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417"/>
  </bookViews>
  <sheets>
    <sheet name="ABSEN HK OT" sheetId="1" r:id="rId1"/>
  </sheets>
  <definedNames>
    <definedName name="Excel_BuiltIn__FilterDatabase_1">#REF!</definedName>
    <definedName name="Excel_BuiltIn__FilterDatabase_1_1">"$#REF!.$A$6:$J$118"</definedName>
    <definedName name="Excel_BuiltIn__FilterDatabase_2">#REF!</definedName>
    <definedName name="Excel_BuiltIn_Print_Area" localSheetId="0">'ABSEN HK OT'!$A$1:$CR$450</definedName>
    <definedName name="Excel_BuiltIn_Print_Area_1">"$#REF!.$A$2:$AT$26"</definedName>
    <definedName name="Excel_BuiltIn_Print_Area_2">#REF!</definedName>
    <definedName name="Excel_BuiltIn_Print_Area_3">#REF!</definedName>
    <definedName name="Excel_BuiltIn_Print_Area_3_1">'ABSEN HK OT'!$A$1:$CR$438</definedName>
    <definedName name="Excel_BuiltIn_Print_Area_4">'ABSEN HK OT'!$A$1:$CR$408</definedName>
    <definedName name="Excel_BuiltIn_Print_Area_4_1">#REF!</definedName>
    <definedName name="Excel_BuiltIn_Print_Area_5">#REF!</definedName>
    <definedName name="Excel_BuiltIn_Print_Titles_1">"$#REF!.$A$1:$AMJ$7"</definedName>
    <definedName name="Excel_BuiltIn_Print_Titles_2_1">"$#REF!.$A$1:$IQ$7"</definedName>
    <definedName name="_xlnm.Print_Area" localSheetId="0">'ABSEN HK OT'!$A$1:$CR$591</definedName>
    <definedName name="Print_Area_0" localSheetId="0">'ABSEN HK OT'!$A$1:$CR$591</definedName>
    <definedName name="Print_Area_0_0" localSheetId="0">'ABSEN HK OT'!$A$1:$CR$591</definedName>
    <definedName name="SHARED_FORMULA_33_710_33_710_3">SUM(#REF!)</definedName>
  </definedNames>
  <calcPr calcId="144525" iterateDelta="1E-4"/>
  <fileRecoveryPr repairLoad="1"/>
</workbook>
</file>

<file path=xl/calcChain.xml><?xml version="1.0" encoding="utf-8"?>
<calcChain xmlns="http://schemas.openxmlformats.org/spreadsheetml/2006/main">
  <c r="AI582" i="1" l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AT582" i="1" s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CG579" i="1"/>
  <c r="CE579" i="1"/>
  <c r="CC579" i="1"/>
  <c r="CA579" i="1"/>
  <c r="BY579" i="1"/>
  <c r="BW579" i="1"/>
  <c r="BU579" i="1"/>
  <c r="BS579" i="1"/>
  <c r="BQ579" i="1"/>
  <c r="BO579" i="1"/>
  <c r="BM579" i="1"/>
  <c r="BK579" i="1"/>
  <c r="BI579" i="1"/>
  <c r="BG579" i="1"/>
  <c r="BE579" i="1"/>
  <c r="BC579" i="1"/>
  <c r="CG578" i="1"/>
  <c r="CG581" i="1" s="1"/>
  <c r="CF578" i="1"/>
  <c r="CF581" i="1" s="1"/>
  <c r="CE578" i="1"/>
  <c r="CE581" i="1" s="1"/>
  <c r="CD578" i="1"/>
  <c r="CD581" i="1" s="1"/>
  <c r="CC578" i="1"/>
  <c r="CC581" i="1" s="1"/>
  <c r="CB578" i="1"/>
  <c r="CB581" i="1" s="1"/>
  <c r="CA578" i="1"/>
  <c r="CA581" i="1" s="1"/>
  <c r="BZ578" i="1"/>
  <c r="BZ581" i="1" s="1"/>
  <c r="BY578" i="1"/>
  <c r="BY581" i="1" s="1"/>
  <c r="BX578" i="1"/>
  <c r="BX581" i="1" s="1"/>
  <c r="BW578" i="1"/>
  <c r="BW581" i="1" s="1"/>
  <c r="BV578" i="1"/>
  <c r="BV581" i="1" s="1"/>
  <c r="BU578" i="1"/>
  <c r="BU581" i="1" s="1"/>
  <c r="BT578" i="1"/>
  <c r="BT581" i="1" s="1"/>
  <c r="BS578" i="1"/>
  <c r="BS581" i="1" s="1"/>
  <c r="BR578" i="1"/>
  <c r="BR581" i="1" s="1"/>
  <c r="BQ578" i="1"/>
  <c r="BQ581" i="1" s="1"/>
  <c r="BP578" i="1"/>
  <c r="BP581" i="1" s="1"/>
  <c r="BO578" i="1"/>
  <c r="BO581" i="1" s="1"/>
  <c r="BN578" i="1"/>
  <c r="BN581" i="1" s="1"/>
  <c r="BM578" i="1"/>
  <c r="BM581" i="1" s="1"/>
  <c r="BL578" i="1"/>
  <c r="BL581" i="1" s="1"/>
  <c r="BK578" i="1"/>
  <c r="BK581" i="1" s="1"/>
  <c r="BJ578" i="1"/>
  <c r="BJ581" i="1" s="1"/>
  <c r="BI578" i="1"/>
  <c r="BI581" i="1" s="1"/>
  <c r="BH578" i="1"/>
  <c r="BH581" i="1" s="1"/>
  <c r="BG578" i="1"/>
  <c r="BG581" i="1" s="1"/>
  <c r="BF578" i="1"/>
  <c r="BF581" i="1" s="1"/>
  <c r="BE578" i="1"/>
  <c r="BE581" i="1" s="1"/>
  <c r="BD578" i="1"/>
  <c r="BD581" i="1" s="1"/>
  <c r="BC578" i="1"/>
  <c r="BC581" i="1" s="1"/>
  <c r="CI581" i="1" s="1"/>
  <c r="AS581" i="1" s="1"/>
  <c r="CG577" i="1"/>
  <c r="CG580" i="1" s="1"/>
  <c r="CF577" i="1"/>
  <c r="CF580" i="1" s="1"/>
  <c r="CE577" i="1"/>
  <c r="CE580" i="1" s="1"/>
  <c r="CD577" i="1"/>
  <c r="CD580" i="1" s="1"/>
  <c r="CC577" i="1"/>
  <c r="CC580" i="1" s="1"/>
  <c r="CB577" i="1"/>
  <c r="CB580" i="1" s="1"/>
  <c r="CA577" i="1"/>
  <c r="CA580" i="1" s="1"/>
  <c r="BZ577" i="1"/>
  <c r="BZ580" i="1" s="1"/>
  <c r="BY577" i="1"/>
  <c r="BY580" i="1" s="1"/>
  <c r="BX577" i="1"/>
  <c r="BX580" i="1" s="1"/>
  <c r="BW577" i="1"/>
  <c r="BW580" i="1" s="1"/>
  <c r="BV577" i="1"/>
  <c r="BV580" i="1" s="1"/>
  <c r="BU577" i="1"/>
  <c r="BU580" i="1" s="1"/>
  <c r="BT577" i="1"/>
  <c r="BT580" i="1" s="1"/>
  <c r="BS577" i="1"/>
  <c r="BS580" i="1" s="1"/>
  <c r="BR577" i="1"/>
  <c r="BR580" i="1" s="1"/>
  <c r="BQ577" i="1"/>
  <c r="BQ580" i="1" s="1"/>
  <c r="BP577" i="1"/>
  <c r="BP580" i="1" s="1"/>
  <c r="BO577" i="1"/>
  <c r="BO580" i="1" s="1"/>
  <c r="BN577" i="1"/>
  <c r="BN580" i="1" s="1"/>
  <c r="BM577" i="1"/>
  <c r="BM580" i="1" s="1"/>
  <c r="BL577" i="1"/>
  <c r="BL580" i="1" s="1"/>
  <c r="BK577" i="1"/>
  <c r="BK580" i="1" s="1"/>
  <c r="BJ577" i="1"/>
  <c r="BJ580" i="1" s="1"/>
  <c r="BI577" i="1"/>
  <c r="BI580" i="1" s="1"/>
  <c r="BH577" i="1"/>
  <c r="BH580" i="1" s="1"/>
  <c r="BG577" i="1"/>
  <c r="BG580" i="1" s="1"/>
  <c r="BF577" i="1"/>
  <c r="BF580" i="1" s="1"/>
  <c r="BE577" i="1"/>
  <c r="BE580" i="1" s="1"/>
  <c r="BD577" i="1"/>
  <c r="BD580" i="1" s="1"/>
  <c r="BC577" i="1"/>
  <c r="CI577" i="1" s="1"/>
  <c r="AZ577" i="1"/>
  <c r="AY577" i="1"/>
  <c r="AX577" i="1"/>
  <c r="AW577" i="1"/>
  <c r="AV577" i="1"/>
  <c r="AU577" i="1"/>
  <c r="AN577" i="1"/>
  <c r="AM577" i="1"/>
  <c r="AL577" i="1"/>
  <c r="AK577" i="1"/>
  <c r="AO577" i="1" s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AT576" i="1" s="1"/>
  <c r="E576" i="1"/>
  <c r="CF575" i="1"/>
  <c r="CD575" i="1"/>
  <c r="CB575" i="1"/>
  <c r="BZ575" i="1"/>
  <c r="BX575" i="1"/>
  <c r="BV575" i="1"/>
  <c r="BT575" i="1"/>
  <c r="BR575" i="1"/>
  <c r="BP575" i="1"/>
  <c r="BN575" i="1"/>
  <c r="BL575" i="1"/>
  <c r="BJ575" i="1"/>
  <c r="BH575" i="1"/>
  <c r="BF575" i="1"/>
  <c r="BD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CF573" i="1"/>
  <c r="CD573" i="1"/>
  <c r="CB573" i="1"/>
  <c r="BZ573" i="1"/>
  <c r="BX573" i="1"/>
  <c r="BV573" i="1"/>
  <c r="BT573" i="1"/>
  <c r="BR573" i="1"/>
  <c r="BP573" i="1"/>
  <c r="BN573" i="1"/>
  <c r="BL573" i="1"/>
  <c r="BJ573" i="1"/>
  <c r="BH573" i="1"/>
  <c r="BF573" i="1"/>
  <c r="BD573" i="1"/>
  <c r="CG572" i="1"/>
  <c r="CG575" i="1" s="1"/>
  <c r="CF572" i="1"/>
  <c r="CE572" i="1"/>
  <c r="CE575" i="1" s="1"/>
  <c r="CD572" i="1"/>
  <c r="CC572" i="1"/>
  <c r="CC575" i="1" s="1"/>
  <c r="CB572" i="1"/>
  <c r="CA572" i="1"/>
  <c r="CA575" i="1" s="1"/>
  <c r="BZ572" i="1"/>
  <c r="BY572" i="1"/>
  <c r="BY575" i="1" s="1"/>
  <c r="BX572" i="1"/>
  <c r="BW572" i="1"/>
  <c r="BW575" i="1" s="1"/>
  <c r="BV572" i="1"/>
  <c r="BU572" i="1"/>
  <c r="BU575" i="1" s="1"/>
  <c r="BT572" i="1"/>
  <c r="BS572" i="1"/>
  <c r="BS575" i="1" s="1"/>
  <c r="BR572" i="1"/>
  <c r="BQ572" i="1"/>
  <c r="BQ575" i="1" s="1"/>
  <c r="BP572" i="1"/>
  <c r="BO572" i="1"/>
  <c r="BO575" i="1" s="1"/>
  <c r="BN572" i="1"/>
  <c r="BM572" i="1"/>
  <c r="BM575" i="1" s="1"/>
  <c r="BL572" i="1"/>
  <c r="BK572" i="1"/>
  <c r="BK575" i="1" s="1"/>
  <c r="BJ572" i="1"/>
  <c r="BI572" i="1"/>
  <c r="BI575" i="1" s="1"/>
  <c r="BH572" i="1"/>
  <c r="BG572" i="1"/>
  <c r="BG575" i="1" s="1"/>
  <c r="BF572" i="1"/>
  <c r="BE572" i="1"/>
  <c r="BE575" i="1" s="1"/>
  <c r="BD572" i="1"/>
  <c r="BC572" i="1"/>
  <c r="BC575" i="1" s="1"/>
  <c r="CI575" i="1" s="1"/>
  <c r="AS575" i="1" s="1"/>
  <c r="CG571" i="1"/>
  <c r="CG574" i="1" s="1"/>
  <c r="CF571" i="1"/>
  <c r="CF574" i="1" s="1"/>
  <c r="CE571" i="1"/>
  <c r="CE574" i="1" s="1"/>
  <c r="CD571" i="1"/>
  <c r="CD574" i="1" s="1"/>
  <c r="CC571" i="1"/>
  <c r="CC574" i="1" s="1"/>
  <c r="CB571" i="1"/>
  <c r="CB574" i="1" s="1"/>
  <c r="CA571" i="1"/>
  <c r="CA574" i="1" s="1"/>
  <c r="BZ571" i="1"/>
  <c r="BZ574" i="1" s="1"/>
  <c r="BY571" i="1"/>
  <c r="BY574" i="1" s="1"/>
  <c r="BX571" i="1"/>
  <c r="BX574" i="1" s="1"/>
  <c r="BW571" i="1"/>
  <c r="BW574" i="1" s="1"/>
  <c r="BV571" i="1"/>
  <c r="BV574" i="1" s="1"/>
  <c r="BU571" i="1"/>
  <c r="BU574" i="1" s="1"/>
  <c r="BT571" i="1"/>
  <c r="BT574" i="1" s="1"/>
  <c r="BS571" i="1"/>
  <c r="BS574" i="1" s="1"/>
  <c r="BR571" i="1"/>
  <c r="BR574" i="1" s="1"/>
  <c r="BQ571" i="1"/>
  <c r="BQ574" i="1" s="1"/>
  <c r="BP571" i="1"/>
  <c r="BP574" i="1" s="1"/>
  <c r="BO571" i="1"/>
  <c r="BO574" i="1" s="1"/>
  <c r="BN571" i="1"/>
  <c r="BN574" i="1" s="1"/>
  <c r="BM571" i="1"/>
  <c r="BM574" i="1" s="1"/>
  <c r="BL571" i="1"/>
  <c r="BL574" i="1" s="1"/>
  <c r="BK571" i="1"/>
  <c r="BK574" i="1" s="1"/>
  <c r="BJ571" i="1"/>
  <c r="BJ574" i="1" s="1"/>
  <c r="BI571" i="1"/>
  <c r="BI574" i="1" s="1"/>
  <c r="BH571" i="1"/>
  <c r="BH574" i="1" s="1"/>
  <c r="BG571" i="1"/>
  <c r="BG574" i="1" s="1"/>
  <c r="BF571" i="1"/>
  <c r="BF574" i="1" s="1"/>
  <c r="BE571" i="1"/>
  <c r="BE574" i="1" s="1"/>
  <c r="BD571" i="1"/>
  <c r="BD574" i="1" s="1"/>
  <c r="BC571" i="1"/>
  <c r="BC574" i="1" s="1"/>
  <c r="CI574" i="1" s="1"/>
  <c r="AZ571" i="1"/>
  <c r="AY571" i="1"/>
  <c r="AX571" i="1"/>
  <c r="AW571" i="1"/>
  <c r="AV571" i="1"/>
  <c r="AU571" i="1"/>
  <c r="AN571" i="1"/>
  <c r="AM571" i="1"/>
  <c r="AL571" i="1"/>
  <c r="AK571" i="1"/>
  <c r="AO571" i="1" s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AT570" i="1" s="1"/>
  <c r="CG569" i="1"/>
  <c r="CE569" i="1"/>
  <c r="CC569" i="1"/>
  <c r="CA569" i="1"/>
  <c r="BY569" i="1"/>
  <c r="BW569" i="1"/>
  <c r="BU569" i="1"/>
  <c r="BS569" i="1"/>
  <c r="BQ569" i="1"/>
  <c r="BO569" i="1"/>
  <c r="BM569" i="1"/>
  <c r="BK569" i="1"/>
  <c r="BI569" i="1"/>
  <c r="BG569" i="1"/>
  <c r="BE569" i="1"/>
  <c r="BC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CG567" i="1"/>
  <c r="CE567" i="1"/>
  <c r="CC567" i="1"/>
  <c r="CA567" i="1"/>
  <c r="BY567" i="1"/>
  <c r="BW567" i="1"/>
  <c r="BU567" i="1"/>
  <c r="BS567" i="1"/>
  <c r="BQ567" i="1"/>
  <c r="BO567" i="1"/>
  <c r="BM567" i="1"/>
  <c r="BK567" i="1"/>
  <c r="BI567" i="1"/>
  <c r="BG567" i="1"/>
  <c r="BE567" i="1"/>
  <c r="BC567" i="1"/>
  <c r="CG566" i="1"/>
  <c r="CF566" i="1"/>
  <c r="CF569" i="1" s="1"/>
  <c r="CE566" i="1"/>
  <c r="CD566" i="1"/>
  <c r="CD569" i="1" s="1"/>
  <c r="CC566" i="1"/>
  <c r="CB566" i="1"/>
  <c r="CB569" i="1" s="1"/>
  <c r="CA566" i="1"/>
  <c r="BZ566" i="1"/>
  <c r="BZ569" i="1" s="1"/>
  <c r="BY566" i="1"/>
  <c r="BX566" i="1"/>
  <c r="BX569" i="1" s="1"/>
  <c r="BW566" i="1"/>
  <c r="BV566" i="1"/>
  <c r="BV569" i="1" s="1"/>
  <c r="BU566" i="1"/>
  <c r="BT566" i="1"/>
  <c r="BT569" i="1" s="1"/>
  <c r="BS566" i="1"/>
  <c r="BR566" i="1"/>
  <c r="BR569" i="1" s="1"/>
  <c r="BQ566" i="1"/>
  <c r="BP566" i="1"/>
  <c r="BP569" i="1" s="1"/>
  <c r="BO566" i="1"/>
  <c r="BN566" i="1"/>
  <c r="BN569" i="1" s="1"/>
  <c r="BM566" i="1"/>
  <c r="BL566" i="1"/>
  <c r="BL569" i="1" s="1"/>
  <c r="BK566" i="1"/>
  <c r="BJ566" i="1"/>
  <c r="BJ569" i="1" s="1"/>
  <c r="BI566" i="1"/>
  <c r="BH566" i="1"/>
  <c r="BH569" i="1" s="1"/>
  <c r="BG566" i="1"/>
  <c r="BF566" i="1"/>
  <c r="BF569" i="1" s="1"/>
  <c r="BE566" i="1"/>
  <c r="BD566" i="1"/>
  <c r="BD569" i="1" s="1"/>
  <c r="BC566" i="1"/>
  <c r="CG565" i="1"/>
  <c r="CG568" i="1" s="1"/>
  <c r="CF565" i="1"/>
  <c r="CF568" i="1" s="1"/>
  <c r="CE565" i="1"/>
  <c r="CE568" i="1" s="1"/>
  <c r="CD565" i="1"/>
  <c r="CD568" i="1" s="1"/>
  <c r="CC565" i="1"/>
  <c r="CC568" i="1" s="1"/>
  <c r="CB565" i="1"/>
  <c r="CB568" i="1" s="1"/>
  <c r="CA565" i="1"/>
  <c r="CA568" i="1" s="1"/>
  <c r="BZ565" i="1"/>
  <c r="BZ568" i="1" s="1"/>
  <c r="BY565" i="1"/>
  <c r="BY568" i="1" s="1"/>
  <c r="BX565" i="1"/>
  <c r="BX568" i="1" s="1"/>
  <c r="BW565" i="1"/>
  <c r="BW568" i="1" s="1"/>
  <c r="BV565" i="1"/>
  <c r="BV568" i="1" s="1"/>
  <c r="BU565" i="1"/>
  <c r="BU568" i="1" s="1"/>
  <c r="BT565" i="1"/>
  <c r="BT568" i="1" s="1"/>
  <c r="BS565" i="1"/>
  <c r="BS568" i="1" s="1"/>
  <c r="BR565" i="1"/>
  <c r="BR568" i="1" s="1"/>
  <c r="BQ565" i="1"/>
  <c r="BQ568" i="1" s="1"/>
  <c r="BP565" i="1"/>
  <c r="BP568" i="1" s="1"/>
  <c r="BO565" i="1"/>
  <c r="BO568" i="1" s="1"/>
  <c r="BN565" i="1"/>
  <c r="BN568" i="1" s="1"/>
  <c r="BM565" i="1"/>
  <c r="BM568" i="1" s="1"/>
  <c r="BL565" i="1"/>
  <c r="BL568" i="1" s="1"/>
  <c r="BK565" i="1"/>
  <c r="BK568" i="1" s="1"/>
  <c r="BJ565" i="1"/>
  <c r="BJ568" i="1" s="1"/>
  <c r="BI565" i="1"/>
  <c r="BI568" i="1" s="1"/>
  <c r="BH565" i="1"/>
  <c r="BH568" i="1" s="1"/>
  <c r="BG565" i="1"/>
  <c r="BG568" i="1" s="1"/>
  <c r="BF565" i="1"/>
  <c r="BF568" i="1" s="1"/>
  <c r="BE565" i="1"/>
  <c r="BE568" i="1" s="1"/>
  <c r="BD565" i="1"/>
  <c r="BD568" i="1" s="1"/>
  <c r="BC565" i="1"/>
  <c r="CI565" i="1" s="1"/>
  <c r="AZ565" i="1"/>
  <c r="AY565" i="1"/>
  <c r="AX565" i="1"/>
  <c r="AW565" i="1"/>
  <c r="AV565" i="1"/>
  <c r="AU565" i="1"/>
  <c r="AN565" i="1"/>
  <c r="AM565" i="1"/>
  <c r="AL565" i="1"/>
  <c r="AK565" i="1"/>
  <c r="AO565" i="1" s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AT564" i="1" s="1"/>
  <c r="E564" i="1"/>
  <c r="CF563" i="1"/>
  <c r="CD563" i="1"/>
  <c r="CB563" i="1"/>
  <c r="BZ563" i="1"/>
  <c r="BX563" i="1"/>
  <c r="BV563" i="1"/>
  <c r="BT563" i="1"/>
  <c r="BR563" i="1"/>
  <c r="BP563" i="1"/>
  <c r="BN563" i="1"/>
  <c r="BL563" i="1"/>
  <c r="BJ563" i="1"/>
  <c r="BH563" i="1"/>
  <c r="BF563" i="1"/>
  <c r="BD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CF561" i="1"/>
  <c r="CD561" i="1"/>
  <c r="CB561" i="1"/>
  <c r="BZ561" i="1"/>
  <c r="BX561" i="1"/>
  <c r="BV561" i="1"/>
  <c r="BT561" i="1"/>
  <c r="BR561" i="1"/>
  <c r="BP561" i="1"/>
  <c r="BN561" i="1"/>
  <c r="BL561" i="1"/>
  <c r="BJ561" i="1"/>
  <c r="BH561" i="1"/>
  <c r="BF561" i="1"/>
  <c r="BD561" i="1"/>
  <c r="CG560" i="1"/>
  <c r="CG563" i="1" s="1"/>
  <c r="CF560" i="1"/>
  <c r="CE560" i="1"/>
  <c r="CE563" i="1" s="1"/>
  <c r="CD560" i="1"/>
  <c r="CC560" i="1"/>
  <c r="CC563" i="1" s="1"/>
  <c r="CB560" i="1"/>
  <c r="CA560" i="1"/>
  <c r="CA563" i="1" s="1"/>
  <c r="BZ560" i="1"/>
  <c r="BY560" i="1"/>
  <c r="BY563" i="1" s="1"/>
  <c r="BX560" i="1"/>
  <c r="BW560" i="1"/>
  <c r="BW563" i="1" s="1"/>
  <c r="BV560" i="1"/>
  <c r="BU560" i="1"/>
  <c r="BU563" i="1" s="1"/>
  <c r="BT560" i="1"/>
  <c r="BS560" i="1"/>
  <c r="BS563" i="1" s="1"/>
  <c r="BR560" i="1"/>
  <c r="BQ560" i="1"/>
  <c r="BQ563" i="1" s="1"/>
  <c r="BP560" i="1"/>
  <c r="BO560" i="1"/>
  <c r="BO563" i="1" s="1"/>
  <c r="BN560" i="1"/>
  <c r="BM560" i="1"/>
  <c r="BM563" i="1" s="1"/>
  <c r="BL560" i="1"/>
  <c r="BK560" i="1"/>
  <c r="BK563" i="1" s="1"/>
  <c r="BJ560" i="1"/>
  <c r="BI560" i="1"/>
  <c r="BI563" i="1" s="1"/>
  <c r="BH560" i="1"/>
  <c r="BG560" i="1"/>
  <c r="BG563" i="1" s="1"/>
  <c r="BF560" i="1"/>
  <c r="BE560" i="1"/>
  <c r="BE563" i="1" s="1"/>
  <c r="BD560" i="1"/>
  <c r="BC560" i="1"/>
  <c r="BC563" i="1" s="1"/>
  <c r="CI563" i="1" s="1"/>
  <c r="AS563" i="1" s="1"/>
  <c r="CG559" i="1"/>
  <c r="CG562" i="1" s="1"/>
  <c r="CF559" i="1"/>
  <c r="CF562" i="1" s="1"/>
  <c r="CE559" i="1"/>
  <c r="CE562" i="1" s="1"/>
  <c r="CD559" i="1"/>
  <c r="CD562" i="1" s="1"/>
  <c r="CC559" i="1"/>
  <c r="CC562" i="1" s="1"/>
  <c r="CB559" i="1"/>
  <c r="CB562" i="1" s="1"/>
  <c r="CA559" i="1"/>
  <c r="CA562" i="1" s="1"/>
  <c r="BZ559" i="1"/>
  <c r="BZ562" i="1" s="1"/>
  <c r="BY559" i="1"/>
  <c r="BY562" i="1" s="1"/>
  <c r="BX559" i="1"/>
  <c r="BX562" i="1" s="1"/>
  <c r="BW559" i="1"/>
  <c r="BW562" i="1" s="1"/>
  <c r="BV559" i="1"/>
  <c r="BV562" i="1" s="1"/>
  <c r="BU559" i="1"/>
  <c r="BU562" i="1" s="1"/>
  <c r="BT559" i="1"/>
  <c r="BT562" i="1" s="1"/>
  <c r="BS559" i="1"/>
  <c r="BS562" i="1" s="1"/>
  <c r="BR559" i="1"/>
  <c r="BR562" i="1" s="1"/>
  <c r="BQ559" i="1"/>
  <c r="BQ562" i="1" s="1"/>
  <c r="BP559" i="1"/>
  <c r="BP562" i="1" s="1"/>
  <c r="BO559" i="1"/>
  <c r="BO562" i="1" s="1"/>
  <c r="BN559" i="1"/>
  <c r="BN562" i="1" s="1"/>
  <c r="BM559" i="1"/>
  <c r="BM562" i="1" s="1"/>
  <c r="BL559" i="1"/>
  <c r="BL562" i="1" s="1"/>
  <c r="BK559" i="1"/>
  <c r="BK562" i="1" s="1"/>
  <c r="BJ559" i="1"/>
  <c r="BJ562" i="1" s="1"/>
  <c r="BI559" i="1"/>
  <c r="BI562" i="1" s="1"/>
  <c r="BH559" i="1"/>
  <c r="BH562" i="1" s="1"/>
  <c r="BG559" i="1"/>
  <c r="BG562" i="1" s="1"/>
  <c r="BF559" i="1"/>
  <c r="BF562" i="1" s="1"/>
  <c r="BE559" i="1"/>
  <c r="BE562" i="1" s="1"/>
  <c r="BD559" i="1"/>
  <c r="BD562" i="1" s="1"/>
  <c r="BC559" i="1"/>
  <c r="BC562" i="1" s="1"/>
  <c r="CI562" i="1" s="1"/>
  <c r="AZ559" i="1"/>
  <c r="AY559" i="1"/>
  <c r="AX559" i="1"/>
  <c r="AW559" i="1"/>
  <c r="AV559" i="1"/>
  <c r="AU559" i="1"/>
  <c r="AN559" i="1"/>
  <c r="AM559" i="1"/>
  <c r="AL559" i="1"/>
  <c r="AK559" i="1"/>
  <c r="AO559" i="1" s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AT558" i="1" s="1"/>
  <c r="CG557" i="1"/>
  <c r="CE557" i="1"/>
  <c r="CC557" i="1"/>
  <c r="CA557" i="1"/>
  <c r="BY557" i="1"/>
  <c r="BW557" i="1"/>
  <c r="BU557" i="1"/>
  <c r="BS557" i="1"/>
  <c r="BQ557" i="1"/>
  <c r="BO557" i="1"/>
  <c r="BM557" i="1"/>
  <c r="BK557" i="1"/>
  <c r="BI557" i="1"/>
  <c r="BG557" i="1"/>
  <c r="BE557" i="1"/>
  <c r="BC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CG555" i="1"/>
  <c r="CE555" i="1"/>
  <c r="CC555" i="1"/>
  <c r="CA555" i="1"/>
  <c r="BY555" i="1"/>
  <c r="BW555" i="1"/>
  <c r="BU555" i="1"/>
  <c r="BS555" i="1"/>
  <c r="BQ555" i="1"/>
  <c r="BO555" i="1"/>
  <c r="BM555" i="1"/>
  <c r="BK555" i="1"/>
  <c r="BI555" i="1"/>
  <c r="BG555" i="1"/>
  <c r="BE555" i="1"/>
  <c r="BC555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CG553" i="1"/>
  <c r="CG556" i="1" s="1"/>
  <c r="CF553" i="1"/>
  <c r="CF556" i="1" s="1"/>
  <c r="CE553" i="1"/>
  <c r="CE556" i="1" s="1"/>
  <c r="CD553" i="1"/>
  <c r="CD556" i="1" s="1"/>
  <c r="CC553" i="1"/>
  <c r="CC556" i="1" s="1"/>
  <c r="CB553" i="1"/>
  <c r="CB556" i="1" s="1"/>
  <c r="CA553" i="1"/>
  <c r="CA556" i="1" s="1"/>
  <c r="BZ553" i="1"/>
  <c r="BZ556" i="1" s="1"/>
  <c r="BY553" i="1"/>
  <c r="BY556" i="1" s="1"/>
  <c r="BX553" i="1"/>
  <c r="BX556" i="1" s="1"/>
  <c r="BW553" i="1"/>
  <c r="BW556" i="1" s="1"/>
  <c r="BV553" i="1"/>
  <c r="BV556" i="1" s="1"/>
  <c r="BU553" i="1"/>
  <c r="BU556" i="1" s="1"/>
  <c r="BT553" i="1"/>
  <c r="BT556" i="1" s="1"/>
  <c r="BS553" i="1"/>
  <c r="BS556" i="1" s="1"/>
  <c r="BR553" i="1"/>
  <c r="BR556" i="1" s="1"/>
  <c r="BQ553" i="1"/>
  <c r="BQ556" i="1" s="1"/>
  <c r="BP553" i="1"/>
  <c r="BP556" i="1" s="1"/>
  <c r="BO553" i="1"/>
  <c r="BO556" i="1" s="1"/>
  <c r="BN553" i="1"/>
  <c r="BN556" i="1" s="1"/>
  <c r="BM553" i="1"/>
  <c r="BM556" i="1" s="1"/>
  <c r="BL553" i="1"/>
  <c r="BL556" i="1" s="1"/>
  <c r="BK553" i="1"/>
  <c r="BK556" i="1" s="1"/>
  <c r="BJ553" i="1"/>
  <c r="BJ556" i="1" s="1"/>
  <c r="BI553" i="1"/>
  <c r="BI556" i="1" s="1"/>
  <c r="BH553" i="1"/>
  <c r="BH556" i="1" s="1"/>
  <c r="BG553" i="1"/>
  <c r="BG556" i="1" s="1"/>
  <c r="BF553" i="1"/>
  <c r="BF556" i="1" s="1"/>
  <c r="BE553" i="1"/>
  <c r="BE556" i="1" s="1"/>
  <c r="BD553" i="1"/>
  <c r="BD556" i="1" s="1"/>
  <c r="BC553" i="1"/>
  <c r="AZ553" i="1"/>
  <c r="AY553" i="1"/>
  <c r="AX553" i="1"/>
  <c r="AW553" i="1"/>
  <c r="AV553" i="1"/>
  <c r="AU553" i="1"/>
  <c r="AN553" i="1"/>
  <c r="AM553" i="1"/>
  <c r="AL553" i="1"/>
  <c r="AK553" i="1"/>
  <c r="AO553" i="1" s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AT552" i="1" s="1"/>
  <c r="E552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BW549" i="1"/>
  <c r="BU549" i="1"/>
  <c r="BS549" i="1"/>
  <c r="BQ549" i="1"/>
  <c r="BO549" i="1"/>
  <c r="BM549" i="1"/>
  <c r="BK549" i="1"/>
  <c r="BI549" i="1"/>
  <c r="BG549" i="1"/>
  <c r="BE549" i="1"/>
  <c r="BC549" i="1"/>
  <c r="CG548" i="1"/>
  <c r="CF548" i="1"/>
  <c r="CF551" i="1" s="1"/>
  <c r="CE548" i="1"/>
  <c r="CD548" i="1"/>
  <c r="CD551" i="1" s="1"/>
  <c r="CC548" i="1"/>
  <c r="CB548" i="1"/>
  <c r="CB551" i="1" s="1"/>
  <c r="CA548" i="1"/>
  <c r="BZ548" i="1"/>
  <c r="BZ551" i="1" s="1"/>
  <c r="BY548" i="1"/>
  <c r="BX548" i="1"/>
  <c r="BX551" i="1" s="1"/>
  <c r="BW548" i="1"/>
  <c r="BW551" i="1" s="1"/>
  <c r="BV548" i="1"/>
  <c r="BV551" i="1" s="1"/>
  <c r="BU548" i="1"/>
  <c r="BU551" i="1" s="1"/>
  <c r="BT548" i="1"/>
  <c r="BT551" i="1" s="1"/>
  <c r="BS548" i="1"/>
  <c r="BS551" i="1" s="1"/>
  <c r="BR548" i="1"/>
  <c r="BR551" i="1" s="1"/>
  <c r="BQ548" i="1"/>
  <c r="BQ551" i="1" s="1"/>
  <c r="BP548" i="1"/>
  <c r="BP551" i="1" s="1"/>
  <c r="BO548" i="1"/>
  <c r="BO551" i="1" s="1"/>
  <c r="BN548" i="1"/>
  <c r="BN551" i="1" s="1"/>
  <c r="BM548" i="1"/>
  <c r="BM551" i="1" s="1"/>
  <c r="BL548" i="1"/>
  <c r="BL551" i="1" s="1"/>
  <c r="BK548" i="1"/>
  <c r="BK551" i="1" s="1"/>
  <c r="BJ548" i="1"/>
  <c r="BJ551" i="1" s="1"/>
  <c r="BI548" i="1"/>
  <c r="BI551" i="1" s="1"/>
  <c r="BH548" i="1"/>
  <c r="BH551" i="1" s="1"/>
  <c r="BG548" i="1"/>
  <c r="BG551" i="1" s="1"/>
  <c r="BF548" i="1"/>
  <c r="BF551" i="1" s="1"/>
  <c r="BE548" i="1"/>
  <c r="BE551" i="1" s="1"/>
  <c r="BD548" i="1"/>
  <c r="BD551" i="1" s="1"/>
  <c r="BC548" i="1"/>
  <c r="BC551" i="1" s="1"/>
  <c r="CG547" i="1"/>
  <c r="CG550" i="1" s="1"/>
  <c r="CF547" i="1"/>
  <c r="CF550" i="1" s="1"/>
  <c r="CE547" i="1"/>
  <c r="CE550" i="1" s="1"/>
  <c r="CD547" i="1"/>
  <c r="CC547" i="1"/>
  <c r="CC550" i="1" s="1"/>
  <c r="CB547" i="1"/>
  <c r="CB550" i="1" s="1"/>
  <c r="CA547" i="1"/>
  <c r="CA550" i="1" s="1"/>
  <c r="BZ547" i="1"/>
  <c r="BY547" i="1"/>
  <c r="BY550" i="1" s="1"/>
  <c r="BX547" i="1"/>
  <c r="BX550" i="1" s="1"/>
  <c r="BW547" i="1"/>
  <c r="BW550" i="1" s="1"/>
  <c r="BV547" i="1"/>
  <c r="BU547" i="1"/>
  <c r="BU550" i="1" s="1"/>
  <c r="BT547" i="1"/>
  <c r="BT550" i="1" s="1"/>
  <c r="BS547" i="1"/>
  <c r="BS550" i="1" s="1"/>
  <c r="BR547" i="1"/>
  <c r="BQ547" i="1"/>
  <c r="BQ550" i="1" s="1"/>
  <c r="BP547" i="1"/>
  <c r="BP550" i="1" s="1"/>
  <c r="BO547" i="1"/>
  <c r="BO550" i="1" s="1"/>
  <c r="BN547" i="1"/>
  <c r="BM547" i="1"/>
  <c r="BM550" i="1" s="1"/>
  <c r="BL547" i="1"/>
  <c r="BL550" i="1" s="1"/>
  <c r="BK547" i="1"/>
  <c r="BK550" i="1" s="1"/>
  <c r="BJ547" i="1"/>
  <c r="BI547" i="1"/>
  <c r="BI550" i="1" s="1"/>
  <c r="BH547" i="1"/>
  <c r="BH550" i="1" s="1"/>
  <c r="BG547" i="1"/>
  <c r="BG550" i="1" s="1"/>
  <c r="BF547" i="1"/>
  <c r="BE547" i="1"/>
  <c r="BE550" i="1" s="1"/>
  <c r="BD547" i="1"/>
  <c r="BD550" i="1" s="1"/>
  <c r="BC547" i="1"/>
  <c r="BC550" i="1" s="1"/>
  <c r="AZ547" i="1"/>
  <c r="AY547" i="1"/>
  <c r="AX547" i="1"/>
  <c r="AW547" i="1"/>
  <c r="AV547" i="1"/>
  <c r="AU547" i="1"/>
  <c r="AN547" i="1"/>
  <c r="AM547" i="1"/>
  <c r="AL547" i="1"/>
  <c r="AK547" i="1"/>
  <c r="AO547" i="1" s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AT546" i="1" s="1"/>
  <c r="CG545" i="1"/>
  <c r="CE545" i="1"/>
  <c r="CC545" i="1"/>
  <c r="CA545" i="1"/>
  <c r="BY545" i="1"/>
  <c r="BW545" i="1"/>
  <c r="BU545" i="1"/>
  <c r="BS545" i="1"/>
  <c r="BQ545" i="1"/>
  <c r="BO545" i="1"/>
  <c r="BM545" i="1"/>
  <c r="BK545" i="1"/>
  <c r="BI545" i="1"/>
  <c r="BG545" i="1"/>
  <c r="BE545" i="1"/>
  <c r="BC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CG543" i="1"/>
  <c r="CE543" i="1"/>
  <c r="CC543" i="1"/>
  <c r="CA543" i="1"/>
  <c r="BY543" i="1"/>
  <c r="BW543" i="1"/>
  <c r="BU543" i="1"/>
  <c r="BS543" i="1"/>
  <c r="BQ543" i="1"/>
  <c r="BO543" i="1"/>
  <c r="BM543" i="1"/>
  <c r="BK543" i="1"/>
  <c r="BI543" i="1"/>
  <c r="BG543" i="1"/>
  <c r="BE543" i="1"/>
  <c r="BC543" i="1"/>
  <c r="CG542" i="1"/>
  <c r="CF542" i="1"/>
  <c r="CF545" i="1" s="1"/>
  <c r="CE542" i="1"/>
  <c r="CD542" i="1"/>
  <c r="CD545" i="1" s="1"/>
  <c r="CC542" i="1"/>
  <c r="CB542" i="1"/>
  <c r="CB545" i="1" s="1"/>
  <c r="CA542" i="1"/>
  <c r="BZ542" i="1"/>
  <c r="BZ545" i="1" s="1"/>
  <c r="BY542" i="1"/>
  <c r="BX542" i="1"/>
  <c r="BX545" i="1" s="1"/>
  <c r="BW542" i="1"/>
  <c r="BV542" i="1"/>
  <c r="BV545" i="1" s="1"/>
  <c r="BU542" i="1"/>
  <c r="BT542" i="1"/>
  <c r="BT545" i="1" s="1"/>
  <c r="BS542" i="1"/>
  <c r="BR542" i="1"/>
  <c r="BR545" i="1" s="1"/>
  <c r="BQ542" i="1"/>
  <c r="BP542" i="1"/>
  <c r="BP545" i="1" s="1"/>
  <c r="BO542" i="1"/>
  <c r="BN542" i="1"/>
  <c r="BN545" i="1" s="1"/>
  <c r="BM542" i="1"/>
  <c r="BL542" i="1"/>
  <c r="BL545" i="1" s="1"/>
  <c r="BK542" i="1"/>
  <c r="BJ542" i="1"/>
  <c r="BJ545" i="1" s="1"/>
  <c r="BI542" i="1"/>
  <c r="BH542" i="1"/>
  <c r="BH545" i="1" s="1"/>
  <c r="BG542" i="1"/>
  <c r="BF542" i="1"/>
  <c r="BF545" i="1" s="1"/>
  <c r="BE542" i="1"/>
  <c r="BD542" i="1"/>
  <c r="BD545" i="1" s="1"/>
  <c r="BC542" i="1"/>
  <c r="CG541" i="1"/>
  <c r="CG544" i="1" s="1"/>
  <c r="CF541" i="1"/>
  <c r="CF544" i="1" s="1"/>
  <c r="CE541" i="1"/>
  <c r="CE544" i="1" s="1"/>
  <c r="CD541" i="1"/>
  <c r="CD544" i="1" s="1"/>
  <c r="CC541" i="1"/>
  <c r="CC544" i="1" s="1"/>
  <c r="CB541" i="1"/>
  <c r="CB544" i="1" s="1"/>
  <c r="CA541" i="1"/>
  <c r="CA544" i="1" s="1"/>
  <c r="BZ541" i="1"/>
  <c r="BZ544" i="1" s="1"/>
  <c r="BY541" i="1"/>
  <c r="BY544" i="1" s="1"/>
  <c r="BX541" i="1"/>
  <c r="BX544" i="1" s="1"/>
  <c r="BW541" i="1"/>
  <c r="BW544" i="1" s="1"/>
  <c r="BV541" i="1"/>
  <c r="BV544" i="1" s="1"/>
  <c r="BU541" i="1"/>
  <c r="BU544" i="1" s="1"/>
  <c r="BT541" i="1"/>
  <c r="BT544" i="1" s="1"/>
  <c r="BS541" i="1"/>
  <c r="BS544" i="1" s="1"/>
  <c r="BR541" i="1"/>
  <c r="BR544" i="1" s="1"/>
  <c r="BQ541" i="1"/>
  <c r="BQ544" i="1" s="1"/>
  <c r="BP541" i="1"/>
  <c r="BP544" i="1" s="1"/>
  <c r="BO541" i="1"/>
  <c r="BO544" i="1" s="1"/>
  <c r="BN541" i="1"/>
  <c r="BN544" i="1" s="1"/>
  <c r="BM541" i="1"/>
  <c r="BM544" i="1" s="1"/>
  <c r="BL541" i="1"/>
  <c r="BL544" i="1" s="1"/>
  <c r="BK541" i="1"/>
  <c r="BK544" i="1" s="1"/>
  <c r="BJ541" i="1"/>
  <c r="BJ544" i="1" s="1"/>
  <c r="BI541" i="1"/>
  <c r="BI544" i="1" s="1"/>
  <c r="BH541" i="1"/>
  <c r="BH544" i="1" s="1"/>
  <c r="BG541" i="1"/>
  <c r="BG544" i="1" s="1"/>
  <c r="BF541" i="1"/>
  <c r="BF544" i="1" s="1"/>
  <c r="BE541" i="1"/>
  <c r="BE544" i="1" s="1"/>
  <c r="BD541" i="1"/>
  <c r="BD544" i="1" s="1"/>
  <c r="BC541" i="1"/>
  <c r="BC544" i="1" s="1"/>
  <c r="CI544" i="1" s="1"/>
  <c r="AZ541" i="1"/>
  <c r="AY541" i="1"/>
  <c r="AX541" i="1"/>
  <c r="AW541" i="1"/>
  <c r="AV541" i="1"/>
  <c r="AU541" i="1"/>
  <c r="AN541" i="1"/>
  <c r="AM541" i="1"/>
  <c r="AL541" i="1"/>
  <c r="AK541" i="1"/>
  <c r="AO541" i="1" s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AT540" i="1" s="1"/>
  <c r="E540" i="1"/>
  <c r="CF539" i="1"/>
  <c r="CD539" i="1"/>
  <c r="CB539" i="1"/>
  <c r="BZ539" i="1"/>
  <c r="BX539" i="1"/>
  <c r="BV539" i="1"/>
  <c r="BT539" i="1"/>
  <c r="BR539" i="1"/>
  <c r="BP539" i="1"/>
  <c r="BN539" i="1"/>
  <c r="BL539" i="1"/>
  <c r="BJ539" i="1"/>
  <c r="BH539" i="1"/>
  <c r="BF539" i="1"/>
  <c r="BD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CF537" i="1"/>
  <c r="CD537" i="1"/>
  <c r="CB537" i="1"/>
  <c r="BZ537" i="1"/>
  <c r="BX537" i="1"/>
  <c r="BV537" i="1"/>
  <c r="BT537" i="1"/>
  <c r="BR537" i="1"/>
  <c r="BP537" i="1"/>
  <c r="BN537" i="1"/>
  <c r="BL537" i="1"/>
  <c r="BJ537" i="1"/>
  <c r="BH537" i="1"/>
  <c r="BF537" i="1"/>
  <c r="BD537" i="1"/>
  <c r="CG536" i="1"/>
  <c r="CG539" i="1" s="1"/>
  <c r="CF536" i="1"/>
  <c r="CE536" i="1"/>
  <c r="CE539" i="1" s="1"/>
  <c r="CD536" i="1"/>
  <c r="CC536" i="1"/>
  <c r="CC539" i="1" s="1"/>
  <c r="CB536" i="1"/>
  <c r="CA536" i="1"/>
  <c r="CA539" i="1" s="1"/>
  <c r="BZ536" i="1"/>
  <c r="BY536" i="1"/>
  <c r="BY539" i="1" s="1"/>
  <c r="BX536" i="1"/>
  <c r="BW536" i="1"/>
  <c r="BW539" i="1" s="1"/>
  <c r="BV536" i="1"/>
  <c r="BU536" i="1"/>
  <c r="BU539" i="1" s="1"/>
  <c r="BT536" i="1"/>
  <c r="BS536" i="1"/>
  <c r="BS539" i="1" s="1"/>
  <c r="BR536" i="1"/>
  <c r="BQ536" i="1"/>
  <c r="BQ539" i="1" s="1"/>
  <c r="BP536" i="1"/>
  <c r="BO536" i="1"/>
  <c r="BO539" i="1" s="1"/>
  <c r="BN536" i="1"/>
  <c r="BM536" i="1"/>
  <c r="BM539" i="1" s="1"/>
  <c r="BL536" i="1"/>
  <c r="BK536" i="1"/>
  <c r="BK539" i="1" s="1"/>
  <c r="BJ536" i="1"/>
  <c r="BI536" i="1"/>
  <c r="BI539" i="1" s="1"/>
  <c r="BH536" i="1"/>
  <c r="BG536" i="1"/>
  <c r="BG539" i="1" s="1"/>
  <c r="BF536" i="1"/>
  <c r="BE536" i="1"/>
  <c r="BE539" i="1" s="1"/>
  <c r="BD536" i="1"/>
  <c r="BC536" i="1"/>
  <c r="BC539" i="1" s="1"/>
  <c r="CI539" i="1" s="1"/>
  <c r="AS539" i="1" s="1"/>
  <c r="CG535" i="1"/>
  <c r="CG538" i="1" s="1"/>
  <c r="CF535" i="1"/>
  <c r="CF538" i="1" s="1"/>
  <c r="CE535" i="1"/>
  <c r="CE538" i="1" s="1"/>
  <c r="CD535" i="1"/>
  <c r="CD538" i="1" s="1"/>
  <c r="CC535" i="1"/>
  <c r="CC538" i="1" s="1"/>
  <c r="CB535" i="1"/>
  <c r="CB538" i="1" s="1"/>
  <c r="CA535" i="1"/>
  <c r="CA538" i="1" s="1"/>
  <c r="BZ535" i="1"/>
  <c r="BZ538" i="1" s="1"/>
  <c r="BY535" i="1"/>
  <c r="BY538" i="1" s="1"/>
  <c r="BX535" i="1"/>
  <c r="BX538" i="1" s="1"/>
  <c r="BW535" i="1"/>
  <c r="BW538" i="1" s="1"/>
  <c r="BV535" i="1"/>
  <c r="BV538" i="1" s="1"/>
  <c r="BU535" i="1"/>
  <c r="BU538" i="1" s="1"/>
  <c r="BT535" i="1"/>
  <c r="BT538" i="1" s="1"/>
  <c r="BS535" i="1"/>
  <c r="BS538" i="1" s="1"/>
  <c r="BR535" i="1"/>
  <c r="BR538" i="1" s="1"/>
  <c r="BQ535" i="1"/>
  <c r="BQ538" i="1" s="1"/>
  <c r="BP535" i="1"/>
  <c r="BP538" i="1" s="1"/>
  <c r="BO535" i="1"/>
  <c r="BO538" i="1" s="1"/>
  <c r="BN535" i="1"/>
  <c r="BN538" i="1" s="1"/>
  <c r="BM535" i="1"/>
  <c r="BM538" i="1" s="1"/>
  <c r="BL535" i="1"/>
  <c r="BL538" i="1" s="1"/>
  <c r="BK535" i="1"/>
  <c r="BK538" i="1" s="1"/>
  <c r="BJ535" i="1"/>
  <c r="BJ538" i="1" s="1"/>
  <c r="BI535" i="1"/>
  <c r="BI538" i="1" s="1"/>
  <c r="BH535" i="1"/>
  <c r="BH538" i="1" s="1"/>
  <c r="BG535" i="1"/>
  <c r="BG538" i="1" s="1"/>
  <c r="BF535" i="1"/>
  <c r="BF538" i="1" s="1"/>
  <c r="BE535" i="1"/>
  <c r="BE538" i="1" s="1"/>
  <c r="BD535" i="1"/>
  <c r="BD538" i="1" s="1"/>
  <c r="BC535" i="1"/>
  <c r="BC538" i="1" s="1"/>
  <c r="AZ535" i="1"/>
  <c r="AY535" i="1"/>
  <c r="AX535" i="1"/>
  <c r="AW535" i="1"/>
  <c r="AV535" i="1"/>
  <c r="AU535" i="1"/>
  <c r="AN535" i="1"/>
  <c r="AM535" i="1"/>
  <c r="AL535" i="1"/>
  <c r="AK535" i="1"/>
  <c r="AO535" i="1" s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AT534" i="1" s="1"/>
  <c r="CG533" i="1"/>
  <c r="CE533" i="1"/>
  <c r="CC533" i="1"/>
  <c r="CA533" i="1"/>
  <c r="BY533" i="1"/>
  <c r="BW533" i="1"/>
  <c r="BU533" i="1"/>
  <c r="BS533" i="1"/>
  <c r="BQ533" i="1"/>
  <c r="BO533" i="1"/>
  <c r="BM533" i="1"/>
  <c r="BK533" i="1"/>
  <c r="BI533" i="1"/>
  <c r="BG533" i="1"/>
  <c r="BE533" i="1"/>
  <c r="BC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CG531" i="1"/>
  <c r="CE531" i="1"/>
  <c r="CC531" i="1"/>
  <c r="CA531" i="1"/>
  <c r="BY531" i="1"/>
  <c r="BW531" i="1"/>
  <c r="BU531" i="1"/>
  <c r="BS531" i="1"/>
  <c r="BQ531" i="1"/>
  <c r="BO531" i="1"/>
  <c r="BM531" i="1"/>
  <c r="BK531" i="1"/>
  <c r="BI531" i="1"/>
  <c r="BG531" i="1"/>
  <c r="BE531" i="1"/>
  <c r="BC531" i="1"/>
  <c r="CG530" i="1"/>
  <c r="CF530" i="1"/>
  <c r="CF533" i="1" s="1"/>
  <c r="CE530" i="1"/>
  <c r="CD530" i="1"/>
  <c r="CD533" i="1" s="1"/>
  <c r="CC530" i="1"/>
  <c r="CB530" i="1"/>
  <c r="CB533" i="1" s="1"/>
  <c r="CA530" i="1"/>
  <c r="BZ530" i="1"/>
  <c r="BZ533" i="1" s="1"/>
  <c r="BY530" i="1"/>
  <c r="BX530" i="1"/>
  <c r="BX533" i="1" s="1"/>
  <c r="BW530" i="1"/>
  <c r="BV530" i="1"/>
  <c r="BV533" i="1" s="1"/>
  <c r="BU530" i="1"/>
  <c r="BT530" i="1"/>
  <c r="BT533" i="1" s="1"/>
  <c r="BS530" i="1"/>
  <c r="BR530" i="1"/>
  <c r="BR533" i="1" s="1"/>
  <c r="BQ530" i="1"/>
  <c r="BP530" i="1"/>
  <c r="BP533" i="1" s="1"/>
  <c r="BO530" i="1"/>
  <c r="BN530" i="1"/>
  <c r="BN533" i="1" s="1"/>
  <c r="BM530" i="1"/>
  <c r="BL530" i="1"/>
  <c r="BL533" i="1" s="1"/>
  <c r="BK530" i="1"/>
  <c r="BJ530" i="1"/>
  <c r="BJ533" i="1" s="1"/>
  <c r="BI530" i="1"/>
  <c r="BH530" i="1"/>
  <c r="BH533" i="1" s="1"/>
  <c r="BG530" i="1"/>
  <c r="BF530" i="1"/>
  <c r="BF533" i="1" s="1"/>
  <c r="BE530" i="1"/>
  <c r="BD530" i="1"/>
  <c r="BD533" i="1" s="1"/>
  <c r="BC530" i="1"/>
  <c r="CG529" i="1"/>
  <c r="CG532" i="1" s="1"/>
  <c r="CF529" i="1"/>
  <c r="CF532" i="1" s="1"/>
  <c r="CE529" i="1"/>
  <c r="CE532" i="1" s="1"/>
  <c r="CD529" i="1"/>
  <c r="CD532" i="1" s="1"/>
  <c r="CC529" i="1"/>
  <c r="CC532" i="1" s="1"/>
  <c r="CB529" i="1"/>
  <c r="CB532" i="1" s="1"/>
  <c r="CA529" i="1"/>
  <c r="CA532" i="1" s="1"/>
  <c r="BZ529" i="1"/>
  <c r="BZ532" i="1" s="1"/>
  <c r="BY529" i="1"/>
  <c r="BY532" i="1" s="1"/>
  <c r="BX529" i="1"/>
  <c r="BX532" i="1" s="1"/>
  <c r="BW529" i="1"/>
  <c r="BW532" i="1" s="1"/>
  <c r="BV529" i="1"/>
  <c r="BV532" i="1" s="1"/>
  <c r="BU529" i="1"/>
  <c r="BU532" i="1" s="1"/>
  <c r="BT529" i="1"/>
  <c r="BT532" i="1" s="1"/>
  <c r="BS529" i="1"/>
  <c r="BS532" i="1" s="1"/>
  <c r="BR529" i="1"/>
  <c r="BR532" i="1" s="1"/>
  <c r="BQ529" i="1"/>
  <c r="BQ532" i="1" s="1"/>
  <c r="BP529" i="1"/>
  <c r="BP532" i="1" s="1"/>
  <c r="BO529" i="1"/>
  <c r="BO532" i="1" s="1"/>
  <c r="BN529" i="1"/>
  <c r="BN532" i="1" s="1"/>
  <c r="BM529" i="1"/>
  <c r="BM532" i="1" s="1"/>
  <c r="BL529" i="1"/>
  <c r="BL532" i="1" s="1"/>
  <c r="BK529" i="1"/>
  <c r="BK532" i="1" s="1"/>
  <c r="BJ529" i="1"/>
  <c r="BJ532" i="1" s="1"/>
  <c r="BI529" i="1"/>
  <c r="BI532" i="1" s="1"/>
  <c r="BH529" i="1"/>
  <c r="BH532" i="1" s="1"/>
  <c r="BG529" i="1"/>
  <c r="BG532" i="1" s="1"/>
  <c r="BF529" i="1"/>
  <c r="BF532" i="1" s="1"/>
  <c r="BE529" i="1"/>
  <c r="BE532" i="1" s="1"/>
  <c r="BD529" i="1"/>
  <c r="BD532" i="1" s="1"/>
  <c r="BC529" i="1"/>
  <c r="BC532" i="1" s="1"/>
  <c r="CI532" i="1" s="1"/>
  <c r="AZ529" i="1"/>
  <c r="AY529" i="1"/>
  <c r="AX529" i="1"/>
  <c r="AW529" i="1"/>
  <c r="AV529" i="1"/>
  <c r="AU529" i="1"/>
  <c r="AN529" i="1"/>
  <c r="AM529" i="1"/>
  <c r="AL529" i="1"/>
  <c r="AK529" i="1"/>
  <c r="AO529" i="1" s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AT528" i="1" s="1"/>
  <c r="E528" i="1"/>
  <c r="CF527" i="1"/>
  <c r="CD527" i="1"/>
  <c r="CB527" i="1"/>
  <c r="BZ527" i="1"/>
  <c r="BX527" i="1"/>
  <c r="BV527" i="1"/>
  <c r="BT527" i="1"/>
  <c r="BR527" i="1"/>
  <c r="BP527" i="1"/>
  <c r="BN527" i="1"/>
  <c r="BL527" i="1"/>
  <c r="BJ527" i="1"/>
  <c r="BH527" i="1"/>
  <c r="BF527" i="1"/>
  <c r="BD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CF525" i="1"/>
  <c r="CD525" i="1"/>
  <c r="CB525" i="1"/>
  <c r="BZ525" i="1"/>
  <c r="BX525" i="1"/>
  <c r="BV525" i="1"/>
  <c r="BT525" i="1"/>
  <c r="BR525" i="1"/>
  <c r="BP525" i="1"/>
  <c r="BN525" i="1"/>
  <c r="BL525" i="1"/>
  <c r="BJ525" i="1"/>
  <c r="BH525" i="1"/>
  <c r="BF525" i="1"/>
  <c r="BD525" i="1"/>
  <c r="CG524" i="1"/>
  <c r="CG527" i="1" s="1"/>
  <c r="CF524" i="1"/>
  <c r="CE524" i="1"/>
  <c r="CE527" i="1" s="1"/>
  <c r="CD524" i="1"/>
  <c r="CC524" i="1"/>
  <c r="CC527" i="1" s="1"/>
  <c r="CB524" i="1"/>
  <c r="CA524" i="1"/>
  <c r="CA527" i="1" s="1"/>
  <c r="BZ524" i="1"/>
  <c r="BY524" i="1"/>
  <c r="BY527" i="1" s="1"/>
  <c r="BX524" i="1"/>
  <c r="BW524" i="1"/>
  <c r="BW527" i="1" s="1"/>
  <c r="BV524" i="1"/>
  <c r="BU524" i="1"/>
  <c r="BU527" i="1" s="1"/>
  <c r="BT524" i="1"/>
  <c r="BS524" i="1"/>
  <c r="BS527" i="1" s="1"/>
  <c r="BR524" i="1"/>
  <c r="BQ524" i="1"/>
  <c r="BQ527" i="1" s="1"/>
  <c r="BP524" i="1"/>
  <c r="BO524" i="1"/>
  <c r="BO527" i="1" s="1"/>
  <c r="BN524" i="1"/>
  <c r="BM524" i="1"/>
  <c r="BM527" i="1" s="1"/>
  <c r="BL524" i="1"/>
  <c r="BK524" i="1"/>
  <c r="BK527" i="1" s="1"/>
  <c r="BJ524" i="1"/>
  <c r="BI524" i="1"/>
  <c r="BI527" i="1" s="1"/>
  <c r="BH524" i="1"/>
  <c r="BG524" i="1"/>
  <c r="BG527" i="1" s="1"/>
  <c r="BF524" i="1"/>
  <c r="BE524" i="1"/>
  <c r="BE527" i="1" s="1"/>
  <c r="BD524" i="1"/>
  <c r="BC524" i="1"/>
  <c r="BC527" i="1" s="1"/>
  <c r="CI527" i="1" s="1"/>
  <c r="AS527" i="1" s="1"/>
  <c r="CG523" i="1"/>
  <c r="CG526" i="1" s="1"/>
  <c r="CF523" i="1"/>
  <c r="CF526" i="1" s="1"/>
  <c r="CE523" i="1"/>
  <c r="CE526" i="1" s="1"/>
  <c r="CD523" i="1"/>
  <c r="CD526" i="1" s="1"/>
  <c r="CC523" i="1"/>
  <c r="CC526" i="1" s="1"/>
  <c r="CB523" i="1"/>
  <c r="CB526" i="1" s="1"/>
  <c r="CA523" i="1"/>
  <c r="CA526" i="1" s="1"/>
  <c r="BZ523" i="1"/>
  <c r="BZ526" i="1" s="1"/>
  <c r="BY523" i="1"/>
  <c r="BY526" i="1" s="1"/>
  <c r="BX523" i="1"/>
  <c r="BX526" i="1" s="1"/>
  <c r="BW523" i="1"/>
  <c r="BW526" i="1" s="1"/>
  <c r="BV523" i="1"/>
  <c r="BV526" i="1" s="1"/>
  <c r="BU523" i="1"/>
  <c r="BU526" i="1" s="1"/>
  <c r="BT523" i="1"/>
  <c r="BT526" i="1" s="1"/>
  <c r="BS523" i="1"/>
  <c r="BS526" i="1" s="1"/>
  <c r="BR523" i="1"/>
  <c r="BR526" i="1" s="1"/>
  <c r="BQ523" i="1"/>
  <c r="BQ526" i="1" s="1"/>
  <c r="BP523" i="1"/>
  <c r="BP526" i="1" s="1"/>
  <c r="BO523" i="1"/>
  <c r="BO526" i="1" s="1"/>
  <c r="BN523" i="1"/>
  <c r="BN526" i="1" s="1"/>
  <c r="BM523" i="1"/>
  <c r="BM526" i="1" s="1"/>
  <c r="BL523" i="1"/>
  <c r="BL526" i="1" s="1"/>
  <c r="BK523" i="1"/>
  <c r="BK526" i="1" s="1"/>
  <c r="BJ523" i="1"/>
  <c r="BJ526" i="1" s="1"/>
  <c r="BI523" i="1"/>
  <c r="BI526" i="1" s="1"/>
  <c r="BH523" i="1"/>
  <c r="BH526" i="1" s="1"/>
  <c r="BG523" i="1"/>
  <c r="BG526" i="1" s="1"/>
  <c r="BF523" i="1"/>
  <c r="BF526" i="1" s="1"/>
  <c r="BE523" i="1"/>
  <c r="BE526" i="1" s="1"/>
  <c r="BD523" i="1"/>
  <c r="BD526" i="1" s="1"/>
  <c r="BC523" i="1"/>
  <c r="BC526" i="1" s="1"/>
  <c r="AZ523" i="1"/>
  <c r="AY523" i="1"/>
  <c r="AX523" i="1"/>
  <c r="AW523" i="1"/>
  <c r="AV523" i="1"/>
  <c r="AU523" i="1"/>
  <c r="AN523" i="1"/>
  <c r="AM523" i="1"/>
  <c r="AL523" i="1"/>
  <c r="AK523" i="1"/>
  <c r="AO523" i="1" s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AT522" i="1" s="1"/>
  <c r="CG521" i="1"/>
  <c r="CE521" i="1"/>
  <c r="CC521" i="1"/>
  <c r="CA521" i="1"/>
  <c r="BY521" i="1"/>
  <c r="BW521" i="1"/>
  <c r="BU521" i="1"/>
  <c r="BS521" i="1"/>
  <c r="BQ521" i="1"/>
  <c r="BO521" i="1"/>
  <c r="BM521" i="1"/>
  <c r="BK521" i="1"/>
  <c r="BI521" i="1"/>
  <c r="BG521" i="1"/>
  <c r="BE521" i="1"/>
  <c r="BC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CG519" i="1"/>
  <c r="CE519" i="1"/>
  <c r="CC519" i="1"/>
  <c r="CA519" i="1"/>
  <c r="BY519" i="1"/>
  <c r="BW519" i="1"/>
  <c r="BU519" i="1"/>
  <c r="BS519" i="1"/>
  <c r="BQ519" i="1"/>
  <c r="BO519" i="1"/>
  <c r="BM519" i="1"/>
  <c r="BK519" i="1"/>
  <c r="BI519" i="1"/>
  <c r="BG519" i="1"/>
  <c r="BE519" i="1"/>
  <c r="BC519" i="1"/>
  <c r="CG518" i="1"/>
  <c r="CF518" i="1"/>
  <c r="CF521" i="1" s="1"/>
  <c r="CE518" i="1"/>
  <c r="CD518" i="1"/>
  <c r="CD521" i="1" s="1"/>
  <c r="CC518" i="1"/>
  <c r="CB518" i="1"/>
  <c r="CB521" i="1" s="1"/>
  <c r="CA518" i="1"/>
  <c r="BZ518" i="1"/>
  <c r="BZ521" i="1" s="1"/>
  <c r="BY518" i="1"/>
  <c r="BX518" i="1"/>
  <c r="BX521" i="1" s="1"/>
  <c r="BW518" i="1"/>
  <c r="BV518" i="1"/>
  <c r="BV521" i="1" s="1"/>
  <c r="BU518" i="1"/>
  <c r="BT518" i="1"/>
  <c r="BT521" i="1" s="1"/>
  <c r="BS518" i="1"/>
  <c r="BR518" i="1"/>
  <c r="BR521" i="1" s="1"/>
  <c r="BQ518" i="1"/>
  <c r="BP518" i="1"/>
  <c r="BP521" i="1" s="1"/>
  <c r="BO518" i="1"/>
  <c r="BN518" i="1"/>
  <c r="BN521" i="1" s="1"/>
  <c r="BM518" i="1"/>
  <c r="BL518" i="1"/>
  <c r="BL521" i="1" s="1"/>
  <c r="BK518" i="1"/>
  <c r="BJ518" i="1"/>
  <c r="BJ521" i="1" s="1"/>
  <c r="BI518" i="1"/>
  <c r="BH518" i="1"/>
  <c r="BH521" i="1" s="1"/>
  <c r="BG518" i="1"/>
  <c r="BF518" i="1"/>
  <c r="BF521" i="1" s="1"/>
  <c r="BE518" i="1"/>
  <c r="BD518" i="1"/>
  <c r="BD521" i="1" s="1"/>
  <c r="BC518" i="1"/>
  <c r="CG517" i="1"/>
  <c r="CG520" i="1" s="1"/>
  <c r="CF517" i="1"/>
  <c r="CF520" i="1" s="1"/>
  <c r="CE517" i="1"/>
  <c r="CE520" i="1" s="1"/>
  <c r="CD517" i="1"/>
  <c r="CD520" i="1" s="1"/>
  <c r="CC517" i="1"/>
  <c r="CC520" i="1" s="1"/>
  <c r="CB517" i="1"/>
  <c r="CB520" i="1" s="1"/>
  <c r="CA517" i="1"/>
  <c r="CA520" i="1" s="1"/>
  <c r="BZ517" i="1"/>
  <c r="BZ520" i="1" s="1"/>
  <c r="BY517" i="1"/>
  <c r="BY520" i="1" s="1"/>
  <c r="BX517" i="1"/>
  <c r="BX520" i="1" s="1"/>
  <c r="BW517" i="1"/>
  <c r="BW520" i="1" s="1"/>
  <c r="BV517" i="1"/>
  <c r="BV520" i="1" s="1"/>
  <c r="BU517" i="1"/>
  <c r="BU520" i="1" s="1"/>
  <c r="BT517" i="1"/>
  <c r="BT520" i="1" s="1"/>
  <c r="BS517" i="1"/>
  <c r="BS520" i="1" s="1"/>
  <c r="BR517" i="1"/>
  <c r="BR520" i="1" s="1"/>
  <c r="BQ517" i="1"/>
  <c r="BQ520" i="1" s="1"/>
  <c r="BP517" i="1"/>
  <c r="BP520" i="1" s="1"/>
  <c r="BO517" i="1"/>
  <c r="BO520" i="1" s="1"/>
  <c r="BN517" i="1"/>
  <c r="BN520" i="1" s="1"/>
  <c r="BM517" i="1"/>
  <c r="BM520" i="1" s="1"/>
  <c r="BL517" i="1"/>
  <c r="BL520" i="1" s="1"/>
  <c r="BK517" i="1"/>
  <c r="BK520" i="1" s="1"/>
  <c r="BJ517" i="1"/>
  <c r="BJ520" i="1" s="1"/>
  <c r="BI517" i="1"/>
  <c r="BI520" i="1" s="1"/>
  <c r="BH517" i="1"/>
  <c r="BH520" i="1" s="1"/>
  <c r="BG517" i="1"/>
  <c r="BG520" i="1" s="1"/>
  <c r="BF517" i="1"/>
  <c r="BF520" i="1" s="1"/>
  <c r="BE517" i="1"/>
  <c r="BE520" i="1" s="1"/>
  <c r="BD517" i="1"/>
  <c r="BD520" i="1" s="1"/>
  <c r="BC517" i="1"/>
  <c r="BC520" i="1" s="1"/>
  <c r="CI520" i="1" s="1"/>
  <c r="AZ517" i="1"/>
  <c r="AY517" i="1"/>
  <c r="AX517" i="1"/>
  <c r="AW517" i="1"/>
  <c r="AV517" i="1"/>
  <c r="AU517" i="1"/>
  <c r="AN517" i="1"/>
  <c r="AM517" i="1"/>
  <c r="AL517" i="1"/>
  <c r="AK517" i="1"/>
  <c r="AO517" i="1" s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AT516" i="1" s="1"/>
  <c r="E516" i="1"/>
  <c r="CF515" i="1"/>
  <c r="CD515" i="1"/>
  <c r="CB515" i="1"/>
  <c r="BZ515" i="1"/>
  <c r="BX515" i="1"/>
  <c r="BV515" i="1"/>
  <c r="BT515" i="1"/>
  <c r="BR515" i="1"/>
  <c r="BP515" i="1"/>
  <c r="BN515" i="1"/>
  <c r="BL515" i="1"/>
  <c r="BJ515" i="1"/>
  <c r="BH515" i="1"/>
  <c r="BF515" i="1"/>
  <c r="BD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CF513" i="1"/>
  <c r="CD513" i="1"/>
  <c r="CB513" i="1"/>
  <c r="BZ513" i="1"/>
  <c r="BX513" i="1"/>
  <c r="BV513" i="1"/>
  <c r="BT513" i="1"/>
  <c r="BR513" i="1"/>
  <c r="BP513" i="1"/>
  <c r="BN513" i="1"/>
  <c r="BL513" i="1"/>
  <c r="BJ513" i="1"/>
  <c r="BH513" i="1"/>
  <c r="BF513" i="1"/>
  <c r="BD513" i="1"/>
  <c r="CG512" i="1"/>
  <c r="CG515" i="1" s="1"/>
  <c r="CF512" i="1"/>
  <c r="CE512" i="1"/>
  <c r="CE515" i="1" s="1"/>
  <c r="CD512" i="1"/>
  <c r="CC512" i="1"/>
  <c r="CC515" i="1" s="1"/>
  <c r="CB512" i="1"/>
  <c r="CA512" i="1"/>
  <c r="CA515" i="1" s="1"/>
  <c r="BZ512" i="1"/>
  <c r="BY512" i="1"/>
  <c r="BY515" i="1" s="1"/>
  <c r="BX512" i="1"/>
  <c r="BW512" i="1"/>
  <c r="BW515" i="1" s="1"/>
  <c r="BV512" i="1"/>
  <c r="BU512" i="1"/>
  <c r="BU515" i="1" s="1"/>
  <c r="BT512" i="1"/>
  <c r="BS512" i="1"/>
  <c r="BS515" i="1" s="1"/>
  <c r="BR512" i="1"/>
  <c r="BQ512" i="1"/>
  <c r="BQ515" i="1" s="1"/>
  <c r="BP512" i="1"/>
  <c r="BO512" i="1"/>
  <c r="BO515" i="1" s="1"/>
  <c r="BN512" i="1"/>
  <c r="BM512" i="1"/>
  <c r="BM515" i="1" s="1"/>
  <c r="BL512" i="1"/>
  <c r="BK512" i="1"/>
  <c r="BK515" i="1" s="1"/>
  <c r="BJ512" i="1"/>
  <c r="BI512" i="1"/>
  <c r="BI515" i="1" s="1"/>
  <c r="BH512" i="1"/>
  <c r="BG512" i="1"/>
  <c r="BG515" i="1" s="1"/>
  <c r="BF512" i="1"/>
  <c r="BE512" i="1"/>
  <c r="BE515" i="1" s="1"/>
  <c r="BD512" i="1"/>
  <c r="BC512" i="1"/>
  <c r="BC515" i="1" s="1"/>
  <c r="CI515" i="1" s="1"/>
  <c r="AS515" i="1" s="1"/>
  <c r="CG511" i="1"/>
  <c r="CG514" i="1" s="1"/>
  <c r="CF511" i="1"/>
  <c r="CF514" i="1" s="1"/>
  <c r="CE511" i="1"/>
  <c r="CE514" i="1" s="1"/>
  <c r="CD511" i="1"/>
  <c r="CD514" i="1" s="1"/>
  <c r="CC511" i="1"/>
  <c r="CC514" i="1" s="1"/>
  <c r="CB511" i="1"/>
  <c r="CB514" i="1" s="1"/>
  <c r="CA511" i="1"/>
  <c r="CA514" i="1" s="1"/>
  <c r="BZ511" i="1"/>
  <c r="BZ514" i="1" s="1"/>
  <c r="BY511" i="1"/>
  <c r="BY514" i="1" s="1"/>
  <c r="BX511" i="1"/>
  <c r="BX514" i="1" s="1"/>
  <c r="BW511" i="1"/>
  <c r="BW514" i="1" s="1"/>
  <c r="BV511" i="1"/>
  <c r="BV514" i="1" s="1"/>
  <c r="BU511" i="1"/>
  <c r="BU514" i="1" s="1"/>
  <c r="BT511" i="1"/>
  <c r="BT514" i="1" s="1"/>
  <c r="BS511" i="1"/>
  <c r="BS514" i="1" s="1"/>
  <c r="BR511" i="1"/>
  <c r="BR514" i="1" s="1"/>
  <c r="BQ511" i="1"/>
  <c r="BQ514" i="1" s="1"/>
  <c r="BP511" i="1"/>
  <c r="BP514" i="1" s="1"/>
  <c r="BO511" i="1"/>
  <c r="BO514" i="1" s="1"/>
  <c r="BN511" i="1"/>
  <c r="BN514" i="1" s="1"/>
  <c r="BM511" i="1"/>
  <c r="BM514" i="1" s="1"/>
  <c r="BL511" i="1"/>
  <c r="BL514" i="1" s="1"/>
  <c r="BK511" i="1"/>
  <c r="BK514" i="1" s="1"/>
  <c r="BJ511" i="1"/>
  <c r="BJ514" i="1" s="1"/>
  <c r="BI511" i="1"/>
  <c r="BI514" i="1" s="1"/>
  <c r="BH511" i="1"/>
  <c r="BH514" i="1" s="1"/>
  <c r="BG511" i="1"/>
  <c r="BG514" i="1" s="1"/>
  <c r="BF511" i="1"/>
  <c r="BF514" i="1" s="1"/>
  <c r="BE511" i="1"/>
  <c r="BE514" i="1" s="1"/>
  <c r="BD511" i="1"/>
  <c r="BD514" i="1" s="1"/>
  <c r="BC511" i="1"/>
  <c r="BC514" i="1" s="1"/>
  <c r="AZ511" i="1"/>
  <c r="AY511" i="1"/>
  <c r="AX511" i="1"/>
  <c r="AW511" i="1"/>
  <c r="AV511" i="1"/>
  <c r="AU511" i="1"/>
  <c r="AN511" i="1"/>
  <c r="AM511" i="1"/>
  <c r="AL511" i="1"/>
  <c r="AK511" i="1"/>
  <c r="AO511" i="1" s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AT510" i="1" s="1"/>
  <c r="CG509" i="1"/>
  <c r="CE509" i="1"/>
  <c r="CC509" i="1"/>
  <c r="CA509" i="1"/>
  <c r="BY509" i="1"/>
  <c r="BW509" i="1"/>
  <c r="BU509" i="1"/>
  <c r="BS509" i="1"/>
  <c r="BQ509" i="1"/>
  <c r="BO509" i="1"/>
  <c r="BM509" i="1"/>
  <c r="BK509" i="1"/>
  <c r="BI509" i="1"/>
  <c r="BG509" i="1"/>
  <c r="BE509" i="1"/>
  <c r="BC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CG507" i="1"/>
  <c r="CE507" i="1"/>
  <c r="CC507" i="1"/>
  <c r="CA507" i="1"/>
  <c r="BY507" i="1"/>
  <c r="BW507" i="1"/>
  <c r="BU507" i="1"/>
  <c r="BS507" i="1"/>
  <c r="BQ507" i="1"/>
  <c r="BO507" i="1"/>
  <c r="BM507" i="1"/>
  <c r="BK507" i="1"/>
  <c r="BI507" i="1"/>
  <c r="BG507" i="1"/>
  <c r="BE507" i="1"/>
  <c r="BC507" i="1"/>
  <c r="CG506" i="1"/>
  <c r="CF506" i="1"/>
  <c r="CF509" i="1" s="1"/>
  <c r="CE506" i="1"/>
  <c r="CD506" i="1"/>
  <c r="CD509" i="1" s="1"/>
  <c r="CC506" i="1"/>
  <c r="CB506" i="1"/>
  <c r="CB509" i="1" s="1"/>
  <c r="CA506" i="1"/>
  <c r="BZ506" i="1"/>
  <c r="BZ509" i="1" s="1"/>
  <c r="BY506" i="1"/>
  <c r="BX506" i="1"/>
  <c r="BX509" i="1" s="1"/>
  <c r="BW506" i="1"/>
  <c r="BV506" i="1"/>
  <c r="BV509" i="1" s="1"/>
  <c r="BU506" i="1"/>
  <c r="BT506" i="1"/>
  <c r="BT509" i="1" s="1"/>
  <c r="BS506" i="1"/>
  <c r="BR506" i="1"/>
  <c r="BR509" i="1" s="1"/>
  <c r="BQ506" i="1"/>
  <c r="BP506" i="1"/>
  <c r="BP509" i="1" s="1"/>
  <c r="BO506" i="1"/>
  <c r="BN506" i="1"/>
  <c r="BN509" i="1" s="1"/>
  <c r="BM506" i="1"/>
  <c r="BL506" i="1"/>
  <c r="BL509" i="1" s="1"/>
  <c r="BK506" i="1"/>
  <c r="BJ506" i="1"/>
  <c r="BJ509" i="1" s="1"/>
  <c r="BI506" i="1"/>
  <c r="BH506" i="1"/>
  <c r="BH509" i="1" s="1"/>
  <c r="BG506" i="1"/>
  <c r="BF506" i="1"/>
  <c r="BF509" i="1" s="1"/>
  <c r="BE506" i="1"/>
  <c r="BD506" i="1"/>
  <c r="BD509" i="1" s="1"/>
  <c r="BC506" i="1"/>
  <c r="CG505" i="1"/>
  <c r="CG508" i="1" s="1"/>
  <c r="CF505" i="1"/>
  <c r="CF508" i="1" s="1"/>
  <c r="CE505" i="1"/>
  <c r="CE508" i="1" s="1"/>
  <c r="CD505" i="1"/>
  <c r="CD508" i="1" s="1"/>
  <c r="CC505" i="1"/>
  <c r="CC508" i="1" s="1"/>
  <c r="CB505" i="1"/>
  <c r="CB508" i="1" s="1"/>
  <c r="CA505" i="1"/>
  <c r="CA508" i="1" s="1"/>
  <c r="BZ505" i="1"/>
  <c r="BZ508" i="1" s="1"/>
  <c r="BY505" i="1"/>
  <c r="BY508" i="1" s="1"/>
  <c r="BX505" i="1"/>
  <c r="BX508" i="1" s="1"/>
  <c r="BW505" i="1"/>
  <c r="BW508" i="1" s="1"/>
  <c r="BV505" i="1"/>
  <c r="BV508" i="1" s="1"/>
  <c r="BU505" i="1"/>
  <c r="BU508" i="1" s="1"/>
  <c r="BT505" i="1"/>
  <c r="BT508" i="1" s="1"/>
  <c r="BS505" i="1"/>
  <c r="BS508" i="1" s="1"/>
  <c r="BR505" i="1"/>
  <c r="BR508" i="1" s="1"/>
  <c r="BQ505" i="1"/>
  <c r="BQ508" i="1" s="1"/>
  <c r="BP505" i="1"/>
  <c r="BP508" i="1" s="1"/>
  <c r="BO505" i="1"/>
  <c r="BO508" i="1" s="1"/>
  <c r="BN505" i="1"/>
  <c r="BN508" i="1" s="1"/>
  <c r="BM505" i="1"/>
  <c r="BM508" i="1" s="1"/>
  <c r="BL505" i="1"/>
  <c r="BL508" i="1" s="1"/>
  <c r="BK505" i="1"/>
  <c r="BK508" i="1" s="1"/>
  <c r="BJ505" i="1"/>
  <c r="BJ508" i="1" s="1"/>
  <c r="BI505" i="1"/>
  <c r="BI508" i="1" s="1"/>
  <c r="BH505" i="1"/>
  <c r="BH508" i="1" s="1"/>
  <c r="BG505" i="1"/>
  <c r="BG508" i="1" s="1"/>
  <c r="BF505" i="1"/>
  <c r="BF508" i="1" s="1"/>
  <c r="BE505" i="1"/>
  <c r="BE508" i="1" s="1"/>
  <c r="BD505" i="1"/>
  <c r="BD508" i="1" s="1"/>
  <c r="BC505" i="1"/>
  <c r="BC508" i="1" s="1"/>
  <c r="CI508" i="1" s="1"/>
  <c r="AZ505" i="1"/>
  <c r="AY505" i="1"/>
  <c r="AX505" i="1"/>
  <c r="AW505" i="1"/>
  <c r="AV505" i="1"/>
  <c r="AU505" i="1"/>
  <c r="AN505" i="1"/>
  <c r="AM505" i="1"/>
  <c r="AL505" i="1"/>
  <c r="AK505" i="1"/>
  <c r="AO505" i="1" s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AT504" i="1" s="1"/>
  <c r="E504" i="1"/>
  <c r="CF503" i="1"/>
  <c r="CD503" i="1"/>
  <c r="CB503" i="1"/>
  <c r="BZ503" i="1"/>
  <c r="BX503" i="1"/>
  <c r="BV503" i="1"/>
  <c r="BT503" i="1"/>
  <c r="BR503" i="1"/>
  <c r="BP503" i="1"/>
  <c r="BN503" i="1"/>
  <c r="BL503" i="1"/>
  <c r="BJ503" i="1"/>
  <c r="BH503" i="1"/>
  <c r="BF503" i="1"/>
  <c r="BD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CF501" i="1"/>
  <c r="CD501" i="1"/>
  <c r="CB501" i="1"/>
  <c r="BZ501" i="1"/>
  <c r="BX501" i="1"/>
  <c r="BV501" i="1"/>
  <c r="BT501" i="1"/>
  <c r="BR501" i="1"/>
  <c r="BP501" i="1"/>
  <c r="BN501" i="1"/>
  <c r="BL501" i="1"/>
  <c r="BJ501" i="1"/>
  <c r="BH501" i="1"/>
  <c r="BF501" i="1"/>
  <c r="BD501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CG499" i="1"/>
  <c r="CF499" i="1"/>
  <c r="CF502" i="1" s="1"/>
  <c r="CE499" i="1"/>
  <c r="CD499" i="1"/>
  <c r="CD502" i="1" s="1"/>
  <c r="CC499" i="1"/>
  <c r="CB499" i="1"/>
  <c r="CB502" i="1" s="1"/>
  <c r="CA499" i="1"/>
  <c r="BZ499" i="1"/>
  <c r="BZ502" i="1" s="1"/>
  <c r="BY499" i="1"/>
  <c r="BX499" i="1"/>
  <c r="BX502" i="1" s="1"/>
  <c r="BW499" i="1"/>
  <c r="BV499" i="1"/>
  <c r="BV502" i="1" s="1"/>
  <c r="BU499" i="1"/>
  <c r="BT499" i="1"/>
  <c r="BT502" i="1" s="1"/>
  <c r="BS499" i="1"/>
  <c r="BR499" i="1"/>
  <c r="BR502" i="1" s="1"/>
  <c r="BQ499" i="1"/>
  <c r="BP499" i="1"/>
  <c r="BP502" i="1" s="1"/>
  <c r="BO499" i="1"/>
  <c r="BN499" i="1"/>
  <c r="BN502" i="1" s="1"/>
  <c r="BM499" i="1"/>
  <c r="BL499" i="1"/>
  <c r="BL502" i="1" s="1"/>
  <c r="BK499" i="1"/>
  <c r="BJ499" i="1"/>
  <c r="BJ502" i="1" s="1"/>
  <c r="BI499" i="1"/>
  <c r="BH499" i="1"/>
  <c r="BH502" i="1" s="1"/>
  <c r="BG499" i="1"/>
  <c r="BF499" i="1"/>
  <c r="BF502" i="1" s="1"/>
  <c r="BE499" i="1"/>
  <c r="BD499" i="1"/>
  <c r="BD502" i="1" s="1"/>
  <c r="BC499" i="1"/>
  <c r="AZ499" i="1"/>
  <c r="AY499" i="1"/>
  <c r="AX499" i="1"/>
  <c r="AW499" i="1"/>
  <c r="AV499" i="1"/>
  <c r="AU499" i="1"/>
  <c r="AN499" i="1"/>
  <c r="AM499" i="1"/>
  <c r="AL499" i="1"/>
  <c r="AK499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AT498" i="1" s="1"/>
  <c r="CG497" i="1"/>
  <c r="CE497" i="1"/>
  <c r="CC497" i="1"/>
  <c r="CA497" i="1"/>
  <c r="BY497" i="1"/>
  <c r="BW497" i="1"/>
  <c r="BU497" i="1"/>
  <c r="BS497" i="1"/>
  <c r="BQ497" i="1"/>
  <c r="BO497" i="1"/>
  <c r="BM497" i="1"/>
  <c r="BK497" i="1"/>
  <c r="BI497" i="1"/>
  <c r="BG497" i="1"/>
  <c r="BE497" i="1"/>
  <c r="BC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CE496" i="1"/>
  <c r="CA496" i="1"/>
  <c r="BW496" i="1"/>
  <c r="BS496" i="1"/>
  <c r="BO496" i="1"/>
  <c r="BK496" i="1"/>
  <c r="BG496" i="1"/>
  <c r="BC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CG495" i="1"/>
  <c r="CE495" i="1"/>
  <c r="CC495" i="1"/>
  <c r="CA495" i="1"/>
  <c r="BY495" i="1"/>
  <c r="BW495" i="1"/>
  <c r="BU495" i="1"/>
  <c r="BS495" i="1"/>
  <c r="BQ495" i="1"/>
  <c r="BO495" i="1"/>
  <c r="BM495" i="1"/>
  <c r="BK495" i="1"/>
  <c r="BI495" i="1"/>
  <c r="BG495" i="1"/>
  <c r="BE495" i="1"/>
  <c r="BC495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CJ493" i="1"/>
  <c r="CG493" i="1"/>
  <c r="CG496" i="1" s="1"/>
  <c r="CF493" i="1"/>
  <c r="CF496" i="1" s="1"/>
  <c r="CE493" i="1"/>
  <c r="CD493" i="1"/>
  <c r="CD496" i="1" s="1"/>
  <c r="CC493" i="1"/>
  <c r="CC496" i="1" s="1"/>
  <c r="CB493" i="1"/>
  <c r="CB496" i="1" s="1"/>
  <c r="CA493" i="1"/>
  <c r="BZ493" i="1"/>
  <c r="BZ496" i="1" s="1"/>
  <c r="BY493" i="1"/>
  <c r="BY496" i="1" s="1"/>
  <c r="BX493" i="1"/>
  <c r="BX496" i="1" s="1"/>
  <c r="BW493" i="1"/>
  <c r="BV493" i="1"/>
  <c r="BV496" i="1" s="1"/>
  <c r="BU493" i="1"/>
  <c r="BU496" i="1" s="1"/>
  <c r="BT493" i="1"/>
  <c r="BT496" i="1" s="1"/>
  <c r="BS493" i="1"/>
  <c r="BR493" i="1"/>
  <c r="BR496" i="1" s="1"/>
  <c r="BQ493" i="1"/>
  <c r="BQ496" i="1" s="1"/>
  <c r="BP493" i="1"/>
  <c r="BP496" i="1" s="1"/>
  <c r="BO493" i="1"/>
  <c r="BN493" i="1"/>
  <c r="BN496" i="1" s="1"/>
  <c r="BM493" i="1"/>
  <c r="BM496" i="1" s="1"/>
  <c r="BL493" i="1"/>
  <c r="BL496" i="1" s="1"/>
  <c r="BK493" i="1"/>
  <c r="BJ493" i="1"/>
  <c r="BJ496" i="1" s="1"/>
  <c r="BI493" i="1"/>
  <c r="BI496" i="1" s="1"/>
  <c r="BH493" i="1"/>
  <c r="BH496" i="1" s="1"/>
  <c r="BG493" i="1"/>
  <c r="BF493" i="1"/>
  <c r="BF496" i="1" s="1"/>
  <c r="BE493" i="1"/>
  <c r="BE496" i="1" s="1"/>
  <c r="BD493" i="1"/>
  <c r="BD496" i="1" s="1"/>
  <c r="BC493" i="1"/>
  <c r="CI493" i="1" s="1"/>
  <c r="AZ493" i="1"/>
  <c r="AY493" i="1"/>
  <c r="AX493" i="1"/>
  <c r="AW493" i="1"/>
  <c r="AV493" i="1"/>
  <c r="AU493" i="1"/>
  <c r="AN493" i="1"/>
  <c r="AM493" i="1"/>
  <c r="AL493" i="1"/>
  <c r="AK493" i="1"/>
  <c r="AO493" i="1" s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AT492" i="1" s="1"/>
  <c r="E492" i="1"/>
  <c r="CF491" i="1"/>
  <c r="CD491" i="1"/>
  <c r="CB491" i="1"/>
  <c r="BZ491" i="1"/>
  <c r="BX491" i="1"/>
  <c r="BV491" i="1"/>
  <c r="BT491" i="1"/>
  <c r="BR491" i="1"/>
  <c r="BP491" i="1"/>
  <c r="BN491" i="1"/>
  <c r="BL491" i="1"/>
  <c r="BJ491" i="1"/>
  <c r="BH491" i="1"/>
  <c r="BF491" i="1"/>
  <c r="BD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CF489" i="1"/>
  <c r="CD489" i="1"/>
  <c r="CB489" i="1"/>
  <c r="BZ489" i="1"/>
  <c r="BX489" i="1"/>
  <c r="BV489" i="1"/>
  <c r="BT489" i="1"/>
  <c r="BR489" i="1"/>
  <c r="BP489" i="1"/>
  <c r="BN489" i="1"/>
  <c r="BL489" i="1"/>
  <c r="BJ489" i="1"/>
  <c r="BH489" i="1"/>
  <c r="BF489" i="1"/>
  <c r="BD489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CG487" i="1"/>
  <c r="CF487" i="1"/>
  <c r="CF490" i="1" s="1"/>
  <c r="CE487" i="1"/>
  <c r="CD487" i="1"/>
  <c r="CD490" i="1" s="1"/>
  <c r="CC487" i="1"/>
  <c r="CB487" i="1"/>
  <c r="CB490" i="1" s="1"/>
  <c r="CA487" i="1"/>
  <c r="BZ487" i="1"/>
  <c r="BZ490" i="1" s="1"/>
  <c r="BY487" i="1"/>
  <c r="BX487" i="1"/>
  <c r="BX490" i="1" s="1"/>
  <c r="BW487" i="1"/>
  <c r="BV487" i="1"/>
  <c r="BV490" i="1" s="1"/>
  <c r="BU487" i="1"/>
  <c r="BT487" i="1"/>
  <c r="BT490" i="1" s="1"/>
  <c r="BS487" i="1"/>
  <c r="BR487" i="1"/>
  <c r="BR490" i="1" s="1"/>
  <c r="BQ487" i="1"/>
  <c r="BP487" i="1"/>
  <c r="BP490" i="1" s="1"/>
  <c r="BO487" i="1"/>
  <c r="BN487" i="1"/>
  <c r="BN490" i="1" s="1"/>
  <c r="BM487" i="1"/>
  <c r="BL487" i="1"/>
  <c r="BL490" i="1" s="1"/>
  <c r="BK487" i="1"/>
  <c r="BJ487" i="1"/>
  <c r="BJ490" i="1" s="1"/>
  <c r="BI487" i="1"/>
  <c r="BH487" i="1"/>
  <c r="BH490" i="1" s="1"/>
  <c r="BG487" i="1"/>
  <c r="BF487" i="1"/>
  <c r="BF490" i="1" s="1"/>
  <c r="BE487" i="1"/>
  <c r="BD487" i="1"/>
  <c r="CI487" i="1" s="1"/>
  <c r="BC487" i="1"/>
  <c r="AZ487" i="1"/>
  <c r="AY487" i="1"/>
  <c r="AX487" i="1"/>
  <c r="AW487" i="1"/>
  <c r="AV487" i="1"/>
  <c r="AU487" i="1"/>
  <c r="AN487" i="1"/>
  <c r="AM487" i="1"/>
  <c r="AL487" i="1"/>
  <c r="AK487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AT486" i="1" s="1"/>
  <c r="E486" i="1"/>
  <c r="CF485" i="1"/>
  <c r="CD485" i="1"/>
  <c r="CB485" i="1"/>
  <c r="BZ485" i="1"/>
  <c r="BX485" i="1"/>
  <c r="BV485" i="1"/>
  <c r="BT485" i="1"/>
  <c r="BR485" i="1"/>
  <c r="BP485" i="1"/>
  <c r="BN485" i="1"/>
  <c r="BL485" i="1"/>
  <c r="BJ485" i="1"/>
  <c r="BH485" i="1"/>
  <c r="BF485" i="1"/>
  <c r="BD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CF483" i="1"/>
  <c r="CD483" i="1"/>
  <c r="CB483" i="1"/>
  <c r="BZ483" i="1"/>
  <c r="BX483" i="1"/>
  <c r="BV483" i="1"/>
  <c r="BT483" i="1"/>
  <c r="BR483" i="1"/>
  <c r="BP483" i="1"/>
  <c r="BN483" i="1"/>
  <c r="BL483" i="1"/>
  <c r="BJ483" i="1"/>
  <c r="BH483" i="1"/>
  <c r="BF483" i="1"/>
  <c r="BD483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CG481" i="1"/>
  <c r="CF481" i="1"/>
  <c r="CF484" i="1" s="1"/>
  <c r="CE481" i="1"/>
  <c r="CD481" i="1"/>
  <c r="CD484" i="1" s="1"/>
  <c r="CC481" i="1"/>
  <c r="CB481" i="1"/>
  <c r="CB484" i="1" s="1"/>
  <c r="CA481" i="1"/>
  <c r="BZ481" i="1"/>
  <c r="BZ484" i="1" s="1"/>
  <c r="BY481" i="1"/>
  <c r="BX481" i="1"/>
  <c r="BX484" i="1" s="1"/>
  <c r="BW481" i="1"/>
  <c r="BV481" i="1"/>
  <c r="BV484" i="1" s="1"/>
  <c r="BU481" i="1"/>
  <c r="BT481" i="1"/>
  <c r="BT484" i="1" s="1"/>
  <c r="BS481" i="1"/>
  <c r="BR481" i="1"/>
  <c r="BR484" i="1" s="1"/>
  <c r="BQ481" i="1"/>
  <c r="BP481" i="1"/>
  <c r="BP484" i="1" s="1"/>
  <c r="BO481" i="1"/>
  <c r="BN481" i="1"/>
  <c r="BN484" i="1" s="1"/>
  <c r="BM481" i="1"/>
  <c r="BL481" i="1"/>
  <c r="BL484" i="1" s="1"/>
  <c r="BK481" i="1"/>
  <c r="BJ481" i="1"/>
  <c r="BJ484" i="1" s="1"/>
  <c r="BI481" i="1"/>
  <c r="BH481" i="1"/>
  <c r="BH484" i="1" s="1"/>
  <c r="BG481" i="1"/>
  <c r="BF481" i="1"/>
  <c r="BF484" i="1" s="1"/>
  <c r="BE481" i="1"/>
  <c r="BD481" i="1"/>
  <c r="CI481" i="1" s="1"/>
  <c r="BC481" i="1"/>
  <c r="AZ481" i="1"/>
  <c r="AY481" i="1"/>
  <c r="AX481" i="1"/>
  <c r="AW481" i="1"/>
  <c r="AV481" i="1"/>
  <c r="AU481" i="1"/>
  <c r="AN481" i="1"/>
  <c r="AM481" i="1"/>
  <c r="AL481" i="1"/>
  <c r="AK481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AT480" i="1" s="1"/>
  <c r="E480" i="1"/>
  <c r="CD479" i="1"/>
  <c r="BZ479" i="1"/>
  <c r="BV479" i="1"/>
  <c r="BR479" i="1"/>
  <c r="BN479" i="1"/>
  <c r="BJ479" i="1"/>
  <c r="BF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CD477" i="1"/>
  <c r="BZ477" i="1"/>
  <c r="BX477" i="1"/>
  <c r="BV477" i="1"/>
  <c r="BT477" i="1"/>
  <c r="BR477" i="1"/>
  <c r="BP477" i="1"/>
  <c r="BN477" i="1"/>
  <c r="BL477" i="1"/>
  <c r="BJ477" i="1"/>
  <c r="BH477" i="1"/>
  <c r="BF477" i="1"/>
  <c r="BD477" i="1"/>
  <c r="CG476" i="1"/>
  <c r="CF476" i="1"/>
  <c r="CF479" i="1" s="1"/>
  <c r="CE476" i="1"/>
  <c r="CD476" i="1"/>
  <c r="CC476" i="1"/>
  <c r="CB476" i="1"/>
  <c r="CB479" i="1" s="1"/>
  <c r="CA476" i="1"/>
  <c r="BZ476" i="1"/>
  <c r="BY476" i="1"/>
  <c r="BY479" i="1" s="1"/>
  <c r="BX476" i="1"/>
  <c r="BX479" i="1" s="1"/>
  <c r="BW476" i="1"/>
  <c r="BW479" i="1" s="1"/>
  <c r="BV476" i="1"/>
  <c r="BU476" i="1"/>
  <c r="BU479" i="1" s="1"/>
  <c r="BT476" i="1"/>
  <c r="BT479" i="1" s="1"/>
  <c r="BS476" i="1"/>
  <c r="BS479" i="1" s="1"/>
  <c r="BR476" i="1"/>
  <c r="BQ476" i="1"/>
  <c r="BQ479" i="1" s="1"/>
  <c r="BP476" i="1"/>
  <c r="BP479" i="1" s="1"/>
  <c r="BO476" i="1"/>
  <c r="BO479" i="1" s="1"/>
  <c r="BN476" i="1"/>
  <c r="BM476" i="1"/>
  <c r="BM479" i="1" s="1"/>
  <c r="BL476" i="1"/>
  <c r="BL479" i="1" s="1"/>
  <c r="BK476" i="1"/>
  <c r="BK479" i="1" s="1"/>
  <c r="BJ476" i="1"/>
  <c r="BI476" i="1"/>
  <c r="BI479" i="1" s="1"/>
  <c r="BH476" i="1"/>
  <c r="BH479" i="1" s="1"/>
  <c r="BG476" i="1"/>
  <c r="BG479" i="1" s="1"/>
  <c r="BF476" i="1"/>
  <c r="BE476" i="1"/>
  <c r="BE479" i="1" s="1"/>
  <c r="BD476" i="1"/>
  <c r="BD479" i="1" s="1"/>
  <c r="BC476" i="1"/>
  <c r="BC479" i="1" s="1"/>
  <c r="CG475" i="1"/>
  <c r="CF475" i="1"/>
  <c r="CF478" i="1" s="1"/>
  <c r="CE475" i="1"/>
  <c r="CD475" i="1"/>
  <c r="CD478" i="1" s="1"/>
  <c r="CC475" i="1"/>
  <c r="CB475" i="1"/>
  <c r="CB478" i="1" s="1"/>
  <c r="CA475" i="1"/>
  <c r="BZ475" i="1"/>
  <c r="BZ478" i="1" s="1"/>
  <c r="BY475" i="1"/>
  <c r="BX475" i="1"/>
  <c r="BX478" i="1" s="1"/>
  <c r="BW475" i="1"/>
  <c r="BV475" i="1"/>
  <c r="BV478" i="1" s="1"/>
  <c r="BU475" i="1"/>
  <c r="BT475" i="1"/>
  <c r="BT478" i="1" s="1"/>
  <c r="BS475" i="1"/>
  <c r="BR475" i="1"/>
  <c r="BR478" i="1" s="1"/>
  <c r="BQ475" i="1"/>
  <c r="BP475" i="1"/>
  <c r="BP478" i="1" s="1"/>
  <c r="BO475" i="1"/>
  <c r="BN475" i="1"/>
  <c r="BN478" i="1" s="1"/>
  <c r="BM475" i="1"/>
  <c r="BL475" i="1"/>
  <c r="BL478" i="1" s="1"/>
  <c r="BK475" i="1"/>
  <c r="BJ475" i="1"/>
  <c r="BJ478" i="1" s="1"/>
  <c r="BI475" i="1"/>
  <c r="BH475" i="1"/>
  <c r="BH478" i="1" s="1"/>
  <c r="BG475" i="1"/>
  <c r="BF475" i="1"/>
  <c r="BF478" i="1" s="1"/>
  <c r="BE475" i="1"/>
  <c r="BD475" i="1"/>
  <c r="CI475" i="1" s="1"/>
  <c r="BC475" i="1"/>
  <c r="AZ475" i="1"/>
  <c r="AY475" i="1"/>
  <c r="AX475" i="1"/>
  <c r="AW475" i="1"/>
  <c r="AV475" i="1"/>
  <c r="AU475" i="1"/>
  <c r="AN475" i="1"/>
  <c r="AM475" i="1"/>
  <c r="AL475" i="1"/>
  <c r="AK475" i="1"/>
  <c r="AO475" i="1" s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AT474" i="1" s="1"/>
  <c r="CG473" i="1"/>
  <c r="CE473" i="1"/>
  <c r="CC473" i="1"/>
  <c r="CA473" i="1"/>
  <c r="BY473" i="1"/>
  <c r="BW473" i="1"/>
  <c r="BU473" i="1"/>
  <c r="BS473" i="1"/>
  <c r="BQ473" i="1"/>
  <c r="BO473" i="1"/>
  <c r="BM473" i="1"/>
  <c r="BK473" i="1"/>
  <c r="BI473" i="1"/>
  <c r="BG473" i="1"/>
  <c r="BE473" i="1"/>
  <c r="BC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CG471" i="1"/>
  <c r="CE471" i="1"/>
  <c r="CC471" i="1"/>
  <c r="CA471" i="1"/>
  <c r="BY471" i="1"/>
  <c r="BW471" i="1"/>
  <c r="BU471" i="1"/>
  <c r="BS471" i="1"/>
  <c r="BQ471" i="1"/>
  <c r="BO471" i="1"/>
  <c r="BM471" i="1"/>
  <c r="BK471" i="1"/>
  <c r="BI471" i="1"/>
  <c r="BG471" i="1"/>
  <c r="BE471" i="1"/>
  <c r="BC471" i="1"/>
  <c r="CG470" i="1"/>
  <c r="CF470" i="1"/>
  <c r="CF473" i="1" s="1"/>
  <c r="CE470" i="1"/>
  <c r="CD470" i="1"/>
  <c r="CD473" i="1" s="1"/>
  <c r="CC470" i="1"/>
  <c r="CB470" i="1"/>
  <c r="CB473" i="1" s="1"/>
  <c r="CA470" i="1"/>
  <c r="BZ470" i="1"/>
  <c r="BZ473" i="1" s="1"/>
  <c r="BY470" i="1"/>
  <c r="BX470" i="1"/>
  <c r="BX473" i="1" s="1"/>
  <c r="BW470" i="1"/>
  <c r="BV470" i="1"/>
  <c r="BV473" i="1" s="1"/>
  <c r="BU470" i="1"/>
  <c r="BT470" i="1"/>
  <c r="BT473" i="1" s="1"/>
  <c r="BS470" i="1"/>
  <c r="BR470" i="1"/>
  <c r="BR473" i="1" s="1"/>
  <c r="BQ470" i="1"/>
  <c r="BP470" i="1"/>
  <c r="BP473" i="1" s="1"/>
  <c r="BO470" i="1"/>
  <c r="BN470" i="1"/>
  <c r="BN473" i="1" s="1"/>
  <c r="BM470" i="1"/>
  <c r="BL470" i="1"/>
  <c r="BL473" i="1" s="1"/>
  <c r="BK470" i="1"/>
  <c r="BJ470" i="1"/>
  <c r="BJ473" i="1" s="1"/>
  <c r="BI470" i="1"/>
  <c r="BH470" i="1"/>
  <c r="BH473" i="1" s="1"/>
  <c r="BG470" i="1"/>
  <c r="BF470" i="1"/>
  <c r="BF473" i="1" s="1"/>
  <c r="BE470" i="1"/>
  <c r="BD470" i="1"/>
  <c r="BD473" i="1" s="1"/>
  <c r="BC470" i="1"/>
  <c r="CG469" i="1"/>
  <c r="CG472" i="1" s="1"/>
  <c r="CF469" i="1"/>
  <c r="CF472" i="1" s="1"/>
  <c r="CE469" i="1"/>
  <c r="CE472" i="1" s="1"/>
  <c r="CD469" i="1"/>
  <c r="CD472" i="1" s="1"/>
  <c r="CC469" i="1"/>
  <c r="CC472" i="1" s="1"/>
  <c r="CB469" i="1"/>
  <c r="CB472" i="1" s="1"/>
  <c r="CA469" i="1"/>
  <c r="CA472" i="1" s="1"/>
  <c r="BZ469" i="1"/>
  <c r="BZ472" i="1" s="1"/>
  <c r="BY469" i="1"/>
  <c r="BY472" i="1" s="1"/>
  <c r="BX469" i="1"/>
  <c r="BX472" i="1" s="1"/>
  <c r="BW469" i="1"/>
  <c r="BW472" i="1" s="1"/>
  <c r="BV469" i="1"/>
  <c r="BV472" i="1" s="1"/>
  <c r="BU469" i="1"/>
  <c r="BU472" i="1" s="1"/>
  <c r="BT469" i="1"/>
  <c r="BT472" i="1" s="1"/>
  <c r="BS469" i="1"/>
  <c r="BS472" i="1" s="1"/>
  <c r="BR469" i="1"/>
  <c r="BR472" i="1" s="1"/>
  <c r="BQ469" i="1"/>
  <c r="BQ472" i="1" s="1"/>
  <c r="BP469" i="1"/>
  <c r="BP472" i="1" s="1"/>
  <c r="BO469" i="1"/>
  <c r="BO472" i="1" s="1"/>
  <c r="BN469" i="1"/>
  <c r="BN472" i="1" s="1"/>
  <c r="BM469" i="1"/>
  <c r="BM472" i="1" s="1"/>
  <c r="BL469" i="1"/>
  <c r="BL472" i="1" s="1"/>
  <c r="BK469" i="1"/>
  <c r="BK472" i="1" s="1"/>
  <c r="BJ469" i="1"/>
  <c r="BJ472" i="1" s="1"/>
  <c r="BI469" i="1"/>
  <c r="BI472" i="1" s="1"/>
  <c r="BH469" i="1"/>
  <c r="BH472" i="1" s="1"/>
  <c r="BG469" i="1"/>
  <c r="BG472" i="1" s="1"/>
  <c r="BF469" i="1"/>
  <c r="BF472" i="1" s="1"/>
  <c r="BE469" i="1"/>
  <c r="BE472" i="1" s="1"/>
  <c r="BD469" i="1"/>
  <c r="BD472" i="1" s="1"/>
  <c r="BC469" i="1"/>
  <c r="BC472" i="1" s="1"/>
  <c r="AZ469" i="1"/>
  <c r="AY469" i="1"/>
  <c r="AX469" i="1"/>
  <c r="AW469" i="1"/>
  <c r="AV469" i="1"/>
  <c r="AU469" i="1"/>
  <c r="AN469" i="1"/>
  <c r="AM469" i="1"/>
  <c r="AL469" i="1"/>
  <c r="AK469" i="1"/>
  <c r="AO469" i="1" s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AT468" i="1" s="1"/>
  <c r="E468" i="1"/>
  <c r="CF467" i="1"/>
  <c r="CD467" i="1"/>
  <c r="CB467" i="1"/>
  <c r="BZ467" i="1"/>
  <c r="BX467" i="1"/>
  <c r="BV467" i="1"/>
  <c r="BT467" i="1"/>
  <c r="BR467" i="1"/>
  <c r="BP467" i="1"/>
  <c r="BN467" i="1"/>
  <c r="BL467" i="1"/>
  <c r="BJ467" i="1"/>
  <c r="BH467" i="1"/>
  <c r="BF467" i="1"/>
  <c r="BD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CF465" i="1"/>
  <c r="CD465" i="1"/>
  <c r="CB465" i="1"/>
  <c r="BZ465" i="1"/>
  <c r="BX465" i="1"/>
  <c r="BV465" i="1"/>
  <c r="BT465" i="1"/>
  <c r="BR465" i="1"/>
  <c r="BP465" i="1"/>
  <c r="BN465" i="1"/>
  <c r="BL465" i="1"/>
  <c r="BJ465" i="1"/>
  <c r="BH465" i="1"/>
  <c r="BF465" i="1"/>
  <c r="BD465" i="1"/>
  <c r="CG464" i="1"/>
  <c r="CG467" i="1" s="1"/>
  <c r="CF464" i="1"/>
  <c r="CE464" i="1"/>
  <c r="CE467" i="1" s="1"/>
  <c r="CD464" i="1"/>
  <c r="CC464" i="1"/>
  <c r="CC467" i="1" s="1"/>
  <c r="CB464" i="1"/>
  <c r="CA464" i="1"/>
  <c r="CA467" i="1" s="1"/>
  <c r="BZ464" i="1"/>
  <c r="BY464" i="1"/>
  <c r="BY467" i="1" s="1"/>
  <c r="BX464" i="1"/>
  <c r="BW464" i="1"/>
  <c r="BW467" i="1" s="1"/>
  <c r="BV464" i="1"/>
  <c r="BU464" i="1"/>
  <c r="BU467" i="1" s="1"/>
  <c r="BT464" i="1"/>
  <c r="BS464" i="1"/>
  <c r="BS467" i="1" s="1"/>
  <c r="BR464" i="1"/>
  <c r="BQ464" i="1"/>
  <c r="BQ467" i="1" s="1"/>
  <c r="BP464" i="1"/>
  <c r="BO464" i="1"/>
  <c r="BO467" i="1" s="1"/>
  <c r="BN464" i="1"/>
  <c r="BM464" i="1"/>
  <c r="BM467" i="1" s="1"/>
  <c r="BL464" i="1"/>
  <c r="BK464" i="1"/>
  <c r="BK467" i="1" s="1"/>
  <c r="BJ464" i="1"/>
  <c r="BI464" i="1"/>
  <c r="BI467" i="1" s="1"/>
  <c r="BH464" i="1"/>
  <c r="BG464" i="1"/>
  <c r="BG467" i="1" s="1"/>
  <c r="BF464" i="1"/>
  <c r="BE464" i="1"/>
  <c r="BE467" i="1" s="1"/>
  <c r="BD464" i="1"/>
  <c r="BC464" i="1"/>
  <c r="BC467" i="1" s="1"/>
  <c r="CI467" i="1" s="1"/>
  <c r="AS467" i="1" s="1"/>
  <c r="CG463" i="1"/>
  <c r="CG466" i="1" s="1"/>
  <c r="CF463" i="1"/>
  <c r="CF466" i="1" s="1"/>
  <c r="CE463" i="1"/>
  <c r="CE466" i="1" s="1"/>
  <c r="CD463" i="1"/>
  <c r="CD466" i="1" s="1"/>
  <c r="CC463" i="1"/>
  <c r="CC466" i="1" s="1"/>
  <c r="CB463" i="1"/>
  <c r="CB466" i="1" s="1"/>
  <c r="CA463" i="1"/>
  <c r="CA466" i="1" s="1"/>
  <c r="BZ463" i="1"/>
  <c r="BZ466" i="1" s="1"/>
  <c r="BY463" i="1"/>
  <c r="BY466" i="1" s="1"/>
  <c r="BX463" i="1"/>
  <c r="BX466" i="1" s="1"/>
  <c r="BW463" i="1"/>
  <c r="BW466" i="1" s="1"/>
  <c r="BV463" i="1"/>
  <c r="BV466" i="1" s="1"/>
  <c r="BU463" i="1"/>
  <c r="BU466" i="1" s="1"/>
  <c r="BT463" i="1"/>
  <c r="BT466" i="1" s="1"/>
  <c r="BS463" i="1"/>
  <c r="BS466" i="1" s="1"/>
  <c r="BR463" i="1"/>
  <c r="BR466" i="1" s="1"/>
  <c r="BQ463" i="1"/>
  <c r="BQ466" i="1" s="1"/>
  <c r="BP463" i="1"/>
  <c r="BP466" i="1" s="1"/>
  <c r="BO463" i="1"/>
  <c r="BO466" i="1" s="1"/>
  <c r="BN463" i="1"/>
  <c r="BN466" i="1" s="1"/>
  <c r="BM463" i="1"/>
  <c r="BM466" i="1" s="1"/>
  <c r="BL463" i="1"/>
  <c r="BL466" i="1" s="1"/>
  <c r="BK463" i="1"/>
  <c r="BK466" i="1" s="1"/>
  <c r="BJ463" i="1"/>
  <c r="BJ466" i="1" s="1"/>
  <c r="BI463" i="1"/>
  <c r="BI466" i="1" s="1"/>
  <c r="BH463" i="1"/>
  <c r="BH466" i="1" s="1"/>
  <c r="BG463" i="1"/>
  <c r="BG466" i="1" s="1"/>
  <c r="BF463" i="1"/>
  <c r="BF466" i="1" s="1"/>
  <c r="BE463" i="1"/>
  <c r="BE466" i="1" s="1"/>
  <c r="BD463" i="1"/>
  <c r="BD466" i="1" s="1"/>
  <c r="BC463" i="1"/>
  <c r="BC466" i="1" s="1"/>
  <c r="AZ463" i="1"/>
  <c r="AY463" i="1"/>
  <c r="AX463" i="1"/>
  <c r="AW463" i="1"/>
  <c r="AV463" i="1"/>
  <c r="AU463" i="1"/>
  <c r="AN463" i="1"/>
  <c r="AM463" i="1"/>
  <c r="AL463" i="1"/>
  <c r="AK463" i="1"/>
  <c r="AO463" i="1" s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AT462" i="1" s="1"/>
  <c r="E462" i="1"/>
  <c r="CF461" i="1"/>
  <c r="CD461" i="1"/>
  <c r="CB461" i="1"/>
  <c r="BZ461" i="1"/>
  <c r="BX461" i="1"/>
  <c r="BV461" i="1"/>
  <c r="BT461" i="1"/>
  <c r="BR461" i="1"/>
  <c r="BP461" i="1"/>
  <c r="BN461" i="1"/>
  <c r="BL461" i="1"/>
  <c r="BJ461" i="1"/>
  <c r="BH461" i="1"/>
  <c r="BF461" i="1"/>
  <c r="BD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CF459" i="1"/>
  <c r="CD459" i="1"/>
  <c r="CB459" i="1"/>
  <c r="BZ459" i="1"/>
  <c r="BX459" i="1"/>
  <c r="BV459" i="1"/>
  <c r="BT459" i="1"/>
  <c r="BR459" i="1"/>
  <c r="BP459" i="1"/>
  <c r="BN459" i="1"/>
  <c r="BL459" i="1"/>
  <c r="BJ459" i="1"/>
  <c r="BH459" i="1"/>
  <c r="BF459" i="1"/>
  <c r="BD459" i="1"/>
  <c r="CG458" i="1"/>
  <c r="CG461" i="1" s="1"/>
  <c r="CF458" i="1"/>
  <c r="CE458" i="1"/>
  <c r="CE461" i="1" s="1"/>
  <c r="CD458" i="1"/>
  <c r="CC458" i="1"/>
  <c r="CC461" i="1" s="1"/>
  <c r="CB458" i="1"/>
  <c r="CA458" i="1"/>
  <c r="CA461" i="1" s="1"/>
  <c r="BZ458" i="1"/>
  <c r="BY458" i="1"/>
  <c r="BY461" i="1" s="1"/>
  <c r="BX458" i="1"/>
  <c r="BW458" i="1"/>
  <c r="BW461" i="1" s="1"/>
  <c r="BV458" i="1"/>
  <c r="BU458" i="1"/>
  <c r="BU461" i="1" s="1"/>
  <c r="BT458" i="1"/>
  <c r="BS458" i="1"/>
  <c r="BS461" i="1" s="1"/>
  <c r="BR458" i="1"/>
  <c r="BQ458" i="1"/>
  <c r="BQ461" i="1" s="1"/>
  <c r="BP458" i="1"/>
  <c r="BO458" i="1"/>
  <c r="BO461" i="1" s="1"/>
  <c r="BN458" i="1"/>
  <c r="BM458" i="1"/>
  <c r="BM461" i="1" s="1"/>
  <c r="BL458" i="1"/>
  <c r="BK458" i="1"/>
  <c r="BK461" i="1" s="1"/>
  <c r="BJ458" i="1"/>
  <c r="BI458" i="1"/>
  <c r="BI461" i="1" s="1"/>
  <c r="BH458" i="1"/>
  <c r="BG458" i="1"/>
  <c r="BG461" i="1" s="1"/>
  <c r="BF458" i="1"/>
  <c r="BE458" i="1"/>
  <c r="BE461" i="1" s="1"/>
  <c r="BD458" i="1"/>
  <c r="BC458" i="1"/>
  <c r="BC461" i="1" s="1"/>
  <c r="CI461" i="1" s="1"/>
  <c r="AS461" i="1" s="1"/>
  <c r="CG457" i="1"/>
  <c r="CG460" i="1" s="1"/>
  <c r="CF457" i="1"/>
  <c r="CF460" i="1" s="1"/>
  <c r="CE457" i="1"/>
  <c r="CE460" i="1" s="1"/>
  <c r="CD457" i="1"/>
  <c r="CD460" i="1" s="1"/>
  <c r="CC457" i="1"/>
  <c r="CC460" i="1" s="1"/>
  <c r="CB457" i="1"/>
  <c r="CB460" i="1" s="1"/>
  <c r="CA457" i="1"/>
  <c r="CA460" i="1" s="1"/>
  <c r="BZ457" i="1"/>
  <c r="BZ460" i="1" s="1"/>
  <c r="BY457" i="1"/>
  <c r="BY460" i="1" s="1"/>
  <c r="BX457" i="1"/>
  <c r="BX460" i="1" s="1"/>
  <c r="BW457" i="1"/>
  <c r="BW460" i="1" s="1"/>
  <c r="BV457" i="1"/>
  <c r="BV460" i="1" s="1"/>
  <c r="BU457" i="1"/>
  <c r="BU460" i="1" s="1"/>
  <c r="BT457" i="1"/>
  <c r="BT460" i="1" s="1"/>
  <c r="BS457" i="1"/>
  <c r="BS460" i="1" s="1"/>
  <c r="BR457" i="1"/>
  <c r="BR460" i="1" s="1"/>
  <c r="BQ457" i="1"/>
  <c r="BQ460" i="1" s="1"/>
  <c r="BP457" i="1"/>
  <c r="BP460" i="1" s="1"/>
  <c r="BO457" i="1"/>
  <c r="BO460" i="1" s="1"/>
  <c r="BN457" i="1"/>
  <c r="BN460" i="1" s="1"/>
  <c r="BM457" i="1"/>
  <c r="BM460" i="1" s="1"/>
  <c r="BL457" i="1"/>
  <c r="BL460" i="1" s="1"/>
  <c r="BK457" i="1"/>
  <c r="BK460" i="1" s="1"/>
  <c r="BJ457" i="1"/>
  <c r="BJ460" i="1" s="1"/>
  <c r="BI457" i="1"/>
  <c r="BI460" i="1" s="1"/>
  <c r="BH457" i="1"/>
  <c r="BH460" i="1" s="1"/>
  <c r="BG457" i="1"/>
  <c r="BG460" i="1" s="1"/>
  <c r="BF457" i="1"/>
  <c r="BF460" i="1" s="1"/>
  <c r="BE457" i="1"/>
  <c r="BE460" i="1" s="1"/>
  <c r="BD457" i="1"/>
  <c r="BD460" i="1" s="1"/>
  <c r="BC457" i="1"/>
  <c r="BC460" i="1" s="1"/>
  <c r="AZ457" i="1"/>
  <c r="AY457" i="1"/>
  <c r="AX457" i="1"/>
  <c r="AW457" i="1"/>
  <c r="AV457" i="1"/>
  <c r="AU457" i="1"/>
  <c r="AN457" i="1"/>
  <c r="AM457" i="1"/>
  <c r="AL457" i="1"/>
  <c r="AK457" i="1"/>
  <c r="AO457" i="1" s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AT456" i="1" s="1"/>
  <c r="CG455" i="1"/>
  <c r="CE455" i="1"/>
  <c r="CC455" i="1"/>
  <c r="CA455" i="1"/>
  <c r="BY455" i="1"/>
  <c r="BW455" i="1"/>
  <c r="BU455" i="1"/>
  <c r="BS455" i="1"/>
  <c r="BQ455" i="1"/>
  <c r="BO455" i="1"/>
  <c r="BM455" i="1"/>
  <c r="BK455" i="1"/>
  <c r="BI455" i="1"/>
  <c r="BG455" i="1"/>
  <c r="BE455" i="1"/>
  <c r="BC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CG453" i="1"/>
  <c r="CE453" i="1"/>
  <c r="CC453" i="1"/>
  <c r="CA453" i="1"/>
  <c r="BY453" i="1"/>
  <c r="BW453" i="1"/>
  <c r="BU453" i="1"/>
  <c r="BS453" i="1"/>
  <c r="BQ453" i="1"/>
  <c r="BO453" i="1"/>
  <c r="BM453" i="1"/>
  <c r="BK453" i="1"/>
  <c r="BI453" i="1"/>
  <c r="BG453" i="1"/>
  <c r="BE453" i="1"/>
  <c r="BC453" i="1"/>
  <c r="CG452" i="1"/>
  <c r="CF452" i="1"/>
  <c r="CF455" i="1" s="1"/>
  <c r="CE452" i="1"/>
  <c r="CD452" i="1"/>
  <c r="CD455" i="1" s="1"/>
  <c r="CC452" i="1"/>
  <c r="CB452" i="1"/>
  <c r="CB455" i="1" s="1"/>
  <c r="CA452" i="1"/>
  <c r="BZ452" i="1"/>
  <c r="BZ455" i="1" s="1"/>
  <c r="BY452" i="1"/>
  <c r="BX452" i="1"/>
  <c r="BX455" i="1" s="1"/>
  <c r="BW452" i="1"/>
  <c r="BV452" i="1"/>
  <c r="BV455" i="1" s="1"/>
  <c r="BU452" i="1"/>
  <c r="BT452" i="1"/>
  <c r="BT455" i="1" s="1"/>
  <c r="BS452" i="1"/>
  <c r="BR452" i="1"/>
  <c r="BR455" i="1" s="1"/>
  <c r="BQ452" i="1"/>
  <c r="BP452" i="1"/>
  <c r="BP455" i="1" s="1"/>
  <c r="BO452" i="1"/>
  <c r="BN452" i="1"/>
  <c r="BN455" i="1" s="1"/>
  <c r="BM452" i="1"/>
  <c r="BL452" i="1"/>
  <c r="BL455" i="1" s="1"/>
  <c r="BK452" i="1"/>
  <c r="BJ452" i="1"/>
  <c r="BJ455" i="1" s="1"/>
  <c r="BI452" i="1"/>
  <c r="BH452" i="1"/>
  <c r="BH455" i="1" s="1"/>
  <c r="BG452" i="1"/>
  <c r="BF452" i="1"/>
  <c r="BF455" i="1" s="1"/>
  <c r="BE452" i="1"/>
  <c r="BD452" i="1"/>
  <c r="BD455" i="1" s="1"/>
  <c r="BC452" i="1"/>
  <c r="CG451" i="1"/>
  <c r="CG454" i="1" s="1"/>
  <c r="CF451" i="1"/>
  <c r="CF454" i="1" s="1"/>
  <c r="CE451" i="1"/>
  <c r="CE454" i="1" s="1"/>
  <c r="CD451" i="1"/>
  <c r="CD454" i="1" s="1"/>
  <c r="CC451" i="1"/>
  <c r="CC454" i="1" s="1"/>
  <c r="CB451" i="1"/>
  <c r="CB454" i="1" s="1"/>
  <c r="CA451" i="1"/>
  <c r="CA454" i="1" s="1"/>
  <c r="BZ451" i="1"/>
  <c r="BZ454" i="1" s="1"/>
  <c r="BY451" i="1"/>
  <c r="BY454" i="1" s="1"/>
  <c r="BX451" i="1"/>
  <c r="BX454" i="1" s="1"/>
  <c r="BW451" i="1"/>
  <c r="BW454" i="1" s="1"/>
  <c r="BV451" i="1"/>
  <c r="BV454" i="1" s="1"/>
  <c r="BU451" i="1"/>
  <c r="BU454" i="1" s="1"/>
  <c r="BT451" i="1"/>
  <c r="BT454" i="1" s="1"/>
  <c r="BS451" i="1"/>
  <c r="BS454" i="1" s="1"/>
  <c r="BR451" i="1"/>
  <c r="BR454" i="1" s="1"/>
  <c r="BQ451" i="1"/>
  <c r="BQ454" i="1" s="1"/>
  <c r="BP451" i="1"/>
  <c r="BP454" i="1" s="1"/>
  <c r="BO451" i="1"/>
  <c r="BO454" i="1" s="1"/>
  <c r="BN451" i="1"/>
  <c r="BN454" i="1" s="1"/>
  <c r="BM451" i="1"/>
  <c r="BM454" i="1" s="1"/>
  <c r="BL451" i="1"/>
  <c r="BL454" i="1" s="1"/>
  <c r="BK451" i="1"/>
  <c r="BK454" i="1" s="1"/>
  <c r="BJ451" i="1"/>
  <c r="BJ454" i="1" s="1"/>
  <c r="BI451" i="1"/>
  <c r="BI454" i="1" s="1"/>
  <c r="BH451" i="1"/>
  <c r="BH454" i="1" s="1"/>
  <c r="BG451" i="1"/>
  <c r="BG454" i="1" s="1"/>
  <c r="BF451" i="1"/>
  <c r="BF454" i="1" s="1"/>
  <c r="BE451" i="1"/>
  <c r="BE454" i="1" s="1"/>
  <c r="BD451" i="1"/>
  <c r="BD454" i="1" s="1"/>
  <c r="BC451" i="1"/>
  <c r="BC454" i="1" s="1"/>
  <c r="CI454" i="1" s="1"/>
  <c r="AZ451" i="1"/>
  <c r="AY451" i="1"/>
  <c r="AX451" i="1"/>
  <c r="AW451" i="1"/>
  <c r="AV451" i="1"/>
  <c r="AU451" i="1"/>
  <c r="AN451" i="1"/>
  <c r="AM451" i="1"/>
  <c r="AL451" i="1"/>
  <c r="AK451" i="1"/>
  <c r="AO451" i="1" s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AT450" i="1" s="1"/>
  <c r="CG449" i="1"/>
  <c r="CE449" i="1"/>
  <c r="CC449" i="1"/>
  <c r="CA449" i="1"/>
  <c r="BY449" i="1"/>
  <c r="BW449" i="1"/>
  <c r="BU449" i="1"/>
  <c r="BS449" i="1"/>
  <c r="BQ449" i="1"/>
  <c r="BO449" i="1"/>
  <c r="BM449" i="1"/>
  <c r="BK449" i="1"/>
  <c r="BI449" i="1"/>
  <c r="BG449" i="1"/>
  <c r="BE449" i="1"/>
  <c r="BC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CG447" i="1"/>
  <c r="CE447" i="1"/>
  <c r="CC447" i="1"/>
  <c r="CA447" i="1"/>
  <c r="BY447" i="1"/>
  <c r="BW447" i="1"/>
  <c r="BU447" i="1"/>
  <c r="BS447" i="1"/>
  <c r="BQ447" i="1"/>
  <c r="BO447" i="1"/>
  <c r="BM447" i="1"/>
  <c r="BK447" i="1"/>
  <c r="BI447" i="1"/>
  <c r="BG447" i="1"/>
  <c r="BE447" i="1"/>
  <c r="BC447" i="1"/>
  <c r="CG446" i="1"/>
  <c r="CF446" i="1"/>
  <c r="CF449" i="1" s="1"/>
  <c r="CE446" i="1"/>
  <c r="CD446" i="1"/>
  <c r="CD449" i="1" s="1"/>
  <c r="CC446" i="1"/>
  <c r="CB446" i="1"/>
  <c r="CB449" i="1" s="1"/>
  <c r="CA446" i="1"/>
  <c r="BZ446" i="1"/>
  <c r="BZ449" i="1" s="1"/>
  <c r="BY446" i="1"/>
  <c r="BX446" i="1"/>
  <c r="BX449" i="1" s="1"/>
  <c r="BW446" i="1"/>
  <c r="BV446" i="1"/>
  <c r="BV449" i="1" s="1"/>
  <c r="BU446" i="1"/>
  <c r="BT446" i="1"/>
  <c r="BT449" i="1" s="1"/>
  <c r="BS446" i="1"/>
  <c r="BR446" i="1"/>
  <c r="BR449" i="1" s="1"/>
  <c r="BQ446" i="1"/>
  <c r="BP446" i="1"/>
  <c r="BP449" i="1" s="1"/>
  <c r="BO446" i="1"/>
  <c r="BN446" i="1"/>
  <c r="BN449" i="1" s="1"/>
  <c r="BM446" i="1"/>
  <c r="BL446" i="1"/>
  <c r="BL449" i="1" s="1"/>
  <c r="BK446" i="1"/>
  <c r="BJ446" i="1"/>
  <c r="BJ449" i="1" s="1"/>
  <c r="BI446" i="1"/>
  <c r="BH446" i="1"/>
  <c r="BH449" i="1" s="1"/>
  <c r="BG446" i="1"/>
  <c r="BF446" i="1"/>
  <c r="BF449" i="1" s="1"/>
  <c r="BE446" i="1"/>
  <c r="BD446" i="1"/>
  <c r="BD449" i="1" s="1"/>
  <c r="BC446" i="1"/>
  <c r="CG445" i="1"/>
  <c r="CG448" i="1" s="1"/>
  <c r="CF445" i="1"/>
  <c r="CF448" i="1" s="1"/>
  <c r="CE445" i="1"/>
  <c r="CE448" i="1" s="1"/>
  <c r="CD445" i="1"/>
  <c r="CD448" i="1" s="1"/>
  <c r="CC445" i="1"/>
  <c r="CC448" i="1" s="1"/>
  <c r="CB445" i="1"/>
  <c r="CB448" i="1" s="1"/>
  <c r="CA445" i="1"/>
  <c r="CA448" i="1" s="1"/>
  <c r="BZ445" i="1"/>
  <c r="BZ448" i="1" s="1"/>
  <c r="BY445" i="1"/>
  <c r="BY448" i="1" s="1"/>
  <c r="BX445" i="1"/>
  <c r="BX448" i="1" s="1"/>
  <c r="BW445" i="1"/>
  <c r="BW448" i="1" s="1"/>
  <c r="BV445" i="1"/>
  <c r="BV448" i="1" s="1"/>
  <c r="BU445" i="1"/>
  <c r="BU448" i="1" s="1"/>
  <c r="BT445" i="1"/>
  <c r="BT448" i="1" s="1"/>
  <c r="BS445" i="1"/>
  <c r="BS448" i="1" s="1"/>
  <c r="BR445" i="1"/>
  <c r="BR448" i="1" s="1"/>
  <c r="BQ445" i="1"/>
  <c r="BQ448" i="1" s="1"/>
  <c r="BP445" i="1"/>
  <c r="BP448" i="1" s="1"/>
  <c r="BO445" i="1"/>
  <c r="BO448" i="1" s="1"/>
  <c r="BN445" i="1"/>
  <c r="BN448" i="1" s="1"/>
  <c r="BM445" i="1"/>
  <c r="BM448" i="1" s="1"/>
  <c r="BL445" i="1"/>
  <c r="BL448" i="1" s="1"/>
  <c r="BK445" i="1"/>
  <c r="BK448" i="1" s="1"/>
  <c r="BJ445" i="1"/>
  <c r="BJ448" i="1" s="1"/>
  <c r="BI445" i="1"/>
  <c r="BI448" i="1" s="1"/>
  <c r="BH445" i="1"/>
  <c r="BH448" i="1" s="1"/>
  <c r="BG445" i="1"/>
  <c r="BG448" i="1" s="1"/>
  <c r="BF445" i="1"/>
  <c r="BF448" i="1" s="1"/>
  <c r="BE445" i="1"/>
  <c r="BE448" i="1" s="1"/>
  <c r="BD445" i="1"/>
  <c r="BD448" i="1" s="1"/>
  <c r="BC445" i="1"/>
  <c r="BC448" i="1" s="1"/>
  <c r="AZ445" i="1"/>
  <c r="AY445" i="1"/>
  <c r="AX445" i="1"/>
  <c r="AW445" i="1"/>
  <c r="AV445" i="1"/>
  <c r="AU445" i="1"/>
  <c r="AN445" i="1"/>
  <c r="AM445" i="1"/>
  <c r="AL445" i="1"/>
  <c r="AK445" i="1"/>
  <c r="AO445" i="1" s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AT444" i="1" s="1"/>
  <c r="E444" i="1"/>
  <c r="CF443" i="1"/>
  <c r="CD443" i="1"/>
  <c r="CB443" i="1"/>
  <c r="BZ443" i="1"/>
  <c r="BX443" i="1"/>
  <c r="BV443" i="1"/>
  <c r="BT443" i="1"/>
  <c r="BR443" i="1"/>
  <c r="BP443" i="1"/>
  <c r="BN443" i="1"/>
  <c r="BL443" i="1"/>
  <c r="BJ443" i="1"/>
  <c r="BH443" i="1"/>
  <c r="BF443" i="1"/>
  <c r="BD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CF441" i="1"/>
  <c r="CD441" i="1"/>
  <c r="CB441" i="1"/>
  <c r="BZ441" i="1"/>
  <c r="BX441" i="1"/>
  <c r="BV441" i="1"/>
  <c r="BT441" i="1"/>
  <c r="BR441" i="1"/>
  <c r="BP441" i="1"/>
  <c r="BN441" i="1"/>
  <c r="BL441" i="1"/>
  <c r="BJ441" i="1"/>
  <c r="BH441" i="1"/>
  <c r="BF441" i="1"/>
  <c r="BD441" i="1"/>
  <c r="CG440" i="1"/>
  <c r="CG443" i="1" s="1"/>
  <c r="CF440" i="1"/>
  <c r="CE440" i="1"/>
  <c r="CE443" i="1" s="1"/>
  <c r="CD440" i="1"/>
  <c r="CC440" i="1"/>
  <c r="CC443" i="1" s="1"/>
  <c r="CB440" i="1"/>
  <c r="CA440" i="1"/>
  <c r="CA443" i="1" s="1"/>
  <c r="BZ440" i="1"/>
  <c r="BY440" i="1"/>
  <c r="BY443" i="1" s="1"/>
  <c r="BX440" i="1"/>
  <c r="BW440" i="1"/>
  <c r="BW443" i="1" s="1"/>
  <c r="BV440" i="1"/>
  <c r="BU440" i="1"/>
  <c r="BU443" i="1" s="1"/>
  <c r="BT440" i="1"/>
  <c r="BS440" i="1"/>
  <c r="BS443" i="1" s="1"/>
  <c r="BR440" i="1"/>
  <c r="BQ440" i="1"/>
  <c r="BQ443" i="1" s="1"/>
  <c r="BP440" i="1"/>
  <c r="BO440" i="1"/>
  <c r="BO443" i="1" s="1"/>
  <c r="BN440" i="1"/>
  <c r="BM440" i="1"/>
  <c r="BM443" i="1" s="1"/>
  <c r="BL440" i="1"/>
  <c r="BK440" i="1"/>
  <c r="BK443" i="1" s="1"/>
  <c r="BJ440" i="1"/>
  <c r="BI440" i="1"/>
  <c r="BI443" i="1" s="1"/>
  <c r="BH440" i="1"/>
  <c r="BG440" i="1"/>
  <c r="BG443" i="1" s="1"/>
  <c r="BF440" i="1"/>
  <c r="BE440" i="1"/>
  <c r="BE443" i="1" s="1"/>
  <c r="BD440" i="1"/>
  <c r="BC440" i="1"/>
  <c r="BC443" i="1" s="1"/>
  <c r="CI443" i="1" s="1"/>
  <c r="AS443" i="1" s="1"/>
  <c r="CG439" i="1"/>
  <c r="CG442" i="1" s="1"/>
  <c r="CF439" i="1"/>
  <c r="CF442" i="1" s="1"/>
  <c r="CE439" i="1"/>
  <c r="CE442" i="1" s="1"/>
  <c r="CD439" i="1"/>
  <c r="CD442" i="1" s="1"/>
  <c r="CC439" i="1"/>
  <c r="CC442" i="1" s="1"/>
  <c r="CB439" i="1"/>
  <c r="CB442" i="1" s="1"/>
  <c r="CA439" i="1"/>
  <c r="CA442" i="1" s="1"/>
  <c r="BZ439" i="1"/>
  <c r="BZ442" i="1" s="1"/>
  <c r="BY439" i="1"/>
  <c r="BY442" i="1" s="1"/>
  <c r="BX439" i="1"/>
  <c r="BX442" i="1" s="1"/>
  <c r="BW439" i="1"/>
  <c r="BW442" i="1" s="1"/>
  <c r="BV439" i="1"/>
  <c r="BV442" i="1" s="1"/>
  <c r="BU439" i="1"/>
  <c r="BU442" i="1" s="1"/>
  <c r="BT439" i="1"/>
  <c r="BT442" i="1" s="1"/>
  <c r="BS439" i="1"/>
  <c r="BS442" i="1" s="1"/>
  <c r="BR439" i="1"/>
  <c r="BR442" i="1" s="1"/>
  <c r="BQ439" i="1"/>
  <c r="BQ442" i="1" s="1"/>
  <c r="BP439" i="1"/>
  <c r="BP442" i="1" s="1"/>
  <c r="BO439" i="1"/>
  <c r="BO442" i="1" s="1"/>
  <c r="BN439" i="1"/>
  <c r="BN442" i="1" s="1"/>
  <c r="BM439" i="1"/>
  <c r="BM442" i="1" s="1"/>
  <c r="BL439" i="1"/>
  <c r="BL442" i="1" s="1"/>
  <c r="BK439" i="1"/>
  <c r="BK442" i="1" s="1"/>
  <c r="BJ439" i="1"/>
  <c r="BJ442" i="1" s="1"/>
  <c r="BI439" i="1"/>
  <c r="BI442" i="1" s="1"/>
  <c r="BH439" i="1"/>
  <c r="BH442" i="1" s="1"/>
  <c r="BG439" i="1"/>
  <c r="BG442" i="1" s="1"/>
  <c r="BF439" i="1"/>
  <c r="BF442" i="1" s="1"/>
  <c r="BE439" i="1"/>
  <c r="BE442" i="1" s="1"/>
  <c r="BD439" i="1"/>
  <c r="BD442" i="1" s="1"/>
  <c r="BC439" i="1"/>
  <c r="BC442" i="1" s="1"/>
  <c r="CI442" i="1" s="1"/>
  <c r="AZ439" i="1"/>
  <c r="AY439" i="1"/>
  <c r="AX439" i="1"/>
  <c r="AW439" i="1"/>
  <c r="AV439" i="1"/>
  <c r="AU439" i="1"/>
  <c r="AN439" i="1"/>
  <c r="AM439" i="1"/>
  <c r="AL439" i="1"/>
  <c r="AK439" i="1"/>
  <c r="AO439" i="1" s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AT438" i="1" s="1"/>
  <c r="E438" i="1"/>
  <c r="CF437" i="1"/>
  <c r="CD437" i="1"/>
  <c r="CB437" i="1"/>
  <c r="BZ437" i="1"/>
  <c r="BX437" i="1"/>
  <c r="BV437" i="1"/>
  <c r="BT437" i="1"/>
  <c r="BR437" i="1"/>
  <c r="BP437" i="1"/>
  <c r="BN437" i="1"/>
  <c r="BL437" i="1"/>
  <c r="BJ437" i="1"/>
  <c r="BH437" i="1"/>
  <c r="BF437" i="1"/>
  <c r="BD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CF435" i="1"/>
  <c r="CD435" i="1"/>
  <c r="CB435" i="1"/>
  <c r="BZ435" i="1"/>
  <c r="BX435" i="1"/>
  <c r="BV435" i="1"/>
  <c r="BT435" i="1"/>
  <c r="BR435" i="1"/>
  <c r="BP435" i="1"/>
  <c r="BN435" i="1"/>
  <c r="BL435" i="1"/>
  <c r="BJ435" i="1"/>
  <c r="BH435" i="1"/>
  <c r="BF435" i="1"/>
  <c r="BD435" i="1"/>
  <c r="CG434" i="1"/>
  <c r="CG437" i="1" s="1"/>
  <c r="CF434" i="1"/>
  <c r="CE434" i="1"/>
  <c r="CE437" i="1" s="1"/>
  <c r="CD434" i="1"/>
  <c r="CC434" i="1"/>
  <c r="CC437" i="1" s="1"/>
  <c r="CB434" i="1"/>
  <c r="CA434" i="1"/>
  <c r="CA437" i="1" s="1"/>
  <c r="BZ434" i="1"/>
  <c r="BY434" i="1"/>
  <c r="BY437" i="1" s="1"/>
  <c r="BX434" i="1"/>
  <c r="BW434" i="1"/>
  <c r="BW437" i="1" s="1"/>
  <c r="BV434" i="1"/>
  <c r="BU434" i="1"/>
  <c r="BU437" i="1" s="1"/>
  <c r="BT434" i="1"/>
  <c r="BS434" i="1"/>
  <c r="BS437" i="1" s="1"/>
  <c r="BR434" i="1"/>
  <c r="BQ434" i="1"/>
  <c r="BQ437" i="1" s="1"/>
  <c r="BP434" i="1"/>
  <c r="BO434" i="1"/>
  <c r="BO437" i="1" s="1"/>
  <c r="BN434" i="1"/>
  <c r="BM434" i="1"/>
  <c r="BM437" i="1" s="1"/>
  <c r="BL434" i="1"/>
  <c r="BK434" i="1"/>
  <c r="BK437" i="1" s="1"/>
  <c r="BJ434" i="1"/>
  <c r="BI434" i="1"/>
  <c r="BI437" i="1" s="1"/>
  <c r="BH434" i="1"/>
  <c r="BG434" i="1"/>
  <c r="BG437" i="1" s="1"/>
  <c r="BF434" i="1"/>
  <c r="BE434" i="1"/>
  <c r="BE437" i="1" s="1"/>
  <c r="BD434" i="1"/>
  <c r="BC434" i="1"/>
  <c r="BC437" i="1" s="1"/>
  <c r="CI437" i="1" s="1"/>
  <c r="AS437" i="1" s="1"/>
  <c r="CG433" i="1"/>
  <c r="CG436" i="1" s="1"/>
  <c r="CF433" i="1"/>
  <c r="CF436" i="1" s="1"/>
  <c r="CE433" i="1"/>
  <c r="CE436" i="1" s="1"/>
  <c r="CD433" i="1"/>
  <c r="CD436" i="1" s="1"/>
  <c r="CC433" i="1"/>
  <c r="CC436" i="1" s="1"/>
  <c r="CB433" i="1"/>
  <c r="CB436" i="1" s="1"/>
  <c r="CA433" i="1"/>
  <c r="CA436" i="1" s="1"/>
  <c r="BZ433" i="1"/>
  <c r="BZ436" i="1" s="1"/>
  <c r="BY433" i="1"/>
  <c r="BY436" i="1" s="1"/>
  <c r="BX433" i="1"/>
  <c r="BX436" i="1" s="1"/>
  <c r="BW433" i="1"/>
  <c r="BW436" i="1" s="1"/>
  <c r="BV433" i="1"/>
  <c r="BV436" i="1" s="1"/>
  <c r="BU433" i="1"/>
  <c r="BU436" i="1" s="1"/>
  <c r="BT433" i="1"/>
  <c r="BT436" i="1" s="1"/>
  <c r="BS433" i="1"/>
  <c r="BS436" i="1" s="1"/>
  <c r="BR433" i="1"/>
  <c r="BR436" i="1" s="1"/>
  <c r="BQ433" i="1"/>
  <c r="BQ436" i="1" s="1"/>
  <c r="BP433" i="1"/>
  <c r="BP436" i="1" s="1"/>
  <c r="BO433" i="1"/>
  <c r="BO436" i="1" s="1"/>
  <c r="BN433" i="1"/>
  <c r="BN436" i="1" s="1"/>
  <c r="BM433" i="1"/>
  <c r="BM436" i="1" s="1"/>
  <c r="BL433" i="1"/>
  <c r="BL436" i="1" s="1"/>
  <c r="BK433" i="1"/>
  <c r="BK436" i="1" s="1"/>
  <c r="BJ433" i="1"/>
  <c r="BJ436" i="1" s="1"/>
  <c r="BI433" i="1"/>
  <c r="BI436" i="1" s="1"/>
  <c r="BH433" i="1"/>
  <c r="BH436" i="1" s="1"/>
  <c r="BG433" i="1"/>
  <c r="BG436" i="1" s="1"/>
  <c r="BF433" i="1"/>
  <c r="BF436" i="1" s="1"/>
  <c r="BE433" i="1"/>
  <c r="BE436" i="1" s="1"/>
  <c r="BD433" i="1"/>
  <c r="BD436" i="1" s="1"/>
  <c r="BC433" i="1"/>
  <c r="BC436" i="1" s="1"/>
  <c r="AZ433" i="1"/>
  <c r="AY433" i="1"/>
  <c r="AX433" i="1"/>
  <c r="AW433" i="1"/>
  <c r="AV433" i="1"/>
  <c r="AU433" i="1"/>
  <c r="AN433" i="1"/>
  <c r="AM433" i="1"/>
  <c r="AL433" i="1"/>
  <c r="AK433" i="1"/>
  <c r="AO433" i="1" s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AT432" i="1" s="1"/>
  <c r="E432" i="1"/>
  <c r="CF431" i="1"/>
  <c r="CD431" i="1"/>
  <c r="CB431" i="1"/>
  <c r="BZ431" i="1"/>
  <c r="BX431" i="1"/>
  <c r="BV431" i="1"/>
  <c r="BT431" i="1"/>
  <c r="BR431" i="1"/>
  <c r="BP431" i="1"/>
  <c r="BN431" i="1"/>
  <c r="BL431" i="1"/>
  <c r="BJ431" i="1"/>
  <c r="BH431" i="1"/>
  <c r="BF431" i="1"/>
  <c r="BD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CF429" i="1"/>
  <c r="CD429" i="1"/>
  <c r="CB429" i="1"/>
  <c r="BZ429" i="1"/>
  <c r="BX429" i="1"/>
  <c r="BV429" i="1"/>
  <c r="BT429" i="1"/>
  <c r="BR429" i="1"/>
  <c r="BP429" i="1"/>
  <c r="BN429" i="1"/>
  <c r="BL429" i="1"/>
  <c r="BJ429" i="1"/>
  <c r="BH429" i="1"/>
  <c r="BF429" i="1"/>
  <c r="BD429" i="1"/>
  <c r="CG428" i="1"/>
  <c r="CG431" i="1" s="1"/>
  <c r="CF428" i="1"/>
  <c r="CE428" i="1"/>
  <c r="CE431" i="1" s="1"/>
  <c r="CD428" i="1"/>
  <c r="CC428" i="1"/>
  <c r="CC431" i="1" s="1"/>
  <c r="CB428" i="1"/>
  <c r="CA428" i="1"/>
  <c r="CA431" i="1" s="1"/>
  <c r="BZ428" i="1"/>
  <c r="BY428" i="1"/>
  <c r="BY431" i="1" s="1"/>
  <c r="BX428" i="1"/>
  <c r="BW428" i="1"/>
  <c r="BW431" i="1" s="1"/>
  <c r="BV428" i="1"/>
  <c r="BU428" i="1"/>
  <c r="BU431" i="1" s="1"/>
  <c r="BT428" i="1"/>
  <c r="BS428" i="1"/>
  <c r="BS431" i="1" s="1"/>
  <c r="BR428" i="1"/>
  <c r="BQ428" i="1"/>
  <c r="BQ431" i="1" s="1"/>
  <c r="BP428" i="1"/>
  <c r="BO428" i="1"/>
  <c r="BO431" i="1" s="1"/>
  <c r="BN428" i="1"/>
  <c r="BM428" i="1"/>
  <c r="BM431" i="1" s="1"/>
  <c r="BL428" i="1"/>
  <c r="BK428" i="1"/>
  <c r="BK431" i="1" s="1"/>
  <c r="BJ428" i="1"/>
  <c r="BI428" i="1"/>
  <c r="BI431" i="1" s="1"/>
  <c r="BH428" i="1"/>
  <c r="BG428" i="1"/>
  <c r="BG431" i="1" s="1"/>
  <c r="BF428" i="1"/>
  <c r="BE428" i="1"/>
  <c r="BE431" i="1" s="1"/>
  <c r="BD428" i="1"/>
  <c r="BC428" i="1"/>
  <c r="BC431" i="1" s="1"/>
  <c r="CI431" i="1" s="1"/>
  <c r="AS431" i="1" s="1"/>
  <c r="CG427" i="1"/>
  <c r="CG430" i="1" s="1"/>
  <c r="CF427" i="1"/>
  <c r="CF430" i="1" s="1"/>
  <c r="CE427" i="1"/>
  <c r="CE430" i="1" s="1"/>
  <c r="CD427" i="1"/>
  <c r="CD430" i="1" s="1"/>
  <c r="CC427" i="1"/>
  <c r="CC430" i="1" s="1"/>
  <c r="CB427" i="1"/>
  <c r="CB430" i="1" s="1"/>
  <c r="CA427" i="1"/>
  <c r="CA430" i="1" s="1"/>
  <c r="BZ427" i="1"/>
  <c r="BZ430" i="1" s="1"/>
  <c r="BY427" i="1"/>
  <c r="BY430" i="1" s="1"/>
  <c r="BX427" i="1"/>
  <c r="BX430" i="1" s="1"/>
  <c r="BW427" i="1"/>
  <c r="BW430" i="1" s="1"/>
  <c r="BV427" i="1"/>
  <c r="BV430" i="1" s="1"/>
  <c r="BU427" i="1"/>
  <c r="BU430" i="1" s="1"/>
  <c r="BT427" i="1"/>
  <c r="BT430" i="1" s="1"/>
  <c r="BS427" i="1"/>
  <c r="BS430" i="1" s="1"/>
  <c r="BR427" i="1"/>
  <c r="BR430" i="1" s="1"/>
  <c r="BQ427" i="1"/>
  <c r="BQ430" i="1" s="1"/>
  <c r="BP427" i="1"/>
  <c r="BP430" i="1" s="1"/>
  <c r="BO427" i="1"/>
  <c r="BO430" i="1" s="1"/>
  <c r="BN427" i="1"/>
  <c r="BN430" i="1" s="1"/>
  <c r="BM427" i="1"/>
  <c r="BM430" i="1" s="1"/>
  <c r="BL427" i="1"/>
  <c r="BL430" i="1" s="1"/>
  <c r="BK427" i="1"/>
  <c r="BK430" i="1" s="1"/>
  <c r="BJ427" i="1"/>
  <c r="BJ430" i="1" s="1"/>
  <c r="BI427" i="1"/>
  <c r="BI430" i="1" s="1"/>
  <c r="BH427" i="1"/>
  <c r="BH430" i="1" s="1"/>
  <c r="BG427" i="1"/>
  <c r="BG430" i="1" s="1"/>
  <c r="BF427" i="1"/>
  <c r="BF430" i="1" s="1"/>
  <c r="BE427" i="1"/>
  <c r="BE430" i="1" s="1"/>
  <c r="BD427" i="1"/>
  <c r="BD430" i="1" s="1"/>
  <c r="BC427" i="1"/>
  <c r="BC430" i="1" s="1"/>
  <c r="CI430" i="1" s="1"/>
  <c r="AZ427" i="1"/>
  <c r="AY427" i="1"/>
  <c r="AX427" i="1"/>
  <c r="AW427" i="1"/>
  <c r="AV427" i="1"/>
  <c r="AU427" i="1"/>
  <c r="AN427" i="1"/>
  <c r="AM427" i="1"/>
  <c r="AL427" i="1"/>
  <c r="AK427" i="1"/>
  <c r="AO427" i="1" s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AT426" i="1" s="1"/>
  <c r="E426" i="1"/>
  <c r="CF425" i="1"/>
  <c r="CD425" i="1"/>
  <c r="CB425" i="1"/>
  <c r="BZ425" i="1"/>
  <c r="BX425" i="1"/>
  <c r="BV425" i="1"/>
  <c r="BT425" i="1"/>
  <c r="BR425" i="1"/>
  <c r="BP425" i="1"/>
  <c r="BN425" i="1"/>
  <c r="BL425" i="1"/>
  <c r="BJ425" i="1"/>
  <c r="BH425" i="1"/>
  <c r="BF425" i="1"/>
  <c r="BD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CF423" i="1"/>
  <c r="CD423" i="1"/>
  <c r="CB423" i="1"/>
  <c r="BZ423" i="1"/>
  <c r="BX423" i="1"/>
  <c r="BV423" i="1"/>
  <c r="BT423" i="1"/>
  <c r="BR423" i="1"/>
  <c r="BP423" i="1"/>
  <c r="BN423" i="1"/>
  <c r="BL423" i="1"/>
  <c r="BJ423" i="1"/>
  <c r="BH423" i="1"/>
  <c r="BF423" i="1"/>
  <c r="BD423" i="1"/>
  <c r="CG422" i="1"/>
  <c r="CG425" i="1" s="1"/>
  <c r="CF422" i="1"/>
  <c r="CE422" i="1"/>
  <c r="CE425" i="1" s="1"/>
  <c r="CD422" i="1"/>
  <c r="CC422" i="1"/>
  <c r="CC425" i="1" s="1"/>
  <c r="CB422" i="1"/>
  <c r="CA422" i="1"/>
  <c r="CA425" i="1" s="1"/>
  <c r="BZ422" i="1"/>
  <c r="BY422" i="1"/>
  <c r="BY425" i="1" s="1"/>
  <c r="BX422" i="1"/>
  <c r="BW422" i="1"/>
  <c r="BW425" i="1" s="1"/>
  <c r="BV422" i="1"/>
  <c r="BU422" i="1"/>
  <c r="BU425" i="1" s="1"/>
  <c r="BT422" i="1"/>
  <c r="BS422" i="1"/>
  <c r="BS425" i="1" s="1"/>
  <c r="BR422" i="1"/>
  <c r="BQ422" i="1"/>
  <c r="BQ425" i="1" s="1"/>
  <c r="BP422" i="1"/>
  <c r="BO422" i="1"/>
  <c r="BO425" i="1" s="1"/>
  <c r="BN422" i="1"/>
  <c r="BM422" i="1"/>
  <c r="BM425" i="1" s="1"/>
  <c r="BL422" i="1"/>
  <c r="BK422" i="1"/>
  <c r="BK425" i="1" s="1"/>
  <c r="BJ422" i="1"/>
  <c r="BI422" i="1"/>
  <c r="BI425" i="1" s="1"/>
  <c r="BH422" i="1"/>
  <c r="BG422" i="1"/>
  <c r="BG425" i="1" s="1"/>
  <c r="BF422" i="1"/>
  <c r="BE422" i="1"/>
  <c r="BE425" i="1" s="1"/>
  <c r="BD422" i="1"/>
  <c r="BC422" i="1"/>
  <c r="BC425" i="1" s="1"/>
  <c r="CI425" i="1" s="1"/>
  <c r="AS425" i="1" s="1"/>
  <c r="CG421" i="1"/>
  <c r="CG424" i="1" s="1"/>
  <c r="CF421" i="1"/>
  <c r="CF424" i="1" s="1"/>
  <c r="CE421" i="1"/>
  <c r="CE424" i="1" s="1"/>
  <c r="CD421" i="1"/>
  <c r="CD424" i="1" s="1"/>
  <c r="CC421" i="1"/>
  <c r="CC424" i="1" s="1"/>
  <c r="CB421" i="1"/>
  <c r="CB424" i="1" s="1"/>
  <c r="CA421" i="1"/>
  <c r="CA424" i="1" s="1"/>
  <c r="BZ421" i="1"/>
  <c r="BZ424" i="1" s="1"/>
  <c r="BY421" i="1"/>
  <c r="BY424" i="1" s="1"/>
  <c r="BX421" i="1"/>
  <c r="BX424" i="1" s="1"/>
  <c r="BW421" i="1"/>
  <c r="BW424" i="1" s="1"/>
  <c r="BV421" i="1"/>
  <c r="BV424" i="1" s="1"/>
  <c r="BU421" i="1"/>
  <c r="BU424" i="1" s="1"/>
  <c r="BT421" i="1"/>
  <c r="BT424" i="1" s="1"/>
  <c r="BS421" i="1"/>
  <c r="BS424" i="1" s="1"/>
  <c r="BR421" i="1"/>
  <c r="BR424" i="1" s="1"/>
  <c r="BQ421" i="1"/>
  <c r="BQ424" i="1" s="1"/>
  <c r="BP421" i="1"/>
  <c r="BP424" i="1" s="1"/>
  <c r="BO421" i="1"/>
  <c r="BO424" i="1" s="1"/>
  <c r="BN421" i="1"/>
  <c r="BN424" i="1" s="1"/>
  <c r="BM421" i="1"/>
  <c r="BM424" i="1" s="1"/>
  <c r="BL421" i="1"/>
  <c r="BL424" i="1" s="1"/>
  <c r="BK421" i="1"/>
  <c r="BK424" i="1" s="1"/>
  <c r="BJ421" i="1"/>
  <c r="BJ424" i="1" s="1"/>
  <c r="BI421" i="1"/>
  <c r="BI424" i="1" s="1"/>
  <c r="BH421" i="1"/>
  <c r="BH424" i="1" s="1"/>
  <c r="BG421" i="1"/>
  <c r="BG424" i="1" s="1"/>
  <c r="BF421" i="1"/>
  <c r="BF424" i="1" s="1"/>
  <c r="BE421" i="1"/>
  <c r="BE424" i="1" s="1"/>
  <c r="BD421" i="1"/>
  <c r="BD424" i="1" s="1"/>
  <c r="BC421" i="1"/>
  <c r="BC424" i="1" s="1"/>
  <c r="AZ421" i="1"/>
  <c r="AY421" i="1"/>
  <c r="AX421" i="1"/>
  <c r="AW421" i="1"/>
  <c r="AV421" i="1"/>
  <c r="AU421" i="1"/>
  <c r="AN421" i="1"/>
  <c r="AM421" i="1"/>
  <c r="AL421" i="1"/>
  <c r="AK421" i="1"/>
  <c r="AO421" i="1" s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AT420" i="1" s="1"/>
  <c r="E420" i="1"/>
  <c r="CF419" i="1"/>
  <c r="CD419" i="1"/>
  <c r="CB419" i="1"/>
  <c r="BZ419" i="1"/>
  <c r="BX419" i="1"/>
  <c r="BV419" i="1"/>
  <c r="BT419" i="1"/>
  <c r="BR419" i="1"/>
  <c r="BP419" i="1"/>
  <c r="BN419" i="1"/>
  <c r="BL419" i="1"/>
  <c r="BJ419" i="1"/>
  <c r="BH419" i="1"/>
  <c r="BF419" i="1"/>
  <c r="BD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CF417" i="1"/>
  <c r="CD417" i="1"/>
  <c r="CB417" i="1"/>
  <c r="BZ417" i="1"/>
  <c r="BX417" i="1"/>
  <c r="BV417" i="1"/>
  <c r="BT417" i="1"/>
  <c r="BR417" i="1"/>
  <c r="BP417" i="1"/>
  <c r="BN417" i="1"/>
  <c r="BL417" i="1"/>
  <c r="BJ417" i="1"/>
  <c r="BH417" i="1"/>
  <c r="BF417" i="1"/>
  <c r="BD417" i="1"/>
  <c r="CG416" i="1"/>
  <c r="CG419" i="1" s="1"/>
  <c r="CF416" i="1"/>
  <c r="CE416" i="1"/>
  <c r="CE419" i="1" s="1"/>
  <c r="CD416" i="1"/>
  <c r="CC416" i="1"/>
  <c r="CC419" i="1" s="1"/>
  <c r="CB416" i="1"/>
  <c r="CA416" i="1"/>
  <c r="CA419" i="1" s="1"/>
  <c r="BZ416" i="1"/>
  <c r="BY416" i="1"/>
  <c r="BY419" i="1" s="1"/>
  <c r="BX416" i="1"/>
  <c r="BW416" i="1"/>
  <c r="BW419" i="1" s="1"/>
  <c r="BV416" i="1"/>
  <c r="BU416" i="1"/>
  <c r="BU419" i="1" s="1"/>
  <c r="BT416" i="1"/>
  <c r="BS416" i="1"/>
  <c r="BS419" i="1" s="1"/>
  <c r="BR416" i="1"/>
  <c r="BQ416" i="1"/>
  <c r="BQ419" i="1" s="1"/>
  <c r="BP416" i="1"/>
  <c r="BO416" i="1"/>
  <c r="BO419" i="1" s="1"/>
  <c r="BN416" i="1"/>
  <c r="BM416" i="1"/>
  <c r="BM419" i="1" s="1"/>
  <c r="BL416" i="1"/>
  <c r="BK416" i="1"/>
  <c r="BK419" i="1" s="1"/>
  <c r="BJ416" i="1"/>
  <c r="BI416" i="1"/>
  <c r="BI419" i="1" s="1"/>
  <c r="BH416" i="1"/>
  <c r="BG416" i="1"/>
  <c r="BG419" i="1" s="1"/>
  <c r="BF416" i="1"/>
  <c r="BE416" i="1"/>
  <c r="BE419" i="1" s="1"/>
  <c r="BD416" i="1"/>
  <c r="BC416" i="1"/>
  <c r="BC419" i="1" s="1"/>
  <c r="CI419" i="1" s="1"/>
  <c r="AS419" i="1" s="1"/>
  <c r="CG415" i="1"/>
  <c r="CG418" i="1" s="1"/>
  <c r="CF415" i="1"/>
  <c r="CF418" i="1" s="1"/>
  <c r="CE415" i="1"/>
  <c r="CE418" i="1" s="1"/>
  <c r="CD415" i="1"/>
  <c r="CD418" i="1" s="1"/>
  <c r="CC415" i="1"/>
  <c r="CC418" i="1" s="1"/>
  <c r="CB415" i="1"/>
  <c r="CB418" i="1" s="1"/>
  <c r="CA415" i="1"/>
  <c r="CA418" i="1" s="1"/>
  <c r="BZ415" i="1"/>
  <c r="BZ418" i="1" s="1"/>
  <c r="BY415" i="1"/>
  <c r="BY418" i="1" s="1"/>
  <c r="BX415" i="1"/>
  <c r="BX418" i="1" s="1"/>
  <c r="BW415" i="1"/>
  <c r="BW418" i="1" s="1"/>
  <c r="BV415" i="1"/>
  <c r="BV418" i="1" s="1"/>
  <c r="BU415" i="1"/>
  <c r="BU418" i="1" s="1"/>
  <c r="BT415" i="1"/>
  <c r="BT418" i="1" s="1"/>
  <c r="BS415" i="1"/>
  <c r="BS418" i="1" s="1"/>
  <c r="BR415" i="1"/>
  <c r="BR418" i="1" s="1"/>
  <c r="BQ415" i="1"/>
  <c r="BQ418" i="1" s="1"/>
  <c r="BP415" i="1"/>
  <c r="BP418" i="1" s="1"/>
  <c r="BO415" i="1"/>
  <c r="BO418" i="1" s="1"/>
  <c r="BN415" i="1"/>
  <c r="BN418" i="1" s="1"/>
  <c r="BM415" i="1"/>
  <c r="BM418" i="1" s="1"/>
  <c r="BL415" i="1"/>
  <c r="BL418" i="1" s="1"/>
  <c r="BK415" i="1"/>
  <c r="BK418" i="1" s="1"/>
  <c r="BJ415" i="1"/>
  <c r="BJ418" i="1" s="1"/>
  <c r="BI415" i="1"/>
  <c r="BI418" i="1" s="1"/>
  <c r="BH415" i="1"/>
  <c r="BH418" i="1" s="1"/>
  <c r="BG415" i="1"/>
  <c r="BG418" i="1" s="1"/>
  <c r="BF415" i="1"/>
  <c r="BF418" i="1" s="1"/>
  <c r="BE415" i="1"/>
  <c r="BE418" i="1" s="1"/>
  <c r="BD415" i="1"/>
  <c r="BD418" i="1" s="1"/>
  <c r="BC415" i="1"/>
  <c r="BC418" i="1" s="1"/>
  <c r="CI418" i="1" s="1"/>
  <c r="AZ415" i="1"/>
  <c r="AY415" i="1"/>
  <c r="AX415" i="1"/>
  <c r="AW415" i="1"/>
  <c r="AV415" i="1"/>
  <c r="AU415" i="1"/>
  <c r="AN415" i="1"/>
  <c r="AM415" i="1"/>
  <c r="AL415" i="1"/>
  <c r="AK415" i="1"/>
  <c r="AO415" i="1" s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AT414" i="1" s="1"/>
  <c r="E414" i="1"/>
  <c r="CF413" i="1"/>
  <c r="CD413" i="1"/>
  <c r="CB413" i="1"/>
  <c r="BZ413" i="1"/>
  <c r="BX413" i="1"/>
  <c r="BV413" i="1"/>
  <c r="BT413" i="1"/>
  <c r="BR413" i="1"/>
  <c r="BP413" i="1"/>
  <c r="BN413" i="1"/>
  <c r="BL413" i="1"/>
  <c r="BJ413" i="1"/>
  <c r="BH413" i="1"/>
  <c r="BF413" i="1"/>
  <c r="BD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CF411" i="1"/>
  <c r="CD411" i="1"/>
  <c r="CB411" i="1"/>
  <c r="BZ411" i="1"/>
  <c r="BX411" i="1"/>
  <c r="BV411" i="1"/>
  <c r="BT411" i="1"/>
  <c r="BR411" i="1"/>
  <c r="BP411" i="1"/>
  <c r="BN411" i="1"/>
  <c r="BL411" i="1"/>
  <c r="BJ411" i="1"/>
  <c r="BH411" i="1"/>
  <c r="BF411" i="1"/>
  <c r="BD411" i="1"/>
  <c r="CG410" i="1"/>
  <c r="CG413" i="1" s="1"/>
  <c r="CF410" i="1"/>
  <c r="CE410" i="1"/>
  <c r="CE413" i="1" s="1"/>
  <c r="CD410" i="1"/>
  <c r="CC410" i="1"/>
  <c r="CC413" i="1" s="1"/>
  <c r="CB410" i="1"/>
  <c r="CA410" i="1"/>
  <c r="CA413" i="1" s="1"/>
  <c r="BZ410" i="1"/>
  <c r="BY410" i="1"/>
  <c r="BY413" i="1" s="1"/>
  <c r="BX410" i="1"/>
  <c r="BW410" i="1"/>
  <c r="BW413" i="1" s="1"/>
  <c r="BV410" i="1"/>
  <c r="BU410" i="1"/>
  <c r="BU413" i="1" s="1"/>
  <c r="BT410" i="1"/>
  <c r="BS410" i="1"/>
  <c r="BS413" i="1" s="1"/>
  <c r="BR410" i="1"/>
  <c r="BQ410" i="1"/>
  <c r="BQ413" i="1" s="1"/>
  <c r="BP410" i="1"/>
  <c r="BO410" i="1"/>
  <c r="BO413" i="1" s="1"/>
  <c r="BN410" i="1"/>
  <c r="BM410" i="1"/>
  <c r="BM413" i="1" s="1"/>
  <c r="BL410" i="1"/>
  <c r="BK410" i="1"/>
  <c r="BK413" i="1" s="1"/>
  <c r="BJ410" i="1"/>
  <c r="BI410" i="1"/>
  <c r="BI413" i="1" s="1"/>
  <c r="BH410" i="1"/>
  <c r="BG410" i="1"/>
  <c r="BG413" i="1" s="1"/>
  <c r="BF410" i="1"/>
  <c r="BE410" i="1"/>
  <c r="BE413" i="1" s="1"/>
  <c r="BD410" i="1"/>
  <c r="BC410" i="1"/>
  <c r="BC413" i="1" s="1"/>
  <c r="CI413" i="1" s="1"/>
  <c r="AS413" i="1" s="1"/>
  <c r="CG409" i="1"/>
  <c r="CG412" i="1" s="1"/>
  <c r="CF409" i="1"/>
  <c r="CF412" i="1" s="1"/>
  <c r="CE409" i="1"/>
  <c r="CE412" i="1" s="1"/>
  <c r="CD409" i="1"/>
  <c r="CD412" i="1" s="1"/>
  <c r="CC409" i="1"/>
  <c r="CC412" i="1" s="1"/>
  <c r="CB409" i="1"/>
  <c r="CB412" i="1" s="1"/>
  <c r="CA409" i="1"/>
  <c r="CA412" i="1" s="1"/>
  <c r="BZ409" i="1"/>
  <c r="BZ412" i="1" s="1"/>
  <c r="BY409" i="1"/>
  <c r="BY412" i="1" s="1"/>
  <c r="BX409" i="1"/>
  <c r="BX412" i="1" s="1"/>
  <c r="BW409" i="1"/>
  <c r="BW412" i="1" s="1"/>
  <c r="BV409" i="1"/>
  <c r="BV412" i="1" s="1"/>
  <c r="BU409" i="1"/>
  <c r="BU412" i="1" s="1"/>
  <c r="BT409" i="1"/>
  <c r="BT412" i="1" s="1"/>
  <c r="BS409" i="1"/>
  <c r="BS412" i="1" s="1"/>
  <c r="BR409" i="1"/>
  <c r="BR412" i="1" s="1"/>
  <c r="BQ409" i="1"/>
  <c r="BQ412" i="1" s="1"/>
  <c r="BP409" i="1"/>
  <c r="BP412" i="1" s="1"/>
  <c r="BO409" i="1"/>
  <c r="BO412" i="1" s="1"/>
  <c r="BN409" i="1"/>
  <c r="BN412" i="1" s="1"/>
  <c r="BM409" i="1"/>
  <c r="BM412" i="1" s="1"/>
  <c r="BL409" i="1"/>
  <c r="BL412" i="1" s="1"/>
  <c r="BK409" i="1"/>
  <c r="BK412" i="1" s="1"/>
  <c r="BJ409" i="1"/>
  <c r="BJ412" i="1" s="1"/>
  <c r="BI409" i="1"/>
  <c r="BI412" i="1" s="1"/>
  <c r="BH409" i="1"/>
  <c r="BH412" i="1" s="1"/>
  <c r="BG409" i="1"/>
  <c r="BG412" i="1" s="1"/>
  <c r="BF409" i="1"/>
  <c r="BF412" i="1" s="1"/>
  <c r="BE409" i="1"/>
  <c r="BE412" i="1" s="1"/>
  <c r="BD409" i="1"/>
  <c r="BD412" i="1" s="1"/>
  <c r="BC409" i="1"/>
  <c r="BC412" i="1" s="1"/>
  <c r="AZ409" i="1"/>
  <c r="AY409" i="1"/>
  <c r="AX409" i="1"/>
  <c r="AW409" i="1"/>
  <c r="AV409" i="1"/>
  <c r="AU409" i="1"/>
  <c r="AN409" i="1"/>
  <c r="AM409" i="1"/>
  <c r="AL409" i="1"/>
  <c r="AK409" i="1"/>
  <c r="AO409" i="1" s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AT408" i="1" s="1"/>
  <c r="CG407" i="1"/>
  <c r="CE407" i="1"/>
  <c r="CC407" i="1"/>
  <c r="CA407" i="1"/>
  <c r="BY407" i="1"/>
  <c r="BW407" i="1"/>
  <c r="BU407" i="1"/>
  <c r="BS407" i="1"/>
  <c r="BQ407" i="1"/>
  <c r="BO407" i="1"/>
  <c r="BM407" i="1"/>
  <c r="BK407" i="1"/>
  <c r="BI407" i="1"/>
  <c r="BG407" i="1"/>
  <c r="BE407" i="1"/>
  <c r="BC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CG405" i="1"/>
  <c r="CE405" i="1"/>
  <c r="CC405" i="1"/>
  <c r="CA405" i="1"/>
  <c r="BY405" i="1"/>
  <c r="BW405" i="1"/>
  <c r="BU405" i="1"/>
  <c r="BS405" i="1"/>
  <c r="BQ405" i="1"/>
  <c r="BO405" i="1"/>
  <c r="BM405" i="1"/>
  <c r="BK405" i="1"/>
  <c r="BI405" i="1"/>
  <c r="BG405" i="1"/>
  <c r="BE405" i="1"/>
  <c r="BC405" i="1"/>
  <c r="CG404" i="1"/>
  <c r="CF404" i="1"/>
  <c r="CF407" i="1" s="1"/>
  <c r="CE404" i="1"/>
  <c r="CD404" i="1"/>
  <c r="CD407" i="1" s="1"/>
  <c r="CC404" i="1"/>
  <c r="CB404" i="1"/>
  <c r="CB407" i="1" s="1"/>
  <c r="CA404" i="1"/>
  <c r="BZ404" i="1"/>
  <c r="BZ407" i="1" s="1"/>
  <c r="BY404" i="1"/>
  <c r="BX404" i="1"/>
  <c r="BX407" i="1" s="1"/>
  <c r="BW404" i="1"/>
  <c r="BV404" i="1"/>
  <c r="BV407" i="1" s="1"/>
  <c r="BU404" i="1"/>
  <c r="BT404" i="1"/>
  <c r="BT407" i="1" s="1"/>
  <c r="BS404" i="1"/>
  <c r="BR404" i="1"/>
  <c r="BR407" i="1" s="1"/>
  <c r="BQ404" i="1"/>
  <c r="BP404" i="1"/>
  <c r="BP407" i="1" s="1"/>
  <c r="BO404" i="1"/>
  <c r="BN404" i="1"/>
  <c r="BN407" i="1" s="1"/>
  <c r="BM404" i="1"/>
  <c r="BL404" i="1"/>
  <c r="BL407" i="1" s="1"/>
  <c r="BK404" i="1"/>
  <c r="BJ404" i="1"/>
  <c r="BJ407" i="1" s="1"/>
  <c r="BI404" i="1"/>
  <c r="BH404" i="1"/>
  <c r="BH407" i="1" s="1"/>
  <c r="BG404" i="1"/>
  <c r="BF404" i="1"/>
  <c r="BF407" i="1" s="1"/>
  <c r="BE404" i="1"/>
  <c r="BD404" i="1"/>
  <c r="BD407" i="1" s="1"/>
  <c r="BC404" i="1"/>
  <c r="CG403" i="1"/>
  <c r="CG406" i="1" s="1"/>
  <c r="CF403" i="1"/>
  <c r="CF406" i="1" s="1"/>
  <c r="CE403" i="1"/>
  <c r="CE406" i="1" s="1"/>
  <c r="CD403" i="1"/>
  <c r="CD406" i="1" s="1"/>
  <c r="CC403" i="1"/>
  <c r="CC406" i="1" s="1"/>
  <c r="CB403" i="1"/>
  <c r="CB406" i="1" s="1"/>
  <c r="CA403" i="1"/>
  <c r="CA406" i="1" s="1"/>
  <c r="BZ403" i="1"/>
  <c r="BZ406" i="1" s="1"/>
  <c r="BY403" i="1"/>
  <c r="BY406" i="1" s="1"/>
  <c r="BX403" i="1"/>
  <c r="BX406" i="1" s="1"/>
  <c r="BW403" i="1"/>
  <c r="BW406" i="1" s="1"/>
  <c r="BV403" i="1"/>
  <c r="BV406" i="1" s="1"/>
  <c r="BU403" i="1"/>
  <c r="BU406" i="1" s="1"/>
  <c r="BT403" i="1"/>
  <c r="BT406" i="1" s="1"/>
  <c r="BS403" i="1"/>
  <c r="BS406" i="1" s="1"/>
  <c r="BR403" i="1"/>
  <c r="BR406" i="1" s="1"/>
  <c r="BQ403" i="1"/>
  <c r="BQ406" i="1" s="1"/>
  <c r="BP403" i="1"/>
  <c r="BP406" i="1" s="1"/>
  <c r="BO403" i="1"/>
  <c r="BO406" i="1" s="1"/>
  <c r="BN403" i="1"/>
  <c r="BN406" i="1" s="1"/>
  <c r="BM403" i="1"/>
  <c r="BM406" i="1" s="1"/>
  <c r="BL403" i="1"/>
  <c r="BL406" i="1" s="1"/>
  <c r="BK403" i="1"/>
  <c r="BK406" i="1" s="1"/>
  <c r="BJ403" i="1"/>
  <c r="BJ406" i="1" s="1"/>
  <c r="BI403" i="1"/>
  <c r="BI406" i="1" s="1"/>
  <c r="BH403" i="1"/>
  <c r="BH406" i="1" s="1"/>
  <c r="BG403" i="1"/>
  <c r="BG406" i="1" s="1"/>
  <c r="BF403" i="1"/>
  <c r="BF406" i="1" s="1"/>
  <c r="BE403" i="1"/>
  <c r="BE406" i="1" s="1"/>
  <c r="BD403" i="1"/>
  <c r="BD406" i="1" s="1"/>
  <c r="BC403" i="1"/>
  <c r="BC406" i="1" s="1"/>
  <c r="CI406" i="1" s="1"/>
  <c r="AZ403" i="1"/>
  <c r="AY403" i="1"/>
  <c r="AX403" i="1"/>
  <c r="AW403" i="1"/>
  <c r="AV403" i="1"/>
  <c r="AU403" i="1"/>
  <c r="AN403" i="1"/>
  <c r="AM403" i="1"/>
  <c r="AL403" i="1"/>
  <c r="AK403" i="1"/>
  <c r="AO403" i="1" s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AT402" i="1" s="1"/>
  <c r="CG401" i="1"/>
  <c r="CE401" i="1"/>
  <c r="CC401" i="1"/>
  <c r="CA401" i="1"/>
  <c r="BY401" i="1"/>
  <c r="BW401" i="1"/>
  <c r="BU401" i="1"/>
  <c r="BS401" i="1"/>
  <c r="BQ401" i="1"/>
  <c r="BO401" i="1"/>
  <c r="BM401" i="1"/>
  <c r="BK401" i="1"/>
  <c r="BI401" i="1"/>
  <c r="BG401" i="1"/>
  <c r="BE401" i="1"/>
  <c r="BC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CG399" i="1"/>
  <c r="CE399" i="1"/>
  <c r="CC399" i="1"/>
  <c r="CA399" i="1"/>
  <c r="BY399" i="1"/>
  <c r="BW399" i="1"/>
  <c r="BU399" i="1"/>
  <c r="BS399" i="1"/>
  <c r="BQ399" i="1"/>
  <c r="BO399" i="1"/>
  <c r="BM399" i="1"/>
  <c r="BK399" i="1"/>
  <c r="BI399" i="1"/>
  <c r="BG399" i="1"/>
  <c r="BE399" i="1"/>
  <c r="BC399" i="1"/>
  <c r="CG398" i="1"/>
  <c r="CF398" i="1"/>
  <c r="CF401" i="1" s="1"/>
  <c r="CE398" i="1"/>
  <c r="CD398" i="1"/>
  <c r="CD401" i="1" s="1"/>
  <c r="CC398" i="1"/>
  <c r="CB398" i="1"/>
  <c r="CB401" i="1" s="1"/>
  <c r="CA398" i="1"/>
  <c r="BZ398" i="1"/>
  <c r="BZ401" i="1" s="1"/>
  <c r="BY398" i="1"/>
  <c r="BX398" i="1"/>
  <c r="BX401" i="1" s="1"/>
  <c r="BW398" i="1"/>
  <c r="BV398" i="1"/>
  <c r="BV401" i="1" s="1"/>
  <c r="BU398" i="1"/>
  <c r="BT398" i="1"/>
  <c r="BT401" i="1" s="1"/>
  <c r="BS398" i="1"/>
  <c r="BR398" i="1"/>
  <c r="BR401" i="1" s="1"/>
  <c r="BQ398" i="1"/>
  <c r="BP398" i="1"/>
  <c r="BP401" i="1" s="1"/>
  <c r="BO398" i="1"/>
  <c r="BN398" i="1"/>
  <c r="BN401" i="1" s="1"/>
  <c r="BM398" i="1"/>
  <c r="BL398" i="1"/>
  <c r="BL401" i="1" s="1"/>
  <c r="BK398" i="1"/>
  <c r="BJ398" i="1"/>
  <c r="BJ401" i="1" s="1"/>
  <c r="BI398" i="1"/>
  <c r="BH398" i="1"/>
  <c r="BH401" i="1" s="1"/>
  <c r="BG398" i="1"/>
  <c r="BF398" i="1"/>
  <c r="BF401" i="1" s="1"/>
  <c r="BE398" i="1"/>
  <c r="BD398" i="1"/>
  <c r="BD401" i="1" s="1"/>
  <c r="BC398" i="1"/>
  <c r="CG397" i="1"/>
  <c r="CG400" i="1" s="1"/>
  <c r="CF397" i="1"/>
  <c r="CF400" i="1" s="1"/>
  <c r="CE397" i="1"/>
  <c r="CE400" i="1" s="1"/>
  <c r="CD397" i="1"/>
  <c r="CD400" i="1" s="1"/>
  <c r="CC397" i="1"/>
  <c r="CC400" i="1" s="1"/>
  <c r="CB397" i="1"/>
  <c r="CB400" i="1" s="1"/>
  <c r="CA397" i="1"/>
  <c r="CA400" i="1" s="1"/>
  <c r="BZ397" i="1"/>
  <c r="BZ400" i="1" s="1"/>
  <c r="BY397" i="1"/>
  <c r="BY400" i="1" s="1"/>
  <c r="BX397" i="1"/>
  <c r="BX400" i="1" s="1"/>
  <c r="BW397" i="1"/>
  <c r="BW400" i="1" s="1"/>
  <c r="BV397" i="1"/>
  <c r="BV400" i="1" s="1"/>
  <c r="BU397" i="1"/>
  <c r="BU400" i="1" s="1"/>
  <c r="BT397" i="1"/>
  <c r="BT400" i="1" s="1"/>
  <c r="BS397" i="1"/>
  <c r="BS400" i="1" s="1"/>
  <c r="BR397" i="1"/>
  <c r="BR400" i="1" s="1"/>
  <c r="BQ397" i="1"/>
  <c r="BQ400" i="1" s="1"/>
  <c r="BP397" i="1"/>
  <c r="BP400" i="1" s="1"/>
  <c r="BO397" i="1"/>
  <c r="BO400" i="1" s="1"/>
  <c r="BN397" i="1"/>
  <c r="BN400" i="1" s="1"/>
  <c r="BM397" i="1"/>
  <c r="BM400" i="1" s="1"/>
  <c r="BL397" i="1"/>
  <c r="BL400" i="1" s="1"/>
  <c r="BK397" i="1"/>
  <c r="BK400" i="1" s="1"/>
  <c r="BJ397" i="1"/>
  <c r="BJ400" i="1" s="1"/>
  <c r="BI397" i="1"/>
  <c r="BI400" i="1" s="1"/>
  <c r="BH397" i="1"/>
  <c r="BH400" i="1" s="1"/>
  <c r="BG397" i="1"/>
  <c r="BG400" i="1" s="1"/>
  <c r="BF397" i="1"/>
  <c r="BF400" i="1" s="1"/>
  <c r="BE397" i="1"/>
  <c r="BE400" i="1" s="1"/>
  <c r="BD397" i="1"/>
  <c r="BD400" i="1" s="1"/>
  <c r="BC397" i="1"/>
  <c r="BC400" i="1" s="1"/>
  <c r="AZ397" i="1"/>
  <c r="AY397" i="1"/>
  <c r="AX397" i="1"/>
  <c r="AW397" i="1"/>
  <c r="AV397" i="1"/>
  <c r="AU397" i="1"/>
  <c r="AN397" i="1"/>
  <c r="AM397" i="1"/>
  <c r="AL397" i="1"/>
  <c r="AK397" i="1"/>
  <c r="AO397" i="1" s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AT396" i="1" s="1"/>
  <c r="E396" i="1"/>
  <c r="CF395" i="1"/>
  <c r="CD395" i="1"/>
  <c r="CB395" i="1"/>
  <c r="BZ395" i="1"/>
  <c r="BX395" i="1"/>
  <c r="BV395" i="1"/>
  <c r="BT395" i="1"/>
  <c r="BR395" i="1"/>
  <c r="BP395" i="1"/>
  <c r="BN395" i="1"/>
  <c r="BL395" i="1"/>
  <c r="BJ395" i="1"/>
  <c r="BH395" i="1"/>
  <c r="BF395" i="1"/>
  <c r="BD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CF393" i="1"/>
  <c r="CD393" i="1"/>
  <c r="CB393" i="1"/>
  <c r="BZ393" i="1"/>
  <c r="BX393" i="1"/>
  <c r="BV393" i="1"/>
  <c r="BT393" i="1"/>
  <c r="BR393" i="1"/>
  <c r="BP393" i="1"/>
  <c r="BN393" i="1"/>
  <c r="BL393" i="1"/>
  <c r="BJ393" i="1"/>
  <c r="BH393" i="1"/>
  <c r="BF393" i="1"/>
  <c r="BD393" i="1"/>
  <c r="CG392" i="1"/>
  <c r="CG395" i="1" s="1"/>
  <c r="CF392" i="1"/>
  <c r="CE392" i="1"/>
  <c r="CE395" i="1" s="1"/>
  <c r="CD392" i="1"/>
  <c r="CC392" i="1"/>
  <c r="CC395" i="1" s="1"/>
  <c r="CB392" i="1"/>
  <c r="CA392" i="1"/>
  <c r="CA395" i="1" s="1"/>
  <c r="BZ392" i="1"/>
  <c r="BY392" i="1"/>
  <c r="BY395" i="1" s="1"/>
  <c r="BX392" i="1"/>
  <c r="BW392" i="1"/>
  <c r="BW395" i="1" s="1"/>
  <c r="BV392" i="1"/>
  <c r="BU392" i="1"/>
  <c r="BU395" i="1" s="1"/>
  <c r="BT392" i="1"/>
  <c r="BS392" i="1"/>
  <c r="BS395" i="1" s="1"/>
  <c r="BR392" i="1"/>
  <c r="BQ392" i="1"/>
  <c r="BQ395" i="1" s="1"/>
  <c r="BP392" i="1"/>
  <c r="BO392" i="1"/>
  <c r="BO395" i="1" s="1"/>
  <c r="BN392" i="1"/>
  <c r="BM392" i="1"/>
  <c r="BM395" i="1" s="1"/>
  <c r="BL392" i="1"/>
  <c r="BK392" i="1"/>
  <c r="BK395" i="1" s="1"/>
  <c r="BJ392" i="1"/>
  <c r="BI392" i="1"/>
  <c r="BI395" i="1" s="1"/>
  <c r="BH392" i="1"/>
  <c r="BG392" i="1"/>
  <c r="BG395" i="1" s="1"/>
  <c r="BF392" i="1"/>
  <c r="BE392" i="1"/>
  <c r="BE395" i="1" s="1"/>
  <c r="BD392" i="1"/>
  <c r="BC392" i="1"/>
  <c r="BC395" i="1" s="1"/>
  <c r="CI395" i="1" s="1"/>
  <c r="AS395" i="1" s="1"/>
  <c r="CG391" i="1"/>
  <c r="CG394" i="1" s="1"/>
  <c r="CF391" i="1"/>
  <c r="CF394" i="1" s="1"/>
  <c r="CE391" i="1"/>
  <c r="CE394" i="1" s="1"/>
  <c r="CD391" i="1"/>
  <c r="CD394" i="1" s="1"/>
  <c r="CC391" i="1"/>
  <c r="CC394" i="1" s="1"/>
  <c r="CB391" i="1"/>
  <c r="CB394" i="1" s="1"/>
  <c r="CA391" i="1"/>
  <c r="CA394" i="1" s="1"/>
  <c r="BZ391" i="1"/>
  <c r="BZ394" i="1" s="1"/>
  <c r="BY391" i="1"/>
  <c r="BY394" i="1" s="1"/>
  <c r="BX391" i="1"/>
  <c r="BX394" i="1" s="1"/>
  <c r="BW391" i="1"/>
  <c r="BW394" i="1" s="1"/>
  <c r="BV391" i="1"/>
  <c r="BV394" i="1" s="1"/>
  <c r="BU391" i="1"/>
  <c r="BU394" i="1" s="1"/>
  <c r="BT391" i="1"/>
  <c r="BT394" i="1" s="1"/>
  <c r="BS391" i="1"/>
  <c r="BS394" i="1" s="1"/>
  <c r="BR391" i="1"/>
  <c r="BR394" i="1" s="1"/>
  <c r="BQ391" i="1"/>
  <c r="BQ394" i="1" s="1"/>
  <c r="BP391" i="1"/>
  <c r="BP394" i="1" s="1"/>
  <c r="BO391" i="1"/>
  <c r="BO394" i="1" s="1"/>
  <c r="BN391" i="1"/>
  <c r="BN394" i="1" s="1"/>
  <c r="BM391" i="1"/>
  <c r="BM394" i="1" s="1"/>
  <c r="BL391" i="1"/>
  <c r="BL394" i="1" s="1"/>
  <c r="BK391" i="1"/>
  <c r="BK394" i="1" s="1"/>
  <c r="BJ391" i="1"/>
  <c r="BJ394" i="1" s="1"/>
  <c r="BI391" i="1"/>
  <c r="BI394" i="1" s="1"/>
  <c r="BH391" i="1"/>
  <c r="BH394" i="1" s="1"/>
  <c r="BG391" i="1"/>
  <c r="BG394" i="1" s="1"/>
  <c r="BF391" i="1"/>
  <c r="BF394" i="1" s="1"/>
  <c r="BE391" i="1"/>
  <c r="BE394" i="1" s="1"/>
  <c r="BD391" i="1"/>
  <c r="BD394" i="1" s="1"/>
  <c r="BC391" i="1"/>
  <c r="BC394" i="1" s="1"/>
  <c r="CI394" i="1" s="1"/>
  <c r="AZ391" i="1"/>
  <c r="AY391" i="1"/>
  <c r="AX391" i="1"/>
  <c r="AW391" i="1"/>
  <c r="AV391" i="1"/>
  <c r="AU391" i="1"/>
  <c r="AN391" i="1"/>
  <c r="AM391" i="1"/>
  <c r="AL391" i="1"/>
  <c r="AK391" i="1"/>
  <c r="AO391" i="1" s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AT390" i="1" s="1"/>
  <c r="E390" i="1"/>
  <c r="CF389" i="1"/>
  <c r="CD389" i="1"/>
  <c r="CB389" i="1"/>
  <c r="BZ389" i="1"/>
  <c r="BX389" i="1"/>
  <c r="BV389" i="1"/>
  <c r="BT389" i="1"/>
  <c r="BR389" i="1"/>
  <c r="BP389" i="1"/>
  <c r="BN389" i="1"/>
  <c r="BL389" i="1"/>
  <c r="BJ389" i="1"/>
  <c r="BH389" i="1"/>
  <c r="BF389" i="1"/>
  <c r="BD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CF387" i="1"/>
  <c r="CD387" i="1"/>
  <c r="CB387" i="1"/>
  <c r="BZ387" i="1"/>
  <c r="BX387" i="1"/>
  <c r="BV387" i="1"/>
  <c r="BT387" i="1"/>
  <c r="BR387" i="1"/>
  <c r="BP387" i="1"/>
  <c r="BN387" i="1"/>
  <c r="BL387" i="1"/>
  <c r="BJ387" i="1"/>
  <c r="BH387" i="1"/>
  <c r="BF387" i="1"/>
  <c r="BD387" i="1"/>
  <c r="CG386" i="1"/>
  <c r="CG389" i="1" s="1"/>
  <c r="CF386" i="1"/>
  <c r="CE386" i="1"/>
  <c r="CE389" i="1" s="1"/>
  <c r="CD386" i="1"/>
  <c r="CC386" i="1"/>
  <c r="CC389" i="1" s="1"/>
  <c r="CB386" i="1"/>
  <c r="CA386" i="1"/>
  <c r="CA389" i="1" s="1"/>
  <c r="BZ386" i="1"/>
  <c r="BY386" i="1"/>
  <c r="BY389" i="1" s="1"/>
  <c r="BX386" i="1"/>
  <c r="BW386" i="1"/>
  <c r="BW389" i="1" s="1"/>
  <c r="BV386" i="1"/>
  <c r="BU386" i="1"/>
  <c r="BU389" i="1" s="1"/>
  <c r="BT386" i="1"/>
  <c r="BS386" i="1"/>
  <c r="BS389" i="1" s="1"/>
  <c r="BR386" i="1"/>
  <c r="BQ386" i="1"/>
  <c r="BQ389" i="1" s="1"/>
  <c r="BP386" i="1"/>
  <c r="BO386" i="1"/>
  <c r="BO389" i="1" s="1"/>
  <c r="BN386" i="1"/>
  <c r="BM386" i="1"/>
  <c r="BM389" i="1" s="1"/>
  <c r="BL386" i="1"/>
  <c r="BK386" i="1"/>
  <c r="BK389" i="1" s="1"/>
  <c r="BJ386" i="1"/>
  <c r="BI386" i="1"/>
  <c r="BI389" i="1" s="1"/>
  <c r="BH386" i="1"/>
  <c r="BG386" i="1"/>
  <c r="BG389" i="1" s="1"/>
  <c r="BF386" i="1"/>
  <c r="BE386" i="1"/>
  <c r="BE389" i="1" s="1"/>
  <c r="BD386" i="1"/>
  <c r="BC386" i="1"/>
  <c r="BC389" i="1" s="1"/>
  <c r="CI389" i="1" s="1"/>
  <c r="AS389" i="1" s="1"/>
  <c r="CG385" i="1"/>
  <c r="CG388" i="1" s="1"/>
  <c r="CF385" i="1"/>
  <c r="CF388" i="1" s="1"/>
  <c r="CE385" i="1"/>
  <c r="CE388" i="1" s="1"/>
  <c r="CD385" i="1"/>
  <c r="CD388" i="1" s="1"/>
  <c r="CC385" i="1"/>
  <c r="CC388" i="1" s="1"/>
  <c r="CB385" i="1"/>
  <c r="CB388" i="1" s="1"/>
  <c r="CA385" i="1"/>
  <c r="CA388" i="1" s="1"/>
  <c r="BZ385" i="1"/>
  <c r="BZ388" i="1" s="1"/>
  <c r="BY385" i="1"/>
  <c r="BY388" i="1" s="1"/>
  <c r="BX385" i="1"/>
  <c r="BX388" i="1" s="1"/>
  <c r="BW385" i="1"/>
  <c r="BW388" i="1" s="1"/>
  <c r="BV385" i="1"/>
  <c r="BV388" i="1" s="1"/>
  <c r="BU385" i="1"/>
  <c r="BU388" i="1" s="1"/>
  <c r="BT385" i="1"/>
  <c r="BT388" i="1" s="1"/>
  <c r="BS385" i="1"/>
  <c r="BS388" i="1" s="1"/>
  <c r="BR385" i="1"/>
  <c r="BR388" i="1" s="1"/>
  <c r="BQ385" i="1"/>
  <c r="BQ388" i="1" s="1"/>
  <c r="BP385" i="1"/>
  <c r="BP388" i="1" s="1"/>
  <c r="BO385" i="1"/>
  <c r="BO388" i="1" s="1"/>
  <c r="BN385" i="1"/>
  <c r="BN388" i="1" s="1"/>
  <c r="BM385" i="1"/>
  <c r="BM388" i="1" s="1"/>
  <c r="BL385" i="1"/>
  <c r="BL388" i="1" s="1"/>
  <c r="BK385" i="1"/>
  <c r="BK388" i="1" s="1"/>
  <c r="BJ385" i="1"/>
  <c r="BJ388" i="1" s="1"/>
  <c r="BI385" i="1"/>
  <c r="BI388" i="1" s="1"/>
  <c r="BH385" i="1"/>
  <c r="BH388" i="1" s="1"/>
  <c r="BG385" i="1"/>
  <c r="BG388" i="1" s="1"/>
  <c r="BF385" i="1"/>
  <c r="BF388" i="1" s="1"/>
  <c r="BE385" i="1"/>
  <c r="BE388" i="1" s="1"/>
  <c r="BD385" i="1"/>
  <c r="BD388" i="1" s="1"/>
  <c r="BC385" i="1"/>
  <c r="BC388" i="1" s="1"/>
  <c r="AZ385" i="1"/>
  <c r="AY385" i="1"/>
  <c r="AX385" i="1"/>
  <c r="AW385" i="1"/>
  <c r="AV385" i="1"/>
  <c r="AU385" i="1"/>
  <c r="AN385" i="1"/>
  <c r="AM385" i="1"/>
  <c r="AL385" i="1"/>
  <c r="AK385" i="1"/>
  <c r="AO385" i="1" s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AT384" i="1" s="1"/>
  <c r="E384" i="1"/>
  <c r="CF383" i="1"/>
  <c r="CD383" i="1"/>
  <c r="CB383" i="1"/>
  <c r="BZ383" i="1"/>
  <c r="BX383" i="1"/>
  <c r="BV383" i="1"/>
  <c r="BT383" i="1"/>
  <c r="BR383" i="1"/>
  <c r="BP383" i="1"/>
  <c r="BN383" i="1"/>
  <c r="BL383" i="1"/>
  <c r="BJ383" i="1"/>
  <c r="BH383" i="1"/>
  <c r="BF383" i="1"/>
  <c r="BD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CF381" i="1"/>
  <c r="CD381" i="1"/>
  <c r="CB381" i="1"/>
  <c r="BZ381" i="1"/>
  <c r="BX381" i="1"/>
  <c r="BV381" i="1"/>
  <c r="BT381" i="1"/>
  <c r="BR381" i="1"/>
  <c r="BP381" i="1"/>
  <c r="BN381" i="1"/>
  <c r="BL381" i="1"/>
  <c r="BJ381" i="1"/>
  <c r="BH381" i="1"/>
  <c r="BF381" i="1"/>
  <c r="BD381" i="1"/>
  <c r="CG380" i="1"/>
  <c r="CG383" i="1" s="1"/>
  <c r="CF380" i="1"/>
  <c r="CE380" i="1"/>
  <c r="CE383" i="1" s="1"/>
  <c r="CD380" i="1"/>
  <c r="CC380" i="1"/>
  <c r="CC383" i="1" s="1"/>
  <c r="CB380" i="1"/>
  <c r="CA380" i="1"/>
  <c r="CA383" i="1" s="1"/>
  <c r="BZ380" i="1"/>
  <c r="BY380" i="1"/>
  <c r="BY383" i="1" s="1"/>
  <c r="BX380" i="1"/>
  <c r="BW380" i="1"/>
  <c r="BW383" i="1" s="1"/>
  <c r="BV380" i="1"/>
  <c r="BU380" i="1"/>
  <c r="BU383" i="1" s="1"/>
  <c r="BT380" i="1"/>
  <c r="BS380" i="1"/>
  <c r="BS383" i="1" s="1"/>
  <c r="BR380" i="1"/>
  <c r="BQ380" i="1"/>
  <c r="BQ383" i="1" s="1"/>
  <c r="BP380" i="1"/>
  <c r="BO380" i="1"/>
  <c r="BO383" i="1" s="1"/>
  <c r="BN380" i="1"/>
  <c r="BM380" i="1"/>
  <c r="BM383" i="1" s="1"/>
  <c r="BL380" i="1"/>
  <c r="BK380" i="1"/>
  <c r="BK383" i="1" s="1"/>
  <c r="BJ380" i="1"/>
  <c r="BI380" i="1"/>
  <c r="BI383" i="1" s="1"/>
  <c r="BH380" i="1"/>
  <c r="BG380" i="1"/>
  <c r="BG383" i="1" s="1"/>
  <c r="BF380" i="1"/>
  <c r="BE380" i="1"/>
  <c r="BE383" i="1" s="1"/>
  <c r="BD380" i="1"/>
  <c r="BC380" i="1"/>
  <c r="BC383" i="1" s="1"/>
  <c r="CI383" i="1" s="1"/>
  <c r="AS383" i="1" s="1"/>
  <c r="CG379" i="1"/>
  <c r="CG382" i="1" s="1"/>
  <c r="CF379" i="1"/>
  <c r="CF382" i="1" s="1"/>
  <c r="CE379" i="1"/>
  <c r="CE382" i="1" s="1"/>
  <c r="CD379" i="1"/>
  <c r="CD382" i="1" s="1"/>
  <c r="CC379" i="1"/>
  <c r="CC382" i="1" s="1"/>
  <c r="CB379" i="1"/>
  <c r="CB382" i="1" s="1"/>
  <c r="CA379" i="1"/>
  <c r="CA382" i="1" s="1"/>
  <c r="BZ379" i="1"/>
  <c r="BZ382" i="1" s="1"/>
  <c r="BY379" i="1"/>
  <c r="BY382" i="1" s="1"/>
  <c r="BX379" i="1"/>
  <c r="BX382" i="1" s="1"/>
  <c r="BW379" i="1"/>
  <c r="BW382" i="1" s="1"/>
  <c r="BV379" i="1"/>
  <c r="BV382" i="1" s="1"/>
  <c r="BU379" i="1"/>
  <c r="BU382" i="1" s="1"/>
  <c r="BT379" i="1"/>
  <c r="BT382" i="1" s="1"/>
  <c r="BS379" i="1"/>
  <c r="BS382" i="1" s="1"/>
  <c r="BR379" i="1"/>
  <c r="BR382" i="1" s="1"/>
  <c r="BQ379" i="1"/>
  <c r="BQ382" i="1" s="1"/>
  <c r="BP379" i="1"/>
  <c r="BP382" i="1" s="1"/>
  <c r="BO379" i="1"/>
  <c r="BO382" i="1" s="1"/>
  <c r="BN379" i="1"/>
  <c r="BN382" i="1" s="1"/>
  <c r="BM379" i="1"/>
  <c r="BM382" i="1" s="1"/>
  <c r="BL379" i="1"/>
  <c r="BL382" i="1" s="1"/>
  <c r="BK379" i="1"/>
  <c r="BK382" i="1" s="1"/>
  <c r="BJ379" i="1"/>
  <c r="BJ382" i="1" s="1"/>
  <c r="BI379" i="1"/>
  <c r="BI382" i="1" s="1"/>
  <c r="BH379" i="1"/>
  <c r="BH382" i="1" s="1"/>
  <c r="BG379" i="1"/>
  <c r="BG382" i="1" s="1"/>
  <c r="BF379" i="1"/>
  <c r="BF382" i="1" s="1"/>
  <c r="BE379" i="1"/>
  <c r="BE382" i="1" s="1"/>
  <c r="BD379" i="1"/>
  <c r="BD382" i="1" s="1"/>
  <c r="BC379" i="1"/>
  <c r="BC382" i="1" s="1"/>
  <c r="CI382" i="1" s="1"/>
  <c r="AZ379" i="1"/>
  <c r="AY379" i="1"/>
  <c r="AX379" i="1"/>
  <c r="AW379" i="1"/>
  <c r="AV379" i="1"/>
  <c r="AU379" i="1"/>
  <c r="AN379" i="1"/>
  <c r="AM379" i="1"/>
  <c r="AL379" i="1"/>
  <c r="AK379" i="1"/>
  <c r="AO379" i="1" s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AT378" i="1" s="1"/>
  <c r="E378" i="1"/>
  <c r="CF377" i="1"/>
  <c r="CD377" i="1"/>
  <c r="CB377" i="1"/>
  <c r="BZ377" i="1"/>
  <c r="BX377" i="1"/>
  <c r="BV377" i="1"/>
  <c r="BT377" i="1"/>
  <c r="BR377" i="1"/>
  <c r="BP377" i="1"/>
  <c r="BN377" i="1"/>
  <c r="BL377" i="1"/>
  <c r="BJ377" i="1"/>
  <c r="BH377" i="1"/>
  <c r="BF377" i="1"/>
  <c r="BD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CF375" i="1"/>
  <c r="CD375" i="1"/>
  <c r="CB375" i="1"/>
  <c r="BZ375" i="1"/>
  <c r="BX375" i="1"/>
  <c r="BV375" i="1"/>
  <c r="BT375" i="1"/>
  <c r="BR375" i="1"/>
  <c r="BP375" i="1"/>
  <c r="BN375" i="1"/>
  <c r="BL375" i="1"/>
  <c r="BJ375" i="1"/>
  <c r="BH375" i="1"/>
  <c r="BF375" i="1"/>
  <c r="BD375" i="1"/>
  <c r="CG374" i="1"/>
  <c r="CG377" i="1" s="1"/>
  <c r="CF374" i="1"/>
  <c r="CE374" i="1"/>
  <c r="CE377" i="1" s="1"/>
  <c r="CD374" i="1"/>
  <c r="CC374" i="1"/>
  <c r="CC377" i="1" s="1"/>
  <c r="CB374" i="1"/>
  <c r="CA374" i="1"/>
  <c r="CA377" i="1" s="1"/>
  <c r="BZ374" i="1"/>
  <c r="BY374" i="1"/>
  <c r="BY377" i="1" s="1"/>
  <c r="BX374" i="1"/>
  <c r="BW374" i="1"/>
  <c r="BW377" i="1" s="1"/>
  <c r="BV374" i="1"/>
  <c r="BU374" i="1"/>
  <c r="BU377" i="1" s="1"/>
  <c r="BT374" i="1"/>
  <c r="BS374" i="1"/>
  <c r="BS377" i="1" s="1"/>
  <c r="BR374" i="1"/>
  <c r="BQ374" i="1"/>
  <c r="BQ377" i="1" s="1"/>
  <c r="BP374" i="1"/>
  <c r="BO374" i="1"/>
  <c r="BO377" i="1" s="1"/>
  <c r="BN374" i="1"/>
  <c r="BM374" i="1"/>
  <c r="BM377" i="1" s="1"/>
  <c r="BL374" i="1"/>
  <c r="BK374" i="1"/>
  <c r="BK377" i="1" s="1"/>
  <c r="BJ374" i="1"/>
  <c r="BI374" i="1"/>
  <c r="BI377" i="1" s="1"/>
  <c r="BH374" i="1"/>
  <c r="BG374" i="1"/>
  <c r="BG377" i="1" s="1"/>
  <c r="BF374" i="1"/>
  <c r="BE374" i="1"/>
  <c r="BE377" i="1" s="1"/>
  <c r="BD374" i="1"/>
  <c r="BC374" i="1"/>
  <c r="BC377" i="1" s="1"/>
  <c r="CI377" i="1" s="1"/>
  <c r="AS377" i="1" s="1"/>
  <c r="CG373" i="1"/>
  <c r="CG376" i="1" s="1"/>
  <c r="CF373" i="1"/>
  <c r="CF376" i="1" s="1"/>
  <c r="CE373" i="1"/>
  <c r="CE376" i="1" s="1"/>
  <c r="CD373" i="1"/>
  <c r="CD376" i="1" s="1"/>
  <c r="CC373" i="1"/>
  <c r="CC376" i="1" s="1"/>
  <c r="CB373" i="1"/>
  <c r="CB376" i="1" s="1"/>
  <c r="CA373" i="1"/>
  <c r="CA376" i="1" s="1"/>
  <c r="BZ373" i="1"/>
  <c r="BZ376" i="1" s="1"/>
  <c r="BY373" i="1"/>
  <c r="BY376" i="1" s="1"/>
  <c r="BX373" i="1"/>
  <c r="BX376" i="1" s="1"/>
  <c r="BW373" i="1"/>
  <c r="BW376" i="1" s="1"/>
  <c r="BV373" i="1"/>
  <c r="BV376" i="1" s="1"/>
  <c r="BU373" i="1"/>
  <c r="BU376" i="1" s="1"/>
  <c r="BT373" i="1"/>
  <c r="BT376" i="1" s="1"/>
  <c r="BS373" i="1"/>
  <c r="BS376" i="1" s="1"/>
  <c r="BR373" i="1"/>
  <c r="BR376" i="1" s="1"/>
  <c r="BQ373" i="1"/>
  <c r="BQ376" i="1" s="1"/>
  <c r="BP373" i="1"/>
  <c r="BP376" i="1" s="1"/>
  <c r="BO373" i="1"/>
  <c r="BO376" i="1" s="1"/>
  <c r="BN373" i="1"/>
  <c r="BN376" i="1" s="1"/>
  <c r="BM373" i="1"/>
  <c r="BM376" i="1" s="1"/>
  <c r="BL373" i="1"/>
  <c r="BL376" i="1" s="1"/>
  <c r="BK373" i="1"/>
  <c r="BK376" i="1" s="1"/>
  <c r="BJ373" i="1"/>
  <c r="BJ376" i="1" s="1"/>
  <c r="BI373" i="1"/>
  <c r="BI376" i="1" s="1"/>
  <c r="BH373" i="1"/>
  <c r="BH376" i="1" s="1"/>
  <c r="BG373" i="1"/>
  <c r="BG376" i="1" s="1"/>
  <c r="BF373" i="1"/>
  <c r="BF376" i="1" s="1"/>
  <c r="BE373" i="1"/>
  <c r="BE376" i="1" s="1"/>
  <c r="BD373" i="1"/>
  <c r="BD376" i="1" s="1"/>
  <c r="BC373" i="1"/>
  <c r="BC376" i="1" s="1"/>
  <c r="AZ373" i="1"/>
  <c r="AY373" i="1"/>
  <c r="AX373" i="1"/>
  <c r="AW373" i="1"/>
  <c r="AV373" i="1"/>
  <c r="AU373" i="1"/>
  <c r="AN373" i="1"/>
  <c r="AM373" i="1"/>
  <c r="AL373" i="1"/>
  <c r="AK373" i="1"/>
  <c r="AO373" i="1" s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AT372" i="1" s="1"/>
  <c r="CG371" i="1"/>
  <c r="CE371" i="1"/>
  <c r="CC371" i="1"/>
  <c r="CA371" i="1"/>
  <c r="BY371" i="1"/>
  <c r="BW371" i="1"/>
  <c r="BU371" i="1"/>
  <c r="BS371" i="1"/>
  <c r="BQ371" i="1"/>
  <c r="BO371" i="1"/>
  <c r="BM371" i="1"/>
  <c r="BK371" i="1"/>
  <c r="BI371" i="1"/>
  <c r="BG371" i="1"/>
  <c r="BE371" i="1"/>
  <c r="BC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CG369" i="1"/>
  <c r="CE369" i="1"/>
  <c r="CC369" i="1"/>
  <c r="CA369" i="1"/>
  <c r="BY369" i="1"/>
  <c r="BW369" i="1"/>
  <c r="BU369" i="1"/>
  <c r="BS369" i="1"/>
  <c r="BQ369" i="1"/>
  <c r="BO369" i="1"/>
  <c r="BM369" i="1"/>
  <c r="BK369" i="1"/>
  <c r="BI369" i="1"/>
  <c r="BG369" i="1"/>
  <c r="BE369" i="1"/>
  <c r="BC369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CG367" i="1"/>
  <c r="CG370" i="1" s="1"/>
  <c r="CF367" i="1"/>
  <c r="CE367" i="1"/>
  <c r="CE370" i="1" s="1"/>
  <c r="CD367" i="1"/>
  <c r="CC367" i="1"/>
  <c r="CC370" i="1" s="1"/>
  <c r="CB367" i="1"/>
  <c r="CA367" i="1"/>
  <c r="CA370" i="1" s="1"/>
  <c r="BZ367" i="1"/>
  <c r="BY367" i="1"/>
  <c r="BY370" i="1" s="1"/>
  <c r="BX367" i="1"/>
  <c r="BW367" i="1"/>
  <c r="BW370" i="1" s="1"/>
  <c r="BV367" i="1"/>
  <c r="BU367" i="1"/>
  <c r="BU370" i="1" s="1"/>
  <c r="BT367" i="1"/>
  <c r="BS367" i="1"/>
  <c r="BS370" i="1" s="1"/>
  <c r="BR367" i="1"/>
  <c r="BQ367" i="1"/>
  <c r="BQ370" i="1" s="1"/>
  <c r="BP367" i="1"/>
  <c r="BO367" i="1"/>
  <c r="BO370" i="1" s="1"/>
  <c r="BN367" i="1"/>
  <c r="BM367" i="1"/>
  <c r="BM370" i="1" s="1"/>
  <c r="BL367" i="1"/>
  <c r="BK367" i="1"/>
  <c r="BK370" i="1" s="1"/>
  <c r="BJ367" i="1"/>
  <c r="BI367" i="1"/>
  <c r="BI370" i="1" s="1"/>
  <c r="BH367" i="1"/>
  <c r="BG367" i="1"/>
  <c r="BG370" i="1" s="1"/>
  <c r="BF367" i="1"/>
  <c r="BE367" i="1"/>
  <c r="BE370" i="1" s="1"/>
  <c r="BD367" i="1"/>
  <c r="BC367" i="1"/>
  <c r="CI367" i="1" s="1"/>
  <c r="AZ367" i="1"/>
  <c r="AY367" i="1"/>
  <c r="AX367" i="1"/>
  <c r="AW367" i="1"/>
  <c r="AV367" i="1"/>
  <c r="AU367" i="1"/>
  <c r="AN367" i="1"/>
  <c r="AM367" i="1"/>
  <c r="AL367" i="1"/>
  <c r="AK367" i="1"/>
  <c r="AO367" i="1" s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AT366" i="1" s="1"/>
  <c r="E366" i="1"/>
  <c r="CF365" i="1"/>
  <c r="CD365" i="1"/>
  <c r="CB365" i="1"/>
  <c r="BZ365" i="1"/>
  <c r="BX365" i="1"/>
  <c r="BV365" i="1"/>
  <c r="BT365" i="1"/>
  <c r="BR365" i="1"/>
  <c r="BP365" i="1"/>
  <c r="BN365" i="1"/>
  <c r="BL365" i="1"/>
  <c r="BJ365" i="1"/>
  <c r="BH365" i="1"/>
  <c r="BF365" i="1"/>
  <c r="BD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CF364" i="1"/>
  <c r="CB364" i="1"/>
  <c r="BX364" i="1"/>
  <c r="BT364" i="1"/>
  <c r="BP364" i="1"/>
  <c r="BL364" i="1"/>
  <c r="BH364" i="1"/>
  <c r="BD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CF363" i="1"/>
  <c r="CD363" i="1"/>
  <c r="CB363" i="1"/>
  <c r="BZ363" i="1"/>
  <c r="BX363" i="1"/>
  <c r="BV363" i="1"/>
  <c r="BT363" i="1"/>
  <c r="BR363" i="1"/>
  <c r="BP363" i="1"/>
  <c r="BN363" i="1"/>
  <c r="BL363" i="1"/>
  <c r="BJ363" i="1"/>
  <c r="BH363" i="1"/>
  <c r="BF363" i="1"/>
  <c r="BD363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CG361" i="1"/>
  <c r="CG364" i="1" s="1"/>
  <c r="CF361" i="1"/>
  <c r="CE361" i="1"/>
  <c r="CE364" i="1" s="1"/>
  <c r="CD361" i="1"/>
  <c r="CD364" i="1" s="1"/>
  <c r="CC361" i="1"/>
  <c r="CC364" i="1" s="1"/>
  <c r="CB361" i="1"/>
  <c r="CA361" i="1"/>
  <c r="CA364" i="1" s="1"/>
  <c r="BZ361" i="1"/>
  <c r="BZ364" i="1" s="1"/>
  <c r="BY361" i="1"/>
  <c r="BY364" i="1" s="1"/>
  <c r="BX361" i="1"/>
  <c r="BW361" i="1"/>
  <c r="BW364" i="1" s="1"/>
  <c r="BV361" i="1"/>
  <c r="BV364" i="1" s="1"/>
  <c r="BU361" i="1"/>
  <c r="BU364" i="1" s="1"/>
  <c r="BT361" i="1"/>
  <c r="BS361" i="1"/>
  <c r="BS364" i="1" s="1"/>
  <c r="BR361" i="1"/>
  <c r="BR364" i="1" s="1"/>
  <c r="BQ361" i="1"/>
  <c r="BQ364" i="1" s="1"/>
  <c r="BP361" i="1"/>
  <c r="BO361" i="1"/>
  <c r="BO364" i="1" s="1"/>
  <c r="BN361" i="1"/>
  <c r="BN364" i="1" s="1"/>
  <c r="BM361" i="1"/>
  <c r="BM364" i="1" s="1"/>
  <c r="BL361" i="1"/>
  <c r="BK361" i="1"/>
  <c r="BK364" i="1" s="1"/>
  <c r="BJ361" i="1"/>
  <c r="BJ364" i="1" s="1"/>
  <c r="BI361" i="1"/>
  <c r="BI364" i="1" s="1"/>
  <c r="BH361" i="1"/>
  <c r="BG361" i="1"/>
  <c r="BG364" i="1" s="1"/>
  <c r="BF361" i="1"/>
  <c r="BF364" i="1" s="1"/>
  <c r="BE361" i="1"/>
  <c r="BE364" i="1" s="1"/>
  <c r="BD361" i="1"/>
  <c r="CI361" i="1" s="1"/>
  <c r="BC361" i="1"/>
  <c r="BC364" i="1" s="1"/>
  <c r="AZ361" i="1"/>
  <c r="AY361" i="1"/>
  <c r="AX361" i="1"/>
  <c r="AW361" i="1"/>
  <c r="AV361" i="1"/>
  <c r="AU361" i="1"/>
  <c r="AN361" i="1"/>
  <c r="AM361" i="1"/>
  <c r="AL361" i="1"/>
  <c r="AK361" i="1"/>
  <c r="AO361" i="1" s="1"/>
  <c r="AP361" i="1" s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AT360" i="1" s="1"/>
  <c r="E360" i="1"/>
  <c r="CF359" i="1"/>
  <c r="CD359" i="1"/>
  <c r="CB359" i="1"/>
  <c r="BZ359" i="1"/>
  <c r="BX359" i="1"/>
  <c r="BV359" i="1"/>
  <c r="BT359" i="1"/>
  <c r="BR359" i="1"/>
  <c r="BP359" i="1"/>
  <c r="BN359" i="1"/>
  <c r="BL359" i="1"/>
  <c r="BJ359" i="1"/>
  <c r="BH359" i="1"/>
  <c r="BF359" i="1"/>
  <c r="BD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CI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CF357" i="1"/>
  <c r="CD357" i="1"/>
  <c r="CB357" i="1"/>
  <c r="BZ357" i="1"/>
  <c r="BX357" i="1"/>
  <c r="BV357" i="1"/>
  <c r="BT357" i="1"/>
  <c r="BR357" i="1"/>
  <c r="BP357" i="1"/>
  <c r="BN357" i="1"/>
  <c r="BL357" i="1"/>
  <c r="BJ357" i="1"/>
  <c r="BH357" i="1"/>
  <c r="BF357" i="1"/>
  <c r="BD357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CI355" i="1" s="1"/>
  <c r="CK355" i="1" s="1"/>
  <c r="AQ358" i="1" s="1"/>
  <c r="BC355" i="1"/>
  <c r="CJ355" i="1" s="1"/>
  <c r="AZ355" i="1"/>
  <c r="AY355" i="1"/>
  <c r="AX355" i="1"/>
  <c r="AW355" i="1"/>
  <c r="AV355" i="1"/>
  <c r="AU355" i="1"/>
  <c r="AN355" i="1"/>
  <c r="AM355" i="1"/>
  <c r="AL355" i="1"/>
  <c r="AK355" i="1"/>
  <c r="AO355" i="1" s="1"/>
  <c r="AP355" i="1" s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AT354" i="1" s="1"/>
  <c r="E354" i="1"/>
  <c r="CF353" i="1"/>
  <c r="CD353" i="1"/>
  <c r="CB353" i="1"/>
  <c r="BZ353" i="1"/>
  <c r="BX353" i="1"/>
  <c r="BV353" i="1"/>
  <c r="BT353" i="1"/>
  <c r="BR353" i="1"/>
  <c r="BP353" i="1"/>
  <c r="BN353" i="1"/>
  <c r="BL353" i="1"/>
  <c r="BJ353" i="1"/>
  <c r="BH353" i="1"/>
  <c r="BF353" i="1"/>
  <c r="BD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CF351" i="1"/>
  <c r="CD351" i="1"/>
  <c r="CB351" i="1"/>
  <c r="BZ351" i="1"/>
  <c r="BX351" i="1"/>
  <c r="BV351" i="1"/>
  <c r="BT351" i="1"/>
  <c r="BR351" i="1"/>
  <c r="BP351" i="1"/>
  <c r="BN351" i="1"/>
  <c r="BL351" i="1"/>
  <c r="BJ351" i="1"/>
  <c r="BH351" i="1"/>
  <c r="BF351" i="1"/>
  <c r="BD351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CG349" i="1"/>
  <c r="CF349" i="1"/>
  <c r="CF352" i="1" s="1"/>
  <c r="CE349" i="1"/>
  <c r="CD349" i="1"/>
  <c r="CD352" i="1" s="1"/>
  <c r="CC349" i="1"/>
  <c r="CB349" i="1"/>
  <c r="CB352" i="1" s="1"/>
  <c r="CA349" i="1"/>
  <c r="BZ349" i="1"/>
  <c r="BZ352" i="1" s="1"/>
  <c r="BY349" i="1"/>
  <c r="BX349" i="1"/>
  <c r="BX352" i="1" s="1"/>
  <c r="BW349" i="1"/>
  <c r="BV349" i="1"/>
  <c r="BV352" i="1" s="1"/>
  <c r="BU349" i="1"/>
  <c r="BT349" i="1"/>
  <c r="BT352" i="1" s="1"/>
  <c r="BS349" i="1"/>
  <c r="BR349" i="1"/>
  <c r="BR352" i="1" s="1"/>
  <c r="BQ349" i="1"/>
  <c r="BP349" i="1"/>
  <c r="BP352" i="1" s="1"/>
  <c r="BO349" i="1"/>
  <c r="BN349" i="1"/>
  <c r="BN352" i="1" s="1"/>
  <c r="BM349" i="1"/>
  <c r="BL349" i="1"/>
  <c r="BL352" i="1" s="1"/>
  <c r="BK349" i="1"/>
  <c r="BJ349" i="1"/>
  <c r="BJ352" i="1" s="1"/>
  <c r="BI349" i="1"/>
  <c r="BH349" i="1"/>
  <c r="BH352" i="1" s="1"/>
  <c r="BG349" i="1"/>
  <c r="BF349" i="1"/>
  <c r="BF352" i="1" s="1"/>
  <c r="BE349" i="1"/>
  <c r="BD349" i="1"/>
  <c r="BD352" i="1" s="1"/>
  <c r="BC349" i="1"/>
  <c r="AZ349" i="1"/>
  <c r="AY349" i="1"/>
  <c r="AX349" i="1"/>
  <c r="AW349" i="1"/>
  <c r="AV349" i="1"/>
  <c r="AU349" i="1"/>
  <c r="AN349" i="1"/>
  <c r="AM349" i="1"/>
  <c r="AL349" i="1"/>
  <c r="AK349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AT348" i="1" s="1"/>
  <c r="CG347" i="1"/>
  <c r="CE347" i="1"/>
  <c r="CC347" i="1"/>
  <c r="CA347" i="1"/>
  <c r="BY347" i="1"/>
  <c r="BW347" i="1"/>
  <c r="BU347" i="1"/>
  <c r="BS347" i="1"/>
  <c r="BQ347" i="1"/>
  <c r="BO347" i="1"/>
  <c r="BM347" i="1"/>
  <c r="BK347" i="1"/>
  <c r="BI347" i="1"/>
  <c r="BG347" i="1"/>
  <c r="BE347" i="1"/>
  <c r="BC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CG345" i="1"/>
  <c r="CE345" i="1"/>
  <c r="CC345" i="1"/>
  <c r="CA345" i="1"/>
  <c r="BY345" i="1"/>
  <c r="BW345" i="1"/>
  <c r="BU345" i="1"/>
  <c r="BS345" i="1"/>
  <c r="BQ345" i="1"/>
  <c r="BO345" i="1"/>
  <c r="BM345" i="1"/>
  <c r="BK345" i="1"/>
  <c r="BI345" i="1"/>
  <c r="BG345" i="1"/>
  <c r="BE345" i="1"/>
  <c r="BC345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CG343" i="1"/>
  <c r="CG346" i="1" s="1"/>
  <c r="CF343" i="1"/>
  <c r="CE343" i="1"/>
  <c r="CE346" i="1" s="1"/>
  <c r="CD343" i="1"/>
  <c r="CC343" i="1"/>
  <c r="CC346" i="1" s="1"/>
  <c r="CB343" i="1"/>
  <c r="CA343" i="1"/>
  <c r="CA346" i="1" s="1"/>
  <c r="BZ343" i="1"/>
  <c r="BY343" i="1"/>
  <c r="BY346" i="1" s="1"/>
  <c r="BX343" i="1"/>
  <c r="BW343" i="1"/>
  <c r="BW346" i="1" s="1"/>
  <c r="BV343" i="1"/>
  <c r="BU343" i="1"/>
  <c r="BU346" i="1" s="1"/>
  <c r="BT343" i="1"/>
  <c r="BS343" i="1"/>
  <c r="BS346" i="1" s="1"/>
  <c r="BR343" i="1"/>
  <c r="BQ343" i="1"/>
  <c r="BQ346" i="1" s="1"/>
  <c r="BP343" i="1"/>
  <c r="BO343" i="1"/>
  <c r="BO346" i="1" s="1"/>
  <c r="BN343" i="1"/>
  <c r="BM343" i="1"/>
  <c r="BM346" i="1" s="1"/>
  <c r="BL343" i="1"/>
  <c r="BK343" i="1"/>
  <c r="BK346" i="1" s="1"/>
  <c r="BJ343" i="1"/>
  <c r="BI343" i="1"/>
  <c r="BI346" i="1" s="1"/>
  <c r="BH343" i="1"/>
  <c r="BG343" i="1"/>
  <c r="BG346" i="1" s="1"/>
  <c r="BF343" i="1"/>
  <c r="BE343" i="1"/>
  <c r="BE346" i="1" s="1"/>
  <c r="BD343" i="1"/>
  <c r="BC343" i="1"/>
  <c r="CI343" i="1" s="1"/>
  <c r="AZ343" i="1"/>
  <c r="AY343" i="1"/>
  <c r="AX343" i="1"/>
  <c r="AW343" i="1"/>
  <c r="AV343" i="1"/>
  <c r="AU343" i="1"/>
  <c r="AN343" i="1"/>
  <c r="AM343" i="1"/>
  <c r="AL343" i="1"/>
  <c r="AK343" i="1"/>
  <c r="AO343" i="1" s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AT342" i="1" s="1"/>
  <c r="E342" i="1"/>
  <c r="CF341" i="1"/>
  <c r="CD341" i="1"/>
  <c r="CB341" i="1"/>
  <c r="BZ341" i="1"/>
  <c r="BX341" i="1"/>
  <c r="BV341" i="1"/>
  <c r="BT341" i="1"/>
  <c r="BR341" i="1"/>
  <c r="BP341" i="1"/>
  <c r="BN341" i="1"/>
  <c r="BL341" i="1"/>
  <c r="BJ341" i="1"/>
  <c r="BH341" i="1"/>
  <c r="BF341" i="1"/>
  <c r="BD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CF339" i="1"/>
  <c r="CD339" i="1"/>
  <c r="CB339" i="1"/>
  <c r="BZ339" i="1"/>
  <c r="BX339" i="1"/>
  <c r="BV339" i="1"/>
  <c r="BT339" i="1"/>
  <c r="BR339" i="1"/>
  <c r="BP339" i="1"/>
  <c r="BN339" i="1"/>
  <c r="BL339" i="1"/>
  <c r="BJ339" i="1"/>
  <c r="BH339" i="1"/>
  <c r="BF339" i="1"/>
  <c r="BD339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CG337" i="1"/>
  <c r="CF337" i="1"/>
  <c r="CF340" i="1" s="1"/>
  <c r="CE337" i="1"/>
  <c r="CD337" i="1"/>
  <c r="CD340" i="1" s="1"/>
  <c r="CC337" i="1"/>
  <c r="CB337" i="1"/>
  <c r="CB340" i="1" s="1"/>
  <c r="CA337" i="1"/>
  <c r="BZ337" i="1"/>
  <c r="BZ340" i="1" s="1"/>
  <c r="BY337" i="1"/>
  <c r="BX337" i="1"/>
  <c r="BX340" i="1" s="1"/>
  <c r="BW337" i="1"/>
  <c r="BV337" i="1"/>
  <c r="BV340" i="1" s="1"/>
  <c r="BU337" i="1"/>
  <c r="BT337" i="1"/>
  <c r="BT340" i="1" s="1"/>
  <c r="BS337" i="1"/>
  <c r="BR337" i="1"/>
  <c r="BR340" i="1" s="1"/>
  <c r="BQ337" i="1"/>
  <c r="BP337" i="1"/>
  <c r="BP340" i="1" s="1"/>
  <c r="BO337" i="1"/>
  <c r="BN337" i="1"/>
  <c r="BN340" i="1" s="1"/>
  <c r="BM337" i="1"/>
  <c r="BL337" i="1"/>
  <c r="BL340" i="1" s="1"/>
  <c r="BK337" i="1"/>
  <c r="BJ337" i="1"/>
  <c r="BJ340" i="1" s="1"/>
  <c r="BI337" i="1"/>
  <c r="BH337" i="1"/>
  <c r="BH340" i="1" s="1"/>
  <c r="BG337" i="1"/>
  <c r="BF337" i="1"/>
  <c r="BF340" i="1" s="1"/>
  <c r="BE337" i="1"/>
  <c r="BD337" i="1"/>
  <c r="BD340" i="1" s="1"/>
  <c r="BC337" i="1"/>
  <c r="AZ337" i="1"/>
  <c r="AY337" i="1"/>
  <c r="AX337" i="1"/>
  <c r="AW337" i="1"/>
  <c r="AV337" i="1"/>
  <c r="AU337" i="1"/>
  <c r="AN337" i="1"/>
  <c r="AM337" i="1"/>
  <c r="AL337" i="1"/>
  <c r="AK337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AT336" i="1" s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CG333" i="1"/>
  <c r="CE333" i="1"/>
  <c r="CC333" i="1"/>
  <c r="CA333" i="1"/>
  <c r="BY333" i="1"/>
  <c r="BW333" i="1"/>
  <c r="BU333" i="1"/>
  <c r="BS333" i="1"/>
  <c r="BQ333" i="1"/>
  <c r="BO333" i="1"/>
  <c r="BM333" i="1"/>
  <c r="BK333" i="1"/>
  <c r="BI333" i="1"/>
  <c r="BG333" i="1"/>
  <c r="BE333" i="1"/>
  <c r="BC333" i="1"/>
  <c r="CG332" i="1"/>
  <c r="CG335" i="1" s="1"/>
  <c r="CF332" i="1"/>
  <c r="CF335" i="1" s="1"/>
  <c r="CE332" i="1"/>
  <c r="CE335" i="1" s="1"/>
  <c r="CD332" i="1"/>
  <c r="CD335" i="1" s="1"/>
  <c r="CC332" i="1"/>
  <c r="CC335" i="1" s="1"/>
  <c r="CB332" i="1"/>
  <c r="CB335" i="1" s="1"/>
  <c r="CA332" i="1"/>
  <c r="CA335" i="1" s="1"/>
  <c r="BZ332" i="1"/>
  <c r="BZ335" i="1" s="1"/>
  <c r="BY332" i="1"/>
  <c r="BY335" i="1" s="1"/>
  <c r="BX332" i="1"/>
  <c r="BX335" i="1" s="1"/>
  <c r="BW332" i="1"/>
  <c r="BW335" i="1" s="1"/>
  <c r="BV332" i="1"/>
  <c r="BV335" i="1" s="1"/>
  <c r="BU332" i="1"/>
  <c r="BU335" i="1" s="1"/>
  <c r="BT332" i="1"/>
  <c r="BT335" i="1" s="1"/>
  <c r="BS332" i="1"/>
  <c r="BS335" i="1" s="1"/>
  <c r="BR332" i="1"/>
  <c r="BR335" i="1" s="1"/>
  <c r="BQ332" i="1"/>
  <c r="BQ335" i="1" s="1"/>
  <c r="BP332" i="1"/>
  <c r="BP335" i="1" s="1"/>
  <c r="BO332" i="1"/>
  <c r="BO335" i="1" s="1"/>
  <c r="BN332" i="1"/>
  <c r="BN335" i="1" s="1"/>
  <c r="BM332" i="1"/>
  <c r="BM335" i="1" s="1"/>
  <c r="BL332" i="1"/>
  <c r="BL335" i="1" s="1"/>
  <c r="BK332" i="1"/>
  <c r="BK335" i="1" s="1"/>
  <c r="BJ332" i="1"/>
  <c r="BJ335" i="1" s="1"/>
  <c r="BI332" i="1"/>
  <c r="BI335" i="1" s="1"/>
  <c r="BH332" i="1"/>
  <c r="BH335" i="1" s="1"/>
  <c r="BG332" i="1"/>
  <c r="BG335" i="1" s="1"/>
  <c r="BF332" i="1"/>
  <c r="BF335" i="1" s="1"/>
  <c r="BE332" i="1"/>
  <c r="BE335" i="1" s="1"/>
  <c r="BD332" i="1"/>
  <c r="BD335" i="1" s="1"/>
  <c r="BC332" i="1"/>
  <c r="BC335" i="1" s="1"/>
  <c r="CG331" i="1"/>
  <c r="CG334" i="1" s="1"/>
  <c r="CF331" i="1"/>
  <c r="CF334" i="1" s="1"/>
  <c r="CE331" i="1"/>
  <c r="CE334" i="1" s="1"/>
  <c r="CD331" i="1"/>
  <c r="CD334" i="1" s="1"/>
  <c r="CC331" i="1"/>
  <c r="CC334" i="1" s="1"/>
  <c r="CB331" i="1"/>
  <c r="CB334" i="1" s="1"/>
  <c r="CA331" i="1"/>
  <c r="CA334" i="1" s="1"/>
  <c r="BZ331" i="1"/>
  <c r="BZ334" i="1" s="1"/>
  <c r="BY331" i="1"/>
  <c r="BY334" i="1" s="1"/>
  <c r="BX331" i="1"/>
  <c r="BX334" i="1" s="1"/>
  <c r="BW331" i="1"/>
  <c r="BW334" i="1" s="1"/>
  <c r="BV331" i="1"/>
  <c r="BV334" i="1" s="1"/>
  <c r="BU331" i="1"/>
  <c r="BU334" i="1" s="1"/>
  <c r="BT331" i="1"/>
  <c r="BT334" i="1" s="1"/>
  <c r="BS331" i="1"/>
  <c r="BS334" i="1" s="1"/>
  <c r="BR331" i="1"/>
  <c r="BR334" i="1" s="1"/>
  <c r="BQ331" i="1"/>
  <c r="BQ334" i="1" s="1"/>
  <c r="BP331" i="1"/>
  <c r="BP334" i="1" s="1"/>
  <c r="BO331" i="1"/>
  <c r="BO334" i="1" s="1"/>
  <c r="BN331" i="1"/>
  <c r="BN334" i="1" s="1"/>
  <c r="BM331" i="1"/>
  <c r="BM334" i="1" s="1"/>
  <c r="BL331" i="1"/>
  <c r="BL334" i="1" s="1"/>
  <c r="BK331" i="1"/>
  <c r="BK334" i="1" s="1"/>
  <c r="BJ331" i="1"/>
  <c r="BJ334" i="1" s="1"/>
  <c r="BI331" i="1"/>
  <c r="BI334" i="1" s="1"/>
  <c r="BH331" i="1"/>
  <c r="BH334" i="1" s="1"/>
  <c r="BG331" i="1"/>
  <c r="BG334" i="1" s="1"/>
  <c r="BF331" i="1"/>
  <c r="BF334" i="1" s="1"/>
  <c r="BE331" i="1"/>
  <c r="BE334" i="1" s="1"/>
  <c r="BD331" i="1"/>
  <c r="BD334" i="1" s="1"/>
  <c r="BC331" i="1"/>
  <c r="CI331" i="1" s="1"/>
  <c r="AZ331" i="1"/>
  <c r="AY331" i="1"/>
  <c r="AX331" i="1"/>
  <c r="AW331" i="1"/>
  <c r="AV331" i="1"/>
  <c r="AU331" i="1"/>
  <c r="AN331" i="1"/>
  <c r="AM331" i="1"/>
  <c r="AL331" i="1"/>
  <c r="AK331" i="1"/>
  <c r="AO331" i="1" s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AT330" i="1" s="1"/>
  <c r="E330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CF327" i="1"/>
  <c r="CD327" i="1"/>
  <c r="CB327" i="1"/>
  <c r="BZ327" i="1"/>
  <c r="BX327" i="1"/>
  <c r="BV327" i="1"/>
  <c r="BT327" i="1"/>
  <c r="BR327" i="1"/>
  <c r="BP327" i="1"/>
  <c r="BN327" i="1"/>
  <c r="BL327" i="1"/>
  <c r="BJ327" i="1"/>
  <c r="BH327" i="1"/>
  <c r="BF327" i="1"/>
  <c r="BD327" i="1"/>
  <c r="CG326" i="1"/>
  <c r="CG329" i="1" s="1"/>
  <c r="CF326" i="1"/>
  <c r="CF329" i="1" s="1"/>
  <c r="CE326" i="1"/>
  <c r="CE329" i="1" s="1"/>
  <c r="CD326" i="1"/>
  <c r="CD329" i="1" s="1"/>
  <c r="CC326" i="1"/>
  <c r="CC329" i="1" s="1"/>
  <c r="CB326" i="1"/>
  <c r="CB329" i="1" s="1"/>
  <c r="CA326" i="1"/>
  <c r="CA329" i="1" s="1"/>
  <c r="BZ326" i="1"/>
  <c r="BZ329" i="1" s="1"/>
  <c r="BY326" i="1"/>
  <c r="BY329" i="1" s="1"/>
  <c r="BX326" i="1"/>
  <c r="BX329" i="1" s="1"/>
  <c r="BW326" i="1"/>
  <c r="BW329" i="1" s="1"/>
  <c r="BV326" i="1"/>
  <c r="BV329" i="1" s="1"/>
  <c r="BU326" i="1"/>
  <c r="BU329" i="1" s="1"/>
  <c r="BT326" i="1"/>
  <c r="BT329" i="1" s="1"/>
  <c r="BS326" i="1"/>
  <c r="BS329" i="1" s="1"/>
  <c r="BR326" i="1"/>
  <c r="BR329" i="1" s="1"/>
  <c r="BQ326" i="1"/>
  <c r="BQ329" i="1" s="1"/>
  <c r="BP326" i="1"/>
  <c r="BP329" i="1" s="1"/>
  <c r="BO326" i="1"/>
  <c r="BO329" i="1" s="1"/>
  <c r="BN326" i="1"/>
  <c r="BN329" i="1" s="1"/>
  <c r="BM326" i="1"/>
  <c r="BM329" i="1" s="1"/>
  <c r="BL326" i="1"/>
  <c r="BL329" i="1" s="1"/>
  <c r="BK326" i="1"/>
  <c r="BK329" i="1" s="1"/>
  <c r="BJ326" i="1"/>
  <c r="BJ329" i="1" s="1"/>
  <c r="BI326" i="1"/>
  <c r="BI329" i="1" s="1"/>
  <c r="BH326" i="1"/>
  <c r="BH329" i="1" s="1"/>
  <c r="BG326" i="1"/>
  <c r="BG329" i="1" s="1"/>
  <c r="BF326" i="1"/>
  <c r="BF329" i="1" s="1"/>
  <c r="BE326" i="1"/>
  <c r="BE329" i="1" s="1"/>
  <c r="BD326" i="1"/>
  <c r="BD329" i="1" s="1"/>
  <c r="BC326" i="1"/>
  <c r="BC329" i="1" s="1"/>
  <c r="CG325" i="1"/>
  <c r="CG328" i="1" s="1"/>
  <c r="CF325" i="1"/>
  <c r="CF328" i="1" s="1"/>
  <c r="CE325" i="1"/>
  <c r="CE328" i="1" s="1"/>
  <c r="CD325" i="1"/>
  <c r="CD328" i="1" s="1"/>
  <c r="CC325" i="1"/>
  <c r="CC328" i="1" s="1"/>
  <c r="CB325" i="1"/>
  <c r="CB328" i="1" s="1"/>
  <c r="CA325" i="1"/>
  <c r="CA328" i="1" s="1"/>
  <c r="BZ325" i="1"/>
  <c r="BZ328" i="1" s="1"/>
  <c r="BY325" i="1"/>
  <c r="BY328" i="1" s="1"/>
  <c r="BX325" i="1"/>
  <c r="BX328" i="1" s="1"/>
  <c r="BW325" i="1"/>
  <c r="BW328" i="1" s="1"/>
  <c r="BV325" i="1"/>
  <c r="BV328" i="1" s="1"/>
  <c r="BU325" i="1"/>
  <c r="BU328" i="1" s="1"/>
  <c r="BT325" i="1"/>
  <c r="BT328" i="1" s="1"/>
  <c r="BS325" i="1"/>
  <c r="BS328" i="1" s="1"/>
  <c r="BR325" i="1"/>
  <c r="BR328" i="1" s="1"/>
  <c r="BQ325" i="1"/>
  <c r="BQ328" i="1" s="1"/>
  <c r="BP325" i="1"/>
  <c r="BP328" i="1" s="1"/>
  <c r="BO325" i="1"/>
  <c r="BO328" i="1" s="1"/>
  <c r="BN325" i="1"/>
  <c r="BN328" i="1" s="1"/>
  <c r="BM325" i="1"/>
  <c r="BM328" i="1" s="1"/>
  <c r="BL325" i="1"/>
  <c r="BL328" i="1" s="1"/>
  <c r="BK325" i="1"/>
  <c r="BK328" i="1" s="1"/>
  <c r="BJ325" i="1"/>
  <c r="BJ328" i="1" s="1"/>
  <c r="BI325" i="1"/>
  <c r="BI328" i="1" s="1"/>
  <c r="BH325" i="1"/>
  <c r="BH328" i="1" s="1"/>
  <c r="BG325" i="1"/>
  <c r="BG328" i="1" s="1"/>
  <c r="BF325" i="1"/>
  <c r="BF328" i="1" s="1"/>
  <c r="BE325" i="1"/>
  <c r="BE328" i="1" s="1"/>
  <c r="BD325" i="1"/>
  <c r="BD328" i="1" s="1"/>
  <c r="BC325" i="1"/>
  <c r="BC328" i="1" s="1"/>
  <c r="CI328" i="1" s="1"/>
  <c r="AZ325" i="1"/>
  <c r="AY325" i="1"/>
  <c r="AX325" i="1"/>
  <c r="AW325" i="1"/>
  <c r="AV325" i="1"/>
  <c r="AU325" i="1"/>
  <c r="AN325" i="1"/>
  <c r="AM325" i="1"/>
  <c r="AL325" i="1"/>
  <c r="AK325" i="1"/>
  <c r="AO325" i="1" s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AT324" i="1" s="1"/>
  <c r="CG323" i="1"/>
  <c r="CE323" i="1"/>
  <c r="CC323" i="1"/>
  <c r="CA323" i="1"/>
  <c r="BY323" i="1"/>
  <c r="BW323" i="1"/>
  <c r="BU323" i="1"/>
  <c r="BS323" i="1"/>
  <c r="BQ323" i="1"/>
  <c r="BO323" i="1"/>
  <c r="BM323" i="1"/>
  <c r="BK323" i="1"/>
  <c r="BI323" i="1"/>
  <c r="BG323" i="1"/>
  <c r="BE323" i="1"/>
  <c r="BC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CI322" i="1" s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CG321" i="1"/>
  <c r="CE321" i="1"/>
  <c r="CC321" i="1"/>
  <c r="CA321" i="1"/>
  <c r="BY321" i="1"/>
  <c r="BW321" i="1"/>
  <c r="BU321" i="1"/>
  <c r="BS321" i="1"/>
  <c r="BQ321" i="1"/>
  <c r="BO321" i="1"/>
  <c r="BM321" i="1"/>
  <c r="BK321" i="1"/>
  <c r="BI321" i="1"/>
  <c r="BG321" i="1"/>
  <c r="BE321" i="1"/>
  <c r="BC321" i="1"/>
  <c r="CG320" i="1"/>
  <c r="CF320" i="1"/>
  <c r="CF323" i="1" s="1"/>
  <c r="CE320" i="1"/>
  <c r="CD320" i="1"/>
  <c r="CD323" i="1" s="1"/>
  <c r="CC320" i="1"/>
  <c r="CB320" i="1"/>
  <c r="CB323" i="1" s="1"/>
  <c r="CA320" i="1"/>
  <c r="BZ320" i="1"/>
  <c r="BZ323" i="1" s="1"/>
  <c r="BY320" i="1"/>
  <c r="BX320" i="1"/>
  <c r="BX323" i="1" s="1"/>
  <c r="BW320" i="1"/>
  <c r="BV320" i="1"/>
  <c r="BV323" i="1" s="1"/>
  <c r="BU320" i="1"/>
  <c r="BT320" i="1"/>
  <c r="BT323" i="1" s="1"/>
  <c r="BS320" i="1"/>
  <c r="BR320" i="1"/>
  <c r="BR323" i="1" s="1"/>
  <c r="BQ320" i="1"/>
  <c r="BP320" i="1"/>
  <c r="BP323" i="1" s="1"/>
  <c r="BO320" i="1"/>
  <c r="BN320" i="1"/>
  <c r="BN323" i="1" s="1"/>
  <c r="BM320" i="1"/>
  <c r="BL320" i="1"/>
  <c r="BL323" i="1" s="1"/>
  <c r="BK320" i="1"/>
  <c r="BJ320" i="1"/>
  <c r="BJ323" i="1" s="1"/>
  <c r="BI320" i="1"/>
  <c r="BH320" i="1"/>
  <c r="BH323" i="1" s="1"/>
  <c r="BG320" i="1"/>
  <c r="BF320" i="1"/>
  <c r="BF323" i="1" s="1"/>
  <c r="BE320" i="1"/>
  <c r="BD320" i="1"/>
  <c r="BD323" i="1" s="1"/>
  <c r="BC320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CI319" i="1" s="1"/>
  <c r="AZ319" i="1"/>
  <c r="AY319" i="1"/>
  <c r="AX319" i="1"/>
  <c r="AW319" i="1"/>
  <c r="AV319" i="1"/>
  <c r="AU319" i="1"/>
  <c r="AN319" i="1"/>
  <c r="AM319" i="1"/>
  <c r="AL319" i="1"/>
  <c r="AK319" i="1"/>
  <c r="AO319" i="1" s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AT318" i="1" s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CG315" i="1"/>
  <c r="CE315" i="1"/>
  <c r="CC315" i="1"/>
  <c r="CA315" i="1"/>
  <c r="BY315" i="1"/>
  <c r="BW315" i="1"/>
  <c r="BU315" i="1"/>
  <c r="BS315" i="1"/>
  <c r="BQ315" i="1"/>
  <c r="BO315" i="1"/>
  <c r="BM315" i="1"/>
  <c r="BK315" i="1"/>
  <c r="BI315" i="1"/>
  <c r="BG315" i="1"/>
  <c r="BE315" i="1"/>
  <c r="BC315" i="1"/>
  <c r="CG314" i="1"/>
  <c r="CG317" i="1" s="1"/>
  <c r="CF314" i="1"/>
  <c r="CF317" i="1" s="1"/>
  <c r="CE314" i="1"/>
  <c r="CE317" i="1" s="1"/>
  <c r="CD314" i="1"/>
  <c r="CD317" i="1" s="1"/>
  <c r="CC314" i="1"/>
  <c r="CC317" i="1" s="1"/>
  <c r="CB314" i="1"/>
  <c r="CB317" i="1" s="1"/>
  <c r="CA314" i="1"/>
  <c r="CA317" i="1" s="1"/>
  <c r="BZ314" i="1"/>
  <c r="BZ317" i="1" s="1"/>
  <c r="BY314" i="1"/>
  <c r="BY317" i="1" s="1"/>
  <c r="BX314" i="1"/>
  <c r="BX317" i="1" s="1"/>
  <c r="BW314" i="1"/>
  <c r="BW317" i="1" s="1"/>
  <c r="BV314" i="1"/>
  <c r="BV317" i="1" s="1"/>
  <c r="BU314" i="1"/>
  <c r="BU317" i="1" s="1"/>
  <c r="BT314" i="1"/>
  <c r="BT317" i="1" s="1"/>
  <c r="BS314" i="1"/>
  <c r="BS317" i="1" s="1"/>
  <c r="BR314" i="1"/>
  <c r="BR317" i="1" s="1"/>
  <c r="BQ314" i="1"/>
  <c r="BQ317" i="1" s="1"/>
  <c r="BP314" i="1"/>
  <c r="BP317" i="1" s="1"/>
  <c r="BO314" i="1"/>
  <c r="BO317" i="1" s="1"/>
  <c r="BN314" i="1"/>
  <c r="BN317" i="1" s="1"/>
  <c r="BM314" i="1"/>
  <c r="BM317" i="1" s="1"/>
  <c r="BL314" i="1"/>
  <c r="BL317" i="1" s="1"/>
  <c r="BK314" i="1"/>
  <c r="BK317" i="1" s="1"/>
  <c r="BJ314" i="1"/>
  <c r="BJ317" i="1" s="1"/>
  <c r="BI314" i="1"/>
  <c r="BI317" i="1" s="1"/>
  <c r="BH314" i="1"/>
  <c r="BH317" i="1" s="1"/>
  <c r="BG314" i="1"/>
  <c r="BG317" i="1" s="1"/>
  <c r="BF314" i="1"/>
  <c r="BF317" i="1" s="1"/>
  <c r="BE314" i="1"/>
  <c r="BE317" i="1" s="1"/>
  <c r="BD314" i="1"/>
  <c r="BD317" i="1" s="1"/>
  <c r="BC314" i="1"/>
  <c r="BC317" i="1" s="1"/>
  <c r="CI317" i="1" s="1"/>
  <c r="AS317" i="1" s="1"/>
  <c r="CG313" i="1"/>
  <c r="CG316" i="1" s="1"/>
  <c r="CF313" i="1"/>
  <c r="CF316" i="1" s="1"/>
  <c r="CE313" i="1"/>
  <c r="CE316" i="1" s="1"/>
  <c r="CD313" i="1"/>
  <c r="CD316" i="1" s="1"/>
  <c r="CC313" i="1"/>
  <c r="CC316" i="1" s="1"/>
  <c r="CB313" i="1"/>
  <c r="CB316" i="1" s="1"/>
  <c r="CA313" i="1"/>
  <c r="CA316" i="1" s="1"/>
  <c r="BZ313" i="1"/>
  <c r="BZ316" i="1" s="1"/>
  <c r="BY313" i="1"/>
  <c r="BY316" i="1" s="1"/>
  <c r="BX313" i="1"/>
  <c r="BX316" i="1" s="1"/>
  <c r="BW313" i="1"/>
  <c r="BW316" i="1" s="1"/>
  <c r="BV313" i="1"/>
  <c r="BV316" i="1" s="1"/>
  <c r="BU313" i="1"/>
  <c r="BU316" i="1" s="1"/>
  <c r="BT313" i="1"/>
  <c r="BT316" i="1" s="1"/>
  <c r="BS313" i="1"/>
  <c r="BS316" i="1" s="1"/>
  <c r="BR313" i="1"/>
  <c r="BR316" i="1" s="1"/>
  <c r="BQ313" i="1"/>
  <c r="BQ316" i="1" s="1"/>
  <c r="BP313" i="1"/>
  <c r="BP316" i="1" s="1"/>
  <c r="BO313" i="1"/>
  <c r="BO316" i="1" s="1"/>
  <c r="BN313" i="1"/>
  <c r="BN316" i="1" s="1"/>
  <c r="BM313" i="1"/>
  <c r="BM316" i="1" s="1"/>
  <c r="BL313" i="1"/>
  <c r="BL316" i="1" s="1"/>
  <c r="BK313" i="1"/>
  <c r="BK316" i="1" s="1"/>
  <c r="BJ313" i="1"/>
  <c r="BJ316" i="1" s="1"/>
  <c r="BI313" i="1"/>
  <c r="BI316" i="1" s="1"/>
  <c r="BH313" i="1"/>
  <c r="BH316" i="1" s="1"/>
  <c r="BG313" i="1"/>
  <c r="BG316" i="1" s="1"/>
  <c r="BF313" i="1"/>
  <c r="BF316" i="1" s="1"/>
  <c r="BE313" i="1"/>
  <c r="BE316" i="1" s="1"/>
  <c r="BD313" i="1"/>
  <c r="BD316" i="1" s="1"/>
  <c r="BC313" i="1"/>
  <c r="CI313" i="1" s="1"/>
  <c r="AZ313" i="1"/>
  <c r="AY313" i="1"/>
  <c r="AX313" i="1"/>
  <c r="AW313" i="1"/>
  <c r="AV313" i="1"/>
  <c r="AU313" i="1"/>
  <c r="AN313" i="1"/>
  <c r="AM313" i="1"/>
  <c r="AL313" i="1"/>
  <c r="AK313" i="1"/>
  <c r="AO313" i="1" s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AT312" i="1" s="1"/>
  <c r="E312" i="1"/>
  <c r="CF311" i="1"/>
  <c r="CD311" i="1"/>
  <c r="CB311" i="1"/>
  <c r="BZ311" i="1"/>
  <c r="BX311" i="1"/>
  <c r="BV311" i="1"/>
  <c r="BT311" i="1"/>
  <c r="BR311" i="1"/>
  <c r="BP311" i="1"/>
  <c r="BN311" i="1"/>
  <c r="BL311" i="1"/>
  <c r="BJ311" i="1"/>
  <c r="BH311" i="1"/>
  <c r="BF311" i="1"/>
  <c r="BD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CF309" i="1"/>
  <c r="CD309" i="1"/>
  <c r="CB309" i="1"/>
  <c r="BZ309" i="1"/>
  <c r="BX309" i="1"/>
  <c r="BV309" i="1"/>
  <c r="BT309" i="1"/>
  <c r="BR309" i="1"/>
  <c r="BP309" i="1"/>
  <c r="BN309" i="1"/>
  <c r="BL309" i="1"/>
  <c r="BJ309" i="1"/>
  <c r="BH309" i="1"/>
  <c r="BF309" i="1"/>
  <c r="BD309" i="1"/>
  <c r="CG308" i="1"/>
  <c r="CG311" i="1" s="1"/>
  <c r="CF308" i="1"/>
  <c r="CE308" i="1"/>
  <c r="CE311" i="1" s="1"/>
  <c r="CD308" i="1"/>
  <c r="CC308" i="1"/>
  <c r="CC311" i="1" s="1"/>
  <c r="CB308" i="1"/>
  <c r="CA308" i="1"/>
  <c r="CA311" i="1" s="1"/>
  <c r="BZ308" i="1"/>
  <c r="BY308" i="1"/>
  <c r="BY311" i="1" s="1"/>
  <c r="BX308" i="1"/>
  <c r="BW308" i="1"/>
  <c r="BW311" i="1" s="1"/>
  <c r="BV308" i="1"/>
  <c r="BU308" i="1"/>
  <c r="BU311" i="1" s="1"/>
  <c r="BT308" i="1"/>
  <c r="BS308" i="1"/>
  <c r="BS311" i="1" s="1"/>
  <c r="BR308" i="1"/>
  <c r="BQ308" i="1"/>
  <c r="BQ311" i="1" s="1"/>
  <c r="BP308" i="1"/>
  <c r="BO308" i="1"/>
  <c r="BO311" i="1" s="1"/>
  <c r="BN308" i="1"/>
  <c r="BM308" i="1"/>
  <c r="BM311" i="1" s="1"/>
  <c r="BL308" i="1"/>
  <c r="BK308" i="1"/>
  <c r="BK311" i="1" s="1"/>
  <c r="BJ308" i="1"/>
  <c r="BI308" i="1"/>
  <c r="BI311" i="1" s="1"/>
  <c r="BH308" i="1"/>
  <c r="BG308" i="1"/>
  <c r="BG311" i="1" s="1"/>
  <c r="BF308" i="1"/>
  <c r="BE308" i="1"/>
  <c r="BE311" i="1" s="1"/>
  <c r="BD308" i="1"/>
  <c r="BC308" i="1"/>
  <c r="BC311" i="1" s="1"/>
  <c r="CI311" i="1" s="1"/>
  <c r="AS311" i="1" s="1"/>
  <c r="CG307" i="1"/>
  <c r="CG310" i="1" s="1"/>
  <c r="CF307" i="1"/>
  <c r="CF310" i="1" s="1"/>
  <c r="CE307" i="1"/>
  <c r="CE310" i="1" s="1"/>
  <c r="CD307" i="1"/>
  <c r="CD310" i="1" s="1"/>
  <c r="CC307" i="1"/>
  <c r="CC310" i="1" s="1"/>
  <c r="CB307" i="1"/>
  <c r="CB310" i="1" s="1"/>
  <c r="CA307" i="1"/>
  <c r="CA310" i="1" s="1"/>
  <c r="BZ307" i="1"/>
  <c r="BZ310" i="1" s="1"/>
  <c r="BY307" i="1"/>
  <c r="BY310" i="1" s="1"/>
  <c r="BX307" i="1"/>
  <c r="BX310" i="1" s="1"/>
  <c r="BW307" i="1"/>
  <c r="BW310" i="1" s="1"/>
  <c r="BV307" i="1"/>
  <c r="BV310" i="1" s="1"/>
  <c r="BU307" i="1"/>
  <c r="BU310" i="1" s="1"/>
  <c r="BT307" i="1"/>
  <c r="BT310" i="1" s="1"/>
  <c r="BS307" i="1"/>
  <c r="BS310" i="1" s="1"/>
  <c r="BR307" i="1"/>
  <c r="BR310" i="1" s="1"/>
  <c r="BQ307" i="1"/>
  <c r="BQ310" i="1" s="1"/>
  <c r="BP307" i="1"/>
  <c r="BP310" i="1" s="1"/>
  <c r="BO307" i="1"/>
  <c r="BO310" i="1" s="1"/>
  <c r="BN307" i="1"/>
  <c r="BN310" i="1" s="1"/>
  <c r="BM307" i="1"/>
  <c r="BM310" i="1" s="1"/>
  <c r="BL307" i="1"/>
  <c r="BL310" i="1" s="1"/>
  <c r="BK307" i="1"/>
  <c r="BK310" i="1" s="1"/>
  <c r="BJ307" i="1"/>
  <c r="BJ310" i="1" s="1"/>
  <c r="BI307" i="1"/>
  <c r="BI310" i="1" s="1"/>
  <c r="BH307" i="1"/>
  <c r="BH310" i="1" s="1"/>
  <c r="BG307" i="1"/>
  <c r="BG310" i="1" s="1"/>
  <c r="BF307" i="1"/>
  <c r="BF310" i="1" s="1"/>
  <c r="BE307" i="1"/>
  <c r="BE310" i="1" s="1"/>
  <c r="BD307" i="1"/>
  <c r="BD310" i="1" s="1"/>
  <c r="BC307" i="1"/>
  <c r="BC310" i="1" s="1"/>
  <c r="CI310" i="1" s="1"/>
  <c r="AZ307" i="1"/>
  <c r="AY307" i="1"/>
  <c r="AX307" i="1"/>
  <c r="AW307" i="1"/>
  <c r="AV307" i="1"/>
  <c r="AU307" i="1"/>
  <c r="AN307" i="1"/>
  <c r="AM307" i="1"/>
  <c r="AL307" i="1"/>
  <c r="AK307" i="1"/>
  <c r="AO307" i="1" s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AT306" i="1" s="1"/>
  <c r="CG305" i="1"/>
  <c r="CE305" i="1"/>
  <c r="CC305" i="1"/>
  <c r="CA305" i="1"/>
  <c r="BY305" i="1"/>
  <c r="BW305" i="1"/>
  <c r="BU305" i="1"/>
  <c r="BS305" i="1"/>
  <c r="BQ305" i="1"/>
  <c r="BO305" i="1"/>
  <c r="BM305" i="1"/>
  <c r="BK305" i="1"/>
  <c r="BI305" i="1"/>
  <c r="BG305" i="1"/>
  <c r="BE305" i="1"/>
  <c r="BC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CG303" i="1"/>
  <c r="CE303" i="1"/>
  <c r="CC303" i="1"/>
  <c r="CA303" i="1"/>
  <c r="BY303" i="1"/>
  <c r="BW303" i="1"/>
  <c r="BU303" i="1"/>
  <c r="BS303" i="1"/>
  <c r="BQ303" i="1"/>
  <c r="BO303" i="1"/>
  <c r="BM303" i="1"/>
  <c r="BK303" i="1"/>
  <c r="BI303" i="1"/>
  <c r="BG303" i="1"/>
  <c r="BE303" i="1"/>
  <c r="BC303" i="1"/>
  <c r="CG302" i="1"/>
  <c r="CF302" i="1"/>
  <c r="CF305" i="1" s="1"/>
  <c r="CE302" i="1"/>
  <c r="CD302" i="1"/>
  <c r="CD305" i="1" s="1"/>
  <c r="CC302" i="1"/>
  <c r="CB302" i="1"/>
  <c r="CB305" i="1" s="1"/>
  <c r="CA302" i="1"/>
  <c r="BZ302" i="1"/>
  <c r="BZ305" i="1" s="1"/>
  <c r="BY302" i="1"/>
  <c r="BX302" i="1"/>
  <c r="BX305" i="1" s="1"/>
  <c r="BW302" i="1"/>
  <c r="BV302" i="1"/>
  <c r="BV305" i="1" s="1"/>
  <c r="BU302" i="1"/>
  <c r="BT302" i="1"/>
  <c r="BT305" i="1" s="1"/>
  <c r="BS302" i="1"/>
  <c r="BR302" i="1"/>
  <c r="BR305" i="1" s="1"/>
  <c r="BQ302" i="1"/>
  <c r="BP302" i="1"/>
  <c r="BP305" i="1" s="1"/>
  <c r="BO302" i="1"/>
  <c r="BN302" i="1"/>
  <c r="BN305" i="1" s="1"/>
  <c r="BM302" i="1"/>
  <c r="BL302" i="1"/>
  <c r="BL305" i="1" s="1"/>
  <c r="BK302" i="1"/>
  <c r="BJ302" i="1"/>
  <c r="BJ305" i="1" s="1"/>
  <c r="BI302" i="1"/>
  <c r="BH302" i="1"/>
  <c r="BH305" i="1" s="1"/>
  <c r="BG302" i="1"/>
  <c r="BF302" i="1"/>
  <c r="BF305" i="1" s="1"/>
  <c r="BE302" i="1"/>
  <c r="BD302" i="1"/>
  <c r="BD305" i="1" s="1"/>
  <c r="BC302" i="1"/>
  <c r="CG301" i="1"/>
  <c r="CG304" i="1" s="1"/>
  <c r="CF301" i="1"/>
  <c r="CF304" i="1" s="1"/>
  <c r="CE301" i="1"/>
  <c r="CE304" i="1" s="1"/>
  <c r="CD301" i="1"/>
  <c r="CD304" i="1" s="1"/>
  <c r="CC301" i="1"/>
  <c r="CC304" i="1" s="1"/>
  <c r="CB301" i="1"/>
  <c r="CB304" i="1" s="1"/>
  <c r="CA301" i="1"/>
  <c r="CA304" i="1" s="1"/>
  <c r="BZ301" i="1"/>
  <c r="BZ304" i="1" s="1"/>
  <c r="BY301" i="1"/>
  <c r="BY304" i="1" s="1"/>
  <c r="BX301" i="1"/>
  <c r="BX304" i="1" s="1"/>
  <c r="BW301" i="1"/>
  <c r="BW304" i="1" s="1"/>
  <c r="BV301" i="1"/>
  <c r="BV304" i="1" s="1"/>
  <c r="BU301" i="1"/>
  <c r="BU304" i="1" s="1"/>
  <c r="BT301" i="1"/>
  <c r="BT304" i="1" s="1"/>
  <c r="BS301" i="1"/>
  <c r="BS304" i="1" s="1"/>
  <c r="BR301" i="1"/>
  <c r="BR304" i="1" s="1"/>
  <c r="BQ301" i="1"/>
  <c r="BQ304" i="1" s="1"/>
  <c r="BP301" i="1"/>
  <c r="BP304" i="1" s="1"/>
  <c r="BO301" i="1"/>
  <c r="BO304" i="1" s="1"/>
  <c r="BN301" i="1"/>
  <c r="BN304" i="1" s="1"/>
  <c r="BM301" i="1"/>
  <c r="BM304" i="1" s="1"/>
  <c r="BL301" i="1"/>
  <c r="BL304" i="1" s="1"/>
  <c r="BK301" i="1"/>
  <c r="BK304" i="1" s="1"/>
  <c r="BJ301" i="1"/>
  <c r="BJ304" i="1" s="1"/>
  <c r="BI301" i="1"/>
  <c r="BI304" i="1" s="1"/>
  <c r="BH301" i="1"/>
  <c r="BH304" i="1" s="1"/>
  <c r="BG301" i="1"/>
  <c r="BG304" i="1" s="1"/>
  <c r="BF301" i="1"/>
  <c r="BF304" i="1" s="1"/>
  <c r="BE301" i="1"/>
  <c r="BE304" i="1" s="1"/>
  <c r="BD301" i="1"/>
  <c r="BD304" i="1" s="1"/>
  <c r="BC301" i="1"/>
  <c r="CI301" i="1" s="1"/>
  <c r="AZ301" i="1"/>
  <c r="AY301" i="1"/>
  <c r="AX301" i="1"/>
  <c r="AW301" i="1"/>
  <c r="AV301" i="1"/>
  <c r="AU301" i="1"/>
  <c r="AN301" i="1"/>
  <c r="AM301" i="1"/>
  <c r="AL301" i="1"/>
  <c r="AK301" i="1"/>
  <c r="AO301" i="1" s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AT300" i="1" s="1"/>
  <c r="E300" i="1"/>
  <c r="CF299" i="1"/>
  <c r="CD299" i="1"/>
  <c r="CB299" i="1"/>
  <c r="BZ299" i="1"/>
  <c r="BX299" i="1"/>
  <c r="BV299" i="1"/>
  <c r="BT299" i="1"/>
  <c r="BR299" i="1"/>
  <c r="BP299" i="1"/>
  <c r="BN299" i="1"/>
  <c r="BL299" i="1"/>
  <c r="BJ299" i="1"/>
  <c r="BH299" i="1"/>
  <c r="BF299" i="1"/>
  <c r="BD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CF297" i="1"/>
  <c r="CD297" i="1"/>
  <c r="CB297" i="1"/>
  <c r="BZ297" i="1"/>
  <c r="BX297" i="1"/>
  <c r="BV297" i="1"/>
  <c r="BT297" i="1"/>
  <c r="BR297" i="1"/>
  <c r="BP297" i="1"/>
  <c r="BN297" i="1"/>
  <c r="BL297" i="1"/>
  <c r="BJ297" i="1"/>
  <c r="BH297" i="1"/>
  <c r="BF297" i="1"/>
  <c r="BD297" i="1"/>
  <c r="CG296" i="1"/>
  <c r="CG299" i="1" s="1"/>
  <c r="CF296" i="1"/>
  <c r="CE296" i="1"/>
  <c r="CE299" i="1" s="1"/>
  <c r="CD296" i="1"/>
  <c r="CC296" i="1"/>
  <c r="CC299" i="1" s="1"/>
  <c r="CB296" i="1"/>
  <c r="CA296" i="1"/>
  <c r="CA299" i="1" s="1"/>
  <c r="BZ296" i="1"/>
  <c r="BY296" i="1"/>
  <c r="BY299" i="1" s="1"/>
  <c r="BX296" i="1"/>
  <c r="BW296" i="1"/>
  <c r="BW299" i="1" s="1"/>
  <c r="BV296" i="1"/>
  <c r="BU296" i="1"/>
  <c r="BU299" i="1" s="1"/>
  <c r="BT296" i="1"/>
  <c r="BS296" i="1"/>
  <c r="BS299" i="1" s="1"/>
  <c r="BR296" i="1"/>
  <c r="BQ296" i="1"/>
  <c r="BQ299" i="1" s="1"/>
  <c r="BP296" i="1"/>
  <c r="BO296" i="1"/>
  <c r="BO299" i="1" s="1"/>
  <c r="BN296" i="1"/>
  <c r="BM296" i="1"/>
  <c r="BM299" i="1" s="1"/>
  <c r="BL296" i="1"/>
  <c r="BK296" i="1"/>
  <c r="BK299" i="1" s="1"/>
  <c r="BJ296" i="1"/>
  <c r="BI296" i="1"/>
  <c r="BI299" i="1" s="1"/>
  <c r="BH296" i="1"/>
  <c r="BG296" i="1"/>
  <c r="BG299" i="1" s="1"/>
  <c r="BF296" i="1"/>
  <c r="BE296" i="1"/>
  <c r="BE299" i="1" s="1"/>
  <c r="BD296" i="1"/>
  <c r="BC296" i="1"/>
  <c r="BC299" i="1" s="1"/>
  <c r="CI299" i="1" s="1"/>
  <c r="AS299" i="1" s="1"/>
  <c r="CG295" i="1"/>
  <c r="CG298" i="1" s="1"/>
  <c r="CF295" i="1"/>
  <c r="CF298" i="1" s="1"/>
  <c r="CE295" i="1"/>
  <c r="CE298" i="1" s="1"/>
  <c r="CD295" i="1"/>
  <c r="CD298" i="1" s="1"/>
  <c r="CC295" i="1"/>
  <c r="CC298" i="1" s="1"/>
  <c r="CB295" i="1"/>
  <c r="CB298" i="1" s="1"/>
  <c r="CA295" i="1"/>
  <c r="CA298" i="1" s="1"/>
  <c r="BZ295" i="1"/>
  <c r="BZ298" i="1" s="1"/>
  <c r="BY295" i="1"/>
  <c r="BY298" i="1" s="1"/>
  <c r="BX295" i="1"/>
  <c r="BX298" i="1" s="1"/>
  <c r="BW295" i="1"/>
  <c r="BW298" i="1" s="1"/>
  <c r="BV295" i="1"/>
  <c r="BV298" i="1" s="1"/>
  <c r="BU295" i="1"/>
  <c r="BU298" i="1" s="1"/>
  <c r="BT295" i="1"/>
  <c r="BT298" i="1" s="1"/>
  <c r="BS295" i="1"/>
  <c r="BS298" i="1" s="1"/>
  <c r="BR295" i="1"/>
  <c r="BR298" i="1" s="1"/>
  <c r="BQ295" i="1"/>
  <c r="BQ298" i="1" s="1"/>
  <c r="BP295" i="1"/>
  <c r="BP298" i="1" s="1"/>
  <c r="BO295" i="1"/>
  <c r="BO298" i="1" s="1"/>
  <c r="BN295" i="1"/>
  <c r="BN298" i="1" s="1"/>
  <c r="BM295" i="1"/>
  <c r="BM298" i="1" s="1"/>
  <c r="BL295" i="1"/>
  <c r="BL298" i="1" s="1"/>
  <c r="BK295" i="1"/>
  <c r="BK298" i="1" s="1"/>
  <c r="BJ295" i="1"/>
  <c r="BJ298" i="1" s="1"/>
  <c r="BI295" i="1"/>
  <c r="BI298" i="1" s="1"/>
  <c r="BH295" i="1"/>
  <c r="BH298" i="1" s="1"/>
  <c r="BG295" i="1"/>
  <c r="BG298" i="1" s="1"/>
  <c r="BF295" i="1"/>
  <c r="BF298" i="1" s="1"/>
  <c r="BE295" i="1"/>
  <c r="BE298" i="1" s="1"/>
  <c r="BD295" i="1"/>
  <c r="BD298" i="1" s="1"/>
  <c r="BC295" i="1"/>
  <c r="BC298" i="1" s="1"/>
  <c r="CI298" i="1" s="1"/>
  <c r="AZ295" i="1"/>
  <c r="AY295" i="1"/>
  <c r="AX295" i="1"/>
  <c r="AW295" i="1"/>
  <c r="AV295" i="1"/>
  <c r="AU295" i="1"/>
  <c r="AN295" i="1"/>
  <c r="AM295" i="1"/>
  <c r="AL295" i="1"/>
  <c r="AK295" i="1"/>
  <c r="AO295" i="1" s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AT294" i="1" s="1"/>
  <c r="E294" i="1"/>
  <c r="CF293" i="1"/>
  <c r="CD293" i="1"/>
  <c r="CB293" i="1"/>
  <c r="BZ293" i="1"/>
  <c r="BX293" i="1"/>
  <c r="BV293" i="1"/>
  <c r="BT293" i="1"/>
  <c r="BR293" i="1"/>
  <c r="BP293" i="1"/>
  <c r="BN293" i="1"/>
  <c r="BL293" i="1"/>
  <c r="BJ293" i="1"/>
  <c r="BH293" i="1"/>
  <c r="BF293" i="1"/>
  <c r="BD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CF291" i="1"/>
  <c r="CD291" i="1"/>
  <c r="CB291" i="1"/>
  <c r="BZ291" i="1"/>
  <c r="BX291" i="1"/>
  <c r="BV291" i="1"/>
  <c r="BT291" i="1"/>
  <c r="BR291" i="1"/>
  <c r="BP291" i="1"/>
  <c r="BN291" i="1"/>
  <c r="BL291" i="1"/>
  <c r="BJ291" i="1"/>
  <c r="BH291" i="1"/>
  <c r="BF291" i="1"/>
  <c r="BD291" i="1"/>
  <c r="CG290" i="1"/>
  <c r="CG293" i="1" s="1"/>
  <c r="CF290" i="1"/>
  <c r="CE290" i="1"/>
  <c r="CE293" i="1" s="1"/>
  <c r="CD290" i="1"/>
  <c r="CC290" i="1"/>
  <c r="CC293" i="1" s="1"/>
  <c r="CB290" i="1"/>
  <c r="CA290" i="1"/>
  <c r="CA293" i="1" s="1"/>
  <c r="BZ290" i="1"/>
  <c r="BY290" i="1"/>
  <c r="BY293" i="1" s="1"/>
  <c r="BX290" i="1"/>
  <c r="BW290" i="1"/>
  <c r="BW293" i="1" s="1"/>
  <c r="BV290" i="1"/>
  <c r="BU290" i="1"/>
  <c r="BU293" i="1" s="1"/>
  <c r="BT290" i="1"/>
  <c r="BS290" i="1"/>
  <c r="BS293" i="1" s="1"/>
  <c r="BR290" i="1"/>
  <c r="BQ290" i="1"/>
  <c r="BQ293" i="1" s="1"/>
  <c r="BP290" i="1"/>
  <c r="BO290" i="1"/>
  <c r="BO293" i="1" s="1"/>
  <c r="BN290" i="1"/>
  <c r="BM290" i="1"/>
  <c r="BM293" i="1" s="1"/>
  <c r="BL290" i="1"/>
  <c r="BK290" i="1"/>
  <c r="BK293" i="1" s="1"/>
  <c r="BJ290" i="1"/>
  <c r="BI290" i="1"/>
  <c r="BI293" i="1" s="1"/>
  <c r="BH290" i="1"/>
  <c r="BG290" i="1"/>
  <c r="BG293" i="1" s="1"/>
  <c r="BF290" i="1"/>
  <c r="BE290" i="1"/>
  <c r="BE293" i="1" s="1"/>
  <c r="BD290" i="1"/>
  <c r="BC290" i="1"/>
  <c r="BC293" i="1" s="1"/>
  <c r="CI293" i="1" s="1"/>
  <c r="AS293" i="1" s="1"/>
  <c r="CG289" i="1"/>
  <c r="CG292" i="1" s="1"/>
  <c r="CF289" i="1"/>
  <c r="CF292" i="1" s="1"/>
  <c r="CE289" i="1"/>
  <c r="CE292" i="1" s="1"/>
  <c r="CD289" i="1"/>
  <c r="CD292" i="1" s="1"/>
  <c r="CC289" i="1"/>
  <c r="CC292" i="1" s="1"/>
  <c r="CB289" i="1"/>
  <c r="CB292" i="1" s="1"/>
  <c r="CA289" i="1"/>
  <c r="CA292" i="1" s="1"/>
  <c r="BZ289" i="1"/>
  <c r="BZ292" i="1" s="1"/>
  <c r="BY289" i="1"/>
  <c r="BY292" i="1" s="1"/>
  <c r="BX289" i="1"/>
  <c r="BX292" i="1" s="1"/>
  <c r="BW289" i="1"/>
  <c r="BW292" i="1" s="1"/>
  <c r="BV289" i="1"/>
  <c r="BV292" i="1" s="1"/>
  <c r="BU289" i="1"/>
  <c r="BU292" i="1" s="1"/>
  <c r="BT289" i="1"/>
  <c r="BT292" i="1" s="1"/>
  <c r="BS289" i="1"/>
  <c r="BS292" i="1" s="1"/>
  <c r="BR289" i="1"/>
  <c r="BR292" i="1" s="1"/>
  <c r="BQ289" i="1"/>
  <c r="BQ292" i="1" s="1"/>
  <c r="BP289" i="1"/>
  <c r="BP292" i="1" s="1"/>
  <c r="BO289" i="1"/>
  <c r="BO292" i="1" s="1"/>
  <c r="BN289" i="1"/>
  <c r="BN292" i="1" s="1"/>
  <c r="BM289" i="1"/>
  <c r="BM292" i="1" s="1"/>
  <c r="BL289" i="1"/>
  <c r="BL292" i="1" s="1"/>
  <c r="BK289" i="1"/>
  <c r="BK292" i="1" s="1"/>
  <c r="BJ289" i="1"/>
  <c r="BJ292" i="1" s="1"/>
  <c r="BI289" i="1"/>
  <c r="BI292" i="1" s="1"/>
  <c r="BH289" i="1"/>
  <c r="BH292" i="1" s="1"/>
  <c r="BG289" i="1"/>
  <c r="BG292" i="1" s="1"/>
  <c r="BF289" i="1"/>
  <c r="BF292" i="1" s="1"/>
  <c r="BE289" i="1"/>
  <c r="BE292" i="1" s="1"/>
  <c r="BD289" i="1"/>
  <c r="BD292" i="1" s="1"/>
  <c r="BC289" i="1"/>
  <c r="BC292" i="1" s="1"/>
  <c r="AZ289" i="1"/>
  <c r="AY289" i="1"/>
  <c r="AX289" i="1"/>
  <c r="AW289" i="1"/>
  <c r="AV289" i="1"/>
  <c r="AU289" i="1"/>
  <c r="AN289" i="1"/>
  <c r="AM289" i="1"/>
  <c r="AL289" i="1"/>
  <c r="AK289" i="1"/>
  <c r="AO289" i="1" s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AT288" i="1" s="1"/>
  <c r="CG287" i="1"/>
  <c r="CE287" i="1"/>
  <c r="CC287" i="1"/>
  <c r="CA287" i="1"/>
  <c r="BY287" i="1"/>
  <c r="BW287" i="1"/>
  <c r="BU287" i="1"/>
  <c r="BS287" i="1"/>
  <c r="BQ287" i="1"/>
  <c r="BO287" i="1"/>
  <c r="BM287" i="1"/>
  <c r="BK287" i="1"/>
  <c r="BI287" i="1"/>
  <c r="BG287" i="1"/>
  <c r="BE287" i="1"/>
  <c r="BC287" i="1"/>
  <c r="CI287" i="1" s="1"/>
  <c r="AS287" i="1" s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CI286" i="1" s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CG285" i="1"/>
  <c r="CE285" i="1"/>
  <c r="CC285" i="1"/>
  <c r="CA285" i="1"/>
  <c r="BY285" i="1"/>
  <c r="BW285" i="1"/>
  <c r="BU285" i="1"/>
  <c r="BS285" i="1"/>
  <c r="BQ285" i="1"/>
  <c r="BO285" i="1"/>
  <c r="BM285" i="1"/>
  <c r="BK285" i="1"/>
  <c r="BI285" i="1"/>
  <c r="BG285" i="1"/>
  <c r="BE285" i="1"/>
  <c r="BC285" i="1"/>
  <c r="CG284" i="1"/>
  <c r="CF284" i="1"/>
  <c r="CF287" i="1" s="1"/>
  <c r="CE284" i="1"/>
  <c r="CD284" i="1"/>
  <c r="CD287" i="1" s="1"/>
  <c r="CC284" i="1"/>
  <c r="CB284" i="1"/>
  <c r="CB287" i="1" s="1"/>
  <c r="CA284" i="1"/>
  <c r="BZ284" i="1"/>
  <c r="BZ287" i="1" s="1"/>
  <c r="BY284" i="1"/>
  <c r="BX284" i="1"/>
  <c r="BX287" i="1" s="1"/>
  <c r="BW284" i="1"/>
  <c r="BV284" i="1"/>
  <c r="BV287" i="1" s="1"/>
  <c r="BU284" i="1"/>
  <c r="BT284" i="1"/>
  <c r="BT287" i="1" s="1"/>
  <c r="BS284" i="1"/>
  <c r="BR284" i="1"/>
  <c r="BR287" i="1" s="1"/>
  <c r="BQ284" i="1"/>
  <c r="BP284" i="1"/>
  <c r="BP287" i="1" s="1"/>
  <c r="BO284" i="1"/>
  <c r="BN284" i="1"/>
  <c r="BN287" i="1" s="1"/>
  <c r="BM284" i="1"/>
  <c r="BL284" i="1"/>
  <c r="BL287" i="1" s="1"/>
  <c r="BK284" i="1"/>
  <c r="BJ284" i="1"/>
  <c r="BJ287" i="1" s="1"/>
  <c r="BI284" i="1"/>
  <c r="BH284" i="1"/>
  <c r="BH287" i="1" s="1"/>
  <c r="BG284" i="1"/>
  <c r="BF284" i="1"/>
  <c r="BF287" i="1" s="1"/>
  <c r="BE284" i="1"/>
  <c r="BD284" i="1"/>
  <c r="BD287" i="1" s="1"/>
  <c r="BC284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CI283" i="1" s="1"/>
  <c r="AZ283" i="1"/>
  <c r="AY283" i="1"/>
  <c r="AX283" i="1"/>
  <c r="AW283" i="1"/>
  <c r="AV283" i="1"/>
  <c r="AU283" i="1"/>
  <c r="AN283" i="1"/>
  <c r="AM283" i="1"/>
  <c r="AL283" i="1"/>
  <c r="AK283" i="1"/>
  <c r="AO283" i="1" s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AT282" i="1" s="1"/>
  <c r="CG281" i="1"/>
  <c r="CE281" i="1"/>
  <c r="CC281" i="1"/>
  <c r="CA281" i="1"/>
  <c r="BY281" i="1"/>
  <c r="BW281" i="1"/>
  <c r="BU281" i="1"/>
  <c r="BS281" i="1"/>
  <c r="BQ281" i="1"/>
  <c r="BO281" i="1"/>
  <c r="BM281" i="1"/>
  <c r="BK281" i="1"/>
  <c r="BI281" i="1"/>
  <c r="BG281" i="1"/>
  <c r="BE281" i="1"/>
  <c r="BC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CG279" i="1"/>
  <c r="CE279" i="1"/>
  <c r="CC279" i="1"/>
  <c r="CA279" i="1"/>
  <c r="BY279" i="1"/>
  <c r="BW279" i="1"/>
  <c r="BU279" i="1"/>
  <c r="BS279" i="1"/>
  <c r="BQ279" i="1"/>
  <c r="BO279" i="1"/>
  <c r="BM279" i="1"/>
  <c r="BK279" i="1"/>
  <c r="BI279" i="1"/>
  <c r="BG279" i="1"/>
  <c r="BE279" i="1"/>
  <c r="BC279" i="1"/>
  <c r="CG278" i="1"/>
  <c r="CF278" i="1"/>
  <c r="CF281" i="1" s="1"/>
  <c r="CE278" i="1"/>
  <c r="CD278" i="1"/>
  <c r="CD281" i="1" s="1"/>
  <c r="CC278" i="1"/>
  <c r="CB278" i="1"/>
  <c r="CB281" i="1" s="1"/>
  <c r="CA278" i="1"/>
  <c r="BZ278" i="1"/>
  <c r="BZ281" i="1" s="1"/>
  <c r="BY278" i="1"/>
  <c r="BX278" i="1"/>
  <c r="BX281" i="1" s="1"/>
  <c r="BW278" i="1"/>
  <c r="BV278" i="1"/>
  <c r="BV281" i="1" s="1"/>
  <c r="BU278" i="1"/>
  <c r="BT278" i="1"/>
  <c r="BT281" i="1" s="1"/>
  <c r="BS278" i="1"/>
  <c r="BR278" i="1"/>
  <c r="BR281" i="1" s="1"/>
  <c r="BQ278" i="1"/>
  <c r="BP278" i="1"/>
  <c r="BP281" i="1" s="1"/>
  <c r="BO278" i="1"/>
  <c r="BN278" i="1"/>
  <c r="BN281" i="1" s="1"/>
  <c r="BM278" i="1"/>
  <c r="BL278" i="1"/>
  <c r="BL281" i="1" s="1"/>
  <c r="BK278" i="1"/>
  <c r="BJ278" i="1"/>
  <c r="BJ281" i="1" s="1"/>
  <c r="BI278" i="1"/>
  <c r="BH278" i="1"/>
  <c r="BH281" i="1" s="1"/>
  <c r="BG278" i="1"/>
  <c r="BF278" i="1"/>
  <c r="BF281" i="1" s="1"/>
  <c r="BE278" i="1"/>
  <c r="BD278" i="1"/>
  <c r="BD281" i="1" s="1"/>
  <c r="BC278" i="1"/>
  <c r="CG277" i="1"/>
  <c r="CG280" i="1" s="1"/>
  <c r="CF277" i="1"/>
  <c r="CF280" i="1" s="1"/>
  <c r="CE277" i="1"/>
  <c r="CE280" i="1" s="1"/>
  <c r="CD277" i="1"/>
  <c r="CD280" i="1" s="1"/>
  <c r="CC277" i="1"/>
  <c r="CC280" i="1" s="1"/>
  <c r="CB277" i="1"/>
  <c r="CB280" i="1" s="1"/>
  <c r="CA277" i="1"/>
  <c r="CA280" i="1" s="1"/>
  <c r="BZ277" i="1"/>
  <c r="BZ280" i="1" s="1"/>
  <c r="BY277" i="1"/>
  <c r="BY280" i="1" s="1"/>
  <c r="BX277" i="1"/>
  <c r="BX280" i="1" s="1"/>
  <c r="BW277" i="1"/>
  <c r="BW280" i="1" s="1"/>
  <c r="BV277" i="1"/>
  <c r="BV280" i="1" s="1"/>
  <c r="BU277" i="1"/>
  <c r="BU280" i="1" s="1"/>
  <c r="BT277" i="1"/>
  <c r="BT280" i="1" s="1"/>
  <c r="BS277" i="1"/>
  <c r="BS280" i="1" s="1"/>
  <c r="BR277" i="1"/>
  <c r="BR280" i="1" s="1"/>
  <c r="BQ277" i="1"/>
  <c r="BQ280" i="1" s="1"/>
  <c r="BP277" i="1"/>
  <c r="BP280" i="1" s="1"/>
  <c r="BO277" i="1"/>
  <c r="BO280" i="1" s="1"/>
  <c r="BN277" i="1"/>
  <c r="BN280" i="1" s="1"/>
  <c r="BM277" i="1"/>
  <c r="BM280" i="1" s="1"/>
  <c r="BL277" i="1"/>
  <c r="BL280" i="1" s="1"/>
  <c r="BK277" i="1"/>
  <c r="BK280" i="1" s="1"/>
  <c r="BJ277" i="1"/>
  <c r="BJ280" i="1" s="1"/>
  <c r="BI277" i="1"/>
  <c r="BI280" i="1" s="1"/>
  <c r="BH277" i="1"/>
  <c r="BH280" i="1" s="1"/>
  <c r="BG277" i="1"/>
  <c r="BG280" i="1" s="1"/>
  <c r="BF277" i="1"/>
  <c r="BF280" i="1" s="1"/>
  <c r="BE277" i="1"/>
  <c r="BE280" i="1" s="1"/>
  <c r="BD277" i="1"/>
  <c r="BD280" i="1" s="1"/>
  <c r="BC277" i="1"/>
  <c r="CI277" i="1" s="1"/>
  <c r="AZ277" i="1"/>
  <c r="AY277" i="1"/>
  <c r="AX277" i="1"/>
  <c r="AW277" i="1"/>
  <c r="AV277" i="1"/>
  <c r="AU277" i="1"/>
  <c r="AN277" i="1"/>
  <c r="AM277" i="1"/>
  <c r="AL277" i="1"/>
  <c r="AK277" i="1"/>
  <c r="AO277" i="1" s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AT276" i="1" s="1"/>
  <c r="CG275" i="1"/>
  <c r="CE275" i="1"/>
  <c r="CC275" i="1"/>
  <c r="CA275" i="1"/>
  <c r="BY275" i="1"/>
  <c r="BW275" i="1"/>
  <c r="BU275" i="1"/>
  <c r="BS275" i="1"/>
  <c r="BQ275" i="1"/>
  <c r="BO275" i="1"/>
  <c r="BM275" i="1"/>
  <c r="BK275" i="1"/>
  <c r="BI275" i="1"/>
  <c r="BG275" i="1"/>
  <c r="BE275" i="1"/>
  <c r="BC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CG273" i="1"/>
  <c r="CE273" i="1"/>
  <c r="CC273" i="1"/>
  <c r="CA273" i="1"/>
  <c r="BY273" i="1"/>
  <c r="BW273" i="1"/>
  <c r="BU273" i="1"/>
  <c r="BS273" i="1"/>
  <c r="BQ273" i="1"/>
  <c r="BO273" i="1"/>
  <c r="BM273" i="1"/>
  <c r="BK273" i="1"/>
  <c r="BI273" i="1"/>
  <c r="BG273" i="1"/>
  <c r="BE273" i="1"/>
  <c r="BC273" i="1"/>
  <c r="CG272" i="1"/>
  <c r="CF272" i="1"/>
  <c r="CF275" i="1" s="1"/>
  <c r="CE272" i="1"/>
  <c r="CD272" i="1"/>
  <c r="CD275" i="1" s="1"/>
  <c r="CC272" i="1"/>
  <c r="CB272" i="1"/>
  <c r="CB275" i="1" s="1"/>
  <c r="CA272" i="1"/>
  <c r="BZ272" i="1"/>
  <c r="BZ275" i="1" s="1"/>
  <c r="BY272" i="1"/>
  <c r="BX272" i="1"/>
  <c r="BX275" i="1" s="1"/>
  <c r="BW272" i="1"/>
  <c r="BV272" i="1"/>
  <c r="BV275" i="1" s="1"/>
  <c r="BU272" i="1"/>
  <c r="BT272" i="1"/>
  <c r="BT275" i="1" s="1"/>
  <c r="BS272" i="1"/>
  <c r="BR272" i="1"/>
  <c r="BR275" i="1" s="1"/>
  <c r="BQ272" i="1"/>
  <c r="BP272" i="1"/>
  <c r="BP275" i="1" s="1"/>
  <c r="BO272" i="1"/>
  <c r="BN272" i="1"/>
  <c r="BN275" i="1" s="1"/>
  <c r="BM272" i="1"/>
  <c r="BL272" i="1"/>
  <c r="BL275" i="1" s="1"/>
  <c r="BK272" i="1"/>
  <c r="BJ272" i="1"/>
  <c r="BJ275" i="1" s="1"/>
  <c r="BI272" i="1"/>
  <c r="BH272" i="1"/>
  <c r="BH275" i="1" s="1"/>
  <c r="BG272" i="1"/>
  <c r="BF272" i="1"/>
  <c r="BF275" i="1" s="1"/>
  <c r="BE272" i="1"/>
  <c r="BD272" i="1"/>
  <c r="BD275" i="1" s="1"/>
  <c r="BC272" i="1"/>
  <c r="CG271" i="1"/>
  <c r="CG274" i="1" s="1"/>
  <c r="CF271" i="1"/>
  <c r="CF274" i="1" s="1"/>
  <c r="CE271" i="1"/>
  <c r="CE274" i="1" s="1"/>
  <c r="CD271" i="1"/>
  <c r="CD274" i="1" s="1"/>
  <c r="CC271" i="1"/>
  <c r="CC274" i="1" s="1"/>
  <c r="CB271" i="1"/>
  <c r="CB274" i="1" s="1"/>
  <c r="CA271" i="1"/>
  <c r="CA274" i="1" s="1"/>
  <c r="BZ271" i="1"/>
  <c r="BZ274" i="1" s="1"/>
  <c r="BY271" i="1"/>
  <c r="BY274" i="1" s="1"/>
  <c r="BX271" i="1"/>
  <c r="BX274" i="1" s="1"/>
  <c r="BW271" i="1"/>
  <c r="BW274" i="1" s="1"/>
  <c r="BV271" i="1"/>
  <c r="BV274" i="1" s="1"/>
  <c r="BU271" i="1"/>
  <c r="BU274" i="1" s="1"/>
  <c r="BT271" i="1"/>
  <c r="BT274" i="1" s="1"/>
  <c r="BS271" i="1"/>
  <c r="BS274" i="1" s="1"/>
  <c r="BR271" i="1"/>
  <c r="BR274" i="1" s="1"/>
  <c r="BQ271" i="1"/>
  <c r="BQ274" i="1" s="1"/>
  <c r="BP271" i="1"/>
  <c r="BP274" i="1" s="1"/>
  <c r="BO271" i="1"/>
  <c r="BO274" i="1" s="1"/>
  <c r="BN271" i="1"/>
  <c r="BN274" i="1" s="1"/>
  <c r="BM271" i="1"/>
  <c r="BM274" i="1" s="1"/>
  <c r="BL271" i="1"/>
  <c r="BL274" i="1" s="1"/>
  <c r="BK271" i="1"/>
  <c r="BK274" i="1" s="1"/>
  <c r="BJ271" i="1"/>
  <c r="BJ274" i="1" s="1"/>
  <c r="BI271" i="1"/>
  <c r="BI274" i="1" s="1"/>
  <c r="BH271" i="1"/>
  <c r="BH274" i="1" s="1"/>
  <c r="BG271" i="1"/>
  <c r="BG274" i="1" s="1"/>
  <c r="BF271" i="1"/>
  <c r="BF274" i="1" s="1"/>
  <c r="BE271" i="1"/>
  <c r="BE274" i="1" s="1"/>
  <c r="BD271" i="1"/>
  <c r="BD274" i="1" s="1"/>
  <c r="BC271" i="1"/>
  <c r="CI271" i="1" s="1"/>
  <c r="AZ271" i="1"/>
  <c r="AY271" i="1"/>
  <c r="AX271" i="1"/>
  <c r="AW271" i="1"/>
  <c r="AV271" i="1"/>
  <c r="AU271" i="1"/>
  <c r="AN271" i="1"/>
  <c r="AM271" i="1"/>
  <c r="AL271" i="1"/>
  <c r="AK271" i="1"/>
  <c r="AO271" i="1" s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AT270" i="1" s="1"/>
  <c r="E270" i="1"/>
  <c r="CF269" i="1"/>
  <c r="CD269" i="1"/>
  <c r="CB269" i="1"/>
  <c r="BZ269" i="1"/>
  <c r="BX269" i="1"/>
  <c r="BV269" i="1"/>
  <c r="BT269" i="1"/>
  <c r="BR269" i="1"/>
  <c r="BP269" i="1"/>
  <c r="BN269" i="1"/>
  <c r="BL269" i="1"/>
  <c r="BJ269" i="1"/>
  <c r="BH269" i="1"/>
  <c r="BF269" i="1"/>
  <c r="BD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CI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CF267" i="1"/>
  <c r="CD267" i="1"/>
  <c r="CB267" i="1"/>
  <c r="BZ267" i="1"/>
  <c r="BX267" i="1"/>
  <c r="BV267" i="1"/>
  <c r="BT267" i="1"/>
  <c r="BR267" i="1"/>
  <c r="BP267" i="1"/>
  <c r="BN267" i="1"/>
  <c r="BL267" i="1"/>
  <c r="BJ267" i="1"/>
  <c r="BH267" i="1"/>
  <c r="BF267" i="1"/>
  <c r="BD267" i="1"/>
  <c r="CG266" i="1"/>
  <c r="CG269" i="1" s="1"/>
  <c r="CF266" i="1"/>
  <c r="CE266" i="1"/>
  <c r="CE269" i="1" s="1"/>
  <c r="CD266" i="1"/>
  <c r="CC266" i="1"/>
  <c r="CC269" i="1" s="1"/>
  <c r="CB266" i="1"/>
  <c r="CA266" i="1"/>
  <c r="CA269" i="1" s="1"/>
  <c r="BZ266" i="1"/>
  <c r="BY266" i="1"/>
  <c r="BY269" i="1" s="1"/>
  <c r="BX266" i="1"/>
  <c r="BW266" i="1"/>
  <c r="BW269" i="1" s="1"/>
  <c r="BV266" i="1"/>
  <c r="BU266" i="1"/>
  <c r="BU269" i="1" s="1"/>
  <c r="BT266" i="1"/>
  <c r="BS266" i="1"/>
  <c r="BS269" i="1" s="1"/>
  <c r="BR266" i="1"/>
  <c r="BQ266" i="1"/>
  <c r="BQ269" i="1" s="1"/>
  <c r="BP266" i="1"/>
  <c r="BO266" i="1"/>
  <c r="BO269" i="1" s="1"/>
  <c r="BN266" i="1"/>
  <c r="BM266" i="1"/>
  <c r="BM269" i="1" s="1"/>
  <c r="BL266" i="1"/>
  <c r="BK266" i="1"/>
  <c r="BK269" i="1" s="1"/>
  <c r="BJ266" i="1"/>
  <c r="BI266" i="1"/>
  <c r="BI269" i="1" s="1"/>
  <c r="BH266" i="1"/>
  <c r="BG266" i="1"/>
  <c r="BG269" i="1" s="1"/>
  <c r="BF266" i="1"/>
  <c r="BE266" i="1"/>
  <c r="BE269" i="1" s="1"/>
  <c r="BD266" i="1"/>
  <c r="BC266" i="1"/>
  <c r="BC269" i="1" s="1"/>
  <c r="CI269" i="1" s="1"/>
  <c r="AS269" i="1" s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CI265" i="1" s="1"/>
  <c r="BC265" i="1"/>
  <c r="CJ265" i="1" s="1"/>
  <c r="AZ265" i="1"/>
  <c r="AY265" i="1"/>
  <c r="AX265" i="1"/>
  <c r="AW265" i="1"/>
  <c r="AV265" i="1"/>
  <c r="AU265" i="1"/>
  <c r="AN265" i="1"/>
  <c r="AM265" i="1"/>
  <c r="AL265" i="1"/>
  <c r="AK265" i="1"/>
  <c r="AO265" i="1" s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AT264" i="1" s="1"/>
  <c r="E264" i="1"/>
  <c r="CF263" i="1"/>
  <c r="CD263" i="1"/>
  <c r="CB263" i="1"/>
  <c r="BZ263" i="1"/>
  <c r="BX263" i="1"/>
  <c r="BV263" i="1"/>
  <c r="BT263" i="1"/>
  <c r="BR263" i="1"/>
  <c r="BP263" i="1"/>
  <c r="BN263" i="1"/>
  <c r="BL263" i="1"/>
  <c r="BJ263" i="1"/>
  <c r="BH263" i="1"/>
  <c r="BF263" i="1"/>
  <c r="BD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CI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CF261" i="1"/>
  <c r="CD261" i="1"/>
  <c r="CB261" i="1"/>
  <c r="BZ261" i="1"/>
  <c r="BX261" i="1"/>
  <c r="BV261" i="1"/>
  <c r="BT261" i="1"/>
  <c r="BR261" i="1"/>
  <c r="BP261" i="1"/>
  <c r="BN261" i="1"/>
  <c r="BL261" i="1"/>
  <c r="BJ261" i="1"/>
  <c r="BH261" i="1"/>
  <c r="BF261" i="1"/>
  <c r="BD261" i="1"/>
  <c r="CG260" i="1"/>
  <c r="CG263" i="1" s="1"/>
  <c r="CF260" i="1"/>
  <c r="CE260" i="1"/>
  <c r="CE263" i="1" s="1"/>
  <c r="CD260" i="1"/>
  <c r="CC260" i="1"/>
  <c r="CC263" i="1" s="1"/>
  <c r="CB260" i="1"/>
  <c r="CA260" i="1"/>
  <c r="CA263" i="1" s="1"/>
  <c r="BZ260" i="1"/>
  <c r="BY260" i="1"/>
  <c r="BY263" i="1" s="1"/>
  <c r="BX260" i="1"/>
  <c r="BW260" i="1"/>
  <c r="BW263" i="1" s="1"/>
  <c r="BV260" i="1"/>
  <c r="BU260" i="1"/>
  <c r="BU263" i="1" s="1"/>
  <c r="BT260" i="1"/>
  <c r="BS260" i="1"/>
  <c r="BS263" i="1" s="1"/>
  <c r="BR260" i="1"/>
  <c r="BQ260" i="1"/>
  <c r="BQ263" i="1" s="1"/>
  <c r="BP260" i="1"/>
  <c r="BO260" i="1"/>
  <c r="BO263" i="1" s="1"/>
  <c r="BN260" i="1"/>
  <c r="BM260" i="1"/>
  <c r="BM263" i="1" s="1"/>
  <c r="BL260" i="1"/>
  <c r="BK260" i="1"/>
  <c r="BK263" i="1" s="1"/>
  <c r="BJ260" i="1"/>
  <c r="BI260" i="1"/>
  <c r="BI263" i="1" s="1"/>
  <c r="BH260" i="1"/>
  <c r="BG260" i="1"/>
  <c r="BG263" i="1" s="1"/>
  <c r="BF260" i="1"/>
  <c r="BE260" i="1"/>
  <c r="BE263" i="1" s="1"/>
  <c r="BD260" i="1"/>
  <c r="BC260" i="1"/>
  <c r="BC263" i="1" s="1"/>
  <c r="CI263" i="1" s="1"/>
  <c r="AS263" i="1" s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CI259" i="1" s="1"/>
  <c r="CK259" i="1" s="1"/>
  <c r="AQ262" i="1" s="1"/>
  <c r="BC259" i="1"/>
  <c r="CJ259" i="1" s="1"/>
  <c r="AZ259" i="1"/>
  <c r="AY259" i="1"/>
  <c r="AX259" i="1"/>
  <c r="AW259" i="1"/>
  <c r="AV259" i="1"/>
  <c r="AU259" i="1"/>
  <c r="AN259" i="1"/>
  <c r="AM259" i="1"/>
  <c r="AL259" i="1"/>
  <c r="AQ259" i="1" s="1"/>
  <c r="AK259" i="1"/>
  <c r="AO259" i="1" s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AT258" i="1" s="1"/>
  <c r="E258" i="1"/>
  <c r="CF257" i="1"/>
  <c r="CD257" i="1"/>
  <c r="CB257" i="1"/>
  <c r="BZ257" i="1"/>
  <c r="BX257" i="1"/>
  <c r="BV257" i="1"/>
  <c r="BT257" i="1"/>
  <c r="BR257" i="1"/>
  <c r="BP257" i="1"/>
  <c r="BN257" i="1"/>
  <c r="BL257" i="1"/>
  <c r="BJ257" i="1"/>
  <c r="BH257" i="1"/>
  <c r="BF257" i="1"/>
  <c r="BD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CI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CF255" i="1"/>
  <c r="CD255" i="1"/>
  <c r="CB255" i="1"/>
  <c r="BZ255" i="1"/>
  <c r="BX255" i="1"/>
  <c r="BV255" i="1"/>
  <c r="BT255" i="1"/>
  <c r="BR255" i="1"/>
  <c r="BP255" i="1"/>
  <c r="BN255" i="1"/>
  <c r="BL255" i="1"/>
  <c r="BJ255" i="1"/>
  <c r="BH255" i="1"/>
  <c r="BF255" i="1"/>
  <c r="BD255" i="1"/>
  <c r="CG254" i="1"/>
  <c r="CG257" i="1" s="1"/>
  <c r="CF254" i="1"/>
  <c r="CE254" i="1"/>
  <c r="CE257" i="1" s="1"/>
  <c r="CD254" i="1"/>
  <c r="CC254" i="1"/>
  <c r="CC257" i="1" s="1"/>
  <c r="CB254" i="1"/>
  <c r="CA254" i="1"/>
  <c r="CA257" i="1" s="1"/>
  <c r="BZ254" i="1"/>
  <c r="BY254" i="1"/>
  <c r="BY257" i="1" s="1"/>
  <c r="BX254" i="1"/>
  <c r="BW254" i="1"/>
  <c r="BW257" i="1" s="1"/>
  <c r="BV254" i="1"/>
  <c r="BU254" i="1"/>
  <c r="BU257" i="1" s="1"/>
  <c r="BT254" i="1"/>
  <c r="BS254" i="1"/>
  <c r="BS257" i="1" s="1"/>
  <c r="BR254" i="1"/>
  <c r="BQ254" i="1"/>
  <c r="BQ257" i="1" s="1"/>
  <c r="BP254" i="1"/>
  <c r="BO254" i="1"/>
  <c r="BO257" i="1" s="1"/>
  <c r="BN254" i="1"/>
  <c r="BM254" i="1"/>
  <c r="BM257" i="1" s="1"/>
  <c r="BL254" i="1"/>
  <c r="BK254" i="1"/>
  <c r="BK257" i="1" s="1"/>
  <c r="BJ254" i="1"/>
  <c r="BI254" i="1"/>
  <c r="BI257" i="1" s="1"/>
  <c r="BH254" i="1"/>
  <c r="BG254" i="1"/>
  <c r="BG257" i="1" s="1"/>
  <c r="BF254" i="1"/>
  <c r="BE254" i="1"/>
  <c r="BE257" i="1" s="1"/>
  <c r="BD254" i="1"/>
  <c r="BC254" i="1"/>
  <c r="BC257" i="1" s="1"/>
  <c r="CI257" i="1" s="1"/>
  <c r="AS257" i="1" s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CI253" i="1" s="1"/>
  <c r="BC253" i="1"/>
  <c r="CJ253" i="1" s="1"/>
  <c r="AZ253" i="1"/>
  <c r="AY253" i="1"/>
  <c r="AX253" i="1"/>
  <c r="AW253" i="1"/>
  <c r="AV253" i="1"/>
  <c r="AU253" i="1"/>
  <c r="AN253" i="1"/>
  <c r="AM253" i="1"/>
  <c r="AL253" i="1"/>
  <c r="AK253" i="1"/>
  <c r="AO253" i="1" s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AT252" i="1" s="1"/>
  <c r="E252" i="1"/>
  <c r="CF251" i="1"/>
  <c r="CD251" i="1"/>
  <c r="CB251" i="1"/>
  <c r="BZ251" i="1"/>
  <c r="BX251" i="1"/>
  <c r="BV251" i="1"/>
  <c r="BT251" i="1"/>
  <c r="BR251" i="1"/>
  <c r="BP251" i="1"/>
  <c r="BN251" i="1"/>
  <c r="BL251" i="1"/>
  <c r="BJ251" i="1"/>
  <c r="BH251" i="1"/>
  <c r="BF251" i="1"/>
  <c r="BD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CI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CF249" i="1"/>
  <c r="CD249" i="1"/>
  <c r="CB249" i="1"/>
  <c r="BZ249" i="1"/>
  <c r="BX249" i="1"/>
  <c r="BV249" i="1"/>
  <c r="BT249" i="1"/>
  <c r="BR249" i="1"/>
  <c r="BP249" i="1"/>
  <c r="BN249" i="1"/>
  <c r="BL249" i="1"/>
  <c r="BJ249" i="1"/>
  <c r="BH249" i="1"/>
  <c r="BF249" i="1"/>
  <c r="BD249" i="1"/>
  <c r="CG248" i="1"/>
  <c r="CG251" i="1" s="1"/>
  <c r="CF248" i="1"/>
  <c r="CE248" i="1"/>
  <c r="CE251" i="1" s="1"/>
  <c r="CD248" i="1"/>
  <c r="CC248" i="1"/>
  <c r="CC251" i="1" s="1"/>
  <c r="CB248" i="1"/>
  <c r="CA248" i="1"/>
  <c r="CA251" i="1" s="1"/>
  <c r="BZ248" i="1"/>
  <c r="BY248" i="1"/>
  <c r="BY251" i="1" s="1"/>
  <c r="BX248" i="1"/>
  <c r="BW248" i="1"/>
  <c r="BW251" i="1" s="1"/>
  <c r="BV248" i="1"/>
  <c r="BU248" i="1"/>
  <c r="BU251" i="1" s="1"/>
  <c r="BT248" i="1"/>
  <c r="BS248" i="1"/>
  <c r="BS251" i="1" s="1"/>
  <c r="BR248" i="1"/>
  <c r="BQ248" i="1"/>
  <c r="BQ251" i="1" s="1"/>
  <c r="BP248" i="1"/>
  <c r="BO248" i="1"/>
  <c r="BO251" i="1" s="1"/>
  <c r="BN248" i="1"/>
  <c r="BM248" i="1"/>
  <c r="BM251" i="1" s="1"/>
  <c r="BL248" i="1"/>
  <c r="BK248" i="1"/>
  <c r="BK251" i="1" s="1"/>
  <c r="BJ248" i="1"/>
  <c r="BI248" i="1"/>
  <c r="BI251" i="1" s="1"/>
  <c r="BH248" i="1"/>
  <c r="BG248" i="1"/>
  <c r="BG251" i="1" s="1"/>
  <c r="BF248" i="1"/>
  <c r="BE248" i="1"/>
  <c r="BE251" i="1" s="1"/>
  <c r="BD248" i="1"/>
  <c r="BC248" i="1"/>
  <c r="BC251" i="1" s="1"/>
  <c r="CI251" i="1" s="1"/>
  <c r="AS251" i="1" s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CI247" i="1" s="1"/>
  <c r="CK247" i="1" s="1"/>
  <c r="AQ250" i="1" s="1"/>
  <c r="BC247" i="1"/>
  <c r="CJ247" i="1" s="1"/>
  <c r="AZ247" i="1"/>
  <c r="AY247" i="1"/>
  <c r="AX247" i="1"/>
  <c r="AW247" i="1"/>
  <c r="AV247" i="1"/>
  <c r="AU247" i="1"/>
  <c r="AN247" i="1"/>
  <c r="AM247" i="1"/>
  <c r="AL247" i="1"/>
  <c r="AQ247" i="1" s="1"/>
  <c r="AK247" i="1"/>
  <c r="AO247" i="1" s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AT246" i="1" s="1"/>
  <c r="E246" i="1"/>
  <c r="CF245" i="1"/>
  <c r="CD245" i="1"/>
  <c r="CB245" i="1"/>
  <c r="BZ245" i="1"/>
  <c r="BX245" i="1"/>
  <c r="BV245" i="1"/>
  <c r="BT245" i="1"/>
  <c r="BR245" i="1"/>
  <c r="BP245" i="1"/>
  <c r="BN245" i="1"/>
  <c r="BL245" i="1"/>
  <c r="BJ245" i="1"/>
  <c r="BH245" i="1"/>
  <c r="BF245" i="1"/>
  <c r="BD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CI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CF243" i="1"/>
  <c r="CD243" i="1"/>
  <c r="CB243" i="1"/>
  <c r="BZ243" i="1"/>
  <c r="BX243" i="1"/>
  <c r="BV243" i="1"/>
  <c r="BT243" i="1"/>
  <c r="BR243" i="1"/>
  <c r="BP243" i="1"/>
  <c r="BN243" i="1"/>
  <c r="BL243" i="1"/>
  <c r="BJ243" i="1"/>
  <c r="BH243" i="1"/>
  <c r="BF243" i="1"/>
  <c r="BD243" i="1"/>
  <c r="CG242" i="1"/>
  <c r="CG245" i="1" s="1"/>
  <c r="CF242" i="1"/>
  <c r="CE242" i="1"/>
  <c r="CE245" i="1" s="1"/>
  <c r="CD242" i="1"/>
  <c r="CC242" i="1"/>
  <c r="CC245" i="1" s="1"/>
  <c r="CB242" i="1"/>
  <c r="CA242" i="1"/>
  <c r="CA245" i="1" s="1"/>
  <c r="BZ242" i="1"/>
  <c r="BY242" i="1"/>
  <c r="BY245" i="1" s="1"/>
  <c r="BX242" i="1"/>
  <c r="BW242" i="1"/>
  <c r="BW245" i="1" s="1"/>
  <c r="BV242" i="1"/>
  <c r="BU242" i="1"/>
  <c r="BU245" i="1" s="1"/>
  <c r="BT242" i="1"/>
  <c r="BS242" i="1"/>
  <c r="BS245" i="1" s="1"/>
  <c r="BR242" i="1"/>
  <c r="BQ242" i="1"/>
  <c r="BQ245" i="1" s="1"/>
  <c r="BP242" i="1"/>
  <c r="BO242" i="1"/>
  <c r="BO245" i="1" s="1"/>
  <c r="BN242" i="1"/>
  <c r="BM242" i="1"/>
  <c r="BM245" i="1" s="1"/>
  <c r="BL242" i="1"/>
  <c r="BK242" i="1"/>
  <c r="BK245" i="1" s="1"/>
  <c r="BJ242" i="1"/>
  <c r="BI242" i="1"/>
  <c r="BI245" i="1" s="1"/>
  <c r="BH242" i="1"/>
  <c r="BG242" i="1"/>
  <c r="BG245" i="1" s="1"/>
  <c r="BF242" i="1"/>
  <c r="BE242" i="1"/>
  <c r="BE245" i="1" s="1"/>
  <c r="BD242" i="1"/>
  <c r="BC242" i="1"/>
  <c r="BC245" i="1" s="1"/>
  <c r="CI245" i="1" s="1"/>
  <c r="AS245" i="1" s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CI241" i="1" s="1"/>
  <c r="BC241" i="1"/>
  <c r="CJ241" i="1" s="1"/>
  <c r="AZ241" i="1"/>
  <c r="AY241" i="1"/>
  <c r="AX241" i="1"/>
  <c r="AW241" i="1"/>
  <c r="AV241" i="1"/>
  <c r="AU241" i="1"/>
  <c r="AN241" i="1"/>
  <c r="AM241" i="1"/>
  <c r="AL241" i="1"/>
  <c r="AK241" i="1"/>
  <c r="AO241" i="1" s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AT240" i="1" s="1"/>
  <c r="E240" i="1"/>
  <c r="CF239" i="1"/>
  <c r="CD239" i="1"/>
  <c r="CB239" i="1"/>
  <c r="BZ239" i="1"/>
  <c r="BX239" i="1"/>
  <c r="BV239" i="1"/>
  <c r="BT239" i="1"/>
  <c r="BR239" i="1"/>
  <c r="BP239" i="1"/>
  <c r="BN239" i="1"/>
  <c r="BL239" i="1"/>
  <c r="BJ239" i="1"/>
  <c r="BH239" i="1"/>
  <c r="BF239" i="1"/>
  <c r="BD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CF237" i="1"/>
  <c r="CD237" i="1"/>
  <c r="CB237" i="1"/>
  <c r="BZ237" i="1"/>
  <c r="BX237" i="1"/>
  <c r="BV237" i="1"/>
  <c r="BT237" i="1"/>
  <c r="BR237" i="1"/>
  <c r="BP237" i="1"/>
  <c r="BN237" i="1"/>
  <c r="BL237" i="1"/>
  <c r="BJ237" i="1"/>
  <c r="BH237" i="1"/>
  <c r="BF237" i="1"/>
  <c r="BD237" i="1"/>
  <c r="CG236" i="1"/>
  <c r="CG239" i="1" s="1"/>
  <c r="CF236" i="1"/>
  <c r="CE236" i="1"/>
  <c r="CE239" i="1" s="1"/>
  <c r="CD236" i="1"/>
  <c r="CC236" i="1"/>
  <c r="CC239" i="1" s="1"/>
  <c r="CB236" i="1"/>
  <c r="CA236" i="1"/>
  <c r="CA239" i="1" s="1"/>
  <c r="BZ236" i="1"/>
  <c r="BY236" i="1"/>
  <c r="BY239" i="1" s="1"/>
  <c r="BX236" i="1"/>
  <c r="BW236" i="1"/>
  <c r="BW239" i="1" s="1"/>
  <c r="BV236" i="1"/>
  <c r="BU236" i="1"/>
  <c r="BU239" i="1" s="1"/>
  <c r="BT236" i="1"/>
  <c r="BS236" i="1"/>
  <c r="BS239" i="1" s="1"/>
  <c r="BR236" i="1"/>
  <c r="BQ236" i="1"/>
  <c r="BQ239" i="1" s="1"/>
  <c r="BP236" i="1"/>
  <c r="BO236" i="1"/>
  <c r="BO239" i="1" s="1"/>
  <c r="BN236" i="1"/>
  <c r="BM236" i="1"/>
  <c r="BM239" i="1" s="1"/>
  <c r="BL236" i="1"/>
  <c r="BK236" i="1"/>
  <c r="BK239" i="1" s="1"/>
  <c r="BJ236" i="1"/>
  <c r="BI236" i="1"/>
  <c r="BI239" i="1" s="1"/>
  <c r="BH236" i="1"/>
  <c r="BG236" i="1"/>
  <c r="BG239" i="1" s="1"/>
  <c r="BF236" i="1"/>
  <c r="BE236" i="1"/>
  <c r="BE239" i="1" s="1"/>
  <c r="BD236" i="1"/>
  <c r="BC236" i="1"/>
  <c r="BC239" i="1" s="1"/>
  <c r="CI239" i="1" s="1"/>
  <c r="AS239" i="1" s="1"/>
  <c r="CG235" i="1"/>
  <c r="CG238" i="1" s="1"/>
  <c r="CF235" i="1"/>
  <c r="CF238" i="1" s="1"/>
  <c r="CE235" i="1"/>
  <c r="CE238" i="1" s="1"/>
  <c r="CD235" i="1"/>
  <c r="CD238" i="1" s="1"/>
  <c r="CC235" i="1"/>
  <c r="CC238" i="1" s="1"/>
  <c r="CB235" i="1"/>
  <c r="CB238" i="1" s="1"/>
  <c r="CA235" i="1"/>
  <c r="CA238" i="1" s="1"/>
  <c r="BZ235" i="1"/>
  <c r="BZ238" i="1" s="1"/>
  <c r="BY235" i="1"/>
  <c r="BY238" i="1" s="1"/>
  <c r="BX235" i="1"/>
  <c r="BX238" i="1" s="1"/>
  <c r="BW235" i="1"/>
  <c r="BW238" i="1" s="1"/>
  <c r="BV235" i="1"/>
  <c r="BV238" i="1" s="1"/>
  <c r="BU235" i="1"/>
  <c r="BU238" i="1" s="1"/>
  <c r="BT235" i="1"/>
  <c r="BT238" i="1" s="1"/>
  <c r="BS235" i="1"/>
  <c r="BS238" i="1" s="1"/>
  <c r="BR235" i="1"/>
  <c r="BR238" i="1" s="1"/>
  <c r="BQ235" i="1"/>
  <c r="BQ238" i="1" s="1"/>
  <c r="BP235" i="1"/>
  <c r="BP238" i="1" s="1"/>
  <c r="BO235" i="1"/>
  <c r="BO238" i="1" s="1"/>
  <c r="BN235" i="1"/>
  <c r="BN238" i="1" s="1"/>
  <c r="BM235" i="1"/>
  <c r="BM238" i="1" s="1"/>
  <c r="BL235" i="1"/>
  <c r="BL238" i="1" s="1"/>
  <c r="BK235" i="1"/>
  <c r="BK238" i="1" s="1"/>
  <c r="BJ235" i="1"/>
  <c r="BJ238" i="1" s="1"/>
  <c r="BI235" i="1"/>
  <c r="BI238" i="1" s="1"/>
  <c r="BH235" i="1"/>
  <c r="BH238" i="1" s="1"/>
  <c r="BG235" i="1"/>
  <c r="BG238" i="1" s="1"/>
  <c r="BF235" i="1"/>
  <c r="BF238" i="1" s="1"/>
  <c r="BE235" i="1"/>
  <c r="BE238" i="1" s="1"/>
  <c r="BD235" i="1"/>
  <c r="BD238" i="1" s="1"/>
  <c r="BC235" i="1"/>
  <c r="BC238" i="1" s="1"/>
  <c r="AZ235" i="1"/>
  <c r="AY235" i="1"/>
  <c r="AX235" i="1"/>
  <c r="AW235" i="1"/>
  <c r="AV235" i="1"/>
  <c r="AU235" i="1"/>
  <c r="AN235" i="1"/>
  <c r="AM235" i="1"/>
  <c r="AL235" i="1"/>
  <c r="AK235" i="1"/>
  <c r="AO235" i="1" s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AT234" i="1" s="1"/>
  <c r="CG233" i="1"/>
  <c r="CE233" i="1"/>
  <c r="CC233" i="1"/>
  <c r="CA233" i="1"/>
  <c r="BY233" i="1"/>
  <c r="BW233" i="1"/>
  <c r="BU233" i="1"/>
  <c r="BS233" i="1"/>
  <c r="BQ233" i="1"/>
  <c r="BO233" i="1"/>
  <c r="BM233" i="1"/>
  <c r="BK233" i="1"/>
  <c r="BI233" i="1"/>
  <c r="BG233" i="1"/>
  <c r="BE233" i="1"/>
  <c r="BC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CG231" i="1"/>
  <c r="CE231" i="1"/>
  <c r="CC231" i="1"/>
  <c r="CA231" i="1"/>
  <c r="BY231" i="1"/>
  <c r="BW231" i="1"/>
  <c r="BU231" i="1"/>
  <c r="BS231" i="1"/>
  <c r="BQ231" i="1"/>
  <c r="BO231" i="1"/>
  <c r="BM231" i="1"/>
  <c r="BK231" i="1"/>
  <c r="BI231" i="1"/>
  <c r="BG231" i="1"/>
  <c r="BE231" i="1"/>
  <c r="BC231" i="1"/>
  <c r="CG230" i="1"/>
  <c r="CF230" i="1"/>
  <c r="CF233" i="1" s="1"/>
  <c r="CE230" i="1"/>
  <c r="CD230" i="1"/>
  <c r="CD233" i="1" s="1"/>
  <c r="CC230" i="1"/>
  <c r="CB230" i="1"/>
  <c r="CB233" i="1" s="1"/>
  <c r="CA230" i="1"/>
  <c r="BZ230" i="1"/>
  <c r="BZ233" i="1" s="1"/>
  <c r="BY230" i="1"/>
  <c r="BX230" i="1"/>
  <c r="BX233" i="1" s="1"/>
  <c r="BW230" i="1"/>
  <c r="BV230" i="1"/>
  <c r="BV233" i="1" s="1"/>
  <c r="BU230" i="1"/>
  <c r="BT230" i="1"/>
  <c r="BT233" i="1" s="1"/>
  <c r="BS230" i="1"/>
  <c r="BR230" i="1"/>
  <c r="BR233" i="1" s="1"/>
  <c r="BQ230" i="1"/>
  <c r="BP230" i="1"/>
  <c r="BP233" i="1" s="1"/>
  <c r="BO230" i="1"/>
  <c r="BN230" i="1"/>
  <c r="BN233" i="1" s="1"/>
  <c r="BM230" i="1"/>
  <c r="BL230" i="1"/>
  <c r="BL233" i="1" s="1"/>
  <c r="BK230" i="1"/>
  <c r="BJ230" i="1"/>
  <c r="BJ233" i="1" s="1"/>
  <c r="BI230" i="1"/>
  <c r="BH230" i="1"/>
  <c r="BH233" i="1" s="1"/>
  <c r="BG230" i="1"/>
  <c r="BF230" i="1"/>
  <c r="BF233" i="1" s="1"/>
  <c r="BE230" i="1"/>
  <c r="BD230" i="1"/>
  <c r="BD233" i="1" s="1"/>
  <c r="BC230" i="1"/>
  <c r="CG229" i="1"/>
  <c r="CG232" i="1" s="1"/>
  <c r="CF229" i="1"/>
  <c r="CF232" i="1" s="1"/>
  <c r="CE229" i="1"/>
  <c r="CE232" i="1" s="1"/>
  <c r="CD229" i="1"/>
  <c r="CD232" i="1" s="1"/>
  <c r="CC229" i="1"/>
  <c r="CC232" i="1" s="1"/>
  <c r="CB229" i="1"/>
  <c r="CB232" i="1" s="1"/>
  <c r="CA229" i="1"/>
  <c r="CA232" i="1" s="1"/>
  <c r="BZ229" i="1"/>
  <c r="BZ232" i="1" s="1"/>
  <c r="BY229" i="1"/>
  <c r="BY232" i="1" s="1"/>
  <c r="BX229" i="1"/>
  <c r="BX232" i="1" s="1"/>
  <c r="BW229" i="1"/>
  <c r="BW232" i="1" s="1"/>
  <c r="BV229" i="1"/>
  <c r="BV232" i="1" s="1"/>
  <c r="BU229" i="1"/>
  <c r="BU232" i="1" s="1"/>
  <c r="BT229" i="1"/>
  <c r="BT232" i="1" s="1"/>
  <c r="BS229" i="1"/>
  <c r="BS232" i="1" s="1"/>
  <c r="BR229" i="1"/>
  <c r="BR232" i="1" s="1"/>
  <c r="BQ229" i="1"/>
  <c r="BQ232" i="1" s="1"/>
  <c r="BP229" i="1"/>
  <c r="BP232" i="1" s="1"/>
  <c r="BO229" i="1"/>
  <c r="BO232" i="1" s="1"/>
  <c r="BN229" i="1"/>
  <c r="BN232" i="1" s="1"/>
  <c r="BM229" i="1"/>
  <c r="BM232" i="1" s="1"/>
  <c r="BL229" i="1"/>
  <c r="BL232" i="1" s="1"/>
  <c r="BK229" i="1"/>
  <c r="BK232" i="1" s="1"/>
  <c r="BJ229" i="1"/>
  <c r="BJ232" i="1" s="1"/>
  <c r="BI229" i="1"/>
  <c r="BI232" i="1" s="1"/>
  <c r="BH229" i="1"/>
  <c r="BH232" i="1" s="1"/>
  <c r="BG229" i="1"/>
  <c r="BG232" i="1" s="1"/>
  <c r="BF229" i="1"/>
  <c r="BF232" i="1" s="1"/>
  <c r="BE229" i="1"/>
  <c r="BE232" i="1" s="1"/>
  <c r="BD229" i="1"/>
  <c r="BD232" i="1" s="1"/>
  <c r="BC229" i="1"/>
  <c r="CI229" i="1" s="1"/>
  <c r="AZ229" i="1"/>
  <c r="AY229" i="1"/>
  <c r="AX229" i="1"/>
  <c r="AW229" i="1"/>
  <c r="AV229" i="1"/>
  <c r="AU229" i="1"/>
  <c r="AN229" i="1"/>
  <c r="AM229" i="1"/>
  <c r="AL229" i="1"/>
  <c r="AK229" i="1"/>
  <c r="AO229" i="1" s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AT228" i="1" s="1"/>
  <c r="E228" i="1"/>
  <c r="CF227" i="1"/>
  <c r="CD227" i="1"/>
  <c r="CB227" i="1"/>
  <c r="BZ227" i="1"/>
  <c r="BX227" i="1"/>
  <c r="BV227" i="1"/>
  <c r="BT227" i="1"/>
  <c r="BR227" i="1"/>
  <c r="BP227" i="1"/>
  <c r="BN227" i="1"/>
  <c r="BL227" i="1"/>
  <c r="BJ227" i="1"/>
  <c r="BH227" i="1"/>
  <c r="BF227" i="1"/>
  <c r="BD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CF225" i="1"/>
  <c r="CD225" i="1"/>
  <c r="CB225" i="1"/>
  <c r="BZ225" i="1"/>
  <c r="BX225" i="1"/>
  <c r="BV225" i="1"/>
  <c r="BT225" i="1"/>
  <c r="BR225" i="1"/>
  <c r="BP225" i="1"/>
  <c r="BN225" i="1"/>
  <c r="BL225" i="1"/>
  <c r="BJ225" i="1"/>
  <c r="BH225" i="1"/>
  <c r="BF225" i="1"/>
  <c r="BD225" i="1"/>
  <c r="CG224" i="1"/>
  <c r="CG227" i="1" s="1"/>
  <c r="CF224" i="1"/>
  <c r="CE224" i="1"/>
  <c r="CE227" i="1" s="1"/>
  <c r="CD224" i="1"/>
  <c r="CC224" i="1"/>
  <c r="CC227" i="1" s="1"/>
  <c r="CB224" i="1"/>
  <c r="CA224" i="1"/>
  <c r="CA227" i="1" s="1"/>
  <c r="BZ224" i="1"/>
  <c r="BY224" i="1"/>
  <c r="BY227" i="1" s="1"/>
  <c r="BX224" i="1"/>
  <c r="BW224" i="1"/>
  <c r="BW227" i="1" s="1"/>
  <c r="BV224" i="1"/>
  <c r="BU224" i="1"/>
  <c r="BU227" i="1" s="1"/>
  <c r="BT224" i="1"/>
  <c r="BS224" i="1"/>
  <c r="BS227" i="1" s="1"/>
  <c r="BR224" i="1"/>
  <c r="BQ224" i="1"/>
  <c r="BQ227" i="1" s="1"/>
  <c r="BP224" i="1"/>
  <c r="BO224" i="1"/>
  <c r="BO227" i="1" s="1"/>
  <c r="BN224" i="1"/>
  <c r="BM224" i="1"/>
  <c r="BM227" i="1" s="1"/>
  <c r="BL224" i="1"/>
  <c r="BK224" i="1"/>
  <c r="BK227" i="1" s="1"/>
  <c r="BJ224" i="1"/>
  <c r="BI224" i="1"/>
  <c r="BI227" i="1" s="1"/>
  <c r="BH224" i="1"/>
  <c r="BG224" i="1"/>
  <c r="BG227" i="1" s="1"/>
  <c r="BF224" i="1"/>
  <c r="BE224" i="1"/>
  <c r="BE227" i="1" s="1"/>
  <c r="BD224" i="1"/>
  <c r="BC224" i="1"/>
  <c r="BC227" i="1" s="1"/>
  <c r="CI227" i="1" s="1"/>
  <c r="AS227" i="1" s="1"/>
  <c r="CG223" i="1"/>
  <c r="CG226" i="1" s="1"/>
  <c r="CF223" i="1"/>
  <c r="CF226" i="1" s="1"/>
  <c r="CE223" i="1"/>
  <c r="CE226" i="1" s="1"/>
  <c r="CD223" i="1"/>
  <c r="CD226" i="1" s="1"/>
  <c r="CC223" i="1"/>
  <c r="CC226" i="1" s="1"/>
  <c r="CB223" i="1"/>
  <c r="CB226" i="1" s="1"/>
  <c r="CA223" i="1"/>
  <c r="CA226" i="1" s="1"/>
  <c r="BZ223" i="1"/>
  <c r="BZ226" i="1" s="1"/>
  <c r="BY223" i="1"/>
  <c r="BY226" i="1" s="1"/>
  <c r="BX223" i="1"/>
  <c r="BX226" i="1" s="1"/>
  <c r="BW223" i="1"/>
  <c r="BW226" i="1" s="1"/>
  <c r="BV223" i="1"/>
  <c r="BV226" i="1" s="1"/>
  <c r="BU223" i="1"/>
  <c r="BU226" i="1" s="1"/>
  <c r="BT223" i="1"/>
  <c r="BT226" i="1" s="1"/>
  <c r="BS223" i="1"/>
  <c r="BS226" i="1" s="1"/>
  <c r="BR223" i="1"/>
  <c r="BR226" i="1" s="1"/>
  <c r="BQ223" i="1"/>
  <c r="BQ226" i="1" s="1"/>
  <c r="BP223" i="1"/>
  <c r="BP226" i="1" s="1"/>
  <c r="BO223" i="1"/>
  <c r="BO226" i="1" s="1"/>
  <c r="BN223" i="1"/>
  <c r="BN226" i="1" s="1"/>
  <c r="BM223" i="1"/>
  <c r="BM226" i="1" s="1"/>
  <c r="BL223" i="1"/>
  <c r="BL226" i="1" s="1"/>
  <c r="BK223" i="1"/>
  <c r="BK226" i="1" s="1"/>
  <c r="BJ223" i="1"/>
  <c r="BJ226" i="1" s="1"/>
  <c r="BI223" i="1"/>
  <c r="BI226" i="1" s="1"/>
  <c r="BH223" i="1"/>
  <c r="BH226" i="1" s="1"/>
  <c r="BG223" i="1"/>
  <c r="BG226" i="1" s="1"/>
  <c r="BF223" i="1"/>
  <c r="BF226" i="1" s="1"/>
  <c r="BE223" i="1"/>
  <c r="BE226" i="1" s="1"/>
  <c r="BD223" i="1"/>
  <c r="BD226" i="1" s="1"/>
  <c r="BC223" i="1"/>
  <c r="BC226" i="1" s="1"/>
  <c r="AZ223" i="1"/>
  <c r="AY223" i="1"/>
  <c r="AX223" i="1"/>
  <c r="AW223" i="1"/>
  <c r="AV223" i="1"/>
  <c r="AU223" i="1"/>
  <c r="AN223" i="1"/>
  <c r="AM223" i="1"/>
  <c r="AL223" i="1"/>
  <c r="AK223" i="1"/>
  <c r="AO223" i="1" s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AT222" i="1" s="1"/>
  <c r="CG221" i="1"/>
  <c r="CE221" i="1"/>
  <c r="CC221" i="1"/>
  <c r="CA221" i="1"/>
  <c r="BY221" i="1"/>
  <c r="BW221" i="1"/>
  <c r="BU221" i="1"/>
  <c r="BS221" i="1"/>
  <c r="BQ221" i="1"/>
  <c r="BO221" i="1"/>
  <c r="BM221" i="1"/>
  <c r="BK221" i="1"/>
  <c r="BI221" i="1"/>
  <c r="BG221" i="1"/>
  <c r="BE221" i="1"/>
  <c r="BC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CG219" i="1"/>
  <c r="CE219" i="1"/>
  <c r="CC219" i="1"/>
  <c r="CA219" i="1"/>
  <c r="BY219" i="1"/>
  <c r="BW219" i="1"/>
  <c r="BU219" i="1"/>
  <c r="BS219" i="1"/>
  <c r="BQ219" i="1"/>
  <c r="BO219" i="1"/>
  <c r="BM219" i="1"/>
  <c r="BK219" i="1"/>
  <c r="BI219" i="1"/>
  <c r="BG219" i="1"/>
  <c r="BE219" i="1"/>
  <c r="BC219" i="1"/>
  <c r="CG218" i="1"/>
  <c r="CF218" i="1"/>
  <c r="CF221" i="1" s="1"/>
  <c r="CE218" i="1"/>
  <c r="CD218" i="1"/>
  <c r="CD221" i="1" s="1"/>
  <c r="CC218" i="1"/>
  <c r="CB218" i="1"/>
  <c r="CB221" i="1" s="1"/>
  <c r="CA218" i="1"/>
  <c r="BZ218" i="1"/>
  <c r="BZ221" i="1" s="1"/>
  <c r="BY218" i="1"/>
  <c r="BX218" i="1"/>
  <c r="BX221" i="1" s="1"/>
  <c r="BW218" i="1"/>
  <c r="BV218" i="1"/>
  <c r="BV221" i="1" s="1"/>
  <c r="BU218" i="1"/>
  <c r="BT218" i="1"/>
  <c r="BT221" i="1" s="1"/>
  <c r="BS218" i="1"/>
  <c r="BR218" i="1"/>
  <c r="BR221" i="1" s="1"/>
  <c r="BQ218" i="1"/>
  <c r="BP218" i="1"/>
  <c r="BP221" i="1" s="1"/>
  <c r="BO218" i="1"/>
  <c r="BN218" i="1"/>
  <c r="BN221" i="1" s="1"/>
  <c r="BM218" i="1"/>
  <c r="BL218" i="1"/>
  <c r="BL221" i="1" s="1"/>
  <c r="BK218" i="1"/>
  <c r="BJ218" i="1"/>
  <c r="BJ221" i="1" s="1"/>
  <c r="BI218" i="1"/>
  <c r="BH218" i="1"/>
  <c r="BH221" i="1" s="1"/>
  <c r="BG218" i="1"/>
  <c r="BF218" i="1"/>
  <c r="BF221" i="1" s="1"/>
  <c r="BE218" i="1"/>
  <c r="BD218" i="1"/>
  <c r="BD221" i="1" s="1"/>
  <c r="BC218" i="1"/>
  <c r="CG217" i="1"/>
  <c r="CG220" i="1" s="1"/>
  <c r="CF217" i="1"/>
  <c r="CF220" i="1" s="1"/>
  <c r="CE217" i="1"/>
  <c r="CE220" i="1" s="1"/>
  <c r="CD217" i="1"/>
  <c r="CD220" i="1" s="1"/>
  <c r="CC217" i="1"/>
  <c r="CC220" i="1" s="1"/>
  <c r="CB217" i="1"/>
  <c r="CB220" i="1" s="1"/>
  <c r="CA217" i="1"/>
  <c r="CA220" i="1" s="1"/>
  <c r="BZ217" i="1"/>
  <c r="BZ220" i="1" s="1"/>
  <c r="BY217" i="1"/>
  <c r="BY220" i="1" s="1"/>
  <c r="BX217" i="1"/>
  <c r="BX220" i="1" s="1"/>
  <c r="BW217" i="1"/>
  <c r="BW220" i="1" s="1"/>
  <c r="BV217" i="1"/>
  <c r="BV220" i="1" s="1"/>
  <c r="BU217" i="1"/>
  <c r="BU220" i="1" s="1"/>
  <c r="BT217" i="1"/>
  <c r="BT220" i="1" s="1"/>
  <c r="BS217" i="1"/>
  <c r="BS220" i="1" s="1"/>
  <c r="BR217" i="1"/>
  <c r="BR220" i="1" s="1"/>
  <c r="BQ217" i="1"/>
  <c r="BQ220" i="1" s="1"/>
  <c r="BP217" i="1"/>
  <c r="BP220" i="1" s="1"/>
  <c r="BO217" i="1"/>
  <c r="BO220" i="1" s="1"/>
  <c r="BN217" i="1"/>
  <c r="BN220" i="1" s="1"/>
  <c r="BM217" i="1"/>
  <c r="BM220" i="1" s="1"/>
  <c r="BL217" i="1"/>
  <c r="BL220" i="1" s="1"/>
  <c r="BK217" i="1"/>
  <c r="BK220" i="1" s="1"/>
  <c r="BJ217" i="1"/>
  <c r="BJ220" i="1" s="1"/>
  <c r="BI217" i="1"/>
  <c r="BI220" i="1" s="1"/>
  <c r="BH217" i="1"/>
  <c r="BH220" i="1" s="1"/>
  <c r="BG217" i="1"/>
  <c r="BG220" i="1" s="1"/>
  <c r="BF217" i="1"/>
  <c r="BF220" i="1" s="1"/>
  <c r="BE217" i="1"/>
  <c r="BE220" i="1" s="1"/>
  <c r="BD217" i="1"/>
  <c r="BD220" i="1" s="1"/>
  <c r="BC217" i="1"/>
  <c r="CI217" i="1" s="1"/>
  <c r="AZ217" i="1"/>
  <c r="AY217" i="1"/>
  <c r="AX217" i="1"/>
  <c r="AW217" i="1"/>
  <c r="AV217" i="1"/>
  <c r="AU217" i="1"/>
  <c r="AN217" i="1"/>
  <c r="AM217" i="1"/>
  <c r="AL217" i="1"/>
  <c r="AK217" i="1"/>
  <c r="AO217" i="1" s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AT216" i="1" s="1"/>
  <c r="E216" i="1"/>
  <c r="CF215" i="1"/>
  <c r="CD215" i="1"/>
  <c r="CB215" i="1"/>
  <c r="BZ215" i="1"/>
  <c r="BX215" i="1"/>
  <c r="BV215" i="1"/>
  <c r="BT215" i="1"/>
  <c r="BR215" i="1"/>
  <c r="BP215" i="1"/>
  <c r="BN215" i="1"/>
  <c r="BL215" i="1"/>
  <c r="BJ215" i="1"/>
  <c r="BH215" i="1"/>
  <c r="BF215" i="1"/>
  <c r="BD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CF213" i="1"/>
  <c r="CD213" i="1"/>
  <c r="CB213" i="1"/>
  <c r="BZ213" i="1"/>
  <c r="BX213" i="1"/>
  <c r="BV213" i="1"/>
  <c r="BT213" i="1"/>
  <c r="BR213" i="1"/>
  <c r="BP213" i="1"/>
  <c r="BN213" i="1"/>
  <c r="BL213" i="1"/>
  <c r="BJ213" i="1"/>
  <c r="BH213" i="1"/>
  <c r="BF213" i="1"/>
  <c r="BD213" i="1"/>
  <c r="CG212" i="1"/>
  <c r="CG215" i="1" s="1"/>
  <c r="CF212" i="1"/>
  <c r="CE212" i="1"/>
  <c r="CE215" i="1" s="1"/>
  <c r="CD212" i="1"/>
  <c r="CC212" i="1"/>
  <c r="CC215" i="1" s="1"/>
  <c r="CB212" i="1"/>
  <c r="CA212" i="1"/>
  <c r="CA215" i="1" s="1"/>
  <c r="BZ212" i="1"/>
  <c r="BY212" i="1"/>
  <c r="BY215" i="1" s="1"/>
  <c r="BX212" i="1"/>
  <c r="BW212" i="1"/>
  <c r="BW215" i="1" s="1"/>
  <c r="BV212" i="1"/>
  <c r="BU212" i="1"/>
  <c r="BU215" i="1" s="1"/>
  <c r="BT212" i="1"/>
  <c r="BS212" i="1"/>
  <c r="BS215" i="1" s="1"/>
  <c r="BR212" i="1"/>
  <c r="BQ212" i="1"/>
  <c r="BQ215" i="1" s="1"/>
  <c r="BP212" i="1"/>
  <c r="BO212" i="1"/>
  <c r="BO215" i="1" s="1"/>
  <c r="BN212" i="1"/>
  <c r="BM212" i="1"/>
  <c r="BM215" i="1" s="1"/>
  <c r="BL212" i="1"/>
  <c r="BK212" i="1"/>
  <c r="BK215" i="1" s="1"/>
  <c r="BJ212" i="1"/>
  <c r="BI212" i="1"/>
  <c r="BI215" i="1" s="1"/>
  <c r="BH212" i="1"/>
  <c r="BG212" i="1"/>
  <c r="BG215" i="1" s="1"/>
  <c r="BF212" i="1"/>
  <c r="BE212" i="1"/>
  <c r="BE215" i="1" s="1"/>
  <c r="BD212" i="1"/>
  <c r="BC212" i="1"/>
  <c r="BC215" i="1" s="1"/>
  <c r="CI215" i="1" s="1"/>
  <c r="AS215" i="1" s="1"/>
  <c r="CG211" i="1"/>
  <c r="CG214" i="1" s="1"/>
  <c r="CF211" i="1"/>
  <c r="CF214" i="1" s="1"/>
  <c r="CE211" i="1"/>
  <c r="CE214" i="1" s="1"/>
  <c r="CD211" i="1"/>
  <c r="CD214" i="1" s="1"/>
  <c r="CC211" i="1"/>
  <c r="CC214" i="1" s="1"/>
  <c r="CB211" i="1"/>
  <c r="CB214" i="1" s="1"/>
  <c r="CA211" i="1"/>
  <c r="CA214" i="1" s="1"/>
  <c r="BZ211" i="1"/>
  <c r="BZ214" i="1" s="1"/>
  <c r="BY211" i="1"/>
  <c r="BY214" i="1" s="1"/>
  <c r="BX211" i="1"/>
  <c r="BX214" i="1" s="1"/>
  <c r="BW211" i="1"/>
  <c r="BW214" i="1" s="1"/>
  <c r="BV211" i="1"/>
  <c r="BV214" i="1" s="1"/>
  <c r="BU211" i="1"/>
  <c r="BU214" i="1" s="1"/>
  <c r="BT211" i="1"/>
  <c r="BT214" i="1" s="1"/>
  <c r="BS211" i="1"/>
  <c r="BS214" i="1" s="1"/>
  <c r="BR211" i="1"/>
  <c r="BR214" i="1" s="1"/>
  <c r="BQ211" i="1"/>
  <c r="BQ214" i="1" s="1"/>
  <c r="BP211" i="1"/>
  <c r="BP214" i="1" s="1"/>
  <c r="BO211" i="1"/>
  <c r="BO214" i="1" s="1"/>
  <c r="BN211" i="1"/>
  <c r="BN214" i="1" s="1"/>
  <c r="BM211" i="1"/>
  <c r="BM214" i="1" s="1"/>
  <c r="BL211" i="1"/>
  <c r="BL214" i="1" s="1"/>
  <c r="BK211" i="1"/>
  <c r="BK214" i="1" s="1"/>
  <c r="BJ211" i="1"/>
  <c r="BJ214" i="1" s="1"/>
  <c r="BI211" i="1"/>
  <c r="BI214" i="1" s="1"/>
  <c r="BH211" i="1"/>
  <c r="BH214" i="1" s="1"/>
  <c r="BG211" i="1"/>
  <c r="BG214" i="1" s="1"/>
  <c r="BF211" i="1"/>
  <c r="BF214" i="1" s="1"/>
  <c r="BE211" i="1"/>
  <c r="BE214" i="1" s="1"/>
  <c r="BD211" i="1"/>
  <c r="BD214" i="1" s="1"/>
  <c r="BC211" i="1"/>
  <c r="BC214" i="1" s="1"/>
  <c r="AZ211" i="1"/>
  <c r="AY211" i="1"/>
  <c r="AX211" i="1"/>
  <c r="AW211" i="1"/>
  <c r="AV211" i="1"/>
  <c r="AU211" i="1"/>
  <c r="AN211" i="1"/>
  <c r="AM211" i="1"/>
  <c r="AL211" i="1"/>
  <c r="AK211" i="1"/>
  <c r="AO211" i="1" s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AT210" i="1" s="1"/>
  <c r="CG209" i="1"/>
  <c r="CE209" i="1"/>
  <c r="CC209" i="1"/>
  <c r="CA209" i="1"/>
  <c r="BY209" i="1"/>
  <c r="BW209" i="1"/>
  <c r="BU209" i="1"/>
  <c r="BS209" i="1"/>
  <c r="BQ209" i="1"/>
  <c r="BO209" i="1"/>
  <c r="BM209" i="1"/>
  <c r="BK209" i="1"/>
  <c r="BI209" i="1"/>
  <c r="BG209" i="1"/>
  <c r="BE209" i="1"/>
  <c r="BC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CG207" i="1"/>
  <c r="CE207" i="1"/>
  <c r="CC207" i="1"/>
  <c r="CA207" i="1"/>
  <c r="BY207" i="1"/>
  <c r="BW207" i="1"/>
  <c r="BU207" i="1"/>
  <c r="BS207" i="1"/>
  <c r="BQ207" i="1"/>
  <c r="BO207" i="1"/>
  <c r="BM207" i="1"/>
  <c r="BK207" i="1"/>
  <c r="BI207" i="1"/>
  <c r="BG207" i="1"/>
  <c r="BE207" i="1"/>
  <c r="BC207" i="1"/>
  <c r="CG206" i="1"/>
  <c r="CF206" i="1"/>
  <c r="CF209" i="1" s="1"/>
  <c r="CE206" i="1"/>
  <c r="CD206" i="1"/>
  <c r="CD209" i="1" s="1"/>
  <c r="CC206" i="1"/>
  <c r="CB206" i="1"/>
  <c r="CB209" i="1" s="1"/>
  <c r="CA206" i="1"/>
  <c r="BZ206" i="1"/>
  <c r="BZ209" i="1" s="1"/>
  <c r="BY206" i="1"/>
  <c r="BX206" i="1"/>
  <c r="BX209" i="1" s="1"/>
  <c r="BW206" i="1"/>
  <c r="BV206" i="1"/>
  <c r="BV209" i="1" s="1"/>
  <c r="BU206" i="1"/>
  <c r="BT206" i="1"/>
  <c r="BT209" i="1" s="1"/>
  <c r="BS206" i="1"/>
  <c r="BR206" i="1"/>
  <c r="BR209" i="1" s="1"/>
  <c r="BQ206" i="1"/>
  <c r="BP206" i="1"/>
  <c r="BP209" i="1" s="1"/>
  <c r="BO206" i="1"/>
  <c r="BN206" i="1"/>
  <c r="BN209" i="1" s="1"/>
  <c r="BM206" i="1"/>
  <c r="BL206" i="1"/>
  <c r="BL209" i="1" s="1"/>
  <c r="BK206" i="1"/>
  <c r="BJ206" i="1"/>
  <c r="BJ209" i="1" s="1"/>
  <c r="BI206" i="1"/>
  <c r="BH206" i="1"/>
  <c r="BH209" i="1" s="1"/>
  <c r="BG206" i="1"/>
  <c r="BF206" i="1"/>
  <c r="BF209" i="1" s="1"/>
  <c r="BE206" i="1"/>
  <c r="BD206" i="1"/>
  <c r="BD209" i="1" s="1"/>
  <c r="BC206" i="1"/>
  <c r="CG205" i="1"/>
  <c r="CG208" i="1" s="1"/>
  <c r="CF205" i="1"/>
  <c r="CF208" i="1" s="1"/>
  <c r="CE205" i="1"/>
  <c r="CE208" i="1" s="1"/>
  <c r="CD205" i="1"/>
  <c r="CD208" i="1" s="1"/>
  <c r="CC205" i="1"/>
  <c r="CC208" i="1" s="1"/>
  <c r="CB205" i="1"/>
  <c r="CB208" i="1" s="1"/>
  <c r="CA205" i="1"/>
  <c r="CA208" i="1" s="1"/>
  <c r="BZ205" i="1"/>
  <c r="BZ208" i="1" s="1"/>
  <c r="BY205" i="1"/>
  <c r="BY208" i="1" s="1"/>
  <c r="BX205" i="1"/>
  <c r="BX208" i="1" s="1"/>
  <c r="BW205" i="1"/>
  <c r="BW208" i="1" s="1"/>
  <c r="BV205" i="1"/>
  <c r="BV208" i="1" s="1"/>
  <c r="BU205" i="1"/>
  <c r="BU208" i="1" s="1"/>
  <c r="BT205" i="1"/>
  <c r="BT208" i="1" s="1"/>
  <c r="BS205" i="1"/>
  <c r="BS208" i="1" s="1"/>
  <c r="BR205" i="1"/>
  <c r="BR208" i="1" s="1"/>
  <c r="BQ205" i="1"/>
  <c r="BQ208" i="1" s="1"/>
  <c r="BP205" i="1"/>
  <c r="BP208" i="1" s="1"/>
  <c r="BO205" i="1"/>
  <c r="BO208" i="1" s="1"/>
  <c r="BN205" i="1"/>
  <c r="BN208" i="1" s="1"/>
  <c r="BM205" i="1"/>
  <c r="BM208" i="1" s="1"/>
  <c r="BL205" i="1"/>
  <c r="BL208" i="1" s="1"/>
  <c r="BK205" i="1"/>
  <c r="BK208" i="1" s="1"/>
  <c r="BJ205" i="1"/>
  <c r="BJ208" i="1" s="1"/>
  <c r="BI205" i="1"/>
  <c r="BI208" i="1" s="1"/>
  <c r="BH205" i="1"/>
  <c r="BH208" i="1" s="1"/>
  <c r="BG205" i="1"/>
  <c r="BG208" i="1" s="1"/>
  <c r="BF205" i="1"/>
  <c r="BF208" i="1" s="1"/>
  <c r="BE205" i="1"/>
  <c r="BE208" i="1" s="1"/>
  <c r="BD205" i="1"/>
  <c r="BD208" i="1" s="1"/>
  <c r="BC205" i="1"/>
  <c r="CI205" i="1" s="1"/>
  <c r="AZ205" i="1"/>
  <c r="AY205" i="1"/>
  <c r="AX205" i="1"/>
  <c r="AW205" i="1"/>
  <c r="AV205" i="1"/>
  <c r="AU205" i="1"/>
  <c r="AN205" i="1"/>
  <c r="AM205" i="1"/>
  <c r="AL205" i="1"/>
  <c r="AK205" i="1"/>
  <c r="AO205" i="1" s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AT204" i="1" s="1"/>
  <c r="E204" i="1"/>
  <c r="CF203" i="1"/>
  <c r="CD203" i="1"/>
  <c r="CB203" i="1"/>
  <c r="BZ203" i="1"/>
  <c r="BX203" i="1"/>
  <c r="BV203" i="1"/>
  <c r="BT203" i="1"/>
  <c r="BR203" i="1"/>
  <c r="BP203" i="1"/>
  <c r="BN203" i="1"/>
  <c r="BL203" i="1"/>
  <c r="BJ203" i="1"/>
  <c r="BH203" i="1"/>
  <c r="BF203" i="1"/>
  <c r="BD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CF201" i="1"/>
  <c r="CD201" i="1"/>
  <c r="CB201" i="1"/>
  <c r="BZ201" i="1"/>
  <c r="BX201" i="1"/>
  <c r="BV201" i="1"/>
  <c r="BT201" i="1"/>
  <c r="BR201" i="1"/>
  <c r="BP201" i="1"/>
  <c r="BN201" i="1"/>
  <c r="BL201" i="1"/>
  <c r="BJ201" i="1"/>
  <c r="BH201" i="1"/>
  <c r="BF201" i="1"/>
  <c r="BD201" i="1"/>
  <c r="CG200" i="1"/>
  <c r="CG203" i="1" s="1"/>
  <c r="CF200" i="1"/>
  <c r="CE200" i="1"/>
  <c r="CE203" i="1" s="1"/>
  <c r="CD200" i="1"/>
  <c r="CC200" i="1"/>
  <c r="CC203" i="1" s="1"/>
  <c r="CB200" i="1"/>
  <c r="CA200" i="1"/>
  <c r="CA203" i="1" s="1"/>
  <c r="BZ200" i="1"/>
  <c r="BY200" i="1"/>
  <c r="BY203" i="1" s="1"/>
  <c r="BX200" i="1"/>
  <c r="BW200" i="1"/>
  <c r="BW203" i="1" s="1"/>
  <c r="BV200" i="1"/>
  <c r="BU200" i="1"/>
  <c r="BU203" i="1" s="1"/>
  <c r="BT200" i="1"/>
  <c r="BS200" i="1"/>
  <c r="BS203" i="1" s="1"/>
  <c r="BR200" i="1"/>
  <c r="BQ200" i="1"/>
  <c r="BQ203" i="1" s="1"/>
  <c r="BP200" i="1"/>
  <c r="BO200" i="1"/>
  <c r="BO203" i="1" s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CG199" i="1"/>
  <c r="CG202" i="1" s="1"/>
  <c r="CF199" i="1"/>
  <c r="CF202" i="1" s="1"/>
  <c r="CE199" i="1"/>
  <c r="CE202" i="1" s="1"/>
  <c r="CD199" i="1"/>
  <c r="CD202" i="1" s="1"/>
  <c r="CC199" i="1"/>
  <c r="CC202" i="1" s="1"/>
  <c r="CB199" i="1"/>
  <c r="CB202" i="1" s="1"/>
  <c r="CA199" i="1"/>
  <c r="CA202" i="1" s="1"/>
  <c r="BZ199" i="1"/>
  <c r="BZ202" i="1" s="1"/>
  <c r="BY199" i="1"/>
  <c r="BY202" i="1" s="1"/>
  <c r="BX199" i="1"/>
  <c r="BX202" i="1" s="1"/>
  <c r="BW199" i="1"/>
  <c r="BW202" i="1" s="1"/>
  <c r="BV199" i="1"/>
  <c r="BV202" i="1" s="1"/>
  <c r="BU199" i="1"/>
  <c r="BU202" i="1" s="1"/>
  <c r="BT199" i="1"/>
  <c r="BT202" i="1" s="1"/>
  <c r="BS199" i="1"/>
  <c r="BS202" i="1" s="1"/>
  <c r="BR199" i="1"/>
  <c r="BR202" i="1" s="1"/>
  <c r="BQ199" i="1"/>
  <c r="BQ202" i="1" s="1"/>
  <c r="BP199" i="1"/>
  <c r="BP202" i="1" s="1"/>
  <c r="BO199" i="1"/>
  <c r="BO202" i="1" s="1"/>
  <c r="BN199" i="1"/>
  <c r="BN202" i="1" s="1"/>
  <c r="BM199" i="1"/>
  <c r="BL199" i="1"/>
  <c r="BL202" i="1" s="1"/>
  <c r="BK199" i="1"/>
  <c r="BJ199" i="1"/>
  <c r="BJ202" i="1" s="1"/>
  <c r="BI199" i="1"/>
  <c r="BH199" i="1"/>
  <c r="BH202" i="1" s="1"/>
  <c r="BG199" i="1"/>
  <c r="BF199" i="1"/>
  <c r="BF202" i="1" s="1"/>
  <c r="BE199" i="1"/>
  <c r="BD199" i="1"/>
  <c r="BD202" i="1" s="1"/>
  <c r="BC199" i="1"/>
  <c r="AZ199" i="1"/>
  <c r="AY199" i="1"/>
  <c r="AX199" i="1"/>
  <c r="AW199" i="1"/>
  <c r="AV199" i="1"/>
  <c r="AU199" i="1"/>
  <c r="AN199" i="1"/>
  <c r="AM199" i="1"/>
  <c r="AL199" i="1"/>
  <c r="AK199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AT198" i="1" s="1"/>
  <c r="CG197" i="1"/>
  <c r="CE197" i="1"/>
  <c r="CC197" i="1"/>
  <c r="CA197" i="1"/>
  <c r="BY197" i="1"/>
  <c r="BW197" i="1"/>
  <c r="BU197" i="1"/>
  <c r="BS197" i="1"/>
  <c r="BQ197" i="1"/>
  <c r="BO197" i="1"/>
  <c r="BM197" i="1"/>
  <c r="BK197" i="1"/>
  <c r="BI197" i="1"/>
  <c r="BG197" i="1"/>
  <c r="BE197" i="1"/>
  <c r="BC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CE196" i="1"/>
  <c r="CA196" i="1"/>
  <c r="BW196" i="1"/>
  <c r="BS196" i="1"/>
  <c r="BO196" i="1"/>
  <c r="BK196" i="1"/>
  <c r="BG196" i="1"/>
  <c r="BC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CG195" i="1"/>
  <c r="CE195" i="1"/>
  <c r="CC195" i="1"/>
  <c r="CA195" i="1"/>
  <c r="BY195" i="1"/>
  <c r="BW195" i="1"/>
  <c r="BU195" i="1"/>
  <c r="BS195" i="1"/>
  <c r="BQ195" i="1"/>
  <c r="BO195" i="1"/>
  <c r="BM195" i="1"/>
  <c r="BK195" i="1"/>
  <c r="BI195" i="1"/>
  <c r="BG195" i="1"/>
  <c r="BE195" i="1"/>
  <c r="BC195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CJ193" i="1"/>
  <c r="CG193" i="1"/>
  <c r="CG196" i="1" s="1"/>
  <c r="CF193" i="1"/>
  <c r="CF196" i="1" s="1"/>
  <c r="CE193" i="1"/>
  <c r="CD193" i="1"/>
  <c r="CD196" i="1" s="1"/>
  <c r="CC193" i="1"/>
  <c r="CC196" i="1" s="1"/>
  <c r="CB193" i="1"/>
  <c r="CB196" i="1" s="1"/>
  <c r="CA193" i="1"/>
  <c r="BZ193" i="1"/>
  <c r="BZ196" i="1" s="1"/>
  <c r="BY193" i="1"/>
  <c r="BY196" i="1" s="1"/>
  <c r="BX193" i="1"/>
  <c r="BX196" i="1" s="1"/>
  <c r="BW193" i="1"/>
  <c r="BV193" i="1"/>
  <c r="BV196" i="1" s="1"/>
  <c r="BU193" i="1"/>
  <c r="BU196" i="1" s="1"/>
  <c r="BT193" i="1"/>
  <c r="BT196" i="1" s="1"/>
  <c r="BS193" i="1"/>
  <c r="BR193" i="1"/>
  <c r="BR196" i="1" s="1"/>
  <c r="BQ193" i="1"/>
  <c r="BQ196" i="1" s="1"/>
  <c r="BP193" i="1"/>
  <c r="BP196" i="1" s="1"/>
  <c r="BO193" i="1"/>
  <c r="BN193" i="1"/>
  <c r="BN196" i="1" s="1"/>
  <c r="BM193" i="1"/>
  <c r="BM196" i="1" s="1"/>
  <c r="BL193" i="1"/>
  <c r="BL196" i="1" s="1"/>
  <c r="BK193" i="1"/>
  <c r="BJ193" i="1"/>
  <c r="BJ196" i="1" s="1"/>
  <c r="BI193" i="1"/>
  <c r="BI196" i="1" s="1"/>
  <c r="BH193" i="1"/>
  <c r="BH196" i="1" s="1"/>
  <c r="BG193" i="1"/>
  <c r="BF193" i="1"/>
  <c r="BF196" i="1" s="1"/>
  <c r="BE193" i="1"/>
  <c r="BE196" i="1" s="1"/>
  <c r="BD193" i="1"/>
  <c r="BD196" i="1" s="1"/>
  <c r="BC193" i="1"/>
  <c r="CI193" i="1" s="1"/>
  <c r="AZ193" i="1"/>
  <c r="AY193" i="1"/>
  <c r="AX193" i="1"/>
  <c r="AW193" i="1"/>
  <c r="AV193" i="1"/>
  <c r="AU193" i="1"/>
  <c r="AN193" i="1"/>
  <c r="AM193" i="1"/>
  <c r="AL193" i="1"/>
  <c r="AK193" i="1"/>
  <c r="AO193" i="1" s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AT192" i="1" s="1"/>
  <c r="E192" i="1"/>
  <c r="CF191" i="1"/>
  <c r="CD191" i="1"/>
  <c r="CB191" i="1"/>
  <c r="BZ191" i="1"/>
  <c r="BX191" i="1"/>
  <c r="BV191" i="1"/>
  <c r="BT191" i="1"/>
  <c r="BR191" i="1"/>
  <c r="BP191" i="1"/>
  <c r="BN191" i="1"/>
  <c r="BL191" i="1"/>
  <c r="BJ191" i="1"/>
  <c r="BH191" i="1"/>
  <c r="BF191" i="1"/>
  <c r="BD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CF189" i="1"/>
  <c r="CD189" i="1"/>
  <c r="CB189" i="1"/>
  <c r="BZ189" i="1"/>
  <c r="BX189" i="1"/>
  <c r="BV189" i="1"/>
  <c r="BT189" i="1"/>
  <c r="BR189" i="1"/>
  <c r="BP189" i="1"/>
  <c r="BN189" i="1"/>
  <c r="BL189" i="1"/>
  <c r="BJ189" i="1"/>
  <c r="BH189" i="1"/>
  <c r="BF189" i="1"/>
  <c r="BD189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CG187" i="1"/>
  <c r="CF187" i="1"/>
  <c r="CF190" i="1" s="1"/>
  <c r="CE187" i="1"/>
  <c r="CD187" i="1"/>
  <c r="CD190" i="1" s="1"/>
  <c r="CC187" i="1"/>
  <c r="CB187" i="1"/>
  <c r="CB190" i="1" s="1"/>
  <c r="CA187" i="1"/>
  <c r="BZ187" i="1"/>
  <c r="BZ190" i="1" s="1"/>
  <c r="BY187" i="1"/>
  <c r="BX187" i="1"/>
  <c r="BX190" i="1" s="1"/>
  <c r="BW187" i="1"/>
  <c r="BV187" i="1"/>
  <c r="BV190" i="1" s="1"/>
  <c r="BU187" i="1"/>
  <c r="BT187" i="1"/>
  <c r="BT190" i="1" s="1"/>
  <c r="BS187" i="1"/>
  <c r="BR187" i="1"/>
  <c r="BR190" i="1" s="1"/>
  <c r="BQ187" i="1"/>
  <c r="BP187" i="1"/>
  <c r="BP190" i="1" s="1"/>
  <c r="BO187" i="1"/>
  <c r="BN187" i="1"/>
  <c r="BN190" i="1" s="1"/>
  <c r="BM187" i="1"/>
  <c r="BL187" i="1"/>
  <c r="BL190" i="1" s="1"/>
  <c r="BK187" i="1"/>
  <c r="BJ187" i="1"/>
  <c r="BJ190" i="1" s="1"/>
  <c r="BI187" i="1"/>
  <c r="BH187" i="1"/>
  <c r="BH190" i="1" s="1"/>
  <c r="BG187" i="1"/>
  <c r="BF187" i="1"/>
  <c r="BF190" i="1" s="1"/>
  <c r="BE187" i="1"/>
  <c r="BD187" i="1"/>
  <c r="CI187" i="1" s="1"/>
  <c r="BC187" i="1"/>
  <c r="AZ187" i="1"/>
  <c r="AY187" i="1"/>
  <c r="AX187" i="1"/>
  <c r="AW187" i="1"/>
  <c r="AV187" i="1"/>
  <c r="AU187" i="1"/>
  <c r="AN187" i="1"/>
  <c r="AM187" i="1"/>
  <c r="AL187" i="1"/>
  <c r="AK187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AT186" i="1" s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CI184" i="1" s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CF183" i="1"/>
  <c r="CD183" i="1"/>
  <c r="CB183" i="1"/>
  <c r="BZ183" i="1"/>
  <c r="BX183" i="1"/>
  <c r="BV183" i="1"/>
  <c r="BT183" i="1"/>
  <c r="BR183" i="1"/>
  <c r="BP183" i="1"/>
  <c r="BN183" i="1"/>
  <c r="BL183" i="1"/>
  <c r="BJ183" i="1"/>
  <c r="BH183" i="1"/>
  <c r="BF183" i="1"/>
  <c r="BD183" i="1"/>
  <c r="CG182" i="1"/>
  <c r="CG185" i="1" s="1"/>
  <c r="CF182" i="1"/>
  <c r="CF185" i="1" s="1"/>
  <c r="CE182" i="1"/>
  <c r="CE185" i="1" s="1"/>
  <c r="CD182" i="1"/>
  <c r="CD185" i="1" s="1"/>
  <c r="CC182" i="1"/>
  <c r="CC185" i="1" s="1"/>
  <c r="CB182" i="1"/>
  <c r="CB185" i="1" s="1"/>
  <c r="CA182" i="1"/>
  <c r="CA185" i="1" s="1"/>
  <c r="BZ182" i="1"/>
  <c r="BZ185" i="1" s="1"/>
  <c r="BY182" i="1"/>
  <c r="BY185" i="1" s="1"/>
  <c r="BX182" i="1"/>
  <c r="BX185" i="1" s="1"/>
  <c r="BW182" i="1"/>
  <c r="BW185" i="1" s="1"/>
  <c r="BV182" i="1"/>
  <c r="BV185" i="1" s="1"/>
  <c r="BU182" i="1"/>
  <c r="BU185" i="1" s="1"/>
  <c r="BT182" i="1"/>
  <c r="BT185" i="1" s="1"/>
  <c r="BS182" i="1"/>
  <c r="BS185" i="1" s="1"/>
  <c r="BR182" i="1"/>
  <c r="BR185" i="1" s="1"/>
  <c r="BQ182" i="1"/>
  <c r="BQ185" i="1" s="1"/>
  <c r="BP182" i="1"/>
  <c r="BP185" i="1" s="1"/>
  <c r="BO182" i="1"/>
  <c r="BO185" i="1" s="1"/>
  <c r="BN182" i="1"/>
  <c r="BN185" i="1" s="1"/>
  <c r="BM182" i="1"/>
  <c r="BM185" i="1" s="1"/>
  <c r="BL182" i="1"/>
  <c r="BL185" i="1" s="1"/>
  <c r="BK182" i="1"/>
  <c r="BK185" i="1" s="1"/>
  <c r="BJ182" i="1"/>
  <c r="BJ185" i="1" s="1"/>
  <c r="BI182" i="1"/>
  <c r="BI185" i="1" s="1"/>
  <c r="BH182" i="1"/>
  <c r="BH185" i="1" s="1"/>
  <c r="BG182" i="1"/>
  <c r="BG185" i="1" s="1"/>
  <c r="BF182" i="1"/>
  <c r="BF185" i="1" s="1"/>
  <c r="BE182" i="1"/>
  <c r="BE185" i="1" s="1"/>
  <c r="BD182" i="1"/>
  <c r="BD185" i="1" s="1"/>
  <c r="BC182" i="1"/>
  <c r="BC185" i="1" s="1"/>
  <c r="CI185" i="1" s="1"/>
  <c r="AS185" i="1" s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CI181" i="1" s="1"/>
  <c r="BC181" i="1"/>
  <c r="CJ181" i="1" s="1"/>
  <c r="AZ181" i="1"/>
  <c r="AY181" i="1"/>
  <c r="AX181" i="1"/>
  <c r="AW181" i="1"/>
  <c r="AV181" i="1"/>
  <c r="AU181" i="1"/>
  <c r="AN181" i="1"/>
  <c r="AM181" i="1"/>
  <c r="AL181" i="1"/>
  <c r="AK181" i="1"/>
  <c r="AO181" i="1" s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AT180" i="1" s="1"/>
  <c r="E180" i="1"/>
  <c r="CF179" i="1"/>
  <c r="CD179" i="1"/>
  <c r="CB179" i="1"/>
  <c r="BZ179" i="1"/>
  <c r="BX179" i="1"/>
  <c r="BV179" i="1"/>
  <c r="BT179" i="1"/>
  <c r="BR179" i="1"/>
  <c r="BP179" i="1"/>
  <c r="BN179" i="1"/>
  <c r="BL179" i="1"/>
  <c r="BJ179" i="1"/>
  <c r="BH179" i="1"/>
  <c r="BF179" i="1"/>
  <c r="BD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CF177" i="1"/>
  <c r="CD177" i="1"/>
  <c r="CB177" i="1"/>
  <c r="BZ177" i="1"/>
  <c r="BX177" i="1"/>
  <c r="BV177" i="1"/>
  <c r="BT177" i="1"/>
  <c r="BR177" i="1"/>
  <c r="BP177" i="1"/>
  <c r="BN177" i="1"/>
  <c r="BL177" i="1"/>
  <c r="BJ177" i="1"/>
  <c r="BH177" i="1"/>
  <c r="BF177" i="1"/>
  <c r="BD177" i="1"/>
  <c r="CG176" i="1"/>
  <c r="CG179" i="1" s="1"/>
  <c r="CF176" i="1"/>
  <c r="CE176" i="1"/>
  <c r="CE179" i="1" s="1"/>
  <c r="CD176" i="1"/>
  <c r="CC176" i="1"/>
  <c r="CC179" i="1" s="1"/>
  <c r="CB176" i="1"/>
  <c r="CA176" i="1"/>
  <c r="CA179" i="1" s="1"/>
  <c r="BZ176" i="1"/>
  <c r="BY176" i="1"/>
  <c r="BY179" i="1" s="1"/>
  <c r="BX176" i="1"/>
  <c r="BW176" i="1"/>
  <c r="BW179" i="1" s="1"/>
  <c r="BV176" i="1"/>
  <c r="BU176" i="1"/>
  <c r="BU179" i="1" s="1"/>
  <c r="BT176" i="1"/>
  <c r="BS176" i="1"/>
  <c r="BS179" i="1" s="1"/>
  <c r="BR176" i="1"/>
  <c r="BQ176" i="1"/>
  <c r="BQ179" i="1" s="1"/>
  <c r="BP176" i="1"/>
  <c r="BO176" i="1"/>
  <c r="BO179" i="1" s="1"/>
  <c r="BN176" i="1"/>
  <c r="BM176" i="1"/>
  <c r="BM179" i="1" s="1"/>
  <c r="BL176" i="1"/>
  <c r="BK176" i="1"/>
  <c r="BK179" i="1" s="1"/>
  <c r="BJ176" i="1"/>
  <c r="BI176" i="1"/>
  <c r="BI179" i="1" s="1"/>
  <c r="BH176" i="1"/>
  <c r="BG176" i="1"/>
  <c r="BG179" i="1" s="1"/>
  <c r="BF176" i="1"/>
  <c r="BE176" i="1"/>
  <c r="BE179" i="1" s="1"/>
  <c r="BD176" i="1"/>
  <c r="BC176" i="1"/>
  <c r="BC179" i="1" s="1"/>
  <c r="CI179" i="1" s="1"/>
  <c r="AS179" i="1" s="1"/>
  <c r="CG175" i="1"/>
  <c r="CG178" i="1" s="1"/>
  <c r="CF175" i="1"/>
  <c r="CF178" i="1" s="1"/>
  <c r="CE175" i="1"/>
  <c r="CE178" i="1" s="1"/>
  <c r="CD175" i="1"/>
  <c r="CD178" i="1" s="1"/>
  <c r="CC175" i="1"/>
  <c r="CC178" i="1" s="1"/>
  <c r="CB175" i="1"/>
  <c r="CB178" i="1" s="1"/>
  <c r="CA175" i="1"/>
  <c r="CA178" i="1" s="1"/>
  <c r="BZ175" i="1"/>
  <c r="BZ178" i="1" s="1"/>
  <c r="BY175" i="1"/>
  <c r="BY178" i="1" s="1"/>
  <c r="BX175" i="1"/>
  <c r="BX178" i="1" s="1"/>
  <c r="BW175" i="1"/>
  <c r="BW178" i="1" s="1"/>
  <c r="BV175" i="1"/>
  <c r="BV178" i="1" s="1"/>
  <c r="BU175" i="1"/>
  <c r="BU178" i="1" s="1"/>
  <c r="BT175" i="1"/>
  <c r="BT178" i="1" s="1"/>
  <c r="BS175" i="1"/>
  <c r="BS178" i="1" s="1"/>
  <c r="BR175" i="1"/>
  <c r="BR178" i="1" s="1"/>
  <c r="BQ175" i="1"/>
  <c r="BQ178" i="1" s="1"/>
  <c r="BP175" i="1"/>
  <c r="BP178" i="1" s="1"/>
  <c r="BO175" i="1"/>
  <c r="BO178" i="1" s="1"/>
  <c r="BN175" i="1"/>
  <c r="BN178" i="1" s="1"/>
  <c r="BM175" i="1"/>
  <c r="BM178" i="1" s="1"/>
  <c r="BL175" i="1"/>
  <c r="BL178" i="1" s="1"/>
  <c r="BK175" i="1"/>
  <c r="BK178" i="1" s="1"/>
  <c r="BJ175" i="1"/>
  <c r="BJ178" i="1" s="1"/>
  <c r="BI175" i="1"/>
  <c r="BI178" i="1" s="1"/>
  <c r="BH175" i="1"/>
  <c r="BH178" i="1" s="1"/>
  <c r="BG175" i="1"/>
  <c r="BG178" i="1" s="1"/>
  <c r="BF175" i="1"/>
  <c r="BF178" i="1" s="1"/>
  <c r="BE175" i="1"/>
  <c r="BE178" i="1" s="1"/>
  <c r="BD175" i="1"/>
  <c r="BD178" i="1" s="1"/>
  <c r="BC175" i="1"/>
  <c r="BC178" i="1" s="1"/>
  <c r="AZ175" i="1"/>
  <c r="AY175" i="1"/>
  <c r="AX175" i="1"/>
  <c r="AW175" i="1"/>
  <c r="AV175" i="1"/>
  <c r="AU175" i="1"/>
  <c r="AN175" i="1"/>
  <c r="AM175" i="1"/>
  <c r="AL175" i="1"/>
  <c r="AK175" i="1"/>
  <c r="AO175" i="1" s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AT174" i="1" s="1"/>
  <c r="CG173" i="1"/>
  <c r="CE173" i="1"/>
  <c r="CC173" i="1"/>
  <c r="CA173" i="1"/>
  <c r="BY173" i="1"/>
  <c r="BW173" i="1"/>
  <c r="BU173" i="1"/>
  <c r="BS173" i="1"/>
  <c r="BQ173" i="1"/>
  <c r="BO173" i="1"/>
  <c r="BM173" i="1"/>
  <c r="BK173" i="1"/>
  <c r="BI173" i="1"/>
  <c r="BG173" i="1"/>
  <c r="BE173" i="1"/>
  <c r="BC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CG171" i="1"/>
  <c r="CE171" i="1"/>
  <c r="CC171" i="1"/>
  <c r="CA171" i="1"/>
  <c r="BY171" i="1"/>
  <c r="BW171" i="1"/>
  <c r="BU171" i="1"/>
  <c r="BS171" i="1"/>
  <c r="BQ171" i="1"/>
  <c r="BO171" i="1"/>
  <c r="BM171" i="1"/>
  <c r="BK171" i="1"/>
  <c r="BI171" i="1"/>
  <c r="BG171" i="1"/>
  <c r="BE171" i="1"/>
  <c r="BC171" i="1"/>
  <c r="CG170" i="1"/>
  <c r="CF170" i="1"/>
  <c r="CF173" i="1" s="1"/>
  <c r="CE170" i="1"/>
  <c r="CD170" i="1"/>
  <c r="CD173" i="1" s="1"/>
  <c r="CC170" i="1"/>
  <c r="CB170" i="1"/>
  <c r="CB173" i="1" s="1"/>
  <c r="CA170" i="1"/>
  <c r="BZ170" i="1"/>
  <c r="BZ173" i="1" s="1"/>
  <c r="BY170" i="1"/>
  <c r="BX170" i="1"/>
  <c r="BX173" i="1" s="1"/>
  <c r="BW170" i="1"/>
  <c r="BV170" i="1"/>
  <c r="BV173" i="1" s="1"/>
  <c r="BU170" i="1"/>
  <c r="BT170" i="1"/>
  <c r="BT173" i="1" s="1"/>
  <c r="BS170" i="1"/>
  <c r="BR170" i="1"/>
  <c r="BR173" i="1" s="1"/>
  <c r="BQ170" i="1"/>
  <c r="BP170" i="1"/>
  <c r="BP173" i="1" s="1"/>
  <c r="BO170" i="1"/>
  <c r="BN170" i="1"/>
  <c r="BN173" i="1" s="1"/>
  <c r="BM170" i="1"/>
  <c r="BL170" i="1"/>
  <c r="BL173" i="1" s="1"/>
  <c r="BK170" i="1"/>
  <c r="BJ170" i="1"/>
  <c r="BJ173" i="1" s="1"/>
  <c r="BI170" i="1"/>
  <c r="BH170" i="1"/>
  <c r="BH173" i="1" s="1"/>
  <c r="BG170" i="1"/>
  <c r="BF170" i="1"/>
  <c r="BF173" i="1" s="1"/>
  <c r="BE170" i="1"/>
  <c r="BD170" i="1"/>
  <c r="BD173" i="1" s="1"/>
  <c r="BC170" i="1"/>
  <c r="CG169" i="1"/>
  <c r="CG172" i="1" s="1"/>
  <c r="CF169" i="1"/>
  <c r="CF172" i="1" s="1"/>
  <c r="CE169" i="1"/>
  <c r="CE172" i="1" s="1"/>
  <c r="CD169" i="1"/>
  <c r="CD172" i="1" s="1"/>
  <c r="CC169" i="1"/>
  <c r="CC172" i="1" s="1"/>
  <c r="CB169" i="1"/>
  <c r="CB172" i="1" s="1"/>
  <c r="CA169" i="1"/>
  <c r="CA172" i="1" s="1"/>
  <c r="BZ169" i="1"/>
  <c r="BZ172" i="1" s="1"/>
  <c r="BY169" i="1"/>
  <c r="BY172" i="1" s="1"/>
  <c r="BX169" i="1"/>
  <c r="BX172" i="1" s="1"/>
  <c r="BW169" i="1"/>
  <c r="BW172" i="1" s="1"/>
  <c r="BV169" i="1"/>
  <c r="BV172" i="1" s="1"/>
  <c r="BU169" i="1"/>
  <c r="BU172" i="1" s="1"/>
  <c r="BT169" i="1"/>
  <c r="BT172" i="1" s="1"/>
  <c r="BS169" i="1"/>
  <c r="BS172" i="1" s="1"/>
  <c r="BR169" i="1"/>
  <c r="BR172" i="1" s="1"/>
  <c r="BQ169" i="1"/>
  <c r="BQ172" i="1" s="1"/>
  <c r="BP169" i="1"/>
  <c r="BP172" i="1" s="1"/>
  <c r="BO169" i="1"/>
  <c r="BO172" i="1" s="1"/>
  <c r="BN169" i="1"/>
  <c r="BN172" i="1" s="1"/>
  <c r="BM169" i="1"/>
  <c r="BM172" i="1" s="1"/>
  <c r="BL169" i="1"/>
  <c r="BL172" i="1" s="1"/>
  <c r="BK169" i="1"/>
  <c r="BK172" i="1" s="1"/>
  <c r="BJ169" i="1"/>
  <c r="BJ172" i="1" s="1"/>
  <c r="BI169" i="1"/>
  <c r="BI172" i="1" s="1"/>
  <c r="BH169" i="1"/>
  <c r="BH172" i="1" s="1"/>
  <c r="BG169" i="1"/>
  <c r="BG172" i="1" s="1"/>
  <c r="BF169" i="1"/>
  <c r="BF172" i="1" s="1"/>
  <c r="BE169" i="1"/>
  <c r="BE172" i="1" s="1"/>
  <c r="BD169" i="1"/>
  <c r="BD172" i="1" s="1"/>
  <c r="BC169" i="1"/>
  <c r="BC172" i="1" s="1"/>
  <c r="CI172" i="1" s="1"/>
  <c r="AZ169" i="1"/>
  <c r="AY169" i="1"/>
  <c r="AX169" i="1"/>
  <c r="AW169" i="1"/>
  <c r="AV169" i="1"/>
  <c r="AU169" i="1"/>
  <c r="AN169" i="1"/>
  <c r="AM169" i="1"/>
  <c r="AL169" i="1"/>
  <c r="AK169" i="1"/>
  <c r="AO169" i="1" s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AT168" i="1" s="1"/>
  <c r="E168" i="1"/>
  <c r="CF167" i="1"/>
  <c r="CD167" i="1"/>
  <c r="CB167" i="1"/>
  <c r="BZ167" i="1"/>
  <c r="BX167" i="1"/>
  <c r="BV167" i="1"/>
  <c r="BT167" i="1"/>
  <c r="BR167" i="1"/>
  <c r="BP167" i="1"/>
  <c r="BN167" i="1"/>
  <c r="BL167" i="1"/>
  <c r="BJ167" i="1"/>
  <c r="BH167" i="1"/>
  <c r="BF167" i="1"/>
  <c r="BD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CF165" i="1"/>
  <c r="CD165" i="1"/>
  <c r="CB165" i="1"/>
  <c r="BZ165" i="1"/>
  <c r="BX165" i="1"/>
  <c r="BV165" i="1"/>
  <c r="BT165" i="1"/>
  <c r="BR165" i="1"/>
  <c r="BP165" i="1"/>
  <c r="BN165" i="1"/>
  <c r="BL165" i="1"/>
  <c r="BJ165" i="1"/>
  <c r="BH165" i="1"/>
  <c r="BF165" i="1"/>
  <c r="BD165" i="1"/>
  <c r="CG164" i="1"/>
  <c r="CG167" i="1" s="1"/>
  <c r="CF164" i="1"/>
  <c r="CE164" i="1"/>
  <c r="CE167" i="1" s="1"/>
  <c r="CD164" i="1"/>
  <c r="CC164" i="1"/>
  <c r="CC167" i="1" s="1"/>
  <c r="CB164" i="1"/>
  <c r="CA164" i="1"/>
  <c r="CA167" i="1" s="1"/>
  <c r="BZ164" i="1"/>
  <c r="BY164" i="1"/>
  <c r="BY167" i="1" s="1"/>
  <c r="BX164" i="1"/>
  <c r="BW164" i="1"/>
  <c r="BW167" i="1" s="1"/>
  <c r="BV164" i="1"/>
  <c r="BU164" i="1"/>
  <c r="BU167" i="1" s="1"/>
  <c r="BT164" i="1"/>
  <c r="BS164" i="1"/>
  <c r="BS167" i="1" s="1"/>
  <c r="BR164" i="1"/>
  <c r="BQ164" i="1"/>
  <c r="BQ167" i="1" s="1"/>
  <c r="BP164" i="1"/>
  <c r="BO164" i="1"/>
  <c r="BO167" i="1" s="1"/>
  <c r="BN164" i="1"/>
  <c r="BM164" i="1"/>
  <c r="BM167" i="1" s="1"/>
  <c r="BL164" i="1"/>
  <c r="BK164" i="1"/>
  <c r="BK167" i="1" s="1"/>
  <c r="BJ164" i="1"/>
  <c r="BI164" i="1"/>
  <c r="BI167" i="1" s="1"/>
  <c r="BH164" i="1"/>
  <c r="BG164" i="1"/>
  <c r="BG167" i="1" s="1"/>
  <c r="BF164" i="1"/>
  <c r="BE164" i="1"/>
  <c r="BE167" i="1" s="1"/>
  <c r="BD164" i="1"/>
  <c r="BC164" i="1"/>
  <c r="BC167" i="1" s="1"/>
  <c r="CI167" i="1" s="1"/>
  <c r="AS167" i="1" s="1"/>
  <c r="CG163" i="1"/>
  <c r="CG166" i="1" s="1"/>
  <c r="CF163" i="1"/>
  <c r="CF166" i="1" s="1"/>
  <c r="CE163" i="1"/>
  <c r="CE166" i="1" s="1"/>
  <c r="CD163" i="1"/>
  <c r="CD166" i="1" s="1"/>
  <c r="CC163" i="1"/>
  <c r="CC166" i="1" s="1"/>
  <c r="CB163" i="1"/>
  <c r="CB166" i="1" s="1"/>
  <c r="CA163" i="1"/>
  <c r="CA166" i="1" s="1"/>
  <c r="BZ163" i="1"/>
  <c r="BZ166" i="1" s="1"/>
  <c r="BY163" i="1"/>
  <c r="BY166" i="1" s="1"/>
  <c r="BX163" i="1"/>
  <c r="BX166" i="1" s="1"/>
  <c r="BW163" i="1"/>
  <c r="BW166" i="1" s="1"/>
  <c r="BV163" i="1"/>
  <c r="BV166" i="1" s="1"/>
  <c r="BU163" i="1"/>
  <c r="BU166" i="1" s="1"/>
  <c r="BT163" i="1"/>
  <c r="BT166" i="1" s="1"/>
  <c r="BS163" i="1"/>
  <c r="BS166" i="1" s="1"/>
  <c r="BR163" i="1"/>
  <c r="BR166" i="1" s="1"/>
  <c r="BQ163" i="1"/>
  <c r="BQ166" i="1" s="1"/>
  <c r="BP163" i="1"/>
  <c r="BP166" i="1" s="1"/>
  <c r="BO163" i="1"/>
  <c r="BO166" i="1" s="1"/>
  <c r="BN163" i="1"/>
  <c r="BN166" i="1" s="1"/>
  <c r="BM163" i="1"/>
  <c r="BM166" i="1" s="1"/>
  <c r="BL163" i="1"/>
  <c r="BL166" i="1" s="1"/>
  <c r="BK163" i="1"/>
  <c r="BK166" i="1" s="1"/>
  <c r="BJ163" i="1"/>
  <c r="BJ166" i="1" s="1"/>
  <c r="BI163" i="1"/>
  <c r="BI166" i="1" s="1"/>
  <c r="BH163" i="1"/>
  <c r="BH166" i="1" s="1"/>
  <c r="BG163" i="1"/>
  <c r="BG166" i="1" s="1"/>
  <c r="BF163" i="1"/>
  <c r="BF166" i="1" s="1"/>
  <c r="BE163" i="1"/>
  <c r="BE166" i="1" s="1"/>
  <c r="BD163" i="1"/>
  <c r="BD166" i="1" s="1"/>
  <c r="BC163" i="1"/>
  <c r="BC166" i="1" s="1"/>
  <c r="AZ163" i="1"/>
  <c r="AY163" i="1"/>
  <c r="AX163" i="1"/>
  <c r="AW163" i="1"/>
  <c r="AV163" i="1"/>
  <c r="AU163" i="1"/>
  <c r="AN163" i="1"/>
  <c r="AM163" i="1"/>
  <c r="AL163" i="1"/>
  <c r="AK163" i="1"/>
  <c r="AO163" i="1" s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AT162" i="1" s="1"/>
  <c r="CG161" i="1"/>
  <c r="CE161" i="1"/>
  <c r="CC161" i="1"/>
  <c r="CA161" i="1"/>
  <c r="BY161" i="1"/>
  <c r="BW161" i="1"/>
  <c r="BU161" i="1"/>
  <c r="BS161" i="1"/>
  <c r="BQ161" i="1"/>
  <c r="BO161" i="1"/>
  <c r="BM161" i="1"/>
  <c r="BK161" i="1"/>
  <c r="BI161" i="1"/>
  <c r="BG161" i="1"/>
  <c r="BE161" i="1"/>
  <c r="BC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CG159" i="1"/>
  <c r="CE159" i="1"/>
  <c r="CC159" i="1"/>
  <c r="CA159" i="1"/>
  <c r="BY159" i="1"/>
  <c r="BW159" i="1"/>
  <c r="BU159" i="1"/>
  <c r="BS159" i="1"/>
  <c r="BQ159" i="1"/>
  <c r="BO159" i="1"/>
  <c r="BM159" i="1"/>
  <c r="BK159" i="1"/>
  <c r="BI159" i="1"/>
  <c r="BG159" i="1"/>
  <c r="BE159" i="1"/>
  <c r="BC159" i="1"/>
  <c r="CG158" i="1"/>
  <c r="CF158" i="1"/>
  <c r="CF161" i="1" s="1"/>
  <c r="CE158" i="1"/>
  <c r="CD158" i="1"/>
  <c r="CD161" i="1" s="1"/>
  <c r="CC158" i="1"/>
  <c r="CB158" i="1"/>
  <c r="CB161" i="1" s="1"/>
  <c r="CA158" i="1"/>
  <c r="BZ158" i="1"/>
  <c r="BZ161" i="1" s="1"/>
  <c r="BY158" i="1"/>
  <c r="BX158" i="1"/>
  <c r="BX161" i="1" s="1"/>
  <c r="BW158" i="1"/>
  <c r="BV158" i="1"/>
  <c r="BV161" i="1" s="1"/>
  <c r="BU158" i="1"/>
  <c r="BT158" i="1"/>
  <c r="BT161" i="1" s="1"/>
  <c r="BS158" i="1"/>
  <c r="BR158" i="1"/>
  <c r="BR161" i="1" s="1"/>
  <c r="BQ158" i="1"/>
  <c r="BP158" i="1"/>
  <c r="BP161" i="1" s="1"/>
  <c r="BO158" i="1"/>
  <c r="BN158" i="1"/>
  <c r="BN161" i="1" s="1"/>
  <c r="BM158" i="1"/>
  <c r="BL158" i="1"/>
  <c r="BL161" i="1" s="1"/>
  <c r="BK158" i="1"/>
  <c r="BJ158" i="1"/>
  <c r="BJ161" i="1" s="1"/>
  <c r="BI158" i="1"/>
  <c r="BH158" i="1"/>
  <c r="BH161" i="1" s="1"/>
  <c r="BG158" i="1"/>
  <c r="BF158" i="1"/>
  <c r="BF161" i="1" s="1"/>
  <c r="BE158" i="1"/>
  <c r="BD158" i="1"/>
  <c r="BD161" i="1" s="1"/>
  <c r="BC158" i="1"/>
  <c r="CG157" i="1"/>
  <c r="CG160" i="1" s="1"/>
  <c r="CF157" i="1"/>
  <c r="CF160" i="1" s="1"/>
  <c r="CE157" i="1"/>
  <c r="CE160" i="1" s="1"/>
  <c r="CD157" i="1"/>
  <c r="CD160" i="1" s="1"/>
  <c r="CC157" i="1"/>
  <c r="CC160" i="1" s="1"/>
  <c r="CB157" i="1"/>
  <c r="CB160" i="1" s="1"/>
  <c r="CA157" i="1"/>
  <c r="CA160" i="1" s="1"/>
  <c r="BZ157" i="1"/>
  <c r="BZ160" i="1" s="1"/>
  <c r="BY157" i="1"/>
  <c r="BY160" i="1" s="1"/>
  <c r="BX157" i="1"/>
  <c r="BX160" i="1" s="1"/>
  <c r="BW157" i="1"/>
  <c r="BW160" i="1" s="1"/>
  <c r="BV157" i="1"/>
  <c r="BV160" i="1" s="1"/>
  <c r="BU157" i="1"/>
  <c r="BU160" i="1" s="1"/>
  <c r="BT157" i="1"/>
  <c r="BT160" i="1" s="1"/>
  <c r="BS157" i="1"/>
  <c r="BS160" i="1" s="1"/>
  <c r="BR157" i="1"/>
  <c r="BR160" i="1" s="1"/>
  <c r="BQ157" i="1"/>
  <c r="BQ160" i="1" s="1"/>
  <c r="BP157" i="1"/>
  <c r="BP160" i="1" s="1"/>
  <c r="BO157" i="1"/>
  <c r="BO160" i="1" s="1"/>
  <c r="BN157" i="1"/>
  <c r="BN160" i="1" s="1"/>
  <c r="BM157" i="1"/>
  <c r="BM160" i="1" s="1"/>
  <c r="BL157" i="1"/>
  <c r="BL160" i="1" s="1"/>
  <c r="BK157" i="1"/>
  <c r="BK160" i="1" s="1"/>
  <c r="BJ157" i="1"/>
  <c r="BJ160" i="1" s="1"/>
  <c r="BI157" i="1"/>
  <c r="BI160" i="1" s="1"/>
  <c r="BH157" i="1"/>
  <c r="BH160" i="1" s="1"/>
  <c r="BG157" i="1"/>
  <c r="BG160" i="1" s="1"/>
  <c r="BF157" i="1"/>
  <c r="BF160" i="1" s="1"/>
  <c r="BE157" i="1"/>
  <c r="BE160" i="1" s="1"/>
  <c r="BD157" i="1"/>
  <c r="BD160" i="1" s="1"/>
  <c r="BC157" i="1"/>
  <c r="BC160" i="1" s="1"/>
  <c r="CI160" i="1" s="1"/>
  <c r="AZ157" i="1"/>
  <c r="AY157" i="1"/>
  <c r="AX157" i="1"/>
  <c r="AW157" i="1"/>
  <c r="AV157" i="1"/>
  <c r="AU157" i="1"/>
  <c r="AN157" i="1"/>
  <c r="AM157" i="1"/>
  <c r="AL157" i="1"/>
  <c r="AK157" i="1"/>
  <c r="AO157" i="1" s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AT156" i="1" s="1"/>
  <c r="E156" i="1"/>
  <c r="CF155" i="1"/>
  <c r="CD155" i="1"/>
  <c r="CB155" i="1"/>
  <c r="BZ155" i="1"/>
  <c r="BX155" i="1"/>
  <c r="BV155" i="1"/>
  <c r="BT155" i="1"/>
  <c r="BR155" i="1"/>
  <c r="BP155" i="1"/>
  <c r="BN155" i="1"/>
  <c r="BL155" i="1"/>
  <c r="BJ155" i="1"/>
  <c r="BH155" i="1"/>
  <c r="BF155" i="1"/>
  <c r="BD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CF153" i="1"/>
  <c r="CD153" i="1"/>
  <c r="CB153" i="1"/>
  <c r="BZ153" i="1"/>
  <c r="BX153" i="1"/>
  <c r="BV153" i="1"/>
  <c r="BT153" i="1"/>
  <c r="BR153" i="1"/>
  <c r="BP153" i="1"/>
  <c r="BN153" i="1"/>
  <c r="BL153" i="1"/>
  <c r="BJ153" i="1"/>
  <c r="BH153" i="1"/>
  <c r="BF153" i="1"/>
  <c r="BD153" i="1"/>
  <c r="CG152" i="1"/>
  <c r="CG155" i="1" s="1"/>
  <c r="CF152" i="1"/>
  <c r="CE152" i="1"/>
  <c r="CE155" i="1" s="1"/>
  <c r="CD152" i="1"/>
  <c r="CC152" i="1"/>
  <c r="CC155" i="1" s="1"/>
  <c r="CB152" i="1"/>
  <c r="CA152" i="1"/>
  <c r="CA155" i="1" s="1"/>
  <c r="BZ152" i="1"/>
  <c r="BY152" i="1"/>
  <c r="BY155" i="1" s="1"/>
  <c r="BX152" i="1"/>
  <c r="BW152" i="1"/>
  <c r="BW155" i="1" s="1"/>
  <c r="BV152" i="1"/>
  <c r="BU152" i="1"/>
  <c r="BU155" i="1" s="1"/>
  <c r="BT152" i="1"/>
  <c r="BS152" i="1"/>
  <c r="BS155" i="1" s="1"/>
  <c r="BR152" i="1"/>
  <c r="BQ152" i="1"/>
  <c r="BQ155" i="1" s="1"/>
  <c r="BP152" i="1"/>
  <c r="BO152" i="1"/>
  <c r="BO155" i="1" s="1"/>
  <c r="BN152" i="1"/>
  <c r="BM152" i="1"/>
  <c r="BM155" i="1" s="1"/>
  <c r="BL152" i="1"/>
  <c r="BK152" i="1"/>
  <c r="BK155" i="1" s="1"/>
  <c r="BJ152" i="1"/>
  <c r="BI152" i="1"/>
  <c r="BI155" i="1" s="1"/>
  <c r="BH152" i="1"/>
  <c r="BG152" i="1"/>
  <c r="BG155" i="1" s="1"/>
  <c r="BF152" i="1"/>
  <c r="BE152" i="1"/>
  <c r="BE155" i="1" s="1"/>
  <c r="BD152" i="1"/>
  <c r="BC152" i="1"/>
  <c r="BC155" i="1" s="1"/>
  <c r="CI155" i="1" s="1"/>
  <c r="AS155" i="1" s="1"/>
  <c r="CG151" i="1"/>
  <c r="CG154" i="1" s="1"/>
  <c r="CF151" i="1"/>
  <c r="CF154" i="1" s="1"/>
  <c r="CE151" i="1"/>
  <c r="CE154" i="1" s="1"/>
  <c r="CD151" i="1"/>
  <c r="CD154" i="1" s="1"/>
  <c r="CC151" i="1"/>
  <c r="CC154" i="1" s="1"/>
  <c r="CB151" i="1"/>
  <c r="CB154" i="1" s="1"/>
  <c r="CA151" i="1"/>
  <c r="CA154" i="1" s="1"/>
  <c r="BZ151" i="1"/>
  <c r="BZ154" i="1" s="1"/>
  <c r="BY151" i="1"/>
  <c r="BY154" i="1" s="1"/>
  <c r="BX151" i="1"/>
  <c r="BX154" i="1" s="1"/>
  <c r="BW151" i="1"/>
  <c r="BW154" i="1" s="1"/>
  <c r="BV151" i="1"/>
  <c r="BV154" i="1" s="1"/>
  <c r="BU151" i="1"/>
  <c r="BU154" i="1" s="1"/>
  <c r="BT151" i="1"/>
  <c r="BT154" i="1" s="1"/>
  <c r="BS151" i="1"/>
  <c r="BS154" i="1" s="1"/>
  <c r="BR151" i="1"/>
  <c r="BR154" i="1" s="1"/>
  <c r="BQ151" i="1"/>
  <c r="BQ154" i="1" s="1"/>
  <c r="BP151" i="1"/>
  <c r="BP154" i="1" s="1"/>
  <c r="BO151" i="1"/>
  <c r="BO154" i="1" s="1"/>
  <c r="BN151" i="1"/>
  <c r="BN154" i="1" s="1"/>
  <c r="BM151" i="1"/>
  <c r="BM154" i="1" s="1"/>
  <c r="BL151" i="1"/>
  <c r="BL154" i="1" s="1"/>
  <c r="BK151" i="1"/>
  <c r="BK154" i="1" s="1"/>
  <c r="BJ151" i="1"/>
  <c r="BJ154" i="1" s="1"/>
  <c r="BI151" i="1"/>
  <c r="BI154" i="1" s="1"/>
  <c r="BH151" i="1"/>
  <c r="BH154" i="1" s="1"/>
  <c r="BG151" i="1"/>
  <c r="BG154" i="1" s="1"/>
  <c r="BF151" i="1"/>
  <c r="BF154" i="1" s="1"/>
  <c r="BE151" i="1"/>
  <c r="BE154" i="1" s="1"/>
  <c r="BD151" i="1"/>
  <c r="BD154" i="1" s="1"/>
  <c r="BC151" i="1"/>
  <c r="BC154" i="1" s="1"/>
  <c r="AZ151" i="1"/>
  <c r="AY151" i="1"/>
  <c r="AX151" i="1"/>
  <c r="AW151" i="1"/>
  <c r="AV151" i="1"/>
  <c r="AU151" i="1"/>
  <c r="AN151" i="1"/>
  <c r="AM151" i="1"/>
  <c r="AL151" i="1"/>
  <c r="AK151" i="1"/>
  <c r="AO151" i="1" s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AT150" i="1" s="1"/>
  <c r="CG149" i="1"/>
  <c r="CE149" i="1"/>
  <c r="CC149" i="1"/>
  <c r="CA149" i="1"/>
  <c r="BY149" i="1"/>
  <c r="BW149" i="1"/>
  <c r="BU149" i="1"/>
  <c r="BS149" i="1"/>
  <c r="BQ149" i="1"/>
  <c r="BO149" i="1"/>
  <c r="BM149" i="1"/>
  <c r="BK149" i="1"/>
  <c r="BI149" i="1"/>
  <c r="BG149" i="1"/>
  <c r="BE149" i="1"/>
  <c r="BC149" i="1"/>
  <c r="CI149" i="1" s="1"/>
  <c r="AS149" i="1" s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CI148" i="1" s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CG147" i="1"/>
  <c r="CE147" i="1"/>
  <c r="CC147" i="1"/>
  <c r="CA147" i="1"/>
  <c r="BY147" i="1"/>
  <c r="BW147" i="1"/>
  <c r="BU147" i="1"/>
  <c r="BS147" i="1"/>
  <c r="BQ147" i="1"/>
  <c r="BO147" i="1"/>
  <c r="BM147" i="1"/>
  <c r="BK147" i="1"/>
  <c r="BI147" i="1"/>
  <c r="BG147" i="1"/>
  <c r="BE147" i="1"/>
  <c r="BC147" i="1"/>
  <c r="CG146" i="1"/>
  <c r="CF146" i="1"/>
  <c r="CF149" i="1" s="1"/>
  <c r="CE146" i="1"/>
  <c r="CD146" i="1"/>
  <c r="CD149" i="1" s="1"/>
  <c r="CC146" i="1"/>
  <c r="CB146" i="1"/>
  <c r="CB149" i="1" s="1"/>
  <c r="CA146" i="1"/>
  <c r="BZ146" i="1"/>
  <c r="BZ149" i="1" s="1"/>
  <c r="BY146" i="1"/>
  <c r="BX146" i="1"/>
  <c r="BX149" i="1" s="1"/>
  <c r="BW146" i="1"/>
  <c r="BV146" i="1"/>
  <c r="BV149" i="1" s="1"/>
  <c r="BU146" i="1"/>
  <c r="BT146" i="1"/>
  <c r="BT149" i="1" s="1"/>
  <c r="BS146" i="1"/>
  <c r="BR146" i="1"/>
  <c r="BR149" i="1" s="1"/>
  <c r="BQ146" i="1"/>
  <c r="BP146" i="1"/>
  <c r="BP149" i="1" s="1"/>
  <c r="BO146" i="1"/>
  <c r="BN146" i="1"/>
  <c r="BN149" i="1" s="1"/>
  <c r="BM146" i="1"/>
  <c r="BL146" i="1"/>
  <c r="BL149" i="1" s="1"/>
  <c r="BK146" i="1"/>
  <c r="BJ146" i="1"/>
  <c r="BJ149" i="1" s="1"/>
  <c r="BI146" i="1"/>
  <c r="BH146" i="1"/>
  <c r="BH149" i="1" s="1"/>
  <c r="BG146" i="1"/>
  <c r="BF146" i="1"/>
  <c r="BF149" i="1" s="1"/>
  <c r="BE146" i="1"/>
  <c r="BD146" i="1"/>
  <c r="BD149" i="1" s="1"/>
  <c r="BC146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CJ145" i="1" s="1"/>
  <c r="AZ145" i="1"/>
  <c r="AY145" i="1"/>
  <c r="AX145" i="1"/>
  <c r="AW145" i="1"/>
  <c r="AV145" i="1"/>
  <c r="AU145" i="1"/>
  <c r="AN145" i="1"/>
  <c r="AM145" i="1"/>
  <c r="AL145" i="1"/>
  <c r="AK145" i="1"/>
  <c r="AO145" i="1" s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AT144" i="1" s="1"/>
  <c r="CG143" i="1"/>
  <c r="CE143" i="1"/>
  <c r="CC143" i="1"/>
  <c r="CA143" i="1"/>
  <c r="BY143" i="1"/>
  <c r="BW143" i="1"/>
  <c r="BU143" i="1"/>
  <c r="BS143" i="1"/>
  <c r="BQ143" i="1"/>
  <c r="BO143" i="1"/>
  <c r="BM143" i="1"/>
  <c r="BK143" i="1"/>
  <c r="BI143" i="1"/>
  <c r="BG143" i="1"/>
  <c r="BE143" i="1"/>
  <c r="BC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CG141" i="1"/>
  <c r="CE141" i="1"/>
  <c r="CC141" i="1"/>
  <c r="CA141" i="1"/>
  <c r="BY141" i="1"/>
  <c r="BW141" i="1"/>
  <c r="BU141" i="1"/>
  <c r="BS141" i="1"/>
  <c r="BQ141" i="1"/>
  <c r="BO141" i="1"/>
  <c r="BM141" i="1"/>
  <c r="BK141" i="1"/>
  <c r="BI141" i="1"/>
  <c r="BG141" i="1"/>
  <c r="BE141" i="1"/>
  <c r="BC141" i="1"/>
  <c r="CG140" i="1"/>
  <c r="CF140" i="1"/>
  <c r="CF143" i="1" s="1"/>
  <c r="CE140" i="1"/>
  <c r="CD140" i="1"/>
  <c r="CD143" i="1" s="1"/>
  <c r="CC140" i="1"/>
  <c r="CB140" i="1"/>
  <c r="CB143" i="1" s="1"/>
  <c r="CA140" i="1"/>
  <c r="BZ140" i="1"/>
  <c r="BZ143" i="1" s="1"/>
  <c r="BY140" i="1"/>
  <c r="BX140" i="1"/>
  <c r="BX143" i="1" s="1"/>
  <c r="BW140" i="1"/>
  <c r="BV140" i="1"/>
  <c r="BV143" i="1" s="1"/>
  <c r="BU140" i="1"/>
  <c r="BT140" i="1"/>
  <c r="BT143" i="1" s="1"/>
  <c r="BS140" i="1"/>
  <c r="BR140" i="1"/>
  <c r="BR143" i="1" s="1"/>
  <c r="BQ140" i="1"/>
  <c r="BP140" i="1"/>
  <c r="BP143" i="1" s="1"/>
  <c r="BO140" i="1"/>
  <c r="BN140" i="1"/>
  <c r="BN143" i="1" s="1"/>
  <c r="BM140" i="1"/>
  <c r="BL140" i="1"/>
  <c r="BL143" i="1" s="1"/>
  <c r="BK140" i="1"/>
  <c r="BJ140" i="1"/>
  <c r="BJ143" i="1" s="1"/>
  <c r="BI140" i="1"/>
  <c r="BH140" i="1"/>
  <c r="BH143" i="1" s="1"/>
  <c r="BG140" i="1"/>
  <c r="BF140" i="1"/>
  <c r="BF143" i="1" s="1"/>
  <c r="BE140" i="1"/>
  <c r="BD140" i="1"/>
  <c r="BD143" i="1" s="1"/>
  <c r="BC140" i="1"/>
  <c r="CG139" i="1"/>
  <c r="CG142" i="1" s="1"/>
  <c r="CF139" i="1"/>
  <c r="CF142" i="1" s="1"/>
  <c r="CE139" i="1"/>
  <c r="CE142" i="1" s="1"/>
  <c r="CD139" i="1"/>
  <c r="CD142" i="1" s="1"/>
  <c r="CC139" i="1"/>
  <c r="CC142" i="1" s="1"/>
  <c r="CB139" i="1"/>
  <c r="CB142" i="1" s="1"/>
  <c r="CA139" i="1"/>
  <c r="CA142" i="1" s="1"/>
  <c r="BZ139" i="1"/>
  <c r="BZ142" i="1" s="1"/>
  <c r="BY139" i="1"/>
  <c r="BY142" i="1" s="1"/>
  <c r="BX139" i="1"/>
  <c r="BX142" i="1" s="1"/>
  <c r="BW139" i="1"/>
  <c r="BW142" i="1" s="1"/>
  <c r="BV139" i="1"/>
  <c r="BV142" i="1" s="1"/>
  <c r="BU139" i="1"/>
  <c r="BU142" i="1" s="1"/>
  <c r="BT139" i="1"/>
  <c r="BT142" i="1" s="1"/>
  <c r="BS139" i="1"/>
  <c r="BS142" i="1" s="1"/>
  <c r="BR139" i="1"/>
  <c r="BR142" i="1" s="1"/>
  <c r="BQ139" i="1"/>
  <c r="BQ142" i="1" s="1"/>
  <c r="BP139" i="1"/>
  <c r="BP142" i="1" s="1"/>
  <c r="BO139" i="1"/>
  <c r="BO142" i="1" s="1"/>
  <c r="BN139" i="1"/>
  <c r="BN142" i="1" s="1"/>
  <c r="BM139" i="1"/>
  <c r="BM142" i="1" s="1"/>
  <c r="BL139" i="1"/>
  <c r="BL142" i="1" s="1"/>
  <c r="BK139" i="1"/>
  <c r="BK142" i="1" s="1"/>
  <c r="BJ139" i="1"/>
  <c r="BJ142" i="1" s="1"/>
  <c r="BI139" i="1"/>
  <c r="BI142" i="1" s="1"/>
  <c r="BH139" i="1"/>
  <c r="BH142" i="1" s="1"/>
  <c r="BG139" i="1"/>
  <c r="BG142" i="1" s="1"/>
  <c r="BF139" i="1"/>
  <c r="BF142" i="1" s="1"/>
  <c r="BE139" i="1"/>
  <c r="BE142" i="1" s="1"/>
  <c r="BD139" i="1"/>
  <c r="BD142" i="1" s="1"/>
  <c r="BC139" i="1"/>
  <c r="BC142" i="1" s="1"/>
  <c r="CI142" i="1" s="1"/>
  <c r="AZ139" i="1"/>
  <c r="AY139" i="1"/>
  <c r="AX139" i="1"/>
  <c r="AW139" i="1"/>
  <c r="AV139" i="1"/>
  <c r="AU139" i="1"/>
  <c r="AN139" i="1"/>
  <c r="AM139" i="1"/>
  <c r="AL139" i="1"/>
  <c r="AK139" i="1"/>
  <c r="AO139" i="1" s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AT138" i="1" s="1"/>
  <c r="E138" i="1"/>
  <c r="CF137" i="1"/>
  <c r="CD137" i="1"/>
  <c r="CB137" i="1"/>
  <c r="BZ137" i="1"/>
  <c r="BX137" i="1"/>
  <c r="BV137" i="1"/>
  <c r="BT137" i="1"/>
  <c r="BR137" i="1"/>
  <c r="BP137" i="1"/>
  <c r="BN137" i="1"/>
  <c r="BL137" i="1"/>
  <c r="BJ137" i="1"/>
  <c r="BH137" i="1"/>
  <c r="BF137" i="1"/>
  <c r="BD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CF135" i="1"/>
  <c r="CD135" i="1"/>
  <c r="CB135" i="1"/>
  <c r="BZ135" i="1"/>
  <c r="BX135" i="1"/>
  <c r="BV135" i="1"/>
  <c r="BT135" i="1"/>
  <c r="BR135" i="1"/>
  <c r="BP135" i="1"/>
  <c r="BN135" i="1"/>
  <c r="BL135" i="1"/>
  <c r="BJ135" i="1"/>
  <c r="BH135" i="1"/>
  <c r="BF135" i="1"/>
  <c r="BD135" i="1"/>
  <c r="CG134" i="1"/>
  <c r="CG137" i="1" s="1"/>
  <c r="CF134" i="1"/>
  <c r="CE134" i="1"/>
  <c r="CE137" i="1" s="1"/>
  <c r="CD134" i="1"/>
  <c r="CC134" i="1"/>
  <c r="CC137" i="1" s="1"/>
  <c r="CB134" i="1"/>
  <c r="CA134" i="1"/>
  <c r="CA137" i="1" s="1"/>
  <c r="BZ134" i="1"/>
  <c r="BY134" i="1"/>
  <c r="BY137" i="1" s="1"/>
  <c r="BX134" i="1"/>
  <c r="BW134" i="1"/>
  <c r="BW137" i="1" s="1"/>
  <c r="BV134" i="1"/>
  <c r="BU134" i="1"/>
  <c r="BU137" i="1" s="1"/>
  <c r="BT134" i="1"/>
  <c r="BS134" i="1"/>
  <c r="BS137" i="1" s="1"/>
  <c r="BR134" i="1"/>
  <c r="BQ134" i="1"/>
  <c r="BQ137" i="1" s="1"/>
  <c r="BP134" i="1"/>
  <c r="BO134" i="1"/>
  <c r="BO137" i="1" s="1"/>
  <c r="BN134" i="1"/>
  <c r="BM134" i="1"/>
  <c r="BM137" i="1" s="1"/>
  <c r="BL134" i="1"/>
  <c r="BK134" i="1"/>
  <c r="BK137" i="1" s="1"/>
  <c r="BJ134" i="1"/>
  <c r="BI134" i="1"/>
  <c r="BI137" i="1" s="1"/>
  <c r="BH134" i="1"/>
  <c r="BG134" i="1"/>
  <c r="BG137" i="1" s="1"/>
  <c r="BF134" i="1"/>
  <c r="BE134" i="1"/>
  <c r="BE137" i="1" s="1"/>
  <c r="BD134" i="1"/>
  <c r="BC134" i="1"/>
  <c r="BC137" i="1" s="1"/>
  <c r="CI137" i="1" s="1"/>
  <c r="AS137" i="1" s="1"/>
  <c r="CG133" i="1"/>
  <c r="CG136" i="1" s="1"/>
  <c r="CF133" i="1"/>
  <c r="CF136" i="1" s="1"/>
  <c r="CE133" i="1"/>
  <c r="CE136" i="1" s="1"/>
  <c r="CD133" i="1"/>
  <c r="CD136" i="1" s="1"/>
  <c r="CC133" i="1"/>
  <c r="CC136" i="1" s="1"/>
  <c r="CB133" i="1"/>
  <c r="CB136" i="1" s="1"/>
  <c r="CA133" i="1"/>
  <c r="CA136" i="1" s="1"/>
  <c r="BZ133" i="1"/>
  <c r="BZ136" i="1" s="1"/>
  <c r="BY133" i="1"/>
  <c r="BY136" i="1" s="1"/>
  <c r="BX133" i="1"/>
  <c r="BX136" i="1" s="1"/>
  <c r="BW133" i="1"/>
  <c r="BW136" i="1" s="1"/>
  <c r="BV133" i="1"/>
  <c r="BV136" i="1" s="1"/>
  <c r="BU133" i="1"/>
  <c r="BU136" i="1" s="1"/>
  <c r="BT133" i="1"/>
  <c r="BT136" i="1" s="1"/>
  <c r="BS133" i="1"/>
  <c r="BS136" i="1" s="1"/>
  <c r="BR133" i="1"/>
  <c r="BR136" i="1" s="1"/>
  <c r="BQ133" i="1"/>
  <c r="BQ136" i="1" s="1"/>
  <c r="BP133" i="1"/>
  <c r="BP136" i="1" s="1"/>
  <c r="BO133" i="1"/>
  <c r="BO136" i="1" s="1"/>
  <c r="BN133" i="1"/>
  <c r="BN136" i="1" s="1"/>
  <c r="BM133" i="1"/>
  <c r="BM136" i="1" s="1"/>
  <c r="BL133" i="1"/>
  <c r="BL136" i="1" s="1"/>
  <c r="BK133" i="1"/>
  <c r="BK136" i="1" s="1"/>
  <c r="BJ133" i="1"/>
  <c r="BJ136" i="1" s="1"/>
  <c r="BI133" i="1"/>
  <c r="BI136" i="1" s="1"/>
  <c r="BH133" i="1"/>
  <c r="BH136" i="1" s="1"/>
  <c r="BG133" i="1"/>
  <c r="BG136" i="1" s="1"/>
  <c r="BF133" i="1"/>
  <c r="BF136" i="1" s="1"/>
  <c r="BE133" i="1"/>
  <c r="BE136" i="1" s="1"/>
  <c r="BD133" i="1"/>
  <c r="BD136" i="1" s="1"/>
  <c r="BC133" i="1"/>
  <c r="BC136" i="1" s="1"/>
  <c r="AZ133" i="1"/>
  <c r="AY133" i="1"/>
  <c r="AX133" i="1"/>
  <c r="AW133" i="1"/>
  <c r="AV133" i="1"/>
  <c r="AU133" i="1"/>
  <c r="AN133" i="1"/>
  <c r="AM133" i="1"/>
  <c r="AL133" i="1"/>
  <c r="AK133" i="1"/>
  <c r="AO133" i="1" s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AT132" i="1" s="1"/>
  <c r="CG131" i="1"/>
  <c r="CE131" i="1"/>
  <c r="CC131" i="1"/>
  <c r="CA131" i="1"/>
  <c r="BY131" i="1"/>
  <c r="BW131" i="1"/>
  <c r="BU131" i="1"/>
  <c r="BS131" i="1"/>
  <c r="BQ131" i="1"/>
  <c r="BO131" i="1"/>
  <c r="BM131" i="1"/>
  <c r="BK131" i="1"/>
  <c r="BI131" i="1"/>
  <c r="BG131" i="1"/>
  <c r="BE131" i="1"/>
  <c r="BC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CG129" i="1"/>
  <c r="CE129" i="1"/>
  <c r="CC129" i="1"/>
  <c r="CA129" i="1"/>
  <c r="BY129" i="1"/>
  <c r="BW129" i="1"/>
  <c r="BU129" i="1"/>
  <c r="BS129" i="1"/>
  <c r="BQ129" i="1"/>
  <c r="BO129" i="1"/>
  <c r="BM129" i="1"/>
  <c r="BK129" i="1"/>
  <c r="BI129" i="1"/>
  <c r="BG129" i="1"/>
  <c r="BE129" i="1"/>
  <c r="BC129" i="1"/>
  <c r="CG128" i="1"/>
  <c r="CF128" i="1"/>
  <c r="CF131" i="1" s="1"/>
  <c r="CE128" i="1"/>
  <c r="CD128" i="1"/>
  <c r="CD131" i="1" s="1"/>
  <c r="CC128" i="1"/>
  <c r="CB128" i="1"/>
  <c r="CB131" i="1" s="1"/>
  <c r="CA128" i="1"/>
  <c r="BZ128" i="1"/>
  <c r="BZ131" i="1" s="1"/>
  <c r="BY128" i="1"/>
  <c r="BX128" i="1"/>
  <c r="BX131" i="1" s="1"/>
  <c r="BW128" i="1"/>
  <c r="BV128" i="1"/>
  <c r="BV131" i="1" s="1"/>
  <c r="BU128" i="1"/>
  <c r="BT128" i="1"/>
  <c r="BT131" i="1" s="1"/>
  <c r="BS128" i="1"/>
  <c r="BR128" i="1"/>
  <c r="BR131" i="1" s="1"/>
  <c r="BQ128" i="1"/>
  <c r="BP128" i="1"/>
  <c r="BP131" i="1" s="1"/>
  <c r="BO128" i="1"/>
  <c r="BN128" i="1"/>
  <c r="BN131" i="1" s="1"/>
  <c r="BM128" i="1"/>
  <c r="BL128" i="1"/>
  <c r="BL131" i="1" s="1"/>
  <c r="BK128" i="1"/>
  <c r="BJ128" i="1"/>
  <c r="BJ131" i="1" s="1"/>
  <c r="BI128" i="1"/>
  <c r="BH128" i="1"/>
  <c r="BH131" i="1" s="1"/>
  <c r="BG128" i="1"/>
  <c r="BF128" i="1"/>
  <c r="BF131" i="1" s="1"/>
  <c r="BE128" i="1"/>
  <c r="BD128" i="1"/>
  <c r="BD131" i="1" s="1"/>
  <c r="BC128" i="1"/>
  <c r="CG127" i="1"/>
  <c r="CG130" i="1" s="1"/>
  <c r="CF127" i="1"/>
  <c r="CF130" i="1" s="1"/>
  <c r="CE127" i="1"/>
  <c r="CE130" i="1" s="1"/>
  <c r="CD127" i="1"/>
  <c r="CD130" i="1" s="1"/>
  <c r="CC127" i="1"/>
  <c r="CC130" i="1" s="1"/>
  <c r="CB127" i="1"/>
  <c r="CB130" i="1" s="1"/>
  <c r="CA127" i="1"/>
  <c r="CA130" i="1" s="1"/>
  <c r="BZ127" i="1"/>
  <c r="BZ130" i="1" s="1"/>
  <c r="BY127" i="1"/>
  <c r="BY130" i="1" s="1"/>
  <c r="BX127" i="1"/>
  <c r="BX130" i="1" s="1"/>
  <c r="BW127" i="1"/>
  <c r="BW130" i="1" s="1"/>
  <c r="BV127" i="1"/>
  <c r="BV130" i="1" s="1"/>
  <c r="BU127" i="1"/>
  <c r="BU130" i="1" s="1"/>
  <c r="BT127" i="1"/>
  <c r="BT130" i="1" s="1"/>
  <c r="BS127" i="1"/>
  <c r="BS130" i="1" s="1"/>
  <c r="BR127" i="1"/>
  <c r="BR130" i="1" s="1"/>
  <c r="BQ127" i="1"/>
  <c r="BQ130" i="1" s="1"/>
  <c r="BP127" i="1"/>
  <c r="BP130" i="1" s="1"/>
  <c r="BO127" i="1"/>
  <c r="BO130" i="1" s="1"/>
  <c r="BN127" i="1"/>
  <c r="BN130" i="1" s="1"/>
  <c r="BM127" i="1"/>
  <c r="BM130" i="1" s="1"/>
  <c r="BL127" i="1"/>
  <c r="BL130" i="1" s="1"/>
  <c r="BK127" i="1"/>
  <c r="BK130" i="1" s="1"/>
  <c r="BJ127" i="1"/>
  <c r="BJ130" i="1" s="1"/>
  <c r="BI127" i="1"/>
  <c r="BI130" i="1" s="1"/>
  <c r="BH127" i="1"/>
  <c r="BH130" i="1" s="1"/>
  <c r="BG127" i="1"/>
  <c r="BG130" i="1" s="1"/>
  <c r="BF127" i="1"/>
  <c r="BF130" i="1" s="1"/>
  <c r="BE127" i="1"/>
  <c r="BE130" i="1" s="1"/>
  <c r="BD127" i="1"/>
  <c r="BD130" i="1" s="1"/>
  <c r="BC127" i="1"/>
  <c r="BC130" i="1" s="1"/>
  <c r="CI130" i="1" s="1"/>
  <c r="AZ127" i="1"/>
  <c r="AY127" i="1"/>
  <c r="AX127" i="1"/>
  <c r="AW127" i="1"/>
  <c r="AV127" i="1"/>
  <c r="AU127" i="1"/>
  <c r="AN127" i="1"/>
  <c r="AM127" i="1"/>
  <c r="AL127" i="1"/>
  <c r="AK127" i="1"/>
  <c r="AO127" i="1" s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AT126" i="1" s="1"/>
  <c r="E126" i="1"/>
  <c r="CF125" i="1"/>
  <c r="CD125" i="1"/>
  <c r="CB125" i="1"/>
  <c r="BZ125" i="1"/>
  <c r="BX125" i="1"/>
  <c r="BV125" i="1"/>
  <c r="BT125" i="1"/>
  <c r="BR125" i="1"/>
  <c r="BP125" i="1"/>
  <c r="BN125" i="1"/>
  <c r="BL125" i="1"/>
  <c r="BJ125" i="1"/>
  <c r="BH125" i="1"/>
  <c r="BF125" i="1"/>
  <c r="BD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CF123" i="1"/>
  <c r="CD123" i="1"/>
  <c r="CB123" i="1"/>
  <c r="BZ123" i="1"/>
  <c r="BX123" i="1"/>
  <c r="BV123" i="1"/>
  <c r="BT123" i="1"/>
  <c r="BR123" i="1"/>
  <c r="BP123" i="1"/>
  <c r="BN123" i="1"/>
  <c r="BL123" i="1"/>
  <c r="BJ123" i="1"/>
  <c r="BH123" i="1"/>
  <c r="BF123" i="1"/>
  <c r="BD123" i="1"/>
  <c r="CG122" i="1"/>
  <c r="CG125" i="1" s="1"/>
  <c r="CF122" i="1"/>
  <c r="CE122" i="1"/>
  <c r="CE125" i="1" s="1"/>
  <c r="CD122" i="1"/>
  <c r="CC122" i="1"/>
  <c r="CC125" i="1" s="1"/>
  <c r="CB122" i="1"/>
  <c r="CA122" i="1"/>
  <c r="CA125" i="1" s="1"/>
  <c r="BZ122" i="1"/>
  <c r="BY122" i="1"/>
  <c r="BY125" i="1" s="1"/>
  <c r="BX122" i="1"/>
  <c r="BW122" i="1"/>
  <c r="BW125" i="1" s="1"/>
  <c r="BV122" i="1"/>
  <c r="BU122" i="1"/>
  <c r="BU125" i="1" s="1"/>
  <c r="BT122" i="1"/>
  <c r="BS122" i="1"/>
  <c r="BS125" i="1" s="1"/>
  <c r="BR122" i="1"/>
  <c r="BQ122" i="1"/>
  <c r="BQ125" i="1" s="1"/>
  <c r="BP122" i="1"/>
  <c r="BO122" i="1"/>
  <c r="BO125" i="1" s="1"/>
  <c r="BN122" i="1"/>
  <c r="BM122" i="1"/>
  <c r="BM125" i="1" s="1"/>
  <c r="BL122" i="1"/>
  <c r="BK122" i="1"/>
  <c r="BK125" i="1" s="1"/>
  <c r="BJ122" i="1"/>
  <c r="BI122" i="1"/>
  <c r="BI125" i="1" s="1"/>
  <c r="BH122" i="1"/>
  <c r="BG122" i="1"/>
  <c r="BG125" i="1" s="1"/>
  <c r="BF122" i="1"/>
  <c r="BE122" i="1"/>
  <c r="BE125" i="1" s="1"/>
  <c r="BD122" i="1"/>
  <c r="BC122" i="1"/>
  <c r="BC125" i="1" s="1"/>
  <c r="CI125" i="1" s="1"/>
  <c r="AS125" i="1" s="1"/>
  <c r="CG121" i="1"/>
  <c r="CG124" i="1" s="1"/>
  <c r="CF121" i="1"/>
  <c r="CF124" i="1" s="1"/>
  <c r="CE121" i="1"/>
  <c r="CE124" i="1" s="1"/>
  <c r="CD121" i="1"/>
  <c r="CD124" i="1" s="1"/>
  <c r="CC121" i="1"/>
  <c r="CC124" i="1" s="1"/>
  <c r="CB121" i="1"/>
  <c r="CB124" i="1" s="1"/>
  <c r="CA121" i="1"/>
  <c r="CA124" i="1" s="1"/>
  <c r="BZ121" i="1"/>
  <c r="BZ124" i="1" s="1"/>
  <c r="BY121" i="1"/>
  <c r="BY124" i="1" s="1"/>
  <c r="BX121" i="1"/>
  <c r="BX124" i="1" s="1"/>
  <c r="BW121" i="1"/>
  <c r="BW124" i="1" s="1"/>
  <c r="BV121" i="1"/>
  <c r="BV124" i="1" s="1"/>
  <c r="BU121" i="1"/>
  <c r="BU124" i="1" s="1"/>
  <c r="BT121" i="1"/>
  <c r="BT124" i="1" s="1"/>
  <c r="BS121" i="1"/>
  <c r="BS124" i="1" s="1"/>
  <c r="BR121" i="1"/>
  <c r="BR124" i="1" s="1"/>
  <c r="BQ121" i="1"/>
  <c r="BQ124" i="1" s="1"/>
  <c r="BP121" i="1"/>
  <c r="BP124" i="1" s="1"/>
  <c r="BO121" i="1"/>
  <c r="BO124" i="1" s="1"/>
  <c r="BN121" i="1"/>
  <c r="BN124" i="1" s="1"/>
  <c r="BM121" i="1"/>
  <c r="BM124" i="1" s="1"/>
  <c r="BL121" i="1"/>
  <c r="BL124" i="1" s="1"/>
  <c r="BK121" i="1"/>
  <c r="BK124" i="1" s="1"/>
  <c r="BJ121" i="1"/>
  <c r="BJ124" i="1" s="1"/>
  <c r="BI121" i="1"/>
  <c r="BI124" i="1" s="1"/>
  <c r="BH121" i="1"/>
  <c r="BH124" i="1" s="1"/>
  <c r="BG121" i="1"/>
  <c r="BG124" i="1" s="1"/>
  <c r="BF121" i="1"/>
  <c r="BF124" i="1" s="1"/>
  <c r="BE121" i="1"/>
  <c r="BE124" i="1" s="1"/>
  <c r="BD121" i="1"/>
  <c r="BD124" i="1" s="1"/>
  <c r="BC121" i="1"/>
  <c r="BC124" i="1" s="1"/>
  <c r="AZ121" i="1"/>
  <c r="AY121" i="1"/>
  <c r="AX121" i="1"/>
  <c r="AW121" i="1"/>
  <c r="AV121" i="1"/>
  <c r="AU121" i="1"/>
  <c r="AN121" i="1"/>
  <c r="AM121" i="1"/>
  <c r="AL121" i="1"/>
  <c r="AK121" i="1"/>
  <c r="AO121" i="1" s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AT120" i="1" s="1"/>
  <c r="CG119" i="1"/>
  <c r="CE119" i="1"/>
  <c r="CC119" i="1"/>
  <c r="CA119" i="1"/>
  <c r="BY119" i="1"/>
  <c r="BW119" i="1"/>
  <c r="BU119" i="1"/>
  <c r="BS119" i="1"/>
  <c r="BQ119" i="1"/>
  <c r="BO119" i="1"/>
  <c r="BM119" i="1"/>
  <c r="BK119" i="1"/>
  <c r="BI119" i="1"/>
  <c r="BG119" i="1"/>
  <c r="BE119" i="1"/>
  <c r="BC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CG117" i="1"/>
  <c r="CE117" i="1"/>
  <c r="CC117" i="1"/>
  <c r="CA117" i="1"/>
  <c r="BY117" i="1"/>
  <c r="BW117" i="1"/>
  <c r="BU117" i="1"/>
  <c r="BS117" i="1"/>
  <c r="BQ117" i="1"/>
  <c r="BO117" i="1"/>
  <c r="BM117" i="1"/>
  <c r="BK117" i="1"/>
  <c r="BI117" i="1"/>
  <c r="BG117" i="1"/>
  <c r="BE117" i="1"/>
  <c r="BC117" i="1"/>
  <c r="CG116" i="1"/>
  <c r="CF116" i="1"/>
  <c r="CF119" i="1" s="1"/>
  <c r="CE116" i="1"/>
  <c r="CD116" i="1"/>
  <c r="CD119" i="1" s="1"/>
  <c r="CC116" i="1"/>
  <c r="CB116" i="1"/>
  <c r="CB119" i="1" s="1"/>
  <c r="CA116" i="1"/>
  <c r="BZ116" i="1"/>
  <c r="BZ119" i="1" s="1"/>
  <c r="BY116" i="1"/>
  <c r="BX116" i="1"/>
  <c r="BX119" i="1" s="1"/>
  <c r="BW116" i="1"/>
  <c r="BV116" i="1"/>
  <c r="BV119" i="1" s="1"/>
  <c r="BU116" i="1"/>
  <c r="BT116" i="1"/>
  <c r="BT119" i="1" s="1"/>
  <c r="BS116" i="1"/>
  <c r="BR116" i="1"/>
  <c r="BR119" i="1" s="1"/>
  <c r="BQ116" i="1"/>
  <c r="BP116" i="1"/>
  <c r="BP119" i="1" s="1"/>
  <c r="BO116" i="1"/>
  <c r="BN116" i="1"/>
  <c r="BN119" i="1" s="1"/>
  <c r="BM116" i="1"/>
  <c r="BL116" i="1"/>
  <c r="BL119" i="1" s="1"/>
  <c r="BK116" i="1"/>
  <c r="BJ116" i="1"/>
  <c r="BJ119" i="1" s="1"/>
  <c r="BI116" i="1"/>
  <c r="BH116" i="1"/>
  <c r="BH119" i="1" s="1"/>
  <c r="BG116" i="1"/>
  <c r="BF116" i="1"/>
  <c r="BF119" i="1" s="1"/>
  <c r="BE116" i="1"/>
  <c r="BD116" i="1"/>
  <c r="BD119" i="1" s="1"/>
  <c r="BC116" i="1"/>
  <c r="CG115" i="1"/>
  <c r="CG118" i="1" s="1"/>
  <c r="CF115" i="1"/>
  <c r="CF118" i="1" s="1"/>
  <c r="CE115" i="1"/>
  <c r="CE118" i="1" s="1"/>
  <c r="CD115" i="1"/>
  <c r="CD118" i="1" s="1"/>
  <c r="CC115" i="1"/>
  <c r="CC118" i="1" s="1"/>
  <c r="CB115" i="1"/>
  <c r="CB118" i="1" s="1"/>
  <c r="CA115" i="1"/>
  <c r="CA118" i="1" s="1"/>
  <c r="BZ115" i="1"/>
  <c r="BZ118" i="1" s="1"/>
  <c r="BY115" i="1"/>
  <c r="BY118" i="1" s="1"/>
  <c r="BX115" i="1"/>
  <c r="BX118" i="1" s="1"/>
  <c r="BW115" i="1"/>
  <c r="BW118" i="1" s="1"/>
  <c r="BV115" i="1"/>
  <c r="BV118" i="1" s="1"/>
  <c r="BU115" i="1"/>
  <c r="BU118" i="1" s="1"/>
  <c r="BT115" i="1"/>
  <c r="BT118" i="1" s="1"/>
  <c r="BS115" i="1"/>
  <c r="BS118" i="1" s="1"/>
  <c r="BR115" i="1"/>
  <c r="BR118" i="1" s="1"/>
  <c r="BQ115" i="1"/>
  <c r="BQ118" i="1" s="1"/>
  <c r="BP115" i="1"/>
  <c r="BP118" i="1" s="1"/>
  <c r="BO115" i="1"/>
  <c r="BO118" i="1" s="1"/>
  <c r="BN115" i="1"/>
  <c r="BN118" i="1" s="1"/>
  <c r="BM115" i="1"/>
  <c r="BM118" i="1" s="1"/>
  <c r="BL115" i="1"/>
  <c r="BL118" i="1" s="1"/>
  <c r="BK115" i="1"/>
  <c r="BK118" i="1" s="1"/>
  <c r="BJ115" i="1"/>
  <c r="BJ118" i="1" s="1"/>
  <c r="BI115" i="1"/>
  <c r="BI118" i="1" s="1"/>
  <c r="BH115" i="1"/>
  <c r="BH118" i="1" s="1"/>
  <c r="BG115" i="1"/>
  <c r="BG118" i="1" s="1"/>
  <c r="BF115" i="1"/>
  <c r="BF118" i="1" s="1"/>
  <c r="BE115" i="1"/>
  <c r="BE118" i="1" s="1"/>
  <c r="BD115" i="1"/>
  <c r="BD118" i="1" s="1"/>
  <c r="BC115" i="1"/>
  <c r="BC118" i="1" s="1"/>
  <c r="CI118" i="1" s="1"/>
  <c r="AZ115" i="1"/>
  <c r="AY115" i="1"/>
  <c r="AX115" i="1"/>
  <c r="AW115" i="1"/>
  <c r="AV115" i="1"/>
  <c r="AU115" i="1"/>
  <c r="AN115" i="1"/>
  <c r="AM115" i="1"/>
  <c r="AL115" i="1"/>
  <c r="AK115" i="1"/>
  <c r="AO115" i="1" s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AT114" i="1" s="1"/>
  <c r="E114" i="1"/>
  <c r="CF113" i="1"/>
  <c r="CD113" i="1"/>
  <c r="CB113" i="1"/>
  <c r="BZ113" i="1"/>
  <c r="BX113" i="1"/>
  <c r="BV113" i="1"/>
  <c r="BT113" i="1"/>
  <c r="BR113" i="1"/>
  <c r="BP113" i="1"/>
  <c r="BN113" i="1"/>
  <c r="BL113" i="1"/>
  <c r="BJ113" i="1"/>
  <c r="BH113" i="1"/>
  <c r="BF113" i="1"/>
  <c r="BD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CF111" i="1"/>
  <c r="CD111" i="1"/>
  <c r="CB111" i="1"/>
  <c r="BZ111" i="1"/>
  <c r="BX111" i="1"/>
  <c r="BV111" i="1"/>
  <c r="BT111" i="1"/>
  <c r="BR111" i="1"/>
  <c r="BP111" i="1"/>
  <c r="BN111" i="1"/>
  <c r="BL111" i="1"/>
  <c r="BJ111" i="1"/>
  <c r="BH111" i="1"/>
  <c r="BF111" i="1"/>
  <c r="BD111" i="1"/>
  <c r="CG110" i="1"/>
  <c r="CG113" i="1" s="1"/>
  <c r="CF110" i="1"/>
  <c r="CE110" i="1"/>
  <c r="CE113" i="1" s="1"/>
  <c r="CD110" i="1"/>
  <c r="CC110" i="1"/>
  <c r="CC113" i="1" s="1"/>
  <c r="CB110" i="1"/>
  <c r="CA110" i="1"/>
  <c r="CA113" i="1" s="1"/>
  <c r="BZ110" i="1"/>
  <c r="BY110" i="1"/>
  <c r="BY113" i="1" s="1"/>
  <c r="BX110" i="1"/>
  <c r="BW110" i="1"/>
  <c r="BW113" i="1" s="1"/>
  <c r="BV110" i="1"/>
  <c r="BU110" i="1"/>
  <c r="BU113" i="1" s="1"/>
  <c r="BT110" i="1"/>
  <c r="BS110" i="1"/>
  <c r="BS113" i="1" s="1"/>
  <c r="BR110" i="1"/>
  <c r="BQ110" i="1"/>
  <c r="BQ113" i="1" s="1"/>
  <c r="BP110" i="1"/>
  <c r="BO110" i="1"/>
  <c r="BO113" i="1" s="1"/>
  <c r="BN110" i="1"/>
  <c r="BM110" i="1"/>
  <c r="BM113" i="1" s="1"/>
  <c r="BL110" i="1"/>
  <c r="BK110" i="1"/>
  <c r="BK113" i="1" s="1"/>
  <c r="BJ110" i="1"/>
  <c r="BI110" i="1"/>
  <c r="BI113" i="1" s="1"/>
  <c r="BH110" i="1"/>
  <c r="BG110" i="1"/>
  <c r="BG113" i="1" s="1"/>
  <c r="BF110" i="1"/>
  <c r="BE110" i="1"/>
  <c r="BE113" i="1" s="1"/>
  <c r="BD110" i="1"/>
  <c r="BC110" i="1"/>
  <c r="BC113" i="1" s="1"/>
  <c r="CI113" i="1" s="1"/>
  <c r="AS113" i="1" s="1"/>
  <c r="CG109" i="1"/>
  <c r="CG112" i="1" s="1"/>
  <c r="CF109" i="1"/>
  <c r="CF112" i="1" s="1"/>
  <c r="CE109" i="1"/>
  <c r="CE112" i="1" s="1"/>
  <c r="CD109" i="1"/>
  <c r="CD112" i="1" s="1"/>
  <c r="CC109" i="1"/>
  <c r="CC112" i="1" s="1"/>
  <c r="CB109" i="1"/>
  <c r="CB112" i="1" s="1"/>
  <c r="CA109" i="1"/>
  <c r="CA112" i="1" s="1"/>
  <c r="BZ109" i="1"/>
  <c r="BZ112" i="1" s="1"/>
  <c r="BY109" i="1"/>
  <c r="BY112" i="1" s="1"/>
  <c r="BX109" i="1"/>
  <c r="BX112" i="1" s="1"/>
  <c r="BW109" i="1"/>
  <c r="BW112" i="1" s="1"/>
  <c r="BV109" i="1"/>
  <c r="BV112" i="1" s="1"/>
  <c r="BU109" i="1"/>
  <c r="BU112" i="1" s="1"/>
  <c r="BT109" i="1"/>
  <c r="BT112" i="1" s="1"/>
  <c r="BS109" i="1"/>
  <c r="BS112" i="1" s="1"/>
  <c r="BR109" i="1"/>
  <c r="BR112" i="1" s="1"/>
  <c r="BQ109" i="1"/>
  <c r="BQ112" i="1" s="1"/>
  <c r="BP109" i="1"/>
  <c r="BP112" i="1" s="1"/>
  <c r="BO109" i="1"/>
  <c r="BO112" i="1" s="1"/>
  <c r="BN109" i="1"/>
  <c r="BN112" i="1" s="1"/>
  <c r="BM109" i="1"/>
  <c r="BM112" i="1" s="1"/>
  <c r="BL109" i="1"/>
  <c r="BL112" i="1" s="1"/>
  <c r="BK109" i="1"/>
  <c r="BK112" i="1" s="1"/>
  <c r="BJ109" i="1"/>
  <c r="BJ112" i="1" s="1"/>
  <c r="BI109" i="1"/>
  <c r="BI112" i="1" s="1"/>
  <c r="BH109" i="1"/>
  <c r="BH112" i="1" s="1"/>
  <c r="BG109" i="1"/>
  <c r="BG112" i="1" s="1"/>
  <c r="BF109" i="1"/>
  <c r="BF112" i="1" s="1"/>
  <c r="BE109" i="1"/>
  <c r="BE112" i="1" s="1"/>
  <c r="BD109" i="1"/>
  <c r="BD112" i="1" s="1"/>
  <c r="BC109" i="1"/>
  <c r="BC112" i="1" s="1"/>
  <c r="AZ109" i="1"/>
  <c r="AY109" i="1"/>
  <c r="AX109" i="1"/>
  <c r="AW109" i="1"/>
  <c r="AV109" i="1"/>
  <c r="AU109" i="1"/>
  <c r="AN109" i="1"/>
  <c r="AM109" i="1"/>
  <c r="AL109" i="1"/>
  <c r="AK109" i="1"/>
  <c r="AO109" i="1" s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AT108" i="1" s="1"/>
  <c r="CG107" i="1"/>
  <c r="CE107" i="1"/>
  <c r="CC107" i="1"/>
  <c r="CA107" i="1"/>
  <c r="BY107" i="1"/>
  <c r="BW107" i="1"/>
  <c r="BU107" i="1"/>
  <c r="BS107" i="1"/>
  <c r="BQ107" i="1"/>
  <c r="BO107" i="1"/>
  <c r="BM107" i="1"/>
  <c r="BK107" i="1"/>
  <c r="BI107" i="1"/>
  <c r="BG107" i="1"/>
  <c r="BE107" i="1"/>
  <c r="BC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CG105" i="1"/>
  <c r="CE105" i="1"/>
  <c r="CC105" i="1"/>
  <c r="CA105" i="1"/>
  <c r="BY105" i="1"/>
  <c r="BW105" i="1"/>
  <c r="BU105" i="1"/>
  <c r="BS105" i="1"/>
  <c r="BQ105" i="1"/>
  <c r="BO105" i="1"/>
  <c r="BM105" i="1"/>
  <c r="BK105" i="1"/>
  <c r="BI105" i="1"/>
  <c r="BG105" i="1"/>
  <c r="BE105" i="1"/>
  <c r="BC105" i="1"/>
  <c r="CG104" i="1"/>
  <c r="CF104" i="1"/>
  <c r="CF107" i="1" s="1"/>
  <c r="CE104" i="1"/>
  <c r="CD104" i="1"/>
  <c r="CD107" i="1" s="1"/>
  <c r="CC104" i="1"/>
  <c r="CB104" i="1"/>
  <c r="CB107" i="1" s="1"/>
  <c r="CA104" i="1"/>
  <c r="BZ104" i="1"/>
  <c r="BZ107" i="1" s="1"/>
  <c r="BY104" i="1"/>
  <c r="BX104" i="1"/>
  <c r="BX107" i="1" s="1"/>
  <c r="BW104" i="1"/>
  <c r="BV104" i="1"/>
  <c r="BV107" i="1" s="1"/>
  <c r="BU104" i="1"/>
  <c r="BT104" i="1"/>
  <c r="BT107" i="1" s="1"/>
  <c r="BS104" i="1"/>
  <c r="BR104" i="1"/>
  <c r="BR107" i="1" s="1"/>
  <c r="BQ104" i="1"/>
  <c r="BP104" i="1"/>
  <c r="BP107" i="1" s="1"/>
  <c r="BO104" i="1"/>
  <c r="BN104" i="1"/>
  <c r="BN107" i="1" s="1"/>
  <c r="BM104" i="1"/>
  <c r="BL104" i="1"/>
  <c r="BL107" i="1" s="1"/>
  <c r="BK104" i="1"/>
  <c r="BJ104" i="1"/>
  <c r="BJ107" i="1" s="1"/>
  <c r="BI104" i="1"/>
  <c r="BH104" i="1"/>
  <c r="BH107" i="1" s="1"/>
  <c r="BG104" i="1"/>
  <c r="BF104" i="1"/>
  <c r="BF107" i="1" s="1"/>
  <c r="BE104" i="1"/>
  <c r="BD104" i="1"/>
  <c r="BD107" i="1" s="1"/>
  <c r="BC104" i="1"/>
  <c r="CG103" i="1"/>
  <c r="CG106" i="1" s="1"/>
  <c r="CF103" i="1"/>
  <c r="CF106" i="1" s="1"/>
  <c r="CE103" i="1"/>
  <c r="CE106" i="1" s="1"/>
  <c r="CD103" i="1"/>
  <c r="CD106" i="1" s="1"/>
  <c r="CC103" i="1"/>
  <c r="CC106" i="1" s="1"/>
  <c r="CB103" i="1"/>
  <c r="CB106" i="1" s="1"/>
  <c r="CA103" i="1"/>
  <c r="CA106" i="1" s="1"/>
  <c r="BZ103" i="1"/>
  <c r="BZ106" i="1" s="1"/>
  <c r="BY103" i="1"/>
  <c r="BY106" i="1" s="1"/>
  <c r="BX103" i="1"/>
  <c r="BX106" i="1" s="1"/>
  <c r="BW103" i="1"/>
  <c r="BW106" i="1" s="1"/>
  <c r="BV103" i="1"/>
  <c r="BV106" i="1" s="1"/>
  <c r="BU103" i="1"/>
  <c r="BU106" i="1" s="1"/>
  <c r="BT103" i="1"/>
  <c r="BT106" i="1" s="1"/>
  <c r="BS103" i="1"/>
  <c r="BS106" i="1" s="1"/>
  <c r="BR103" i="1"/>
  <c r="BR106" i="1" s="1"/>
  <c r="BQ103" i="1"/>
  <c r="BQ106" i="1" s="1"/>
  <c r="BP103" i="1"/>
  <c r="BP106" i="1" s="1"/>
  <c r="BO103" i="1"/>
  <c r="BO106" i="1" s="1"/>
  <c r="BN103" i="1"/>
  <c r="BN106" i="1" s="1"/>
  <c r="BM103" i="1"/>
  <c r="BM106" i="1" s="1"/>
  <c r="BL103" i="1"/>
  <c r="BL106" i="1" s="1"/>
  <c r="BK103" i="1"/>
  <c r="BK106" i="1" s="1"/>
  <c r="BJ103" i="1"/>
  <c r="BJ106" i="1" s="1"/>
  <c r="BI103" i="1"/>
  <c r="BI106" i="1" s="1"/>
  <c r="BH103" i="1"/>
  <c r="BH106" i="1" s="1"/>
  <c r="BG103" i="1"/>
  <c r="BG106" i="1" s="1"/>
  <c r="BF103" i="1"/>
  <c r="BF106" i="1" s="1"/>
  <c r="BE103" i="1"/>
  <c r="BE106" i="1" s="1"/>
  <c r="BD103" i="1"/>
  <c r="BD106" i="1" s="1"/>
  <c r="BC103" i="1"/>
  <c r="BC106" i="1" s="1"/>
  <c r="CI106" i="1" s="1"/>
  <c r="AZ103" i="1"/>
  <c r="AY103" i="1"/>
  <c r="AX103" i="1"/>
  <c r="AW103" i="1"/>
  <c r="AV103" i="1"/>
  <c r="AU103" i="1"/>
  <c r="AN103" i="1"/>
  <c r="AM103" i="1"/>
  <c r="AL103" i="1"/>
  <c r="AK103" i="1"/>
  <c r="AO103" i="1" s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AT102" i="1" s="1"/>
  <c r="E102" i="1"/>
  <c r="CF101" i="1"/>
  <c r="CD101" i="1"/>
  <c r="CB101" i="1"/>
  <c r="BZ101" i="1"/>
  <c r="BX101" i="1"/>
  <c r="BV101" i="1"/>
  <c r="BT101" i="1"/>
  <c r="BR101" i="1"/>
  <c r="BP101" i="1"/>
  <c r="BN101" i="1"/>
  <c r="BL101" i="1"/>
  <c r="BJ101" i="1"/>
  <c r="BH101" i="1"/>
  <c r="BF101" i="1"/>
  <c r="BD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CF99" i="1"/>
  <c r="CD99" i="1"/>
  <c r="CB99" i="1"/>
  <c r="BZ99" i="1"/>
  <c r="BX99" i="1"/>
  <c r="BV99" i="1"/>
  <c r="BT99" i="1"/>
  <c r="BR99" i="1"/>
  <c r="BP99" i="1"/>
  <c r="BN99" i="1"/>
  <c r="BL99" i="1"/>
  <c r="BJ99" i="1"/>
  <c r="BH99" i="1"/>
  <c r="BF99" i="1"/>
  <c r="BD99" i="1"/>
  <c r="CG98" i="1"/>
  <c r="CG101" i="1" s="1"/>
  <c r="CF98" i="1"/>
  <c r="CE98" i="1"/>
  <c r="CE101" i="1" s="1"/>
  <c r="CD98" i="1"/>
  <c r="CC98" i="1"/>
  <c r="CC101" i="1" s="1"/>
  <c r="CB98" i="1"/>
  <c r="CA98" i="1"/>
  <c r="CA101" i="1" s="1"/>
  <c r="BZ98" i="1"/>
  <c r="BY98" i="1"/>
  <c r="BY101" i="1" s="1"/>
  <c r="BX98" i="1"/>
  <c r="BW98" i="1"/>
  <c r="BW101" i="1" s="1"/>
  <c r="BV98" i="1"/>
  <c r="BU98" i="1"/>
  <c r="BU101" i="1" s="1"/>
  <c r="BT98" i="1"/>
  <c r="BS98" i="1"/>
  <c r="BS101" i="1" s="1"/>
  <c r="BR98" i="1"/>
  <c r="BQ98" i="1"/>
  <c r="BQ101" i="1" s="1"/>
  <c r="BP98" i="1"/>
  <c r="BO98" i="1"/>
  <c r="BO101" i="1" s="1"/>
  <c r="BN98" i="1"/>
  <c r="BM98" i="1"/>
  <c r="BM101" i="1" s="1"/>
  <c r="BL98" i="1"/>
  <c r="BK98" i="1"/>
  <c r="BK101" i="1" s="1"/>
  <c r="BJ98" i="1"/>
  <c r="BI98" i="1"/>
  <c r="BI101" i="1" s="1"/>
  <c r="BH98" i="1"/>
  <c r="BG98" i="1"/>
  <c r="BG101" i="1" s="1"/>
  <c r="BF98" i="1"/>
  <c r="BE98" i="1"/>
  <c r="BE101" i="1" s="1"/>
  <c r="BD98" i="1"/>
  <c r="BC98" i="1"/>
  <c r="BC101" i="1" s="1"/>
  <c r="CI101" i="1" s="1"/>
  <c r="AS101" i="1" s="1"/>
  <c r="CG97" i="1"/>
  <c r="CG100" i="1" s="1"/>
  <c r="CF97" i="1"/>
  <c r="CF100" i="1" s="1"/>
  <c r="CE97" i="1"/>
  <c r="CE100" i="1" s="1"/>
  <c r="CD97" i="1"/>
  <c r="CD100" i="1" s="1"/>
  <c r="CC97" i="1"/>
  <c r="CC100" i="1" s="1"/>
  <c r="CB97" i="1"/>
  <c r="CB100" i="1" s="1"/>
  <c r="CA97" i="1"/>
  <c r="CA100" i="1" s="1"/>
  <c r="BZ97" i="1"/>
  <c r="BZ100" i="1" s="1"/>
  <c r="BY97" i="1"/>
  <c r="BY100" i="1" s="1"/>
  <c r="BX97" i="1"/>
  <c r="BX100" i="1" s="1"/>
  <c r="BW97" i="1"/>
  <c r="BW100" i="1" s="1"/>
  <c r="BV97" i="1"/>
  <c r="BV100" i="1" s="1"/>
  <c r="BU97" i="1"/>
  <c r="BU100" i="1" s="1"/>
  <c r="BT97" i="1"/>
  <c r="BT100" i="1" s="1"/>
  <c r="BS97" i="1"/>
  <c r="BS100" i="1" s="1"/>
  <c r="BR97" i="1"/>
  <c r="BR100" i="1" s="1"/>
  <c r="BQ97" i="1"/>
  <c r="BQ100" i="1" s="1"/>
  <c r="BP97" i="1"/>
  <c r="BP100" i="1" s="1"/>
  <c r="BO97" i="1"/>
  <c r="BO100" i="1" s="1"/>
  <c r="BN97" i="1"/>
  <c r="BN100" i="1" s="1"/>
  <c r="BM97" i="1"/>
  <c r="BM100" i="1" s="1"/>
  <c r="BL97" i="1"/>
  <c r="BL100" i="1" s="1"/>
  <c r="BK97" i="1"/>
  <c r="BK100" i="1" s="1"/>
  <c r="BJ97" i="1"/>
  <c r="BJ100" i="1" s="1"/>
  <c r="BI97" i="1"/>
  <c r="BI100" i="1" s="1"/>
  <c r="BH97" i="1"/>
  <c r="BH100" i="1" s="1"/>
  <c r="BG97" i="1"/>
  <c r="BG100" i="1" s="1"/>
  <c r="BF97" i="1"/>
  <c r="BF100" i="1" s="1"/>
  <c r="BE97" i="1"/>
  <c r="BE100" i="1" s="1"/>
  <c r="BD97" i="1"/>
  <c r="BD100" i="1" s="1"/>
  <c r="BC97" i="1"/>
  <c r="BC100" i="1" s="1"/>
  <c r="AZ97" i="1"/>
  <c r="AY97" i="1"/>
  <c r="AX97" i="1"/>
  <c r="AW97" i="1"/>
  <c r="AV97" i="1"/>
  <c r="AU97" i="1"/>
  <c r="AN97" i="1"/>
  <c r="AM97" i="1"/>
  <c r="AL97" i="1"/>
  <c r="AK97" i="1"/>
  <c r="AO97" i="1" s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AT96" i="1" s="1"/>
  <c r="CG95" i="1"/>
  <c r="CE95" i="1"/>
  <c r="CC95" i="1"/>
  <c r="CA95" i="1"/>
  <c r="BY95" i="1"/>
  <c r="BW95" i="1"/>
  <c r="BU95" i="1"/>
  <c r="BS95" i="1"/>
  <c r="BQ95" i="1"/>
  <c r="BO95" i="1"/>
  <c r="BM95" i="1"/>
  <c r="BK95" i="1"/>
  <c r="BI95" i="1"/>
  <c r="BG95" i="1"/>
  <c r="BE95" i="1"/>
  <c r="BC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CG93" i="1"/>
  <c r="CE93" i="1"/>
  <c r="CC93" i="1"/>
  <c r="CA93" i="1"/>
  <c r="BY93" i="1"/>
  <c r="BW93" i="1"/>
  <c r="BU93" i="1"/>
  <c r="BS93" i="1"/>
  <c r="BQ93" i="1"/>
  <c r="BO93" i="1"/>
  <c r="BM93" i="1"/>
  <c r="BK93" i="1"/>
  <c r="BI93" i="1"/>
  <c r="BG93" i="1"/>
  <c r="BE93" i="1"/>
  <c r="BC93" i="1"/>
  <c r="CG92" i="1"/>
  <c r="CF92" i="1"/>
  <c r="CF95" i="1" s="1"/>
  <c r="CE92" i="1"/>
  <c r="CD92" i="1"/>
  <c r="CD95" i="1" s="1"/>
  <c r="CC92" i="1"/>
  <c r="CB92" i="1"/>
  <c r="CB95" i="1" s="1"/>
  <c r="CA92" i="1"/>
  <c r="BZ92" i="1"/>
  <c r="BZ95" i="1" s="1"/>
  <c r="BY92" i="1"/>
  <c r="BX92" i="1"/>
  <c r="BX95" i="1" s="1"/>
  <c r="BW92" i="1"/>
  <c r="BV92" i="1"/>
  <c r="BV95" i="1" s="1"/>
  <c r="BU92" i="1"/>
  <c r="BT92" i="1"/>
  <c r="BT95" i="1" s="1"/>
  <c r="BS92" i="1"/>
  <c r="BR92" i="1"/>
  <c r="BR95" i="1" s="1"/>
  <c r="BQ92" i="1"/>
  <c r="BP92" i="1"/>
  <c r="BP95" i="1" s="1"/>
  <c r="BO92" i="1"/>
  <c r="BN92" i="1"/>
  <c r="BN95" i="1" s="1"/>
  <c r="BM92" i="1"/>
  <c r="BL92" i="1"/>
  <c r="BL95" i="1" s="1"/>
  <c r="BK92" i="1"/>
  <c r="BJ92" i="1"/>
  <c r="BJ95" i="1" s="1"/>
  <c r="BI92" i="1"/>
  <c r="BH92" i="1"/>
  <c r="BH95" i="1" s="1"/>
  <c r="BG92" i="1"/>
  <c r="BF92" i="1"/>
  <c r="BF95" i="1" s="1"/>
  <c r="BE92" i="1"/>
  <c r="BD92" i="1"/>
  <c r="BD95" i="1" s="1"/>
  <c r="BC92" i="1"/>
  <c r="CG91" i="1"/>
  <c r="CG94" i="1" s="1"/>
  <c r="CF91" i="1"/>
  <c r="CF94" i="1" s="1"/>
  <c r="CE91" i="1"/>
  <c r="CE94" i="1" s="1"/>
  <c r="CD91" i="1"/>
  <c r="CD94" i="1" s="1"/>
  <c r="CC91" i="1"/>
  <c r="CC94" i="1" s="1"/>
  <c r="CB91" i="1"/>
  <c r="CB94" i="1" s="1"/>
  <c r="CA91" i="1"/>
  <c r="CA94" i="1" s="1"/>
  <c r="BZ91" i="1"/>
  <c r="BZ94" i="1" s="1"/>
  <c r="BY91" i="1"/>
  <c r="BY94" i="1" s="1"/>
  <c r="BX91" i="1"/>
  <c r="BX94" i="1" s="1"/>
  <c r="BW91" i="1"/>
  <c r="BW94" i="1" s="1"/>
  <c r="BV91" i="1"/>
  <c r="BV94" i="1" s="1"/>
  <c r="BU91" i="1"/>
  <c r="BU94" i="1" s="1"/>
  <c r="BT91" i="1"/>
  <c r="BT94" i="1" s="1"/>
  <c r="BS91" i="1"/>
  <c r="BS94" i="1" s="1"/>
  <c r="BR91" i="1"/>
  <c r="BR94" i="1" s="1"/>
  <c r="BQ91" i="1"/>
  <c r="BQ94" i="1" s="1"/>
  <c r="BP91" i="1"/>
  <c r="BP94" i="1" s="1"/>
  <c r="BO91" i="1"/>
  <c r="BO94" i="1" s="1"/>
  <c r="BN91" i="1"/>
  <c r="BN94" i="1" s="1"/>
  <c r="BM91" i="1"/>
  <c r="BM94" i="1" s="1"/>
  <c r="BL91" i="1"/>
  <c r="BL94" i="1" s="1"/>
  <c r="BK91" i="1"/>
  <c r="BK94" i="1" s="1"/>
  <c r="BJ91" i="1"/>
  <c r="BJ94" i="1" s="1"/>
  <c r="BI91" i="1"/>
  <c r="BI94" i="1" s="1"/>
  <c r="BH91" i="1"/>
  <c r="BH94" i="1" s="1"/>
  <c r="BG91" i="1"/>
  <c r="BG94" i="1" s="1"/>
  <c r="BF91" i="1"/>
  <c r="BF94" i="1" s="1"/>
  <c r="BE91" i="1"/>
  <c r="BE94" i="1" s="1"/>
  <c r="BD91" i="1"/>
  <c r="BD94" i="1" s="1"/>
  <c r="BC91" i="1"/>
  <c r="BC94" i="1" s="1"/>
  <c r="CI94" i="1" s="1"/>
  <c r="AZ91" i="1"/>
  <c r="AY91" i="1"/>
  <c r="AX91" i="1"/>
  <c r="AW91" i="1"/>
  <c r="AV91" i="1"/>
  <c r="AU91" i="1"/>
  <c r="AN91" i="1"/>
  <c r="AM91" i="1"/>
  <c r="AL91" i="1"/>
  <c r="AK91" i="1"/>
  <c r="AO91" i="1" s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AT90" i="1" s="1"/>
  <c r="E90" i="1"/>
  <c r="CF89" i="1"/>
  <c r="CD89" i="1"/>
  <c r="CB89" i="1"/>
  <c r="BZ89" i="1"/>
  <c r="BX89" i="1"/>
  <c r="BV89" i="1"/>
  <c r="BT89" i="1"/>
  <c r="BR89" i="1"/>
  <c r="BP89" i="1"/>
  <c r="BN89" i="1"/>
  <c r="BL89" i="1"/>
  <c r="BJ89" i="1"/>
  <c r="BH89" i="1"/>
  <c r="BF89" i="1"/>
  <c r="BD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CF87" i="1"/>
  <c r="CD87" i="1"/>
  <c r="CB87" i="1"/>
  <c r="BZ87" i="1"/>
  <c r="BX87" i="1"/>
  <c r="BV87" i="1"/>
  <c r="BT87" i="1"/>
  <c r="BR87" i="1"/>
  <c r="BP87" i="1"/>
  <c r="BN87" i="1"/>
  <c r="BL87" i="1"/>
  <c r="BJ87" i="1"/>
  <c r="BH87" i="1"/>
  <c r="BF87" i="1"/>
  <c r="BD87" i="1"/>
  <c r="CG86" i="1"/>
  <c r="CG89" i="1" s="1"/>
  <c r="CF86" i="1"/>
  <c r="CE86" i="1"/>
  <c r="CE89" i="1" s="1"/>
  <c r="CD86" i="1"/>
  <c r="CC86" i="1"/>
  <c r="CC89" i="1" s="1"/>
  <c r="CB86" i="1"/>
  <c r="CA86" i="1"/>
  <c r="CA89" i="1" s="1"/>
  <c r="BZ86" i="1"/>
  <c r="BY86" i="1"/>
  <c r="BY89" i="1" s="1"/>
  <c r="BX86" i="1"/>
  <c r="BW86" i="1"/>
  <c r="BW89" i="1" s="1"/>
  <c r="BV86" i="1"/>
  <c r="BU86" i="1"/>
  <c r="BU89" i="1" s="1"/>
  <c r="BT86" i="1"/>
  <c r="BS86" i="1"/>
  <c r="BS89" i="1" s="1"/>
  <c r="BR86" i="1"/>
  <c r="BQ86" i="1"/>
  <c r="BQ89" i="1" s="1"/>
  <c r="BP86" i="1"/>
  <c r="BO86" i="1"/>
  <c r="BO89" i="1" s="1"/>
  <c r="BN86" i="1"/>
  <c r="BM86" i="1"/>
  <c r="BM89" i="1" s="1"/>
  <c r="BL86" i="1"/>
  <c r="BK86" i="1"/>
  <c r="BK89" i="1" s="1"/>
  <c r="BJ86" i="1"/>
  <c r="BI86" i="1"/>
  <c r="BI89" i="1" s="1"/>
  <c r="BH86" i="1"/>
  <c r="BG86" i="1"/>
  <c r="BG89" i="1" s="1"/>
  <c r="BF86" i="1"/>
  <c r="BE86" i="1"/>
  <c r="BE89" i="1" s="1"/>
  <c r="BD86" i="1"/>
  <c r="BC86" i="1"/>
  <c r="BC89" i="1" s="1"/>
  <c r="CI89" i="1" s="1"/>
  <c r="AS89" i="1" s="1"/>
  <c r="CG85" i="1"/>
  <c r="CG88" i="1" s="1"/>
  <c r="CF85" i="1"/>
  <c r="CF88" i="1" s="1"/>
  <c r="CE85" i="1"/>
  <c r="CE88" i="1" s="1"/>
  <c r="CD85" i="1"/>
  <c r="CD88" i="1" s="1"/>
  <c r="CC85" i="1"/>
  <c r="CC88" i="1" s="1"/>
  <c r="CB85" i="1"/>
  <c r="CB88" i="1" s="1"/>
  <c r="CA85" i="1"/>
  <c r="CA88" i="1" s="1"/>
  <c r="BZ85" i="1"/>
  <c r="BZ88" i="1" s="1"/>
  <c r="BY85" i="1"/>
  <c r="BY88" i="1" s="1"/>
  <c r="BX85" i="1"/>
  <c r="BX88" i="1" s="1"/>
  <c r="BW85" i="1"/>
  <c r="BW88" i="1" s="1"/>
  <c r="BV85" i="1"/>
  <c r="BV88" i="1" s="1"/>
  <c r="BU85" i="1"/>
  <c r="BU88" i="1" s="1"/>
  <c r="BT85" i="1"/>
  <c r="BT88" i="1" s="1"/>
  <c r="BS85" i="1"/>
  <c r="BS88" i="1" s="1"/>
  <c r="BR85" i="1"/>
  <c r="BR88" i="1" s="1"/>
  <c r="BQ85" i="1"/>
  <c r="BQ88" i="1" s="1"/>
  <c r="BP85" i="1"/>
  <c r="BP88" i="1" s="1"/>
  <c r="BO85" i="1"/>
  <c r="BO88" i="1" s="1"/>
  <c r="BN85" i="1"/>
  <c r="BN88" i="1" s="1"/>
  <c r="BM85" i="1"/>
  <c r="BM88" i="1" s="1"/>
  <c r="BL85" i="1"/>
  <c r="BL88" i="1" s="1"/>
  <c r="BK85" i="1"/>
  <c r="BK88" i="1" s="1"/>
  <c r="BJ85" i="1"/>
  <c r="BJ88" i="1" s="1"/>
  <c r="BI85" i="1"/>
  <c r="BI88" i="1" s="1"/>
  <c r="BH85" i="1"/>
  <c r="BH88" i="1" s="1"/>
  <c r="BG85" i="1"/>
  <c r="BG88" i="1" s="1"/>
  <c r="BF85" i="1"/>
  <c r="BF88" i="1" s="1"/>
  <c r="BE85" i="1"/>
  <c r="BE88" i="1" s="1"/>
  <c r="BD85" i="1"/>
  <c r="BD88" i="1" s="1"/>
  <c r="BC85" i="1"/>
  <c r="BC88" i="1" s="1"/>
  <c r="AZ85" i="1"/>
  <c r="AY85" i="1"/>
  <c r="AX85" i="1"/>
  <c r="AW85" i="1"/>
  <c r="AV85" i="1"/>
  <c r="AU85" i="1"/>
  <c r="AN85" i="1"/>
  <c r="AM85" i="1"/>
  <c r="AL85" i="1"/>
  <c r="AK85" i="1"/>
  <c r="AO85" i="1" s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AT84" i="1" s="1"/>
  <c r="CG83" i="1"/>
  <c r="CE83" i="1"/>
  <c r="CC83" i="1"/>
  <c r="CA83" i="1"/>
  <c r="BY83" i="1"/>
  <c r="BW83" i="1"/>
  <c r="BU83" i="1"/>
  <c r="BS83" i="1"/>
  <c r="BQ83" i="1"/>
  <c r="BO83" i="1"/>
  <c r="BM83" i="1"/>
  <c r="BK83" i="1"/>
  <c r="BI83" i="1"/>
  <c r="BG83" i="1"/>
  <c r="BE83" i="1"/>
  <c r="BC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CG81" i="1"/>
  <c r="CE81" i="1"/>
  <c r="CC81" i="1"/>
  <c r="CA81" i="1"/>
  <c r="BY81" i="1"/>
  <c r="BW81" i="1"/>
  <c r="BU81" i="1"/>
  <c r="BS81" i="1"/>
  <c r="BQ81" i="1"/>
  <c r="BO81" i="1"/>
  <c r="BM81" i="1"/>
  <c r="BK81" i="1"/>
  <c r="BI81" i="1"/>
  <c r="BG81" i="1"/>
  <c r="BE81" i="1"/>
  <c r="BC81" i="1"/>
  <c r="CG80" i="1"/>
  <c r="CF80" i="1"/>
  <c r="CF83" i="1" s="1"/>
  <c r="CE80" i="1"/>
  <c r="CD80" i="1"/>
  <c r="CD83" i="1" s="1"/>
  <c r="CC80" i="1"/>
  <c r="CB80" i="1"/>
  <c r="CB83" i="1" s="1"/>
  <c r="CA80" i="1"/>
  <c r="BZ80" i="1"/>
  <c r="BZ83" i="1" s="1"/>
  <c r="BY80" i="1"/>
  <c r="BX80" i="1"/>
  <c r="BX83" i="1" s="1"/>
  <c r="BW80" i="1"/>
  <c r="BV80" i="1"/>
  <c r="BV83" i="1" s="1"/>
  <c r="BU80" i="1"/>
  <c r="BT80" i="1"/>
  <c r="BT83" i="1" s="1"/>
  <c r="BS80" i="1"/>
  <c r="BR80" i="1"/>
  <c r="BR83" i="1" s="1"/>
  <c r="BQ80" i="1"/>
  <c r="BP80" i="1"/>
  <c r="BP83" i="1" s="1"/>
  <c r="BO80" i="1"/>
  <c r="BN80" i="1"/>
  <c r="BN83" i="1" s="1"/>
  <c r="BM80" i="1"/>
  <c r="BL80" i="1"/>
  <c r="BL83" i="1" s="1"/>
  <c r="BK80" i="1"/>
  <c r="BJ80" i="1"/>
  <c r="BJ83" i="1" s="1"/>
  <c r="BI80" i="1"/>
  <c r="BH80" i="1"/>
  <c r="BH83" i="1" s="1"/>
  <c r="BG80" i="1"/>
  <c r="BF80" i="1"/>
  <c r="BF83" i="1" s="1"/>
  <c r="BE80" i="1"/>
  <c r="BD80" i="1"/>
  <c r="BD83" i="1" s="1"/>
  <c r="BC80" i="1"/>
  <c r="CG79" i="1"/>
  <c r="CG82" i="1" s="1"/>
  <c r="CF79" i="1"/>
  <c r="CF82" i="1" s="1"/>
  <c r="CE79" i="1"/>
  <c r="CE82" i="1" s="1"/>
  <c r="CD79" i="1"/>
  <c r="CD82" i="1" s="1"/>
  <c r="CC79" i="1"/>
  <c r="CC82" i="1" s="1"/>
  <c r="CB79" i="1"/>
  <c r="CB82" i="1" s="1"/>
  <c r="CA79" i="1"/>
  <c r="CA82" i="1" s="1"/>
  <c r="BZ79" i="1"/>
  <c r="BZ82" i="1" s="1"/>
  <c r="BY79" i="1"/>
  <c r="BY82" i="1" s="1"/>
  <c r="BX79" i="1"/>
  <c r="BX82" i="1" s="1"/>
  <c r="BW79" i="1"/>
  <c r="BW82" i="1" s="1"/>
  <c r="BV79" i="1"/>
  <c r="BV82" i="1" s="1"/>
  <c r="BU79" i="1"/>
  <c r="BU82" i="1" s="1"/>
  <c r="BT79" i="1"/>
  <c r="BT82" i="1" s="1"/>
  <c r="BS79" i="1"/>
  <c r="BS82" i="1" s="1"/>
  <c r="BR79" i="1"/>
  <c r="BR82" i="1" s="1"/>
  <c r="BQ79" i="1"/>
  <c r="BQ82" i="1" s="1"/>
  <c r="BP79" i="1"/>
  <c r="BP82" i="1" s="1"/>
  <c r="BO79" i="1"/>
  <c r="BO82" i="1" s="1"/>
  <c r="BN79" i="1"/>
  <c r="BN82" i="1" s="1"/>
  <c r="BM79" i="1"/>
  <c r="BM82" i="1" s="1"/>
  <c r="BL79" i="1"/>
  <c r="BL82" i="1" s="1"/>
  <c r="BK79" i="1"/>
  <c r="BK82" i="1" s="1"/>
  <c r="BJ79" i="1"/>
  <c r="BJ82" i="1" s="1"/>
  <c r="BI79" i="1"/>
  <c r="BI82" i="1" s="1"/>
  <c r="BH79" i="1"/>
  <c r="BH82" i="1" s="1"/>
  <c r="BG79" i="1"/>
  <c r="BG82" i="1" s="1"/>
  <c r="BF79" i="1"/>
  <c r="BF82" i="1" s="1"/>
  <c r="BE79" i="1"/>
  <c r="BE82" i="1" s="1"/>
  <c r="BD79" i="1"/>
  <c r="BD82" i="1" s="1"/>
  <c r="BC79" i="1"/>
  <c r="BC82" i="1" s="1"/>
  <c r="CI82" i="1" s="1"/>
  <c r="AZ79" i="1"/>
  <c r="AY79" i="1"/>
  <c r="AX79" i="1"/>
  <c r="AW79" i="1"/>
  <c r="AV79" i="1"/>
  <c r="AU79" i="1"/>
  <c r="AN79" i="1"/>
  <c r="AM79" i="1"/>
  <c r="AL79" i="1"/>
  <c r="AK79" i="1"/>
  <c r="AO79" i="1" s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AT78" i="1" s="1"/>
  <c r="E78" i="1"/>
  <c r="CF77" i="1"/>
  <c r="CD77" i="1"/>
  <c r="CB77" i="1"/>
  <c r="BZ77" i="1"/>
  <c r="BX77" i="1"/>
  <c r="BV77" i="1"/>
  <c r="BT77" i="1"/>
  <c r="BR77" i="1"/>
  <c r="BP77" i="1"/>
  <c r="BN77" i="1"/>
  <c r="BL77" i="1"/>
  <c r="BJ77" i="1"/>
  <c r="BH77" i="1"/>
  <c r="BF77" i="1"/>
  <c r="BD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CF75" i="1"/>
  <c r="CD75" i="1"/>
  <c r="CB75" i="1"/>
  <c r="BZ75" i="1"/>
  <c r="BX75" i="1"/>
  <c r="BV75" i="1"/>
  <c r="BT75" i="1"/>
  <c r="BR75" i="1"/>
  <c r="BP75" i="1"/>
  <c r="BN75" i="1"/>
  <c r="BL75" i="1"/>
  <c r="BJ75" i="1"/>
  <c r="BH75" i="1"/>
  <c r="BF75" i="1"/>
  <c r="BD75" i="1"/>
  <c r="CG74" i="1"/>
  <c r="CG77" i="1" s="1"/>
  <c r="CF74" i="1"/>
  <c r="CE74" i="1"/>
  <c r="CE77" i="1" s="1"/>
  <c r="CD74" i="1"/>
  <c r="CC74" i="1"/>
  <c r="CC77" i="1" s="1"/>
  <c r="CB74" i="1"/>
  <c r="CA74" i="1"/>
  <c r="CA77" i="1" s="1"/>
  <c r="BZ74" i="1"/>
  <c r="BY74" i="1"/>
  <c r="BY77" i="1" s="1"/>
  <c r="BX74" i="1"/>
  <c r="BW74" i="1"/>
  <c r="BW77" i="1" s="1"/>
  <c r="BV74" i="1"/>
  <c r="BU74" i="1"/>
  <c r="BU77" i="1" s="1"/>
  <c r="BT74" i="1"/>
  <c r="BS74" i="1"/>
  <c r="BS77" i="1" s="1"/>
  <c r="BR74" i="1"/>
  <c r="BQ74" i="1"/>
  <c r="BQ77" i="1" s="1"/>
  <c r="BP74" i="1"/>
  <c r="BO74" i="1"/>
  <c r="BO77" i="1" s="1"/>
  <c r="BN74" i="1"/>
  <c r="BM74" i="1"/>
  <c r="BM77" i="1" s="1"/>
  <c r="BL74" i="1"/>
  <c r="BK74" i="1"/>
  <c r="BK77" i="1" s="1"/>
  <c r="BJ74" i="1"/>
  <c r="BI74" i="1"/>
  <c r="BI77" i="1" s="1"/>
  <c r="BH74" i="1"/>
  <c r="BG74" i="1"/>
  <c r="BG77" i="1" s="1"/>
  <c r="BF74" i="1"/>
  <c r="BE74" i="1"/>
  <c r="BE77" i="1" s="1"/>
  <c r="BD74" i="1"/>
  <c r="BC74" i="1"/>
  <c r="BC77" i="1" s="1"/>
  <c r="CI77" i="1" s="1"/>
  <c r="AS77" i="1" s="1"/>
  <c r="CG73" i="1"/>
  <c r="CG76" i="1" s="1"/>
  <c r="CF73" i="1"/>
  <c r="CF76" i="1" s="1"/>
  <c r="CE73" i="1"/>
  <c r="CE76" i="1" s="1"/>
  <c r="CD73" i="1"/>
  <c r="CD76" i="1" s="1"/>
  <c r="CC73" i="1"/>
  <c r="CC76" i="1" s="1"/>
  <c r="CB73" i="1"/>
  <c r="CB76" i="1" s="1"/>
  <c r="CA73" i="1"/>
  <c r="CA76" i="1" s="1"/>
  <c r="BZ73" i="1"/>
  <c r="BZ76" i="1" s="1"/>
  <c r="BY73" i="1"/>
  <c r="BY76" i="1" s="1"/>
  <c r="BX73" i="1"/>
  <c r="BX76" i="1" s="1"/>
  <c r="BW73" i="1"/>
  <c r="BW76" i="1" s="1"/>
  <c r="BV73" i="1"/>
  <c r="BV76" i="1" s="1"/>
  <c r="BU73" i="1"/>
  <c r="BU76" i="1" s="1"/>
  <c r="BT73" i="1"/>
  <c r="BT76" i="1" s="1"/>
  <c r="BS73" i="1"/>
  <c r="BS76" i="1" s="1"/>
  <c r="BR73" i="1"/>
  <c r="BR76" i="1" s="1"/>
  <c r="BQ73" i="1"/>
  <c r="BQ76" i="1" s="1"/>
  <c r="BP73" i="1"/>
  <c r="BP76" i="1" s="1"/>
  <c r="BO73" i="1"/>
  <c r="BO76" i="1" s="1"/>
  <c r="BN73" i="1"/>
  <c r="BN76" i="1" s="1"/>
  <c r="BM73" i="1"/>
  <c r="BM76" i="1" s="1"/>
  <c r="BL73" i="1"/>
  <c r="BL76" i="1" s="1"/>
  <c r="BK73" i="1"/>
  <c r="BK76" i="1" s="1"/>
  <c r="BJ73" i="1"/>
  <c r="BJ76" i="1" s="1"/>
  <c r="BI73" i="1"/>
  <c r="BI76" i="1" s="1"/>
  <c r="BH73" i="1"/>
  <c r="BH76" i="1" s="1"/>
  <c r="BG73" i="1"/>
  <c r="BG76" i="1" s="1"/>
  <c r="BF73" i="1"/>
  <c r="BF76" i="1" s="1"/>
  <c r="BE73" i="1"/>
  <c r="BE76" i="1" s="1"/>
  <c r="BD73" i="1"/>
  <c r="BD76" i="1" s="1"/>
  <c r="BC73" i="1"/>
  <c r="BC76" i="1" s="1"/>
  <c r="AZ73" i="1"/>
  <c r="AY73" i="1"/>
  <c r="AX73" i="1"/>
  <c r="AW73" i="1"/>
  <c r="AV73" i="1"/>
  <c r="AU73" i="1"/>
  <c r="AN73" i="1"/>
  <c r="AM73" i="1"/>
  <c r="AL73" i="1"/>
  <c r="AK73" i="1"/>
  <c r="AO73" i="1" s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AT72" i="1" s="1"/>
  <c r="CG71" i="1"/>
  <c r="CE71" i="1"/>
  <c r="CC71" i="1"/>
  <c r="CA71" i="1"/>
  <c r="BY71" i="1"/>
  <c r="BW71" i="1"/>
  <c r="BU71" i="1"/>
  <c r="BS71" i="1"/>
  <c r="BQ71" i="1"/>
  <c r="BO71" i="1"/>
  <c r="BM71" i="1"/>
  <c r="BK71" i="1"/>
  <c r="BI71" i="1"/>
  <c r="BG71" i="1"/>
  <c r="BE71" i="1"/>
  <c r="BC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CG69" i="1"/>
  <c r="CE69" i="1"/>
  <c r="CC69" i="1"/>
  <c r="CA69" i="1"/>
  <c r="BY69" i="1"/>
  <c r="BW69" i="1"/>
  <c r="BU69" i="1"/>
  <c r="BS69" i="1"/>
  <c r="BQ69" i="1"/>
  <c r="BO69" i="1"/>
  <c r="BM69" i="1"/>
  <c r="BK69" i="1"/>
  <c r="BI69" i="1"/>
  <c r="BG69" i="1"/>
  <c r="BE69" i="1"/>
  <c r="BC69" i="1"/>
  <c r="CG68" i="1"/>
  <c r="CF68" i="1"/>
  <c r="CF71" i="1" s="1"/>
  <c r="CE68" i="1"/>
  <c r="CD68" i="1"/>
  <c r="CD71" i="1" s="1"/>
  <c r="CC68" i="1"/>
  <c r="CB68" i="1"/>
  <c r="CB71" i="1" s="1"/>
  <c r="CA68" i="1"/>
  <c r="BZ68" i="1"/>
  <c r="BZ71" i="1" s="1"/>
  <c r="BY68" i="1"/>
  <c r="BX68" i="1"/>
  <c r="BX71" i="1" s="1"/>
  <c r="BW68" i="1"/>
  <c r="BV68" i="1"/>
  <c r="BV71" i="1" s="1"/>
  <c r="BU68" i="1"/>
  <c r="BT68" i="1"/>
  <c r="BT71" i="1" s="1"/>
  <c r="BS68" i="1"/>
  <c r="BR68" i="1"/>
  <c r="BR71" i="1" s="1"/>
  <c r="BQ68" i="1"/>
  <c r="BP68" i="1"/>
  <c r="BP71" i="1" s="1"/>
  <c r="BO68" i="1"/>
  <c r="BN68" i="1"/>
  <c r="BN71" i="1" s="1"/>
  <c r="BM68" i="1"/>
  <c r="BL68" i="1"/>
  <c r="BL71" i="1" s="1"/>
  <c r="BK68" i="1"/>
  <c r="BJ68" i="1"/>
  <c r="BJ71" i="1" s="1"/>
  <c r="BI68" i="1"/>
  <c r="BH68" i="1"/>
  <c r="BH71" i="1" s="1"/>
  <c r="BG68" i="1"/>
  <c r="BF68" i="1"/>
  <c r="BF71" i="1" s="1"/>
  <c r="BE68" i="1"/>
  <c r="BD68" i="1"/>
  <c r="BD71" i="1" s="1"/>
  <c r="BC68" i="1"/>
  <c r="CG67" i="1"/>
  <c r="CG70" i="1" s="1"/>
  <c r="CF67" i="1"/>
  <c r="CF70" i="1" s="1"/>
  <c r="CE67" i="1"/>
  <c r="CE70" i="1" s="1"/>
  <c r="CD67" i="1"/>
  <c r="CD70" i="1" s="1"/>
  <c r="CC67" i="1"/>
  <c r="CC70" i="1" s="1"/>
  <c r="CB67" i="1"/>
  <c r="CB70" i="1" s="1"/>
  <c r="CA67" i="1"/>
  <c r="CA70" i="1" s="1"/>
  <c r="BZ67" i="1"/>
  <c r="BZ70" i="1" s="1"/>
  <c r="BY67" i="1"/>
  <c r="BY70" i="1" s="1"/>
  <c r="BX67" i="1"/>
  <c r="BX70" i="1" s="1"/>
  <c r="BW67" i="1"/>
  <c r="BW70" i="1" s="1"/>
  <c r="BV67" i="1"/>
  <c r="BV70" i="1" s="1"/>
  <c r="BU67" i="1"/>
  <c r="BU70" i="1" s="1"/>
  <c r="BT67" i="1"/>
  <c r="BT70" i="1" s="1"/>
  <c r="BS67" i="1"/>
  <c r="BS70" i="1" s="1"/>
  <c r="BR67" i="1"/>
  <c r="BR70" i="1" s="1"/>
  <c r="BQ67" i="1"/>
  <c r="BQ70" i="1" s="1"/>
  <c r="BP67" i="1"/>
  <c r="BP70" i="1" s="1"/>
  <c r="BO67" i="1"/>
  <c r="BO70" i="1" s="1"/>
  <c r="BN67" i="1"/>
  <c r="BN70" i="1" s="1"/>
  <c r="BM67" i="1"/>
  <c r="BM70" i="1" s="1"/>
  <c r="BL67" i="1"/>
  <c r="BL70" i="1" s="1"/>
  <c r="BK67" i="1"/>
  <c r="BK70" i="1" s="1"/>
  <c r="BJ67" i="1"/>
  <c r="BJ70" i="1" s="1"/>
  <c r="BI67" i="1"/>
  <c r="BI70" i="1" s="1"/>
  <c r="BH67" i="1"/>
  <c r="BH70" i="1" s="1"/>
  <c r="BG67" i="1"/>
  <c r="BG70" i="1" s="1"/>
  <c r="BF67" i="1"/>
  <c r="BF70" i="1" s="1"/>
  <c r="BE67" i="1"/>
  <c r="BE70" i="1" s="1"/>
  <c r="BD67" i="1"/>
  <c r="BD70" i="1" s="1"/>
  <c r="BC67" i="1"/>
  <c r="BC70" i="1" s="1"/>
  <c r="CI70" i="1" s="1"/>
  <c r="AZ67" i="1"/>
  <c r="AY67" i="1"/>
  <c r="AX67" i="1"/>
  <c r="AW67" i="1"/>
  <c r="AV67" i="1"/>
  <c r="AU67" i="1"/>
  <c r="AN67" i="1"/>
  <c r="AM67" i="1"/>
  <c r="AL67" i="1"/>
  <c r="AK67" i="1"/>
  <c r="AO67" i="1" s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AT66" i="1" s="1"/>
  <c r="E66" i="1"/>
  <c r="CF65" i="1"/>
  <c r="CD65" i="1"/>
  <c r="CB65" i="1"/>
  <c r="BZ65" i="1"/>
  <c r="BX65" i="1"/>
  <c r="BV65" i="1"/>
  <c r="BT65" i="1"/>
  <c r="BR65" i="1"/>
  <c r="BP65" i="1"/>
  <c r="BN65" i="1"/>
  <c r="BL65" i="1"/>
  <c r="BJ65" i="1"/>
  <c r="BH65" i="1"/>
  <c r="BF65" i="1"/>
  <c r="BD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CF63" i="1"/>
  <c r="CD63" i="1"/>
  <c r="CB63" i="1"/>
  <c r="BZ63" i="1"/>
  <c r="BX63" i="1"/>
  <c r="BV63" i="1"/>
  <c r="BT63" i="1"/>
  <c r="BR63" i="1"/>
  <c r="BP63" i="1"/>
  <c r="BN63" i="1"/>
  <c r="BL63" i="1"/>
  <c r="BJ63" i="1"/>
  <c r="BH63" i="1"/>
  <c r="BF63" i="1"/>
  <c r="BD63" i="1"/>
  <c r="CG62" i="1"/>
  <c r="CG65" i="1" s="1"/>
  <c r="CF62" i="1"/>
  <c r="CE62" i="1"/>
  <c r="CE65" i="1" s="1"/>
  <c r="CD62" i="1"/>
  <c r="CC62" i="1"/>
  <c r="CC65" i="1" s="1"/>
  <c r="CB62" i="1"/>
  <c r="CA62" i="1"/>
  <c r="CA65" i="1" s="1"/>
  <c r="BZ62" i="1"/>
  <c r="BY62" i="1"/>
  <c r="BY65" i="1" s="1"/>
  <c r="BX62" i="1"/>
  <c r="BW62" i="1"/>
  <c r="BW65" i="1" s="1"/>
  <c r="BV62" i="1"/>
  <c r="BU62" i="1"/>
  <c r="BU65" i="1" s="1"/>
  <c r="BT62" i="1"/>
  <c r="BS62" i="1"/>
  <c r="BS65" i="1" s="1"/>
  <c r="BR62" i="1"/>
  <c r="BQ62" i="1"/>
  <c r="BQ65" i="1" s="1"/>
  <c r="BP62" i="1"/>
  <c r="BO62" i="1"/>
  <c r="BO65" i="1" s="1"/>
  <c r="BN62" i="1"/>
  <c r="BM62" i="1"/>
  <c r="BM65" i="1" s="1"/>
  <c r="BL62" i="1"/>
  <c r="BK62" i="1"/>
  <c r="BK65" i="1" s="1"/>
  <c r="BJ62" i="1"/>
  <c r="BI62" i="1"/>
  <c r="BI65" i="1" s="1"/>
  <c r="BH62" i="1"/>
  <c r="BG62" i="1"/>
  <c r="BG65" i="1" s="1"/>
  <c r="BF62" i="1"/>
  <c r="BE62" i="1"/>
  <c r="BE65" i="1" s="1"/>
  <c r="BD62" i="1"/>
  <c r="BC62" i="1"/>
  <c r="BC65" i="1" s="1"/>
  <c r="CI65" i="1" s="1"/>
  <c r="AS65" i="1" s="1"/>
  <c r="CG61" i="1"/>
  <c r="CG64" i="1" s="1"/>
  <c r="CF61" i="1"/>
  <c r="CF64" i="1" s="1"/>
  <c r="CE61" i="1"/>
  <c r="CE64" i="1" s="1"/>
  <c r="CD61" i="1"/>
  <c r="CD64" i="1" s="1"/>
  <c r="CC61" i="1"/>
  <c r="CC64" i="1" s="1"/>
  <c r="CB61" i="1"/>
  <c r="CB64" i="1" s="1"/>
  <c r="CA61" i="1"/>
  <c r="CA64" i="1" s="1"/>
  <c r="BZ61" i="1"/>
  <c r="BZ64" i="1" s="1"/>
  <c r="BY61" i="1"/>
  <c r="BY64" i="1" s="1"/>
  <c r="BX61" i="1"/>
  <c r="BX64" i="1" s="1"/>
  <c r="BW61" i="1"/>
  <c r="BW64" i="1" s="1"/>
  <c r="BV61" i="1"/>
  <c r="BV64" i="1" s="1"/>
  <c r="BU61" i="1"/>
  <c r="BU64" i="1" s="1"/>
  <c r="BT61" i="1"/>
  <c r="BT64" i="1" s="1"/>
  <c r="BS61" i="1"/>
  <c r="BS64" i="1" s="1"/>
  <c r="BR61" i="1"/>
  <c r="BR64" i="1" s="1"/>
  <c r="BQ61" i="1"/>
  <c r="BQ64" i="1" s="1"/>
  <c r="BP61" i="1"/>
  <c r="BP64" i="1" s="1"/>
  <c r="BO61" i="1"/>
  <c r="BO64" i="1" s="1"/>
  <c r="BN61" i="1"/>
  <c r="BN64" i="1" s="1"/>
  <c r="BM61" i="1"/>
  <c r="BM64" i="1" s="1"/>
  <c r="BL61" i="1"/>
  <c r="BL64" i="1" s="1"/>
  <c r="BK61" i="1"/>
  <c r="BK64" i="1" s="1"/>
  <c r="BJ61" i="1"/>
  <c r="BJ64" i="1" s="1"/>
  <c r="BI61" i="1"/>
  <c r="BI64" i="1" s="1"/>
  <c r="BH61" i="1"/>
  <c r="BH64" i="1" s="1"/>
  <c r="BG61" i="1"/>
  <c r="BG64" i="1" s="1"/>
  <c r="BF61" i="1"/>
  <c r="BF64" i="1" s="1"/>
  <c r="BE61" i="1"/>
  <c r="BE64" i="1" s="1"/>
  <c r="BD61" i="1"/>
  <c r="BD64" i="1" s="1"/>
  <c r="BC61" i="1"/>
  <c r="BC64" i="1" s="1"/>
  <c r="AZ61" i="1"/>
  <c r="AY61" i="1"/>
  <c r="AX61" i="1"/>
  <c r="AW61" i="1"/>
  <c r="AV61" i="1"/>
  <c r="AU61" i="1"/>
  <c r="AN61" i="1"/>
  <c r="AM61" i="1"/>
  <c r="AL61" i="1"/>
  <c r="AK61" i="1"/>
  <c r="AO61" i="1" s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AT60" i="1" s="1"/>
  <c r="CG59" i="1"/>
  <c r="CE59" i="1"/>
  <c r="CC59" i="1"/>
  <c r="CA59" i="1"/>
  <c r="BY59" i="1"/>
  <c r="BW59" i="1"/>
  <c r="BU59" i="1"/>
  <c r="BS59" i="1"/>
  <c r="BQ59" i="1"/>
  <c r="BO59" i="1"/>
  <c r="BM59" i="1"/>
  <c r="BK59" i="1"/>
  <c r="BI59" i="1"/>
  <c r="BG59" i="1"/>
  <c r="BE59" i="1"/>
  <c r="BC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CG57" i="1"/>
  <c r="CE57" i="1"/>
  <c r="CC57" i="1"/>
  <c r="CA57" i="1"/>
  <c r="BY57" i="1"/>
  <c r="BW57" i="1"/>
  <c r="BU57" i="1"/>
  <c r="BS57" i="1"/>
  <c r="BQ57" i="1"/>
  <c r="BO57" i="1"/>
  <c r="BM57" i="1"/>
  <c r="BK57" i="1"/>
  <c r="BI57" i="1"/>
  <c r="BG57" i="1"/>
  <c r="BE57" i="1"/>
  <c r="BC57" i="1"/>
  <c r="CG56" i="1"/>
  <c r="CF56" i="1"/>
  <c r="CF59" i="1" s="1"/>
  <c r="CE56" i="1"/>
  <c r="CD56" i="1"/>
  <c r="CD59" i="1" s="1"/>
  <c r="CC56" i="1"/>
  <c r="CB56" i="1"/>
  <c r="CB59" i="1" s="1"/>
  <c r="CA56" i="1"/>
  <c r="BZ56" i="1"/>
  <c r="BZ59" i="1" s="1"/>
  <c r="BY56" i="1"/>
  <c r="BX56" i="1"/>
  <c r="BX59" i="1" s="1"/>
  <c r="BW56" i="1"/>
  <c r="BV56" i="1"/>
  <c r="BV59" i="1" s="1"/>
  <c r="BU56" i="1"/>
  <c r="BT56" i="1"/>
  <c r="BT59" i="1" s="1"/>
  <c r="BS56" i="1"/>
  <c r="BR56" i="1"/>
  <c r="BR59" i="1" s="1"/>
  <c r="BQ56" i="1"/>
  <c r="BP56" i="1"/>
  <c r="BP59" i="1" s="1"/>
  <c r="BO56" i="1"/>
  <c r="BN56" i="1"/>
  <c r="BN59" i="1" s="1"/>
  <c r="BM56" i="1"/>
  <c r="BL56" i="1"/>
  <c r="BL59" i="1" s="1"/>
  <c r="BK56" i="1"/>
  <c r="BJ56" i="1"/>
  <c r="BJ59" i="1" s="1"/>
  <c r="BI56" i="1"/>
  <c r="BH56" i="1"/>
  <c r="BH59" i="1" s="1"/>
  <c r="BG56" i="1"/>
  <c r="BF56" i="1"/>
  <c r="BF59" i="1" s="1"/>
  <c r="BE56" i="1"/>
  <c r="BD56" i="1"/>
  <c r="BD59" i="1" s="1"/>
  <c r="BC56" i="1"/>
  <c r="CG55" i="1"/>
  <c r="CG58" i="1" s="1"/>
  <c r="CF55" i="1"/>
  <c r="CF58" i="1" s="1"/>
  <c r="CE55" i="1"/>
  <c r="CE58" i="1" s="1"/>
  <c r="CD55" i="1"/>
  <c r="CD58" i="1" s="1"/>
  <c r="CC55" i="1"/>
  <c r="CC58" i="1" s="1"/>
  <c r="CB55" i="1"/>
  <c r="CB58" i="1" s="1"/>
  <c r="CA55" i="1"/>
  <c r="CA58" i="1" s="1"/>
  <c r="BZ55" i="1"/>
  <c r="BZ58" i="1" s="1"/>
  <c r="BY55" i="1"/>
  <c r="BY58" i="1" s="1"/>
  <c r="BX55" i="1"/>
  <c r="BX58" i="1" s="1"/>
  <c r="BW55" i="1"/>
  <c r="BW58" i="1" s="1"/>
  <c r="BV55" i="1"/>
  <c r="BV58" i="1" s="1"/>
  <c r="BU55" i="1"/>
  <c r="BU58" i="1" s="1"/>
  <c r="BT55" i="1"/>
  <c r="BT58" i="1" s="1"/>
  <c r="BS55" i="1"/>
  <c r="BS58" i="1" s="1"/>
  <c r="BR55" i="1"/>
  <c r="BR58" i="1" s="1"/>
  <c r="BQ55" i="1"/>
  <c r="BQ58" i="1" s="1"/>
  <c r="BP55" i="1"/>
  <c r="BP58" i="1" s="1"/>
  <c r="BO55" i="1"/>
  <c r="BO58" i="1" s="1"/>
  <c r="BN55" i="1"/>
  <c r="BN58" i="1" s="1"/>
  <c r="BM55" i="1"/>
  <c r="BM58" i="1" s="1"/>
  <c r="BL55" i="1"/>
  <c r="BL58" i="1" s="1"/>
  <c r="BK55" i="1"/>
  <c r="BK58" i="1" s="1"/>
  <c r="BJ55" i="1"/>
  <c r="BJ58" i="1" s="1"/>
  <c r="BI55" i="1"/>
  <c r="BI58" i="1" s="1"/>
  <c r="BH55" i="1"/>
  <c r="BH58" i="1" s="1"/>
  <c r="BG55" i="1"/>
  <c r="BG58" i="1" s="1"/>
  <c r="BF55" i="1"/>
  <c r="BF58" i="1" s="1"/>
  <c r="BE55" i="1"/>
  <c r="BE58" i="1" s="1"/>
  <c r="BD55" i="1"/>
  <c r="BD58" i="1" s="1"/>
  <c r="BC55" i="1"/>
  <c r="BC58" i="1" s="1"/>
  <c r="CI58" i="1" s="1"/>
  <c r="AZ55" i="1"/>
  <c r="AY55" i="1"/>
  <c r="AX55" i="1"/>
  <c r="AW55" i="1"/>
  <c r="AV55" i="1"/>
  <c r="AU55" i="1"/>
  <c r="AN55" i="1"/>
  <c r="AM55" i="1"/>
  <c r="AL55" i="1"/>
  <c r="AK55" i="1"/>
  <c r="AO55" i="1" s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AT54" i="1" s="1"/>
  <c r="E54" i="1"/>
  <c r="CF53" i="1"/>
  <c r="CD53" i="1"/>
  <c r="CB53" i="1"/>
  <c r="BZ53" i="1"/>
  <c r="BX53" i="1"/>
  <c r="BV53" i="1"/>
  <c r="BT53" i="1"/>
  <c r="BR53" i="1"/>
  <c r="BP53" i="1"/>
  <c r="BN53" i="1"/>
  <c r="BL53" i="1"/>
  <c r="BJ53" i="1"/>
  <c r="BH53" i="1"/>
  <c r="BF53" i="1"/>
  <c r="BD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CF51" i="1"/>
  <c r="CD51" i="1"/>
  <c r="CB51" i="1"/>
  <c r="BZ51" i="1"/>
  <c r="BX51" i="1"/>
  <c r="BV51" i="1"/>
  <c r="BT51" i="1"/>
  <c r="BR51" i="1"/>
  <c r="BP51" i="1"/>
  <c r="BN51" i="1"/>
  <c r="BL51" i="1"/>
  <c r="BJ51" i="1"/>
  <c r="BH51" i="1"/>
  <c r="BF51" i="1"/>
  <c r="BD51" i="1"/>
  <c r="CG50" i="1"/>
  <c r="CG53" i="1" s="1"/>
  <c r="CF50" i="1"/>
  <c r="CE50" i="1"/>
  <c r="CE53" i="1" s="1"/>
  <c r="CD50" i="1"/>
  <c r="CC50" i="1"/>
  <c r="CC53" i="1" s="1"/>
  <c r="CB50" i="1"/>
  <c r="CA50" i="1"/>
  <c r="CA53" i="1" s="1"/>
  <c r="BZ50" i="1"/>
  <c r="BY50" i="1"/>
  <c r="BY53" i="1" s="1"/>
  <c r="BX50" i="1"/>
  <c r="BW50" i="1"/>
  <c r="BW53" i="1" s="1"/>
  <c r="BV50" i="1"/>
  <c r="BU50" i="1"/>
  <c r="BU53" i="1" s="1"/>
  <c r="BT50" i="1"/>
  <c r="BS50" i="1"/>
  <c r="BS53" i="1" s="1"/>
  <c r="BR50" i="1"/>
  <c r="BQ50" i="1"/>
  <c r="BQ53" i="1" s="1"/>
  <c r="BP50" i="1"/>
  <c r="BO50" i="1"/>
  <c r="BO53" i="1" s="1"/>
  <c r="BN50" i="1"/>
  <c r="BM50" i="1"/>
  <c r="BM53" i="1" s="1"/>
  <c r="BL50" i="1"/>
  <c r="BK50" i="1"/>
  <c r="BK53" i="1" s="1"/>
  <c r="BJ50" i="1"/>
  <c r="BI50" i="1"/>
  <c r="BI53" i="1" s="1"/>
  <c r="BH50" i="1"/>
  <c r="BG50" i="1"/>
  <c r="BG53" i="1" s="1"/>
  <c r="BF50" i="1"/>
  <c r="BE50" i="1"/>
  <c r="BE53" i="1" s="1"/>
  <c r="BD50" i="1"/>
  <c r="BC50" i="1"/>
  <c r="BC53" i="1" s="1"/>
  <c r="CI53" i="1" s="1"/>
  <c r="AS53" i="1" s="1"/>
  <c r="CG49" i="1"/>
  <c r="CG52" i="1" s="1"/>
  <c r="CF49" i="1"/>
  <c r="CF52" i="1" s="1"/>
  <c r="CE49" i="1"/>
  <c r="CE52" i="1" s="1"/>
  <c r="CD49" i="1"/>
  <c r="CD52" i="1" s="1"/>
  <c r="CC49" i="1"/>
  <c r="CC52" i="1" s="1"/>
  <c r="CB49" i="1"/>
  <c r="CB52" i="1" s="1"/>
  <c r="CA49" i="1"/>
  <c r="CA52" i="1" s="1"/>
  <c r="BZ49" i="1"/>
  <c r="BZ52" i="1" s="1"/>
  <c r="BY49" i="1"/>
  <c r="BY52" i="1" s="1"/>
  <c r="BX49" i="1"/>
  <c r="BX52" i="1" s="1"/>
  <c r="BW49" i="1"/>
  <c r="BW52" i="1" s="1"/>
  <c r="BV49" i="1"/>
  <c r="BV52" i="1" s="1"/>
  <c r="BU49" i="1"/>
  <c r="BU52" i="1" s="1"/>
  <c r="BT49" i="1"/>
  <c r="BT52" i="1" s="1"/>
  <c r="BS49" i="1"/>
  <c r="BS52" i="1" s="1"/>
  <c r="BR49" i="1"/>
  <c r="BR52" i="1" s="1"/>
  <c r="BQ49" i="1"/>
  <c r="BQ52" i="1" s="1"/>
  <c r="BP49" i="1"/>
  <c r="BP52" i="1" s="1"/>
  <c r="BO49" i="1"/>
  <c r="BO52" i="1" s="1"/>
  <c r="BN49" i="1"/>
  <c r="BN52" i="1" s="1"/>
  <c r="BM49" i="1"/>
  <c r="BM52" i="1" s="1"/>
  <c r="BL49" i="1"/>
  <c r="BL52" i="1" s="1"/>
  <c r="BK49" i="1"/>
  <c r="BK52" i="1" s="1"/>
  <c r="BJ49" i="1"/>
  <c r="BJ52" i="1" s="1"/>
  <c r="BI49" i="1"/>
  <c r="BI52" i="1" s="1"/>
  <c r="BH49" i="1"/>
  <c r="BH52" i="1" s="1"/>
  <c r="BG49" i="1"/>
  <c r="BG52" i="1" s="1"/>
  <c r="BF49" i="1"/>
  <c r="BF52" i="1" s="1"/>
  <c r="BE49" i="1"/>
  <c r="BE52" i="1" s="1"/>
  <c r="BD49" i="1"/>
  <c r="BD52" i="1" s="1"/>
  <c r="BC49" i="1"/>
  <c r="BC52" i="1" s="1"/>
  <c r="AZ49" i="1"/>
  <c r="AY49" i="1"/>
  <c r="AX49" i="1"/>
  <c r="AW49" i="1"/>
  <c r="AV49" i="1"/>
  <c r="AU49" i="1"/>
  <c r="AN49" i="1"/>
  <c r="AM49" i="1"/>
  <c r="AL49" i="1"/>
  <c r="AK49" i="1"/>
  <c r="AO49" i="1" s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AT48" i="1" s="1"/>
  <c r="CG47" i="1"/>
  <c r="CE47" i="1"/>
  <c r="CC47" i="1"/>
  <c r="CA47" i="1"/>
  <c r="BY47" i="1"/>
  <c r="BW47" i="1"/>
  <c r="BU47" i="1"/>
  <c r="BS47" i="1"/>
  <c r="BQ47" i="1"/>
  <c r="BO47" i="1"/>
  <c r="BM47" i="1"/>
  <c r="BK47" i="1"/>
  <c r="BI47" i="1"/>
  <c r="BG47" i="1"/>
  <c r="BE47" i="1"/>
  <c r="BC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CG45" i="1"/>
  <c r="CE45" i="1"/>
  <c r="CC45" i="1"/>
  <c r="CA45" i="1"/>
  <c r="BY45" i="1"/>
  <c r="BW45" i="1"/>
  <c r="BU45" i="1"/>
  <c r="BS45" i="1"/>
  <c r="BQ45" i="1"/>
  <c r="BO45" i="1"/>
  <c r="BM45" i="1"/>
  <c r="BK45" i="1"/>
  <c r="BI45" i="1"/>
  <c r="BG45" i="1"/>
  <c r="BE45" i="1"/>
  <c r="BC45" i="1"/>
  <c r="CG44" i="1"/>
  <c r="CF44" i="1"/>
  <c r="CF47" i="1" s="1"/>
  <c r="CE44" i="1"/>
  <c r="CD44" i="1"/>
  <c r="CD47" i="1" s="1"/>
  <c r="CC44" i="1"/>
  <c r="CB44" i="1"/>
  <c r="CB47" i="1" s="1"/>
  <c r="CA44" i="1"/>
  <c r="BZ44" i="1"/>
  <c r="BZ47" i="1" s="1"/>
  <c r="BY44" i="1"/>
  <c r="BX44" i="1"/>
  <c r="BX47" i="1" s="1"/>
  <c r="BW44" i="1"/>
  <c r="BV44" i="1"/>
  <c r="BV47" i="1" s="1"/>
  <c r="BU44" i="1"/>
  <c r="BT44" i="1"/>
  <c r="BT47" i="1" s="1"/>
  <c r="BS44" i="1"/>
  <c r="BR44" i="1"/>
  <c r="BR47" i="1" s="1"/>
  <c r="BQ44" i="1"/>
  <c r="BP44" i="1"/>
  <c r="BP47" i="1" s="1"/>
  <c r="BO44" i="1"/>
  <c r="BN44" i="1"/>
  <c r="BN47" i="1" s="1"/>
  <c r="BM44" i="1"/>
  <c r="BL44" i="1"/>
  <c r="BL47" i="1" s="1"/>
  <c r="BK44" i="1"/>
  <c r="BJ44" i="1"/>
  <c r="BJ47" i="1" s="1"/>
  <c r="BI44" i="1"/>
  <c r="BH44" i="1"/>
  <c r="BH47" i="1" s="1"/>
  <c r="BG44" i="1"/>
  <c r="BF44" i="1"/>
  <c r="BF47" i="1" s="1"/>
  <c r="BE44" i="1"/>
  <c r="BD44" i="1"/>
  <c r="BD47" i="1" s="1"/>
  <c r="BC44" i="1"/>
  <c r="CG43" i="1"/>
  <c r="CG46" i="1" s="1"/>
  <c r="CF43" i="1"/>
  <c r="CF46" i="1" s="1"/>
  <c r="CE43" i="1"/>
  <c r="CE46" i="1" s="1"/>
  <c r="CD43" i="1"/>
  <c r="CD46" i="1" s="1"/>
  <c r="CC43" i="1"/>
  <c r="CC46" i="1" s="1"/>
  <c r="CB43" i="1"/>
  <c r="CB46" i="1" s="1"/>
  <c r="CA43" i="1"/>
  <c r="CA46" i="1" s="1"/>
  <c r="BZ43" i="1"/>
  <c r="BZ46" i="1" s="1"/>
  <c r="BY43" i="1"/>
  <c r="BY46" i="1" s="1"/>
  <c r="BX43" i="1"/>
  <c r="BX46" i="1" s="1"/>
  <c r="BW43" i="1"/>
  <c r="BW46" i="1" s="1"/>
  <c r="BV43" i="1"/>
  <c r="BV46" i="1" s="1"/>
  <c r="BU43" i="1"/>
  <c r="BU46" i="1" s="1"/>
  <c r="BT43" i="1"/>
  <c r="BT46" i="1" s="1"/>
  <c r="BS43" i="1"/>
  <c r="BS46" i="1" s="1"/>
  <c r="BR43" i="1"/>
  <c r="BR46" i="1" s="1"/>
  <c r="BQ43" i="1"/>
  <c r="BQ46" i="1" s="1"/>
  <c r="BP43" i="1"/>
  <c r="BP46" i="1" s="1"/>
  <c r="BO43" i="1"/>
  <c r="BO46" i="1" s="1"/>
  <c r="BN43" i="1"/>
  <c r="BN46" i="1" s="1"/>
  <c r="BM43" i="1"/>
  <c r="BM46" i="1" s="1"/>
  <c r="BL43" i="1"/>
  <c r="BL46" i="1" s="1"/>
  <c r="BK43" i="1"/>
  <c r="BK46" i="1" s="1"/>
  <c r="BJ43" i="1"/>
  <c r="BJ46" i="1" s="1"/>
  <c r="BI43" i="1"/>
  <c r="BI46" i="1" s="1"/>
  <c r="BH43" i="1"/>
  <c r="BH46" i="1" s="1"/>
  <c r="BG43" i="1"/>
  <c r="BG46" i="1" s="1"/>
  <c r="BF43" i="1"/>
  <c r="BF46" i="1" s="1"/>
  <c r="BE43" i="1"/>
  <c r="BE46" i="1" s="1"/>
  <c r="BD43" i="1"/>
  <c r="BD46" i="1" s="1"/>
  <c r="BC43" i="1"/>
  <c r="BC46" i="1" s="1"/>
  <c r="CI46" i="1" s="1"/>
  <c r="AZ43" i="1"/>
  <c r="AY43" i="1"/>
  <c r="AX43" i="1"/>
  <c r="AW43" i="1"/>
  <c r="AV43" i="1"/>
  <c r="AU43" i="1"/>
  <c r="AN43" i="1"/>
  <c r="AM43" i="1"/>
  <c r="AL43" i="1"/>
  <c r="AK43" i="1"/>
  <c r="AO43" i="1" s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AT42" i="1" s="1"/>
  <c r="E42" i="1"/>
  <c r="CF41" i="1"/>
  <c r="CD41" i="1"/>
  <c r="CB41" i="1"/>
  <c r="BZ41" i="1"/>
  <c r="BX41" i="1"/>
  <c r="BV41" i="1"/>
  <c r="BT41" i="1"/>
  <c r="BR41" i="1"/>
  <c r="BP41" i="1"/>
  <c r="BN41" i="1"/>
  <c r="BL41" i="1"/>
  <c r="BJ41" i="1"/>
  <c r="BH41" i="1"/>
  <c r="BF41" i="1"/>
  <c r="BD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CG38" i="1"/>
  <c r="CG41" i="1" s="1"/>
  <c r="CF38" i="1"/>
  <c r="CE38" i="1"/>
  <c r="CE41" i="1" s="1"/>
  <c r="CD38" i="1"/>
  <c r="CC38" i="1"/>
  <c r="CC41" i="1" s="1"/>
  <c r="CB38" i="1"/>
  <c r="CA38" i="1"/>
  <c r="CA41" i="1" s="1"/>
  <c r="BZ38" i="1"/>
  <c r="BY38" i="1"/>
  <c r="BY41" i="1" s="1"/>
  <c r="BX38" i="1"/>
  <c r="BW38" i="1"/>
  <c r="BW41" i="1" s="1"/>
  <c r="BV38" i="1"/>
  <c r="BU38" i="1"/>
  <c r="BU41" i="1" s="1"/>
  <c r="BT38" i="1"/>
  <c r="BS38" i="1"/>
  <c r="BS41" i="1" s="1"/>
  <c r="BR38" i="1"/>
  <c r="BQ38" i="1"/>
  <c r="BQ41" i="1" s="1"/>
  <c r="BP38" i="1"/>
  <c r="BO38" i="1"/>
  <c r="BO41" i="1" s="1"/>
  <c r="BN38" i="1"/>
  <c r="BM38" i="1"/>
  <c r="BM41" i="1" s="1"/>
  <c r="BL38" i="1"/>
  <c r="BK38" i="1"/>
  <c r="BK41" i="1" s="1"/>
  <c r="BJ38" i="1"/>
  <c r="BI38" i="1"/>
  <c r="BI41" i="1" s="1"/>
  <c r="BH38" i="1"/>
  <c r="BG38" i="1"/>
  <c r="BG41" i="1" s="1"/>
  <c r="BF38" i="1"/>
  <c r="BE38" i="1"/>
  <c r="BE41" i="1" s="1"/>
  <c r="BD38" i="1"/>
  <c r="BC38" i="1"/>
  <c r="BC41" i="1" s="1"/>
  <c r="CI41" i="1" s="1"/>
  <c r="AS41" i="1" s="1"/>
  <c r="CG37" i="1"/>
  <c r="CG40" i="1" s="1"/>
  <c r="CF37" i="1"/>
  <c r="CF40" i="1" s="1"/>
  <c r="CE37" i="1"/>
  <c r="CE40" i="1" s="1"/>
  <c r="CD37" i="1"/>
  <c r="CD40" i="1" s="1"/>
  <c r="CC37" i="1"/>
  <c r="CC40" i="1" s="1"/>
  <c r="CB37" i="1"/>
  <c r="CB40" i="1" s="1"/>
  <c r="CA37" i="1"/>
  <c r="CA40" i="1" s="1"/>
  <c r="BZ37" i="1"/>
  <c r="BZ40" i="1" s="1"/>
  <c r="BY37" i="1"/>
  <c r="BY40" i="1" s="1"/>
  <c r="BX37" i="1"/>
  <c r="BX40" i="1" s="1"/>
  <c r="BW37" i="1"/>
  <c r="BW40" i="1" s="1"/>
  <c r="BV37" i="1"/>
  <c r="BV40" i="1" s="1"/>
  <c r="BU37" i="1"/>
  <c r="BU40" i="1" s="1"/>
  <c r="BT37" i="1"/>
  <c r="BT40" i="1" s="1"/>
  <c r="BS37" i="1"/>
  <c r="BS40" i="1" s="1"/>
  <c r="BR37" i="1"/>
  <c r="BR40" i="1" s="1"/>
  <c r="BQ37" i="1"/>
  <c r="BQ40" i="1" s="1"/>
  <c r="BP37" i="1"/>
  <c r="BP40" i="1" s="1"/>
  <c r="BO37" i="1"/>
  <c r="BO40" i="1" s="1"/>
  <c r="BN37" i="1"/>
  <c r="BN40" i="1" s="1"/>
  <c r="BM37" i="1"/>
  <c r="BM40" i="1" s="1"/>
  <c r="BL37" i="1"/>
  <c r="BL40" i="1" s="1"/>
  <c r="BK37" i="1"/>
  <c r="BK40" i="1" s="1"/>
  <c r="BJ37" i="1"/>
  <c r="BJ40" i="1" s="1"/>
  <c r="BI37" i="1"/>
  <c r="BI40" i="1" s="1"/>
  <c r="BH37" i="1"/>
  <c r="BH40" i="1" s="1"/>
  <c r="BG37" i="1"/>
  <c r="BG40" i="1" s="1"/>
  <c r="BF37" i="1"/>
  <c r="BF40" i="1" s="1"/>
  <c r="BE37" i="1"/>
  <c r="BE40" i="1" s="1"/>
  <c r="BD37" i="1"/>
  <c r="BD40" i="1" s="1"/>
  <c r="BC37" i="1"/>
  <c r="BC40" i="1" s="1"/>
  <c r="AZ37" i="1"/>
  <c r="AY37" i="1"/>
  <c r="AX37" i="1"/>
  <c r="AW37" i="1"/>
  <c r="AV37" i="1"/>
  <c r="AU37" i="1"/>
  <c r="AN37" i="1"/>
  <c r="AM37" i="1"/>
  <c r="AL37" i="1"/>
  <c r="AK37" i="1"/>
  <c r="AO37" i="1" s="1"/>
  <c r="A37" i="1"/>
  <c r="A43" i="1" s="1"/>
  <c r="A49" i="1" s="1"/>
  <c r="A55" i="1" s="1"/>
  <c r="A61" i="1" s="1"/>
  <c r="A67" i="1" s="1"/>
  <c r="A73" i="1" s="1"/>
  <c r="A79" i="1" s="1"/>
  <c r="A85" i="1" s="1"/>
  <c r="A91" i="1" s="1"/>
  <c r="A97" i="1" s="1"/>
  <c r="A103" i="1" s="1"/>
  <c r="A109" i="1" s="1"/>
  <c r="A115" i="1" s="1"/>
  <c r="A121" i="1" s="1"/>
  <c r="A127" i="1" s="1"/>
  <c r="A133" i="1" s="1"/>
  <c r="A139" i="1" s="1"/>
  <c r="A151" i="1" s="1"/>
  <c r="A157" i="1" s="1"/>
  <c r="A163" i="1" s="1"/>
  <c r="A169" i="1" s="1"/>
  <c r="A175" i="1" s="1"/>
  <c r="A187" i="1" s="1"/>
  <c r="A193" i="1" s="1"/>
  <c r="A199" i="1" s="1"/>
  <c r="A205" i="1" s="1"/>
  <c r="A211" i="1" s="1"/>
  <c r="A217" i="1" s="1"/>
  <c r="A223" i="1" s="1"/>
  <c r="A229" i="1" s="1"/>
  <c r="A235" i="1" s="1"/>
  <c r="A271" i="1" s="1"/>
  <c r="A289" i="1" s="1"/>
  <c r="A301" i="1" s="1"/>
  <c r="A307" i="1" s="1"/>
  <c r="A313" i="1" s="1"/>
  <c r="A325" i="1" s="1"/>
  <c r="A331" i="1" s="1"/>
  <c r="A337" i="1" s="1"/>
  <c r="A343" i="1" s="1"/>
  <c r="A349" i="1" s="1"/>
  <c r="A367" i="1" s="1"/>
  <c r="A373" i="1" s="1"/>
  <c r="A397" i="1" s="1"/>
  <c r="A409" i="1" s="1"/>
  <c r="A445" i="1" s="1"/>
  <c r="A457" i="1" s="1"/>
  <c r="A469" i="1" s="1"/>
  <c r="A475" i="1" s="1"/>
  <c r="A493" i="1" s="1"/>
  <c r="A499" i="1" s="1"/>
  <c r="A505" i="1" s="1"/>
  <c r="A511" i="1" s="1"/>
  <c r="A517" i="1" s="1"/>
  <c r="A523" i="1" s="1"/>
  <c r="A529" i="1" s="1"/>
  <c r="A535" i="1" s="1"/>
  <c r="A541" i="1" s="1"/>
  <c r="A553" i="1" s="1"/>
  <c r="A559" i="1" s="1"/>
  <c r="A565" i="1" s="1"/>
  <c r="A571" i="1" s="1"/>
  <c r="A577" i="1" s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AT36" i="1" s="1"/>
  <c r="CG35" i="1"/>
  <c r="CE35" i="1"/>
  <c r="CC35" i="1"/>
  <c r="CA35" i="1"/>
  <c r="BY35" i="1"/>
  <c r="BW35" i="1"/>
  <c r="BU35" i="1"/>
  <c r="BS35" i="1"/>
  <c r="BQ35" i="1"/>
  <c r="BO35" i="1"/>
  <c r="BM35" i="1"/>
  <c r="BK35" i="1"/>
  <c r="BI35" i="1"/>
  <c r="BG35" i="1"/>
  <c r="BE35" i="1"/>
  <c r="BC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CG33" i="1"/>
  <c r="CE33" i="1"/>
  <c r="CC33" i="1"/>
  <c r="CA33" i="1"/>
  <c r="BY33" i="1"/>
  <c r="BW33" i="1"/>
  <c r="BU33" i="1"/>
  <c r="BS33" i="1"/>
  <c r="BQ33" i="1"/>
  <c r="BO33" i="1"/>
  <c r="BM33" i="1"/>
  <c r="BK33" i="1"/>
  <c r="BI33" i="1"/>
  <c r="BG33" i="1"/>
  <c r="BE33" i="1"/>
  <c r="BC33" i="1"/>
  <c r="CG32" i="1"/>
  <c r="CF32" i="1"/>
  <c r="CF35" i="1" s="1"/>
  <c r="CE32" i="1"/>
  <c r="CD32" i="1"/>
  <c r="CD35" i="1" s="1"/>
  <c r="CC32" i="1"/>
  <c r="CB32" i="1"/>
  <c r="CB35" i="1" s="1"/>
  <c r="CA32" i="1"/>
  <c r="BZ32" i="1"/>
  <c r="BZ35" i="1" s="1"/>
  <c r="BY32" i="1"/>
  <c r="BX32" i="1"/>
  <c r="BX35" i="1" s="1"/>
  <c r="BW32" i="1"/>
  <c r="BV32" i="1"/>
  <c r="BV35" i="1" s="1"/>
  <c r="BU32" i="1"/>
  <c r="BT32" i="1"/>
  <c r="BT35" i="1" s="1"/>
  <c r="BS32" i="1"/>
  <c r="BR32" i="1"/>
  <c r="BR35" i="1" s="1"/>
  <c r="BQ32" i="1"/>
  <c r="BP32" i="1"/>
  <c r="BP35" i="1" s="1"/>
  <c r="BO32" i="1"/>
  <c r="BN32" i="1"/>
  <c r="BN35" i="1" s="1"/>
  <c r="BM32" i="1"/>
  <c r="BL32" i="1"/>
  <c r="BL35" i="1" s="1"/>
  <c r="BK32" i="1"/>
  <c r="BJ32" i="1"/>
  <c r="BJ35" i="1" s="1"/>
  <c r="BI32" i="1"/>
  <c r="BH32" i="1"/>
  <c r="BH35" i="1" s="1"/>
  <c r="BG32" i="1"/>
  <c r="BF32" i="1"/>
  <c r="BF35" i="1" s="1"/>
  <c r="BE32" i="1"/>
  <c r="BD32" i="1"/>
  <c r="BD35" i="1" s="1"/>
  <c r="BC32" i="1"/>
  <c r="CG31" i="1"/>
  <c r="CG34" i="1" s="1"/>
  <c r="CF31" i="1"/>
  <c r="CF34" i="1" s="1"/>
  <c r="CE31" i="1"/>
  <c r="CE34" i="1" s="1"/>
  <c r="CD31" i="1"/>
  <c r="CD34" i="1" s="1"/>
  <c r="CC31" i="1"/>
  <c r="CC34" i="1" s="1"/>
  <c r="CB31" i="1"/>
  <c r="CB34" i="1" s="1"/>
  <c r="CA31" i="1"/>
  <c r="CA34" i="1" s="1"/>
  <c r="BZ31" i="1"/>
  <c r="BZ34" i="1" s="1"/>
  <c r="BY31" i="1"/>
  <c r="BY34" i="1" s="1"/>
  <c r="BX31" i="1"/>
  <c r="BX34" i="1" s="1"/>
  <c r="BW31" i="1"/>
  <c r="BW34" i="1" s="1"/>
  <c r="BV31" i="1"/>
  <c r="BV34" i="1" s="1"/>
  <c r="BU31" i="1"/>
  <c r="BU34" i="1" s="1"/>
  <c r="BT31" i="1"/>
  <c r="BT34" i="1" s="1"/>
  <c r="BS31" i="1"/>
  <c r="BS34" i="1" s="1"/>
  <c r="BR31" i="1"/>
  <c r="BR34" i="1" s="1"/>
  <c r="BQ31" i="1"/>
  <c r="BQ34" i="1" s="1"/>
  <c r="BP31" i="1"/>
  <c r="BP34" i="1" s="1"/>
  <c r="BO31" i="1"/>
  <c r="BO34" i="1" s="1"/>
  <c r="BN31" i="1"/>
  <c r="BN34" i="1" s="1"/>
  <c r="BM31" i="1"/>
  <c r="BM34" i="1" s="1"/>
  <c r="BL31" i="1"/>
  <c r="BL34" i="1" s="1"/>
  <c r="BK31" i="1"/>
  <c r="BK34" i="1" s="1"/>
  <c r="BJ31" i="1"/>
  <c r="BJ34" i="1" s="1"/>
  <c r="BI31" i="1"/>
  <c r="BI34" i="1" s="1"/>
  <c r="BH31" i="1"/>
  <c r="BH34" i="1" s="1"/>
  <c r="BG31" i="1"/>
  <c r="BG34" i="1" s="1"/>
  <c r="BF31" i="1"/>
  <c r="BF34" i="1" s="1"/>
  <c r="BE31" i="1"/>
  <c r="BE34" i="1" s="1"/>
  <c r="BD31" i="1"/>
  <c r="BD34" i="1" s="1"/>
  <c r="BC31" i="1"/>
  <c r="CJ31" i="1" s="1"/>
  <c r="AZ31" i="1"/>
  <c r="AY31" i="1"/>
  <c r="AX31" i="1"/>
  <c r="AW31" i="1"/>
  <c r="AV31" i="1"/>
  <c r="AU31" i="1"/>
  <c r="AN31" i="1"/>
  <c r="AM31" i="1"/>
  <c r="AL31" i="1"/>
  <c r="AK31" i="1"/>
  <c r="AO31" i="1" s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AT30" i="1" s="1"/>
  <c r="CG29" i="1"/>
  <c r="CE29" i="1"/>
  <c r="CC29" i="1"/>
  <c r="CA29" i="1"/>
  <c r="BY29" i="1"/>
  <c r="BW29" i="1"/>
  <c r="BU29" i="1"/>
  <c r="BS29" i="1"/>
  <c r="BQ29" i="1"/>
  <c r="BO29" i="1"/>
  <c r="BM29" i="1"/>
  <c r="BK29" i="1"/>
  <c r="BI29" i="1"/>
  <c r="BG29" i="1"/>
  <c r="BE29" i="1"/>
  <c r="BC29" i="1"/>
  <c r="CI29" i="1" s="1"/>
  <c r="AS29" i="1" s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CI28" i="1" s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CG27" i="1"/>
  <c r="CE27" i="1"/>
  <c r="CC27" i="1"/>
  <c r="CA27" i="1"/>
  <c r="BY27" i="1"/>
  <c r="BW27" i="1"/>
  <c r="BU27" i="1"/>
  <c r="BS27" i="1"/>
  <c r="BQ27" i="1"/>
  <c r="BO27" i="1"/>
  <c r="BM27" i="1"/>
  <c r="BK27" i="1"/>
  <c r="BI27" i="1"/>
  <c r="BG27" i="1"/>
  <c r="BE27" i="1"/>
  <c r="BC27" i="1"/>
  <c r="CG26" i="1"/>
  <c r="CF26" i="1"/>
  <c r="CF29" i="1" s="1"/>
  <c r="CE26" i="1"/>
  <c r="CD26" i="1"/>
  <c r="CD29" i="1" s="1"/>
  <c r="CC26" i="1"/>
  <c r="CB26" i="1"/>
  <c r="CB29" i="1" s="1"/>
  <c r="CA26" i="1"/>
  <c r="BZ26" i="1"/>
  <c r="BZ29" i="1" s="1"/>
  <c r="BY26" i="1"/>
  <c r="BX26" i="1"/>
  <c r="BX29" i="1" s="1"/>
  <c r="BW26" i="1"/>
  <c r="BV26" i="1"/>
  <c r="BV29" i="1" s="1"/>
  <c r="BU26" i="1"/>
  <c r="BT26" i="1"/>
  <c r="BT29" i="1" s="1"/>
  <c r="BS26" i="1"/>
  <c r="BR26" i="1"/>
  <c r="BR29" i="1" s="1"/>
  <c r="BQ26" i="1"/>
  <c r="BP26" i="1"/>
  <c r="BP29" i="1" s="1"/>
  <c r="BO26" i="1"/>
  <c r="BN26" i="1"/>
  <c r="BN29" i="1" s="1"/>
  <c r="BM26" i="1"/>
  <c r="BL26" i="1"/>
  <c r="BL29" i="1" s="1"/>
  <c r="BK26" i="1"/>
  <c r="BJ26" i="1"/>
  <c r="BJ29" i="1" s="1"/>
  <c r="BI26" i="1"/>
  <c r="BH26" i="1"/>
  <c r="BH29" i="1" s="1"/>
  <c r="BG26" i="1"/>
  <c r="BF26" i="1"/>
  <c r="BF29" i="1" s="1"/>
  <c r="BE26" i="1"/>
  <c r="BD26" i="1"/>
  <c r="BD29" i="1" s="1"/>
  <c r="BC26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CJ25" i="1" s="1"/>
  <c r="AZ25" i="1"/>
  <c r="AY25" i="1"/>
  <c r="AX25" i="1"/>
  <c r="AW25" i="1"/>
  <c r="AV25" i="1"/>
  <c r="AU25" i="1"/>
  <c r="AN25" i="1"/>
  <c r="AM25" i="1"/>
  <c r="AL25" i="1"/>
  <c r="AK25" i="1"/>
  <c r="AO25" i="1" s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AT24" i="1" s="1"/>
  <c r="CG23" i="1"/>
  <c r="CE23" i="1"/>
  <c r="CC23" i="1"/>
  <c r="CA23" i="1"/>
  <c r="BY23" i="1"/>
  <c r="BW23" i="1"/>
  <c r="BU23" i="1"/>
  <c r="BS23" i="1"/>
  <c r="BQ23" i="1"/>
  <c r="BO23" i="1"/>
  <c r="BM23" i="1"/>
  <c r="BK23" i="1"/>
  <c r="BI23" i="1"/>
  <c r="BG23" i="1"/>
  <c r="BE23" i="1"/>
  <c r="BC23" i="1"/>
  <c r="CI23" i="1" s="1"/>
  <c r="AS23" i="1" s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CI22" i="1" s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CG21" i="1"/>
  <c r="CE21" i="1"/>
  <c r="CC21" i="1"/>
  <c r="CA21" i="1"/>
  <c r="BY21" i="1"/>
  <c r="BW21" i="1"/>
  <c r="BU21" i="1"/>
  <c r="BS21" i="1"/>
  <c r="BQ21" i="1"/>
  <c r="BO21" i="1"/>
  <c r="BM21" i="1"/>
  <c r="BK21" i="1"/>
  <c r="BI21" i="1"/>
  <c r="BG21" i="1"/>
  <c r="BE21" i="1"/>
  <c r="BC21" i="1"/>
  <c r="CG20" i="1"/>
  <c r="CF20" i="1"/>
  <c r="CF23" i="1" s="1"/>
  <c r="CE20" i="1"/>
  <c r="CD20" i="1"/>
  <c r="CD23" i="1" s="1"/>
  <c r="CC20" i="1"/>
  <c r="CB20" i="1"/>
  <c r="CB23" i="1" s="1"/>
  <c r="CA20" i="1"/>
  <c r="BZ20" i="1"/>
  <c r="BZ23" i="1" s="1"/>
  <c r="BY20" i="1"/>
  <c r="BX20" i="1"/>
  <c r="BX23" i="1" s="1"/>
  <c r="BW20" i="1"/>
  <c r="BV20" i="1"/>
  <c r="BV23" i="1" s="1"/>
  <c r="BU20" i="1"/>
  <c r="BT20" i="1"/>
  <c r="BT23" i="1" s="1"/>
  <c r="BS20" i="1"/>
  <c r="BR20" i="1"/>
  <c r="BR23" i="1" s="1"/>
  <c r="BQ20" i="1"/>
  <c r="BP20" i="1"/>
  <c r="BP23" i="1" s="1"/>
  <c r="BO20" i="1"/>
  <c r="BN20" i="1"/>
  <c r="BN23" i="1" s="1"/>
  <c r="BM20" i="1"/>
  <c r="BL20" i="1"/>
  <c r="BL23" i="1" s="1"/>
  <c r="BK20" i="1"/>
  <c r="BJ20" i="1"/>
  <c r="BJ23" i="1" s="1"/>
  <c r="BI20" i="1"/>
  <c r="BH20" i="1"/>
  <c r="BH23" i="1" s="1"/>
  <c r="BG20" i="1"/>
  <c r="BF20" i="1"/>
  <c r="BF23" i="1" s="1"/>
  <c r="BE20" i="1"/>
  <c r="BD20" i="1"/>
  <c r="BD23" i="1" s="1"/>
  <c r="BC20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CI19" i="1" s="1"/>
  <c r="AZ19" i="1"/>
  <c r="AY19" i="1"/>
  <c r="AX19" i="1"/>
  <c r="AW19" i="1"/>
  <c r="AV19" i="1"/>
  <c r="AU19" i="1"/>
  <c r="AN19" i="1"/>
  <c r="AM19" i="1"/>
  <c r="AL19" i="1"/>
  <c r="AK19" i="1"/>
  <c r="AO19" i="1" s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AT18" i="1" s="1"/>
  <c r="CG17" i="1"/>
  <c r="CE17" i="1"/>
  <c r="CC17" i="1"/>
  <c r="CA17" i="1"/>
  <c r="BY17" i="1"/>
  <c r="BW17" i="1"/>
  <c r="BU17" i="1"/>
  <c r="BS17" i="1"/>
  <c r="BQ17" i="1"/>
  <c r="BO17" i="1"/>
  <c r="BM17" i="1"/>
  <c r="BK17" i="1"/>
  <c r="BI17" i="1"/>
  <c r="BG17" i="1"/>
  <c r="BE17" i="1"/>
  <c r="BC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CG15" i="1"/>
  <c r="CE15" i="1"/>
  <c r="CC15" i="1"/>
  <c r="CA15" i="1"/>
  <c r="BY15" i="1"/>
  <c r="BW15" i="1"/>
  <c r="BU15" i="1"/>
  <c r="BS15" i="1"/>
  <c r="BQ15" i="1"/>
  <c r="BO15" i="1"/>
  <c r="BM15" i="1"/>
  <c r="BK15" i="1"/>
  <c r="BI15" i="1"/>
  <c r="BG15" i="1"/>
  <c r="BE15" i="1"/>
  <c r="BC15" i="1"/>
  <c r="CG14" i="1"/>
  <c r="CF14" i="1"/>
  <c r="CF17" i="1" s="1"/>
  <c r="CE14" i="1"/>
  <c r="CD14" i="1"/>
  <c r="CD17" i="1" s="1"/>
  <c r="CC14" i="1"/>
  <c r="CB14" i="1"/>
  <c r="CB17" i="1" s="1"/>
  <c r="CA14" i="1"/>
  <c r="BZ14" i="1"/>
  <c r="BZ17" i="1" s="1"/>
  <c r="BY14" i="1"/>
  <c r="BX14" i="1"/>
  <c r="BX17" i="1" s="1"/>
  <c r="BW14" i="1"/>
  <c r="BV14" i="1"/>
  <c r="BV17" i="1" s="1"/>
  <c r="BU14" i="1"/>
  <c r="BT14" i="1"/>
  <c r="BT17" i="1" s="1"/>
  <c r="BS14" i="1"/>
  <c r="BR14" i="1"/>
  <c r="BR17" i="1" s="1"/>
  <c r="BQ14" i="1"/>
  <c r="BP14" i="1"/>
  <c r="BP17" i="1" s="1"/>
  <c r="BO14" i="1"/>
  <c r="BN14" i="1"/>
  <c r="BN17" i="1" s="1"/>
  <c r="BM14" i="1"/>
  <c r="BL14" i="1"/>
  <c r="BL17" i="1" s="1"/>
  <c r="BK14" i="1"/>
  <c r="BJ14" i="1"/>
  <c r="BJ17" i="1" s="1"/>
  <c r="BI14" i="1"/>
  <c r="BH14" i="1"/>
  <c r="BH17" i="1" s="1"/>
  <c r="BG14" i="1"/>
  <c r="BF14" i="1"/>
  <c r="BF17" i="1" s="1"/>
  <c r="BE14" i="1"/>
  <c r="BD14" i="1"/>
  <c r="BD17" i="1" s="1"/>
  <c r="BC14" i="1"/>
  <c r="CG13" i="1"/>
  <c r="CG16" i="1" s="1"/>
  <c r="CF13" i="1"/>
  <c r="CF16" i="1" s="1"/>
  <c r="CE13" i="1"/>
  <c r="CE16" i="1" s="1"/>
  <c r="CD13" i="1"/>
  <c r="CD16" i="1" s="1"/>
  <c r="CC13" i="1"/>
  <c r="CC16" i="1" s="1"/>
  <c r="CB13" i="1"/>
  <c r="CB16" i="1" s="1"/>
  <c r="CA13" i="1"/>
  <c r="CA16" i="1" s="1"/>
  <c r="BZ13" i="1"/>
  <c r="BZ16" i="1" s="1"/>
  <c r="BY13" i="1"/>
  <c r="BY16" i="1" s="1"/>
  <c r="BX13" i="1"/>
  <c r="BX16" i="1" s="1"/>
  <c r="BW13" i="1"/>
  <c r="BW16" i="1" s="1"/>
  <c r="BV13" i="1"/>
  <c r="BV16" i="1" s="1"/>
  <c r="BU13" i="1"/>
  <c r="BU16" i="1" s="1"/>
  <c r="BT13" i="1"/>
  <c r="BT16" i="1" s="1"/>
  <c r="BS13" i="1"/>
  <c r="BS16" i="1" s="1"/>
  <c r="BR13" i="1"/>
  <c r="BR16" i="1" s="1"/>
  <c r="BQ13" i="1"/>
  <c r="BQ16" i="1" s="1"/>
  <c r="BP13" i="1"/>
  <c r="BP16" i="1" s="1"/>
  <c r="BO13" i="1"/>
  <c r="BO16" i="1" s="1"/>
  <c r="BN13" i="1"/>
  <c r="BN16" i="1" s="1"/>
  <c r="BM13" i="1"/>
  <c r="BM16" i="1" s="1"/>
  <c r="BL13" i="1"/>
  <c r="BL16" i="1" s="1"/>
  <c r="BK13" i="1"/>
  <c r="BK16" i="1" s="1"/>
  <c r="BJ13" i="1"/>
  <c r="BJ16" i="1" s="1"/>
  <c r="BI13" i="1"/>
  <c r="BI16" i="1" s="1"/>
  <c r="BH13" i="1"/>
  <c r="BH16" i="1" s="1"/>
  <c r="BG13" i="1"/>
  <c r="BG16" i="1" s="1"/>
  <c r="BF13" i="1"/>
  <c r="BF16" i="1" s="1"/>
  <c r="BE13" i="1"/>
  <c r="BE16" i="1" s="1"/>
  <c r="BD13" i="1"/>
  <c r="BD16" i="1" s="1"/>
  <c r="BC13" i="1"/>
  <c r="BC16" i="1" s="1"/>
  <c r="CI16" i="1" s="1"/>
  <c r="AZ13" i="1"/>
  <c r="AY13" i="1"/>
  <c r="AX13" i="1"/>
  <c r="AW13" i="1"/>
  <c r="AV13" i="1"/>
  <c r="AU13" i="1"/>
  <c r="AN13" i="1"/>
  <c r="AM13" i="1"/>
  <c r="AL13" i="1"/>
  <c r="AK13" i="1"/>
  <c r="AO13" i="1" s="1"/>
  <c r="A13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AT12" i="1" s="1"/>
  <c r="E12" i="1"/>
  <c r="CF11" i="1"/>
  <c r="CD11" i="1"/>
  <c r="CB11" i="1"/>
  <c r="BZ11" i="1"/>
  <c r="BX11" i="1"/>
  <c r="BV11" i="1"/>
  <c r="BT11" i="1"/>
  <c r="BR11" i="1"/>
  <c r="BP11" i="1"/>
  <c r="BN11" i="1"/>
  <c r="BL11" i="1"/>
  <c r="BJ11" i="1"/>
  <c r="BH11" i="1"/>
  <c r="BF11" i="1"/>
  <c r="BD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CI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CF9" i="1"/>
  <c r="CD9" i="1"/>
  <c r="CB9" i="1"/>
  <c r="BZ9" i="1"/>
  <c r="BX9" i="1"/>
  <c r="BV9" i="1"/>
  <c r="BT9" i="1"/>
  <c r="BR9" i="1"/>
  <c r="BP9" i="1"/>
  <c r="BN9" i="1"/>
  <c r="BL9" i="1"/>
  <c r="BJ9" i="1"/>
  <c r="BH9" i="1"/>
  <c r="BF9" i="1"/>
  <c r="BD9" i="1"/>
  <c r="CG8" i="1"/>
  <c r="CG11" i="1" s="1"/>
  <c r="CF8" i="1"/>
  <c r="CE8" i="1"/>
  <c r="CE11" i="1" s="1"/>
  <c r="CD8" i="1"/>
  <c r="CC8" i="1"/>
  <c r="CC11" i="1" s="1"/>
  <c r="CB8" i="1"/>
  <c r="CA8" i="1"/>
  <c r="CA11" i="1" s="1"/>
  <c r="BZ8" i="1"/>
  <c r="BY8" i="1"/>
  <c r="BY11" i="1" s="1"/>
  <c r="BX8" i="1"/>
  <c r="BW8" i="1"/>
  <c r="BW11" i="1" s="1"/>
  <c r="BV8" i="1"/>
  <c r="BU8" i="1"/>
  <c r="BU11" i="1" s="1"/>
  <c r="BT8" i="1"/>
  <c r="BS8" i="1"/>
  <c r="BS11" i="1" s="1"/>
  <c r="BR8" i="1"/>
  <c r="BQ8" i="1"/>
  <c r="BQ11" i="1" s="1"/>
  <c r="BP8" i="1"/>
  <c r="BO8" i="1"/>
  <c r="BO11" i="1" s="1"/>
  <c r="BN8" i="1"/>
  <c r="BM8" i="1"/>
  <c r="BM11" i="1" s="1"/>
  <c r="BL8" i="1"/>
  <c r="BK8" i="1"/>
  <c r="BK11" i="1" s="1"/>
  <c r="BJ8" i="1"/>
  <c r="BI8" i="1"/>
  <c r="BI11" i="1" s="1"/>
  <c r="BH8" i="1"/>
  <c r="BG8" i="1"/>
  <c r="BG11" i="1" s="1"/>
  <c r="BF8" i="1"/>
  <c r="BE8" i="1"/>
  <c r="BE11" i="1" s="1"/>
  <c r="BD8" i="1"/>
  <c r="BC8" i="1"/>
  <c r="BC11" i="1" s="1"/>
  <c r="CI11" i="1" s="1"/>
  <c r="AS11" i="1" s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CI7" i="1" s="1"/>
  <c r="BC7" i="1"/>
  <c r="CJ7" i="1" s="1"/>
  <c r="AZ7" i="1"/>
  <c r="AY7" i="1"/>
  <c r="AX7" i="1"/>
  <c r="AW7" i="1"/>
  <c r="AV7" i="1"/>
  <c r="AU7" i="1"/>
  <c r="AN7" i="1"/>
  <c r="AM7" i="1"/>
  <c r="AL7" i="1"/>
  <c r="AK7" i="1"/>
  <c r="AO7" i="1" s="1"/>
  <c r="BS5" i="1"/>
  <c r="BC5" i="1"/>
  <c r="V5" i="1"/>
  <c r="BT5" i="1" s="1"/>
  <c r="G5" i="1"/>
  <c r="BE5" i="1" s="1"/>
  <c r="F5" i="1"/>
  <c r="BD5" i="1" s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13" i="1" l="1"/>
  <c r="AP13" i="1"/>
  <c r="CI17" i="1"/>
  <c r="AS17" i="1" s="1"/>
  <c r="BB55" i="1"/>
  <c r="AP55" i="1"/>
  <c r="CI59" i="1"/>
  <c r="AS59" i="1" s="1"/>
  <c r="BB67" i="1"/>
  <c r="AP67" i="1"/>
  <c r="CI71" i="1"/>
  <c r="AS71" i="1" s="1"/>
  <c r="BB79" i="1"/>
  <c r="AP79" i="1"/>
  <c r="CI83" i="1"/>
  <c r="AS83" i="1" s="1"/>
  <c r="BB91" i="1"/>
  <c r="AP91" i="1"/>
  <c r="CI95" i="1"/>
  <c r="AS95" i="1" s="1"/>
  <c r="BB103" i="1"/>
  <c r="AP103" i="1"/>
  <c r="CI107" i="1"/>
  <c r="AS107" i="1" s="1"/>
  <c r="BB115" i="1"/>
  <c r="AP115" i="1"/>
  <c r="CI119" i="1"/>
  <c r="AS119" i="1" s="1"/>
  <c r="BB127" i="1"/>
  <c r="AP127" i="1"/>
  <c r="CI131" i="1"/>
  <c r="AS131" i="1" s="1"/>
  <c r="BB139" i="1"/>
  <c r="AP139" i="1"/>
  <c r="CI143" i="1"/>
  <c r="AS143" i="1" s="1"/>
  <c r="BB157" i="1"/>
  <c r="AP157" i="1"/>
  <c r="CI161" i="1"/>
  <c r="AS161" i="1" s="1"/>
  <c r="BB169" i="1"/>
  <c r="AP169" i="1"/>
  <c r="CI173" i="1"/>
  <c r="AS173" i="1" s="1"/>
  <c r="BB181" i="1"/>
  <c r="AP181" i="1"/>
  <c r="BB193" i="1"/>
  <c r="AP193" i="1"/>
  <c r="BB7" i="1"/>
  <c r="AP7" i="1"/>
  <c r="BB43" i="1"/>
  <c r="AP43" i="1"/>
  <c r="CI47" i="1"/>
  <c r="AS47" i="1" s="1"/>
  <c r="AQ7" i="1"/>
  <c r="CK7" i="1"/>
  <c r="AQ10" i="1" s="1"/>
  <c r="BB19" i="1"/>
  <c r="AP19" i="1"/>
  <c r="BB25" i="1"/>
  <c r="AP25" i="1"/>
  <c r="BB31" i="1"/>
  <c r="AP31" i="1"/>
  <c r="CI35" i="1"/>
  <c r="AS35" i="1" s="1"/>
  <c r="AP37" i="1"/>
  <c r="BB37" i="1"/>
  <c r="CI40" i="1"/>
  <c r="BB49" i="1"/>
  <c r="AP49" i="1"/>
  <c r="CI52" i="1"/>
  <c r="BB61" i="1"/>
  <c r="AP61" i="1"/>
  <c r="CI64" i="1"/>
  <c r="BB73" i="1"/>
  <c r="AP73" i="1"/>
  <c r="CI76" i="1"/>
  <c r="BB85" i="1"/>
  <c r="AP85" i="1"/>
  <c r="CI88" i="1"/>
  <c r="BB97" i="1"/>
  <c r="AP97" i="1"/>
  <c r="CI100" i="1"/>
  <c r="BB109" i="1"/>
  <c r="AP109" i="1"/>
  <c r="CI112" i="1"/>
  <c r="BB121" i="1"/>
  <c r="AP121" i="1"/>
  <c r="CI124" i="1"/>
  <c r="BB133" i="1"/>
  <c r="AP133" i="1"/>
  <c r="CI136" i="1"/>
  <c r="BB145" i="1"/>
  <c r="AP145" i="1"/>
  <c r="BB151" i="1"/>
  <c r="AP151" i="1"/>
  <c r="CI154" i="1"/>
  <c r="BB163" i="1"/>
  <c r="AP163" i="1"/>
  <c r="CI166" i="1"/>
  <c r="BB175" i="1"/>
  <c r="AP175" i="1"/>
  <c r="CI178" i="1"/>
  <c r="CK181" i="1"/>
  <c r="CJ13" i="1"/>
  <c r="CJ19" i="1"/>
  <c r="CK19" i="1" s="1"/>
  <c r="AQ22" i="1" s="1"/>
  <c r="AQ19" i="1" s="1"/>
  <c r="BC34" i="1"/>
  <c r="CI34" i="1" s="1"/>
  <c r="CI37" i="1"/>
  <c r="H5" i="1"/>
  <c r="W5" i="1"/>
  <c r="BC9" i="1"/>
  <c r="BE9" i="1"/>
  <c r="BG9" i="1"/>
  <c r="BI9" i="1"/>
  <c r="BK9" i="1"/>
  <c r="BM9" i="1"/>
  <c r="BO9" i="1"/>
  <c r="BQ9" i="1"/>
  <c r="BS9" i="1"/>
  <c r="BU9" i="1"/>
  <c r="BW9" i="1"/>
  <c r="BY9" i="1"/>
  <c r="CA9" i="1"/>
  <c r="CC9" i="1"/>
  <c r="CE9" i="1"/>
  <c r="CG9" i="1"/>
  <c r="CI13" i="1"/>
  <c r="CK13" i="1" s="1"/>
  <c r="AQ16" i="1" s="1"/>
  <c r="AQ13" i="1" s="1"/>
  <c r="BD15" i="1"/>
  <c r="CI15" i="1" s="1"/>
  <c r="AR14" i="1" s="1"/>
  <c r="BF15" i="1"/>
  <c r="BH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BD21" i="1"/>
  <c r="CI21" i="1" s="1"/>
  <c r="AR20" i="1" s="1"/>
  <c r="BF21" i="1"/>
  <c r="BH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I25" i="1"/>
  <c r="CK25" i="1" s="1"/>
  <c r="AQ28" i="1" s="1"/>
  <c r="AQ25" i="1" s="1"/>
  <c r="BD27" i="1"/>
  <c r="CI27" i="1" s="1"/>
  <c r="AR26" i="1" s="1"/>
  <c r="BF27" i="1"/>
  <c r="BH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I31" i="1"/>
  <c r="CK31" i="1" s="1"/>
  <c r="BD33" i="1"/>
  <c r="CI33" i="1" s="1"/>
  <c r="AR32" i="1" s="1"/>
  <c r="BF33" i="1"/>
  <c r="BH33" i="1"/>
  <c r="BJ33" i="1"/>
  <c r="BL33" i="1"/>
  <c r="BN33" i="1"/>
  <c r="BP33" i="1"/>
  <c r="BR33" i="1"/>
  <c r="BT33" i="1"/>
  <c r="BV33" i="1"/>
  <c r="BX33" i="1"/>
  <c r="BZ33" i="1"/>
  <c r="CB33" i="1"/>
  <c r="CD33" i="1"/>
  <c r="CF33" i="1"/>
  <c r="CJ37" i="1"/>
  <c r="BC39" i="1"/>
  <c r="BE39" i="1"/>
  <c r="BG39" i="1"/>
  <c r="BI39" i="1"/>
  <c r="BK39" i="1"/>
  <c r="BM39" i="1"/>
  <c r="BO39" i="1"/>
  <c r="BQ39" i="1"/>
  <c r="BS39" i="1"/>
  <c r="BU39" i="1"/>
  <c r="BW39" i="1"/>
  <c r="BY39" i="1"/>
  <c r="CA39" i="1"/>
  <c r="CC39" i="1"/>
  <c r="CE39" i="1"/>
  <c r="CG39" i="1"/>
  <c r="CI43" i="1"/>
  <c r="BD45" i="1"/>
  <c r="CI45" i="1" s="1"/>
  <c r="AR44" i="1" s="1"/>
  <c r="BF45" i="1"/>
  <c r="BH45" i="1"/>
  <c r="BJ45" i="1"/>
  <c r="BL45" i="1"/>
  <c r="BN45" i="1"/>
  <c r="BP45" i="1"/>
  <c r="BR45" i="1"/>
  <c r="BT45" i="1"/>
  <c r="BV45" i="1"/>
  <c r="BX45" i="1"/>
  <c r="BZ45" i="1"/>
  <c r="CB45" i="1"/>
  <c r="CD45" i="1"/>
  <c r="CF45" i="1"/>
  <c r="CJ49" i="1"/>
  <c r="BC51" i="1"/>
  <c r="BE51" i="1"/>
  <c r="BG51" i="1"/>
  <c r="BI51" i="1"/>
  <c r="BK51" i="1"/>
  <c r="BM51" i="1"/>
  <c r="BO51" i="1"/>
  <c r="BQ51" i="1"/>
  <c r="BS51" i="1"/>
  <c r="BU51" i="1"/>
  <c r="BW51" i="1"/>
  <c r="BY51" i="1"/>
  <c r="CA51" i="1"/>
  <c r="CC51" i="1"/>
  <c r="CE51" i="1"/>
  <c r="CG51" i="1"/>
  <c r="CI55" i="1"/>
  <c r="BD57" i="1"/>
  <c r="CI57" i="1" s="1"/>
  <c r="AR56" i="1" s="1"/>
  <c r="BF57" i="1"/>
  <c r="BH57" i="1"/>
  <c r="BJ57" i="1"/>
  <c r="BL57" i="1"/>
  <c r="BN57" i="1"/>
  <c r="BP57" i="1"/>
  <c r="BR57" i="1"/>
  <c r="BT57" i="1"/>
  <c r="BV57" i="1"/>
  <c r="BX57" i="1"/>
  <c r="BZ57" i="1"/>
  <c r="CB57" i="1"/>
  <c r="CD57" i="1"/>
  <c r="CF57" i="1"/>
  <c r="CJ61" i="1"/>
  <c r="BC63" i="1"/>
  <c r="BE63" i="1"/>
  <c r="BG63" i="1"/>
  <c r="BI63" i="1"/>
  <c r="BK63" i="1"/>
  <c r="BM63" i="1"/>
  <c r="BO63" i="1"/>
  <c r="BQ63" i="1"/>
  <c r="BS63" i="1"/>
  <c r="BU63" i="1"/>
  <c r="BW63" i="1"/>
  <c r="BY63" i="1"/>
  <c r="CA63" i="1"/>
  <c r="CC63" i="1"/>
  <c r="CE63" i="1"/>
  <c r="CG63" i="1"/>
  <c r="CI67" i="1"/>
  <c r="BD69" i="1"/>
  <c r="CI69" i="1" s="1"/>
  <c r="AR68" i="1" s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J73" i="1"/>
  <c r="BC75" i="1"/>
  <c r="BE75" i="1"/>
  <c r="BG75" i="1"/>
  <c r="BI75" i="1"/>
  <c r="BK75" i="1"/>
  <c r="BM75" i="1"/>
  <c r="BO75" i="1"/>
  <c r="BQ75" i="1"/>
  <c r="BS75" i="1"/>
  <c r="BU75" i="1"/>
  <c r="BW75" i="1"/>
  <c r="BY75" i="1"/>
  <c r="CA75" i="1"/>
  <c r="CC75" i="1"/>
  <c r="CE75" i="1"/>
  <c r="CG75" i="1"/>
  <c r="CI79" i="1"/>
  <c r="BD81" i="1"/>
  <c r="CI81" i="1" s="1"/>
  <c r="AR80" i="1" s="1"/>
  <c r="BF81" i="1"/>
  <c r="BH81" i="1"/>
  <c r="BJ81" i="1"/>
  <c r="BL81" i="1"/>
  <c r="BN81" i="1"/>
  <c r="BP81" i="1"/>
  <c r="BR81" i="1"/>
  <c r="BT81" i="1"/>
  <c r="BV81" i="1"/>
  <c r="BX81" i="1"/>
  <c r="BZ81" i="1"/>
  <c r="CB81" i="1"/>
  <c r="CD81" i="1"/>
  <c r="CF81" i="1"/>
  <c r="CJ85" i="1"/>
  <c r="BC87" i="1"/>
  <c r="BE87" i="1"/>
  <c r="BG87" i="1"/>
  <c r="BI87" i="1"/>
  <c r="BK87" i="1"/>
  <c r="BM87" i="1"/>
  <c r="BO87" i="1"/>
  <c r="BQ87" i="1"/>
  <c r="BS87" i="1"/>
  <c r="BU87" i="1"/>
  <c r="BW87" i="1"/>
  <c r="BY87" i="1"/>
  <c r="CA87" i="1"/>
  <c r="CC87" i="1"/>
  <c r="CE87" i="1"/>
  <c r="CG87" i="1"/>
  <c r="CI91" i="1"/>
  <c r="BD93" i="1"/>
  <c r="CI93" i="1" s="1"/>
  <c r="AR92" i="1" s="1"/>
  <c r="BF93" i="1"/>
  <c r="BH93" i="1"/>
  <c r="BJ93" i="1"/>
  <c r="BL93" i="1"/>
  <c r="BN93" i="1"/>
  <c r="BP93" i="1"/>
  <c r="BR93" i="1"/>
  <c r="BT93" i="1"/>
  <c r="BV93" i="1"/>
  <c r="BX93" i="1"/>
  <c r="BZ93" i="1"/>
  <c r="CB93" i="1"/>
  <c r="CD93" i="1"/>
  <c r="CF93" i="1"/>
  <c r="CJ97" i="1"/>
  <c r="BC99" i="1"/>
  <c r="BE99" i="1"/>
  <c r="BG99" i="1"/>
  <c r="BI99" i="1"/>
  <c r="BK99" i="1"/>
  <c r="BM99" i="1"/>
  <c r="BO99" i="1"/>
  <c r="BQ99" i="1"/>
  <c r="BS99" i="1"/>
  <c r="BU99" i="1"/>
  <c r="BW99" i="1"/>
  <c r="BY99" i="1"/>
  <c r="CA99" i="1"/>
  <c r="CC99" i="1"/>
  <c r="CE99" i="1"/>
  <c r="CG99" i="1"/>
  <c r="CI103" i="1"/>
  <c r="BD105" i="1"/>
  <c r="CI105" i="1" s="1"/>
  <c r="AR104" i="1" s="1"/>
  <c r="BF105" i="1"/>
  <c r="BH105" i="1"/>
  <c r="BJ105" i="1"/>
  <c r="BL105" i="1"/>
  <c r="BN105" i="1"/>
  <c r="BP105" i="1"/>
  <c r="BR105" i="1"/>
  <c r="BT105" i="1"/>
  <c r="BV105" i="1"/>
  <c r="BX105" i="1"/>
  <c r="BZ105" i="1"/>
  <c r="CB105" i="1"/>
  <c r="CD105" i="1"/>
  <c r="CF105" i="1"/>
  <c r="CJ109" i="1"/>
  <c r="BC111" i="1"/>
  <c r="BE111" i="1"/>
  <c r="BG111" i="1"/>
  <c r="BI111" i="1"/>
  <c r="BK111" i="1"/>
  <c r="BM111" i="1"/>
  <c r="BO111" i="1"/>
  <c r="BQ111" i="1"/>
  <c r="BS111" i="1"/>
  <c r="BU111" i="1"/>
  <c r="BW111" i="1"/>
  <c r="BY111" i="1"/>
  <c r="CA111" i="1"/>
  <c r="CC111" i="1"/>
  <c r="CE111" i="1"/>
  <c r="CG111" i="1"/>
  <c r="CI115" i="1"/>
  <c r="BD117" i="1"/>
  <c r="CI117" i="1" s="1"/>
  <c r="AR116" i="1" s="1"/>
  <c r="BF117" i="1"/>
  <c r="BH117" i="1"/>
  <c r="BJ117" i="1"/>
  <c r="BL117" i="1"/>
  <c r="BN117" i="1"/>
  <c r="BP117" i="1"/>
  <c r="BR117" i="1"/>
  <c r="BT117" i="1"/>
  <c r="BV117" i="1"/>
  <c r="BX117" i="1"/>
  <c r="BZ117" i="1"/>
  <c r="CB117" i="1"/>
  <c r="CD117" i="1"/>
  <c r="CF117" i="1"/>
  <c r="CJ121" i="1"/>
  <c r="BC123" i="1"/>
  <c r="BE123" i="1"/>
  <c r="BG123" i="1"/>
  <c r="BI123" i="1"/>
  <c r="BK123" i="1"/>
  <c r="BM123" i="1"/>
  <c r="BO123" i="1"/>
  <c r="BQ123" i="1"/>
  <c r="BS123" i="1"/>
  <c r="BU123" i="1"/>
  <c r="BW123" i="1"/>
  <c r="BY123" i="1"/>
  <c r="CA123" i="1"/>
  <c r="CC123" i="1"/>
  <c r="CE123" i="1"/>
  <c r="CG123" i="1"/>
  <c r="CI127" i="1"/>
  <c r="BD129" i="1"/>
  <c r="CI129" i="1" s="1"/>
  <c r="AR128" i="1" s="1"/>
  <c r="BF129" i="1"/>
  <c r="BH129" i="1"/>
  <c r="BJ129" i="1"/>
  <c r="BL129" i="1"/>
  <c r="BN129" i="1"/>
  <c r="BP129" i="1"/>
  <c r="BR129" i="1"/>
  <c r="BT129" i="1"/>
  <c r="BV129" i="1"/>
  <c r="BX129" i="1"/>
  <c r="BZ129" i="1"/>
  <c r="CB129" i="1"/>
  <c r="CD129" i="1"/>
  <c r="CF129" i="1"/>
  <c r="CJ133" i="1"/>
  <c r="BC135" i="1"/>
  <c r="BE135" i="1"/>
  <c r="BG135" i="1"/>
  <c r="BI135" i="1"/>
  <c r="BK135" i="1"/>
  <c r="BM135" i="1"/>
  <c r="BO135" i="1"/>
  <c r="BQ135" i="1"/>
  <c r="BS135" i="1"/>
  <c r="BU135" i="1"/>
  <c r="BW135" i="1"/>
  <c r="BY135" i="1"/>
  <c r="CA135" i="1"/>
  <c r="CC135" i="1"/>
  <c r="CE135" i="1"/>
  <c r="CG135" i="1"/>
  <c r="CI139" i="1"/>
  <c r="BD141" i="1"/>
  <c r="CI141" i="1" s="1"/>
  <c r="AR140" i="1" s="1"/>
  <c r="BF141" i="1"/>
  <c r="BH141" i="1"/>
  <c r="BJ141" i="1"/>
  <c r="BL141" i="1"/>
  <c r="BN141" i="1"/>
  <c r="BP141" i="1"/>
  <c r="BR141" i="1"/>
  <c r="BT141" i="1"/>
  <c r="BV141" i="1"/>
  <c r="BX141" i="1"/>
  <c r="BZ141" i="1"/>
  <c r="CB141" i="1"/>
  <c r="CD141" i="1"/>
  <c r="CF141" i="1"/>
  <c r="CI145" i="1"/>
  <c r="CK145" i="1" s="1"/>
  <c r="AQ148" i="1" s="1"/>
  <c r="AQ145" i="1" s="1"/>
  <c r="BD147" i="1"/>
  <c r="CI147" i="1" s="1"/>
  <c r="AR146" i="1" s="1"/>
  <c r="BF147" i="1"/>
  <c r="BH147" i="1"/>
  <c r="BJ147" i="1"/>
  <c r="BL147" i="1"/>
  <c r="BN147" i="1"/>
  <c r="BP147" i="1"/>
  <c r="BR147" i="1"/>
  <c r="BT147" i="1"/>
  <c r="BV147" i="1"/>
  <c r="BX147" i="1"/>
  <c r="BZ147" i="1"/>
  <c r="CB147" i="1"/>
  <c r="CD147" i="1"/>
  <c r="CF147" i="1"/>
  <c r="CJ151" i="1"/>
  <c r="BC153" i="1"/>
  <c r="BE153" i="1"/>
  <c r="BG153" i="1"/>
  <c r="BI153" i="1"/>
  <c r="BK153" i="1"/>
  <c r="BM153" i="1"/>
  <c r="BO153" i="1"/>
  <c r="BQ153" i="1"/>
  <c r="BS153" i="1"/>
  <c r="BU153" i="1"/>
  <c r="BW153" i="1"/>
  <c r="BY153" i="1"/>
  <c r="CA153" i="1"/>
  <c r="CC153" i="1"/>
  <c r="CE153" i="1"/>
  <c r="CG153" i="1"/>
  <c r="CI157" i="1"/>
  <c r="BD159" i="1"/>
  <c r="CI159" i="1" s="1"/>
  <c r="AR158" i="1" s="1"/>
  <c r="BF159" i="1"/>
  <c r="BH159" i="1"/>
  <c r="BJ159" i="1"/>
  <c r="BL159" i="1"/>
  <c r="BN159" i="1"/>
  <c r="BP159" i="1"/>
  <c r="BR159" i="1"/>
  <c r="BT159" i="1"/>
  <c r="BV159" i="1"/>
  <c r="BX159" i="1"/>
  <c r="BZ159" i="1"/>
  <c r="CB159" i="1"/>
  <c r="CD159" i="1"/>
  <c r="CF159" i="1"/>
  <c r="CJ163" i="1"/>
  <c r="BC165" i="1"/>
  <c r="BE165" i="1"/>
  <c r="BG165" i="1"/>
  <c r="BI165" i="1"/>
  <c r="BK165" i="1"/>
  <c r="BM165" i="1"/>
  <c r="BO165" i="1"/>
  <c r="BQ165" i="1"/>
  <c r="BS165" i="1"/>
  <c r="BU165" i="1"/>
  <c r="BW165" i="1"/>
  <c r="BY165" i="1"/>
  <c r="CA165" i="1"/>
  <c r="CC165" i="1"/>
  <c r="CE165" i="1"/>
  <c r="CG165" i="1"/>
  <c r="CI169" i="1"/>
  <c r="BD171" i="1"/>
  <c r="CI171" i="1" s="1"/>
  <c r="AR170" i="1" s="1"/>
  <c r="BF171" i="1"/>
  <c r="BH171" i="1"/>
  <c r="BJ171" i="1"/>
  <c r="BL171" i="1"/>
  <c r="BN171" i="1"/>
  <c r="BP171" i="1"/>
  <c r="BR171" i="1"/>
  <c r="BT171" i="1"/>
  <c r="BV171" i="1"/>
  <c r="BX171" i="1"/>
  <c r="BZ171" i="1"/>
  <c r="CB171" i="1"/>
  <c r="CD171" i="1"/>
  <c r="CF171" i="1"/>
  <c r="CJ175" i="1"/>
  <c r="BC177" i="1"/>
  <c r="BE177" i="1"/>
  <c r="BG177" i="1"/>
  <c r="BI177" i="1"/>
  <c r="BK177" i="1"/>
  <c r="BM177" i="1"/>
  <c r="BO177" i="1"/>
  <c r="BQ177" i="1"/>
  <c r="BS177" i="1"/>
  <c r="BU177" i="1"/>
  <c r="BW177" i="1"/>
  <c r="BY177" i="1"/>
  <c r="CA177" i="1"/>
  <c r="CC177" i="1"/>
  <c r="CE177" i="1"/>
  <c r="CG177" i="1"/>
  <c r="BC183" i="1"/>
  <c r="BE183" i="1"/>
  <c r="BG183" i="1"/>
  <c r="BI183" i="1"/>
  <c r="BK183" i="1"/>
  <c r="BM183" i="1"/>
  <c r="BO183" i="1"/>
  <c r="BQ183" i="1"/>
  <c r="BS183" i="1"/>
  <c r="BU183" i="1"/>
  <c r="BW183" i="1"/>
  <c r="BY183" i="1"/>
  <c r="CA183" i="1"/>
  <c r="CC183" i="1"/>
  <c r="CE183" i="1"/>
  <c r="CG183" i="1"/>
  <c r="AQ184" i="1"/>
  <c r="AQ181" i="1" s="1"/>
  <c r="AO187" i="1"/>
  <c r="BC190" i="1"/>
  <c r="BE190" i="1"/>
  <c r="BG190" i="1"/>
  <c r="BI190" i="1"/>
  <c r="BK190" i="1"/>
  <c r="BM190" i="1"/>
  <c r="BO190" i="1"/>
  <c r="BQ190" i="1"/>
  <c r="BS190" i="1"/>
  <c r="BU190" i="1"/>
  <c r="BW190" i="1"/>
  <c r="BY190" i="1"/>
  <c r="CA190" i="1"/>
  <c r="CC190" i="1"/>
  <c r="CE190" i="1"/>
  <c r="CG190" i="1"/>
  <c r="BD190" i="1"/>
  <c r="CK193" i="1"/>
  <c r="BD197" i="1"/>
  <c r="CI197" i="1" s="1"/>
  <c r="AS197" i="1" s="1"/>
  <c r="BD195" i="1"/>
  <c r="BF197" i="1"/>
  <c r="BF195" i="1"/>
  <c r="BH197" i="1"/>
  <c r="BH195" i="1"/>
  <c r="BJ197" i="1"/>
  <c r="BJ195" i="1"/>
  <c r="BL197" i="1"/>
  <c r="BL195" i="1"/>
  <c r="BN197" i="1"/>
  <c r="BN195" i="1"/>
  <c r="BP197" i="1"/>
  <c r="BP195" i="1"/>
  <c r="BR197" i="1"/>
  <c r="BR195" i="1"/>
  <c r="BT197" i="1"/>
  <c r="BT195" i="1"/>
  <c r="BV197" i="1"/>
  <c r="BV195" i="1"/>
  <c r="BX197" i="1"/>
  <c r="BX195" i="1"/>
  <c r="BZ197" i="1"/>
  <c r="BZ195" i="1"/>
  <c r="CB197" i="1"/>
  <c r="CB195" i="1"/>
  <c r="CD197" i="1"/>
  <c r="CD195" i="1"/>
  <c r="CF197" i="1"/>
  <c r="CF195" i="1"/>
  <c r="CI195" i="1"/>
  <c r="AR194" i="1" s="1"/>
  <c r="AO199" i="1"/>
  <c r="BC202" i="1"/>
  <c r="BE202" i="1"/>
  <c r="BG202" i="1"/>
  <c r="BI202" i="1"/>
  <c r="BK202" i="1"/>
  <c r="BM202" i="1"/>
  <c r="BB211" i="1"/>
  <c r="AP211" i="1"/>
  <c r="CI214" i="1"/>
  <c r="BB223" i="1"/>
  <c r="AP223" i="1"/>
  <c r="CI226" i="1"/>
  <c r="BB235" i="1"/>
  <c r="AP235" i="1"/>
  <c r="CI238" i="1"/>
  <c r="CK241" i="1"/>
  <c r="AQ244" i="1" s="1"/>
  <c r="AQ241" i="1" s="1"/>
  <c r="BB247" i="1"/>
  <c r="AP247" i="1"/>
  <c r="CK253" i="1"/>
  <c r="AQ256" i="1" s="1"/>
  <c r="AQ253" i="1" s="1"/>
  <c r="BB259" i="1"/>
  <c r="AP259" i="1"/>
  <c r="CK265" i="1"/>
  <c r="AQ268" i="1" s="1"/>
  <c r="AQ265" i="1" s="1"/>
  <c r="BB271" i="1"/>
  <c r="AP271" i="1"/>
  <c r="CI275" i="1"/>
  <c r="AS275" i="1" s="1"/>
  <c r="BB283" i="1"/>
  <c r="AP283" i="1"/>
  <c r="BB289" i="1"/>
  <c r="AP289" i="1"/>
  <c r="CI292" i="1"/>
  <c r="BB301" i="1"/>
  <c r="AP301" i="1"/>
  <c r="CI305" i="1"/>
  <c r="AS305" i="1" s="1"/>
  <c r="BB313" i="1"/>
  <c r="AP313" i="1"/>
  <c r="CI323" i="1"/>
  <c r="AS323" i="1" s="1"/>
  <c r="CI329" i="1"/>
  <c r="AS329" i="1" s="1"/>
  <c r="CI335" i="1"/>
  <c r="AS335" i="1" s="1"/>
  <c r="CI364" i="1"/>
  <c r="CJ43" i="1"/>
  <c r="CI49" i="1"/>
  <c r="CK49" i="1" s="1"/>
  <c r="CJ55" i="1"/>
  <c r="CI61" i="1"/>
  <c r="CK61" i="1" s="1"/>
  <c r="CJ67" i="1"/>
  <c r="CI73" i="1"/>
  <c r="CK73" i="1" s="1"/>
  <c r="CJ79" i="1"/>
  <c r="CI85" i="1"/>
  <c r="CK85" i="1" s="1"/>
  <c r="CJ91" i="1"/>
  <c r="CI97" i="1"/>
  <c r="CK97" i="1" s="1"/>
  <c r="CJ103" i="1"/>
  <c r="CI109" i="1"/>
  <c r="CK109" i="1" s="1"/>
  <c r="CJ115" i="1"/>
  <c r="CI121" i="1"/>
  <c r="CK121" i="1" s="1"/>
  <c r="CJ127" i="1"/>
  <c r="CI133" i="1"/>
  <c r="CK133" i="1" s="1"/>
  <c r="CJ139" i="1"/>
  <c r="CI151" i="1"/>
  <c r="CK151" i="1" s="1"/>
  <c r="CJ157" i="1"/>
  <c r="CI163" i="1"/>
  <c r="CK163" i="1" s="1"/>
  <c r="CJ169" i="1"/>
  <c r="CI175" i="1"/>
  <c r="CK175" i="1" s="1"/>
  <c r="BC191" i="1"/>
  <c r="BC189" i="1"/>
  <c r="BE191" i="1"/>
  <c r="BE189" i="1"/>
  <c r="BG191" i="1"/>
  <c r="BG189" i="1"/>
  <c r="BI191" i="1"/>
  <c r="BI189" i="1"/>
  <c r="BK191" i="1"/>
  <c r="BK189" i="1"/>
  <c r="BM191" i="1"/>
  <c r="BM189" i="1"/>
  <c r="BO191" i="1"/>
  <c r="BO189" i="1"/>
  <c r="BQ191" i="1"/>
  <c r="BQ189" i="1"/>
  <c r="BS191" i="1"/>
  <c r="BS189" i="1"/>
  <c r="BU191" i="1"/>
  <c r="BU189" i="1"/>
  <c r="BW191" i="1"/>
  <c r="BW189" i="1"/>
  <c r="BY191" i="1"/>
  <c r="BY189" i="1"/>
  <c r="CA191" i="1"/>
  <c r="CA189" i="1"/>
  <c r="CC191" i="1"/>
  <c r="CC189" i="1"/>
  <c r="CE191" i="1"/>
  <c r="CE189" i="1"/>
  <c r="CG191" i="1"/>
  <c r="CG189" i="1"/>
  <c r="CI196" i="1"/>
  <c r="AQ196" i="1" s="1"/>
  <c r="AQ193" i="1" s="1"/>
  <c r="CI199" i="1"/>
  <c r="BC203" i="1"/>
  <c r="BC201" i="1"/>
  <c r="BE203" i="1"/>
  <c r="BE201" i="1"/>
  <c r="BG203" i="1"/>
  <c r="BG201" i="1"/>
  <c r="BI203" i="1"/>
  <c r="BI201" i="1"/>
  <c r="BK203" i="1"/>
  <c r="BK201" i="1"/>
  <c r="BM203" i="1"/>
  <c r="BM201" i="1"/>
  <c r="BB205" i="1"/>
  <c r="AP205" i="1"/>
  <c r="CK205" i="1"/>
  <c r="CI209" i="1"/>
  <c r="AS209" i="1" s="1"/>
  <c r="BB217" i="1"/>
  <c r="AP217" i="1"/>
  <c r="CI221" i="1"/>
  <c r="AS221" i="1" s="1"/>
  <c r="BB229" i="1"/>
  <c r="AP229" i="1"/>
  <c r="CK229" i="1"/>
  <c r="CI233" i="1"/>
  <c r="AS233" i="1" s="1"/>
  <c r="BB241" i="1"/>
  <c r="AP241" i="1"/>
  <c r="BB253" i="1"/>
  <c r="AP253" i="1"/>
  <c r="BB265" i="1"/>
  <c r="AP265" i="1"/>
  <c r="BB277" i="1"/>
  <c r="AP277" i="1"/>
  <c r="CI281" i="1"/>
  <c r="AS281" i="1" s="1"/>
  <c r="BB295" i="1"/>
  <c r="AP295" i="1"/>
  <c r="BB307" i="1"/>
  <c r="AP307" i="1"/>
  <c r="BB319" i="1"/>
  <c r="AP319" i="1"/>
  <c r="BB325" i="1"/>
  <c r="AP325" i="1"/>
  <c r="BB331" i="1"/>
  <c r="AP331" i="1"/>
  <c r="BB343" i="1"/>
  <c r="AP343" i="1"/>
  <c r="BB367" i="1"/>
  <c r="AP367" i="1"/>
  <c r="CJ205" i="1"/>
  <c r="BC208" i="1"/>
  <c r="CI208" i="1" s="1"/>
  <c r="AQ208" i="1" s="1"/>
  <c r="AQ205" i="1" s="1"/>
  <c r="CI211" i="1"/>
  <c r="CJ217" i="1"/>
  <c r="CK217" i="1" s="1"/>
  <c r="BC220" i="1"/>
  <c r="CI220" i="1" s="1"/>
  <c r="CI223" i="1"/>
  <c r="CJ229" i="1"/>
  <c r="BC232" i="1"/>
  <c r="CI232" i="1" s="1"/>
  <c r="AQ232" i="1" s="1"/>
  <c r="AQ229" i="1" s="1"/>
  <c r="CI235" i="1"/>
  <c r="CJ271" i="1"/>
  <c r="CK271" i="1" s="1"/>
  <c r="BC274" i="1"/>
  <c r="CI274" i="1" s="1"/>
  <c r="CJ277" i="1"/>
  <c r="CK277" i="1" s="1"/>
  <c r="BC280" i="1"/>
  <c r="CI280" i="1" s="1"/>
  <c r="CJ283" i="1"/>
  <c r="CK283" i="1" s="1"/>
  <c r="AQ286" i="1" s="1"/>
  <c r="AQ283" i="1" s="1"/>
  <c r="CI289" i="1"/>
  <c r="CI295" i="1"/>
  <c r="CJ301" i="1"/>
  <c r="CK301" i="1" s="1"/>
  <c r="BC304" i="1"/>
  <c r="CI304" i="1" s="1"/>
  <c r="CI307" i="1"/>
  <c r="CJ313" i="1"/>
  <c r="CK313" i="1" s="1"/>
  <c r="BC316" i="1"/>
  <c r="CI316" i="1" s="1"/>
  <c r="CJ319" i="1"/>
  <c r="CK319" i="1" s="1"/>
  <c r="AQ322" i="1" s="1"/>
  <c r="AQ319" i="1" s="1"/>
  <c r="CI325" i="1"/>
  <c r="CJ331" i="1"/>
  <c r="CK331" i="1" s="1"/>
  <c r="BC334" i="1"/>
  <c r="CI334" i="1" s="1"/>
  <c r="CI337" i="1"/>
  <c r="BC341" i="1"/>
  <c r="BC339" i="1"/>
  <c r="BE341" i="1"/>
  <c r="BE339" i="1"/>
  <c r="BG341" i="1"/>
  <c r="BG339" i="1"/>
  <c r="BI341" i="1"/>
  <c r="BI339" i="1"/>
  <c r="BK341" i="1"/>
  <c r="BK339" i="1"/>
  <c r="BM341" i="1"/>
  <c r="BM339" i="1"/>
  <c r="BO341" i="1"/>
  <c r="BO339" i="1"/>
  <c r="BQ341" i="1"/>
  <c r="BQ339" i="1"/>
  <c r="BS341" i="1"/>
  <c r="BS339" i="1"/>
  <c r="BU341" i="1"/>
  <c r="BU339" i="1"/>
  <c r="BW341" i="1"/>
  <c r="BW339" i="1"/>
  <c r="BY341" i="1"/>
  <c r="BY339" i="1"/>
  <c r="CA341" i="1"/>
  <c r="CA339" i="1"/>
  <c r="CC341" i="1"/>
  <c r="CC339" i="1"/>
  <c r="CE341" i="1"/>
  <c r="CE339" i="1"/>
  <c r="CG341" i="1"/>
  <c r="CG339" i="1"/>
  <c r="BD346" i="1"/>
  <c r="BF346" i="1"/>
  <c r="BH346" i="1"/>
  <c r="BJ346" i="1"/>
  <c r="BL346" i="1"/>
  <c r="BN346" i="1"/>
  <c r="BP346" i="1"/>
  <c r="BR346" i="1"/>
  <c r="BT346" i="1"/>
  <c r="BV346" i="1"/>
  <c r="BX346" i="1"/>
  <c r="BZ346" i="1"/>
  <c r="CB346" i="1"/>
  <c r="CD346" i="1"/>
  <c r="CF346" i="1"/>
  <c r="CJ343" i="1"/>
  <c r="BC346" i="1"/>
  <c r="CI346" i="1" s="1"/>
  <c r="CI349" i="1"/>
  <c r="BC353" i="1"/>
  <c r="BC351" i="1"/>
  <c r="BE353" i="1"/>
  <c r="BE351" i="1"/>
  <c r="BG353" i="1"/>
  <c r="BG351" i="1"/>
  <c r="BI353" i="1"/>
  <c r="BI351" i="1"/>
  <c r="BK353" i="1"/>
  <c r="BK351" i="1"/>
  <c r="BM353" i="1"/>
  <c r="BM351" i="1"/>
  <c r="BO353" i="1"/>
  <c r="BO351" i="1"/>
  <c r="BQ353" i="1"/>
  <c r="BQ351" i="1"/>
  <c r="BS353" i="1"/>
  <c r="BS351" i="1"/>
  <c r="BU353" i="1"/>
  <c r="BU351" i="1"/>
  <c r="BW353" i="1"/>
  <c r="BW351" i="1"/>
  <c r="BY353" i="1"/>
  <c r="BY351" i="1"/>
  <c r="CA353" i="1"/>
  <c r="CA351" i="1"/>
  <c r="CC353" i="1"/>
  <c r="CC351" i="1"/>
  <c r="CE353" i="1"/>
  <c r="CE351" i="1"/>
  <c r="CG353" i="1"/>
  <c r="CG351" i="1"/>
  <c r="AQ355" i="1"/>
  <c r="BB355" i="1"/>
  <c r="BC359" i="1"/>
  <c r="BC357" i="1"/>
  <c r="BE359" i="1"/>
  <c r="BE357" i="1"/>
  <c r="BG359" i="1"/>
  <c r="BG357" i="1"/>
  <c r="BI359" i="1"/>
  <c r="BI357" i="1"/>
  <c r="BK359" i="1"/>
  <c r="BK357" i="1"/>
  <c r="BM359" i="1"/>
  <c r="BM357" i="1"/>
  <c r="BO359" i="1"/>
  <c r="BO357" i="1"/>
  <c r="BQ359" i="1"/>
  <c r="BQ357" i="1"/>
  <c r="BS359" i="1"/>
  <c r="BS357" i="1"/>
  <c r="BU359" i="1"/>
  <c r="BU357" i="1"/>
  <c r="BW359" i="1"/>
  <c r="BW357" i="1"/>
  <c r="BY359" i="1"/>
  <c r="BY357" i="1"/>
  <c r="CA359" i="1"/>
  <c r="CA357" i="1"/>
  <c r="CC359" i="1"/>
  <c r="CC357" i="1"/>
  <c r="CE359" i="1"/>
  <c r="CE357" i="1"/>
  <c r="CG359" i="1"/>
  <c r="CG357" i="1"/>
  <c r="BB361" i="1"/>
  <c r="BC365" i="1"/>
  <c r="BC363" i="1"/>
  <c r="BE365" i="1"/>
  <c r="BE363" i="1"/>
  <c r="BG365" i="1"/>
  <c r="BG363" i="1"/>
  <c r="BI365" i="1"/>
  <c r="BI363" i="1"/>
  <c r="BK365" i="1"/>
  <c r="BK363" i="1"/>
  <c r="BM365" i="1"/>
  <c r="BM363" i="1"/>
  <c r="BO365" i="1"/>
  <c r="BO363" i="1"/>
  <c r="BQ365" i="1"/>
  <c r="BQ363" i="1"/>
  <c r="BS365" i="1"/>
  <c r="BS363" i="1"/>
  <c r="BU365" i="1"/>
  <c r="BU363" i="1"/>
  <c r="BW365" i="1"/>
  <c r="BW363" i="1"/>
  <c r="BY365" i="1"/>
  <c r="BY363" i="1"/>
  <c r="CA365" i="1"/>
  <c r="CA363" i="1"/>
  <c r="CC365" i="1"/>
  <c r="CC363" i="1"/>
  <c r="CE365" i="1"/>
  <c r="CE363" i="1"/>
  <c r="CG365" i="1"/>
  <c r="CG363" i="1"/>
  <c r="BD370" i="1"/>
  <c r="BF370" i="1"/>
  <c r="BH370" i="1"/>
  <c r="BJ370" i="1"/>
  <c r="BL370" i="1"/>
  <c r="BN370" i="1"/>
  <c r="BP370" i="1"/>
  <c r="BR370" i="1"/>
  <c r="BT370" i="1"/>
  <c r="BV370" i="1"/>
  <c r="BX370" i="1"/>
  <c r="BZ370" i="1"/>
  <c r="CB370" i="1"/>
  <c r="CD370" i="1"/>
  <c r="CF370" i="1"/>
  <c r="CJ367" i="1"/>
  <c r="BC370" i="1"/>
  <c r="BB373" i="1"/>
  <c r="AP373" i="1"/>
  <c r="CI376" i="1"/>
  <c r="BB385" i="1"/>
  <c r="AP385" i="1"/>
  <c r="CI388" i="1"/>
  <c r="BB397" i="1"/>
  <c r="AP397" i="1"/>
  <c r="CI400" i="1"/>
  <c r="CI401" i="1"/>
  <c r="AS401" i="1" s="1"/>
  <c r="BB409" i="1"/>
  <c r="AP409" i="1"/>
  <c r="CI412" i="1"/>
  <c r="BB421" i="1"/>
  <c r="AP421" i="1"/>
  <c r="CI424" i="1"/>
  <c r="BB433" i="1"/>
  <c r="AP433" i="1"/>
  <c r="CI436" i="1"/>
  <c r="BB445" i="1"/>
  <c r="AP445" i="1"/>
  <c r="CI448" i="1"/>
  <c r="CI449" i="1"/>
  <c r="AS449" i="1" s="1"/>
  <c r="BB457" i="1"/>
  <c r="AP457" i="1"/>
  <c r="CI460" i="1"/>
  <c r="BB469" i="1"/>
  <c r="AP469" i="1"/>
  <c r="CI472" i="1"/>
  <c r="CI473" i="1"/>
  <c r="AS473" i="1" s="1"/>
  <c r="BB493" i="1"/>
  <c r="AP493" i="1"/>
  <c r="CJ187" i="1"/>
  <c r="CK187" i="1" s="1"/>
  <c r="CJ199" i="1"/>
  <c r="BO201" i="1"/>
  <c r="BQ201" i="1"/>
  <c r="BS201" i="1"/>
  <c r="BU201" i="1"/>
  <c r="BW201" i="1"/>
  <c r="BY201" i="1"/>
  <c r="CA201" i="1"/>
  <c r="CC201" i="1"/>
  <c r="CE201" i="1"/>
  <c r="CG201" i="1"/>
  <c r="BD207" i="1"/>
  <c r="CI207" i="1" s="1"/>
  <c r="AR206" i="1" s="1"/>
  <c r="BF207" i="1"/>
  <c r="BH207" i="1"/>
  <c r="BJ207" i="1"/>
  <c r="BL207" i="1"/>
  <c r="BN207" i="1"/>
  <c r="BP207" i="1"/>
  <c r="BR207" i="1"/>
  <c r="BT207" i="1"/>
  <c r="BV207" i="1"/>
  <c r="BX207" i="1"/>
  <c r="BZ207" i="1"/>
  <c r="CB207" i="1"/>
  <c r="CD207" i="1"/>
  <c r="CF207" i="1"/>
  <c r="CJ211" i="1"/>
  <c r="BC213" i="1"/>
  <c r="BE213" i="1"/>
  <c r="BG213" i="1"/>
  <c r="BI213" i="1"/>
  <c r="BK213" i="1"/>
  <c r="BM213" i="1"/>
  <c r="BO213" i="1"/>
  <c r="BQ213" i="1"/>
  <c r="BS213" i="1"/>
  <c r="BU213" i="1"/>
  <c r="BW213" i="1"/>
  <c r="BY213" i="1"/>
  <c r="CA213" i="1"/>
  <c r="CC213" i="1"/>
  <c r="CE213" i="1"/>
  <c r="CG213" i="1"/>
  <c r="BD219" i="1"/>
  <c r="CI219" i="1" s="1"/>
  <c r="AR218" i="1" s="1"/>
  <c r="BF219" i="1"/>
  <c r="BH219" i="1"/>
  <c r="BJ219" i="1"/>
  <c r="BL219" i="1"/>
  <c r="BN219" i="1"/>
  <c r="BP219" i="1"/>
  <c r="BR219" i="1"/>
  <c r="BT219" i="1"/>
  <c r="BV219" i="1"/>
  <c r="BX219" i="1"/>
  <c r="BZ219" i="1"/>
  <c r="CB219" i="1"/>
  <c r="CD219" i="1"/>
  <c r="CF219" i="1"/>
  <c r="CJ223" i="1"/>
  <c r="BC225" i="1"/>
  <c r="BE225" i="1"/>
  <c r="BG225" i="1"/>
  <c r="BI225" i="1"/>
  <c r="BK225" i="1"/>
  <c r="BM225" i="1"/>
  <c r="BO225" i="1"/>
  <c r="BQ225" i="1"/>
  <c r="BS225" i="1"/>
  <c r="BU225" i="1"/>
  <c r="BW225" i="1"/>
  <c r="BY225" i="1"/>
  <c r="CA225" i="1"/>
  <c r="CC225" i="1"/>
  <c r="CE225" i="1"/>
  <c r="CG225" i="1"/>
  <c r="BD231" i="1"/>
  <c r="CI231" i="1" s="1"/>
  <c r="AR230" i="1" s="1"/>
  <c r="BF231" i="1"/>
  <c r="BH231" i="1"/>
  <c r="BJ231" i="1"/>
  <c r="BL231" i="1"/>
  <c r="BN231" i="1"/>
  <c r="BP231" i="1"/>
  <c r="BR231" i="1"/>
  <c r="BT231" i="1"/>
  <c r="BV231" i="1"/>
  <c r="BX231" i="1"/>
  <c r="BZ231" i="1"/>
  <c r="CB231" i="1"/>
  <c r="CD231" i="1"/>
  <c r="CF231" i="1"/>
  <c r="CJ235" i="1"/>
  <c r="BC237" i="1"/>
  <c r="BE237" i="1"/>
  <c r="BG237" i="1"/>
  <c r="BI237" i="1"/>
  <c r="BK237" i="1"/>
  <c r="BM237" i="1"/>
  <c r="BO237" i="1"/>
  <c r="BQ237" i="1"/>
  <c r="BS237" i="1"/>
  <c r="BU237" i="1"/>
  <c r="BW237" i="1"/>
  <c r="BY237" i="1"/>
  <c r="CA237" i="1"/>
  <c r="CC237" i="1"/>
  <c r="CE237" i="1"/>
  <c r="CG237" i="1"/>
  <c r="BC243" i="1"/>
  <c r="BE243" i="1"/>
  <c r="BG243" i="1"/>
  <c r="BI243" i="1"/>
  <c r="BK243" i="1"/>
  <c r="BM243" i="1"/>
  <c r="BO243" i="1"/>
  <c r="BQ243" i="1"/>
  <c r="BS243" i="1"/>
  <c r="BU243" i="1"/>
  <c r="BW243" i="1"/>
  <c r="BY243" i="1"/>
  <c r="CA243" i="1"/>
  <c r="CC243" i="1"/>
  <c r="CE243" i="1"/>
  <c r="CG243" i="1"/>
  <c r="BC249" i="1"/>
  <c r="BE249" i="1"/>
  <c r="BG249" i="1"/>
  <c r="BI249" i="1"/>
  <c r="BK249" i="1"/>
  <c r="BM249" i="1"/>
  <c r="BO249" i="1"/>
  <c r="BQ249" i="1"/>
  <c r="BS249" i="1"/>
  <c r="BU249" i="1"/>
  <c r="BW249" i="1"/>
  <c r="BY249" i="1"/>
  <c r="CA249" i="1"/>
  <c r="CC249" i="1"/>
  <c r="CE249" i="1"/>
  <c r="CG249" i="1"/>
  <c r="BC255" i="1"/>
  <c r="BE255" i="1"/>
  <c r="BG255" i="1"/>
  <c r="BI255" i="1"/>
  <c r="BK255" i="1"/>
  <c r="BM255" i="1"/>
  <c r="BO255" i="1"/>
  <c r="BQ255" i="1"/>
  <c r="BS255" i="1"/>
  <c r="BU255" i="1"/>
  <c r="BW255" i="1"/>
  <c r="BY255" i="1"/>
  <c r="CA255" i="1"/>
  <c r="CC255" i="1"/>
  <c r="CE255" i="1"/>
  <c r="CG255" i="1"/>
  <c r="BC261" i="1"/>
  <c r="BE261" i="1"/>
  <c r="BG261" i="1"/>
  <c r="BI261" i="1"/>
  <c r="BK261" i="1"/>
  <c r="BM261" i="1"/>
  <c r="BO261" i="1"/>
  <c r="BQ261" i="1"/>
  <c r="BS261" i="1"/>
  <c r="BU261" i="1"/>
  <c r="BW261" i="1"/>
  <c r="BY261" i="1"/>
  <c r="CA261" i="1"/>
  <c r="CC261" i="1"/>
  <c r="CE261" i="1"/>
  <c r="CG261" i="1"/>
  <c r="BC267" i="1"/>
  <c r="BE267" i="1"/>
  <c r="BG267" i="1"/>
  <c r="BI267" i="1"/>
  <c r="BK267" i="1"/>
  <c r="BM267" i="1"/>
  <c r="BO267" i="1"/>
  <c r="BQ267" i="1"/>
  <c r="BS267" i="1"/>
  <c r="BU267" i="1"/>
  <c r="BW267" i="1"/>
  <c r="BY267" i="1"/>
  <c r="CA267" i="1"/>
  <c r="CC267" i="1"/>
  <c r="CE267" i="1"/>
  <c r="CG267" i="1"/>
  <c r="BD273" i="1"/>
  <c r="CI273" i="1" s="1"/>
  <c r="AR272" i="1" s="1"/>
  <c r="BF273" i="1"/>
  <c r="BH273" i="1"/>
  <c r="BJ273" i="1"/>
  <c r="BL273" i="1"/>
  <c r="BN273" i="1"/>
  <c r="BP273" i="1"/>
  <c r="BR273" i="1"/>
  <c r="BT273" i="1"/>
  <c r="BV273" i="1"/>
  <c r="BX273" i="1"/>
  <c r="BZ273" i="1"/>
  <c r="CB273" i="1"/>
  <c r="CD273" i="1"/>
  <c r="CF273" i="1"/>
  <c r="BD279" i="1"/>
  <c r="CI279" i="1" s="1"/>
  <c r="AR278" i="1" s="1"/>
  <c r="BF279" i="1"/>
  <c r="BH279" i="1"/>
  <c r="BJ279" i="1"/>
  <c r="BL279" i="1"/>
  <c r="BN279" i="1"/>
  <c r="BP279" i="1"/>
  <c r="BR279" i="1"/>
  <c r="BT279" i="1"/>
  <c r="BV279" i="1"/>
  <c r="BX279" i="1"/>
  <c r="BZ279" i="1"/>
  <c r="CB279" i="1"/>
  <c r="CD279" i="1"/>
  <c r="CF279" i="1"/>
  <c r="BD285" i="1"/>
  <c r="CI285" i="1" s="1"/>
  <c r="AR284" i="1" s="1"/>
  <c r="BF285" i="1"/>
  <c r="BH285" i="1"/>
  <c r="BJ285" i="1"/>
  <c r="BL285" i="1"/>
  <c r="BN285" i="1"/>
  <c r="BP285" i="1"/>
  <c r="BR285" i="1"/>
  <c r="BT285" i="1"/>
  <c r="BV285" i="1"/>
  <c r="BX285" i="1"/>
  <c r="BZ285" i="1"/>
  <c r="CB285" i="1"/>
  <c r="CD285" i="1"/>
  <c r="CF285" i="1"/>
  <c r="CJ289" i="1"/>
  <c r="BC291" i="1"/>
  <c r="BE291" i="1"/>
  <c r="BG291" i="1"/>
  <c r="BI291" i="1"/>
  <c r="BK291" i="1"/>
  <c r="BM291" i="1"/>
  <c r="BO291" i="1"/>
  <c r="BQ291" i="1"/>
  <c r="BS291" i="1"/>
  <c r="BU291" i="1"/>
  <c r="BW291" i="1"/>
  <c r="BY291" i="1"/>
  <c r="CA291" i="1"/>
  <c r="CC291" i="1"/>
  <c r="CE291" i="1"/>
  <c r="CG291" i="1"/>
  <c r="CJ295" i="1"/>
  <c r="BC297" i="1"/>
  <c r="BE297" i="1"/>
  <c r="BG297" i="1"/>
  <c r="BI297" i="1"/>
  <c r="BK297" i="1"/>
  <c r="BM297" i="1"/>
  <c r="BO297" i="1"/>
  <c r="BQ297" i="1"/>
  <c r="BS297" i="1"/>
  <c r="BU297" i="1"/>
  <c r="BW297" i="1"/>
  <c r="BY297" i="1"/>
  <c r="CA297" i="1"/>
  <c r="CC297" i="1"/>
  <c r="CE297" i="1"/>
  <c r="CG297" i="1"/>
  <c r="BD303" i="1"/>
  <c r="CI303" i="1" s="1"/>
  <c r="AR302" i="1" s="1"/>
  <c r="BF303" i="1"/>
  <c r="BH303" i="1"/>
  <c r="BJ303" i="1"/>
  <c r="BL303" i="1"/>
  <c r="BN303" i="1"/>
  <c r="BP303" i="1"/>
  <c r="BR303" i="1"/>
  <c r="BT303" i="1"/>
  <c r="BV303" i="1"/>
  <c r="BX303" i="1"/>
  <c r="BZ303" i="1"/>
  <c r="CB303" i="1"/>
  <c r="CD303" i="1"/>
  <c r="CF303" i="1"/>
  <c r="CJ307" i="1"/>
  <c r="BC309" i="1"/>
  <c r="BE309" i="1"/>
  <c r="BG309" i="1"/>
  <c r="BI309" i="1"/>
  <c r="BK309" i="1"/>
  <c r="BM309" i="1"/>
  <c r="BO309" i="1"/>
  <c r="BQ309" i="1"/>
  <c r="BS309" i="1"/>
  <c r="BU309" i="1"/>
  <c r="BW309" i="1"/>
  <c r="BY309" i="1"/>
  <c r="CA309" i="1"/>
  <c r="CC309" i="1"/>
  <c r="CE309" i="1"/>
  <c r="CG309" i="1"/>
  <c r="BD315" i="1"/>
  <c r="CI315" i="1" s="1"/>
  <c r="AR314" i="1" s="1"/>
  <c r="BF315" i="1"/>
  <c r="BH315" i="1"/>
  <c r="BJ315" i="1"/>
  <c r="BL315" i="1"/>
  <c r="BN315" i="1"/>
  <c r="BP315" i="1"/>
  <c r="BR315" i="1"/>
  <c r="BT315" i="1"/>
  <c r="BV315" i="1"/>
  <c r="BX315" i="1"/>
  <c r="BZ315" i="1"/>
  <c r="CB315" i="1"/>
  <c r="CD315" i="1"/>
  <c r="CF315" i="1"/>
  <c r="BD321" i="1"/>
  <c r="CI321" i="1" s="1"/>
  <c r="AR320" i="1" s="1"/>
  <c r="BF321" i="1"/>
  <c r="BH321" i="1"/>
  <c r="BJ321" i="1"/>
  <c r="BL321" i="1"/>
  <c r="BN321" i="1"/>
  <c r="BP321" i="1"/>
  <c r="BR321" i="1"/>
  <c r="BT321" i="1"/>
  <c r="BV321" i="1"/>
  <c r="BX321" i="1"/>
  <c r="BZ321" i="1"/>
  <c r="CB321" i="1"/>
  <c r="CD321" i="1"/>
  <c r="CF321" i="1"/>
  <c r="CJ325" i="1"/>
  <c r="BC327" i="1"/>
  <c r="BE327" i="1"/>
  <c r="BG327" i="1"/>
  <c r="BI327" i="1"/>
  <c r="BK327" i="1"/>
  <c r="BM327" i="1"/>
  <c r="BO327" i="1"/>
  <c r="BQ327" i="1"/>
  <c r="BS327" i="1"/>
  <c r="BU327" i="1"/>
  <c r="BW327" i="1"/>
  <c r="BY327" i="1"/>
  <c r="CA327" i="1"/>
  <c r="CC327" i="1"/>
  <c r="CE327" i="1"/>
  <c r="CG327" i="1"/>
  <c r="BD333" i="1"/>
  <c r="CI333" i="1" s="1"/>
  <c r="AR332" i="1" s="1"/>
  <c r="BF333" i="1"/>
  <c r="BH333" i="1"/>
  <c r="BJ333" i="1"/>
  <c r="BL333" i="1"/>
  <c r="BN333" i="1"/>
  <c r="BP333" i="1"/>
  <c r="BR333" i="1"/>
  <c r="BT333" i="1"/>
  <c r="BV333" i="1"/>
  <c r="BX333" i="1"/>
  <c r="BZ333" i="1"/>
  <c r="CB333" i="1"/>
  <c r="CD333" i="1"/>
  <c r="CF333" i="1"/>
  <c r="AO337" i="1"/>
  <c r="BC340" i="1"/>
  <c r="BE340" i="1"/>
  <c r="BG340" i="1"/>
  <c r="BI340" i="1"/>
  <c r="BK340" i="1"/>
  <c r="BM340" i="1"/>
  <c r="BO340" i="1"/>
  <c r="BQ340" i="1"/>
  <c r="BS340" i="1"/>
  <c r="BU340" i="1"/>
  <c r="BW340" i="1"/>
  <c r="BY340" i="1"/>
  <c r="CA340" i="1"/>
  <c r="CC340" i="1"/>
  <c r="CE340" i="1"/>
  <c r="CG340" i="1"/>
  <c r="CK343" i="1"/>
  <c r="BD347" i="1"/>
  <c r="CI347" i="1" s="1"/>
  <c r="AS347" i="1" s="1"/>
  <c r="BD345" i="1"/>
  <c r="BF347" i="1"/>
  <c r="BF345" i="1"/>
  <c r="BH347" i="1"/>
  <c r="BH345" i="1"/>
  <c r="BJ347" i="1"/>
  <c r="BJ345" i="1"/>
  <c r="BL347" i="1"/>
  <c r="BL345" i="1"/>
  <c r="BN347" i="1"/>
  <c r="BN345" i="1"/>
  <c r="BP347" i="1"/>
  <c r="BP345" i="1"/>
  <c r="BR347" i="1"/>
  <c r="BR345" i="1"/>
  <c r="BT347" i="1"/>
  <c r="BT345" i="1"/>
  <c r="BV347" i="1"/>
  <c r="BV345" i="1"/>
  <c r="BX347" i="1"/>
  <c r="BX345" i="1"/>
  <c r="BZ347" i="1"/>
  <c r="BZ345" i="1"/>
  <c r="CB347" i="1"/>
  <c r="CB345" i="1"/>
  <c r="CD347" i="1"/>
  <c r="CD345" i="1"/>
  <c r="CF347" i="1"/>
  <c r="CF345" i="1"/>
  <c r="CI345" i="1"/>
  <c r="AR344" i="1" s="1"/>
  <c r="AO349" i="1"/>
  <c r="BC352" i="1"/>
  <c r="BE352" i="1"/>
  <c r="BG352" i="1"/>
  <c r="BI352" i="1"/>
  <c r="BK352" i="1"/>
  <c r="BM352" i="1"/>
  <c r="BO352" i="1"/>
  <c r="BQ352" i="1"/>
  <c r="BS352" i="1"/>
  <c r="BU352" i="1"/>
  <c r="BW352" i="1"/>
  <c r="BY352" i="1"/>
  <c r="CA352" i="1"/>
  <c r="CC352" i="1"/>
  <c r="CE352" i="1"/>
  <c r="CG352" i="1"/>
  <c r="CK367" i="1"/>
  <c r="BD371" i="1"/>
  <c r="CI371" i="1" s="1"/>
  <c r="AS371" i="1" s="1"/>
  <c r="BD369" i="1"/>
  <c r="BF371" i="1"/>
  <c r="BF369" i="1"/>
  <c r="BH371" i="1"/>
  <c r="BH369" i="1"/>
  <c r="BJ371" i="1"/>
  <c r="BJ369" i="1"/>
  <c r="BL371" i="1"/>
  <c r="BL369" i="1"/>
  <c r="BN371" i="1"/>
  <c r="BN369" i="1"/>
  <c r="BP371" i="1"/>
  <c r="BP369" i="1"/>
  <c r="BR371" i="1"/>
  <c r="BR369" i="1"/>
  <c r="BT371" i="1"/>
  <c r="BT369" i="1"/>
  <c r="BV371" i="1"/>
  <c r="BV369" i="1"/>
  <c r="BX371" i="1"/>
  <c r="BX369" i="1"/>
  <c r="BZ371" i="1"/>
  <c r="BZ369" i="1"/>
  <c r="CB371" i="1"/>
  <c r="CB369" i="1"/>
  <c r="CD371" i="1"/>
  <c r="CD369" i="1"/>
  <c r="CF371" i="1"/>
  <c r="CF369" i="1"/>
  <c r="CI369" i="1"/>
  <c r="AR368" i="1" s="1"/>
  <c r="BB379" i="1"/>
  <c r="AP379" i="1"/>
  <c r="BB391" i="1"/>
  <c r="AP391" i="1"/>
  <c r="BB403" i="1"/>
  <c r="AP403" i="1"/>
  <c r="CI407" i="1"/>
  <c r="AS407" i="1" s="1"/>
  <c r="BB415" i="1"/>
  <c r="AP415" i="1"/>
  <c r="BB427" i="1"/>
  <c r="AP427" i="1"/>
  <c r="BB439" i="1"/>
  <c r="AP439" i="1"/>
  <c r="BB451" i="1"/>
  <c r="AP451" i="1"/>
  <c r="CI455" i="1"/>
  <c r="AS455" i="1" s="1"/>
  <c r="BB463" i="1"/>
  <c r="AP463" i="1"/>
  <c r="CI466" i="1"/>
  <c r="BB475" i="1"/>
  <c r="AP475" i="1"/>
  <c r="CJ337" i="1"/>
  <c r="CJ349" i="1"/>
  <c r="CJ361" i="1"/>
  <c r="CK361" i="1" s="1"/>
  <c r="CJ373" i="1"/>
  <c r="BC375" i="1"/>
  <c r="BE375" i="1"/>
  <c r="BG375" i="1"/>
  <c r="BI375" i="1"/>
  <c r="BK375" i="1"/>
  <c r="BM375" i="1"/>
  <c r="BO375" i="1"/>
  <c r="BQ375" i="1"/>
  <c r="BS375" i="1"/>
  <c r="BU375" i="1"/>
  <c r="BW375" i="1"/>
  <c r="BY375" i="1"/>
  <c r="CA375" i="1"/>
  <c r="CC375" i="1"/>
  <c r="CE375" i="1"/>
  <c r="CG375" i="1"/>
  <c r="CJ379" i="1"/>
  <c r="BC381" i="1"/>
  <c r="BE381" i="1"/>
  <c r="BG381" i="1"/>
  <c r="BI381" i="1"/>
  <c r="BK381" i="1"/>
  <c r="BM381" i="1"/>
  <c r="BO381" i="1"/>
  <c r="BQ381" i="1"/>
  <c r="BS381" i="1"/>
  <c r="BU381" i="1"/>
  <c r="BW381" i="1"/>
  <c r="BY381" i="1"/>
  <c r="CA381" i="1"/>
  <c r="CC381" i="1"/>
  <c r="CE381" i="1"/>
  <c r="CG381" i="1"/>
  <c r="CJ385" i="1"/>
  <c r="BC387" i="1"/>
  <c r="BE387" i="1"/>
  <c r="BG387" i="1"/>
  <c r="BI387" i="1"/>
  <c r="BK387" i="1"/>
  <c r="BM387" i="1"/>
  <c r="BO387" i="1"/>
  <c r="BQ387" i="1"/>
  <c r="BS387" i="1"/>
  <c r="BU387" i="1"/>
  <c r="BW387" i="1"/>
  <c r="BY387" i="1"/>
  <c r="CA387" i="1"/>
  <c r="CC387" i="1"/>
  <c r="CE387" i="1"/>
  <c r="CG387" i="1"/>
  <c r="CJ391" i="1"/>
  <c r="BC393" i="1"/>
  <c r="BE393" i="1"/>
  <c r="BG393" i="1"/>
  <c r="BI393" i="1"/>
  <c r="BK393" i="1"/>
  <c r="BM393" i="1"/>
  <c r="BO393" i="1"/>
  <c r="BQ393" i="1"/>
  <c r="BS393" i="1"/>
  <c r="BU393" i="1"/>
  <c r="BW393" i="1"/>
  <c r="BY393" i="1"/>
  <c r="CA393" i="1"/>
  <c r="CC393" i="1"/>
  <c r="CE393" i="1"/>
  <c r="CG393" i="1"/>
  <c r="CI397" i="1"/>
  <c r="BD399" i="1"/>
  <c r="CI399" i="1" s="1"/>
  <c r="AR398" i="1" s="1"/>
  <c r="BF399" i="1"/>
  <c r="BH399" i="1"/>
  <c r="BJ399" i="1"/>
  <c r="BL399" i="1"/>
  <c r="BN399" i="1"/>
  <c r="BP399" i="1"/>
  <c r="BR399" i="1"/>
  <c r="BT399" i="1"/>
  <c r="BV399" i="1"/>
  <c r="BX399" i="1"/>
  <c r="BZ399" i="1"/>
  <c r="CB399" i="1"/>
  <c r="CD399" i="1"/>
  <c r="CF399" i="1"/>
  <c r="CI403" i="1"/>
  <c r="BD405" i="1"/>
  <c r="CI405" i="1" s="1"/>
  <c r="AR404" i="1" s="1"/>
  <c r="BF405" i="1"/>
  <c r="BH405" i="1"/>
  <c r="BJ405" i="1"/>
  <c r="BL405" i="1"/>
  <c r="BN405" i="1"/>
  <c r="BP405" i="1"/>
  <c r="BR405" i="1"/>
  <c r="BT405" i="1"/>
  <c r="BV405" i="1"/>
  <c r="BX405" i="1"/>
  <c r="BZ405" i="1"/>
  <c r="CB405" i="1"/>
  <c r="CD405" i="1"/>
  <c r="CF405" i="1"/>
  <c r="CJ409" i="1"/>
  <c r="BC411" i="1"/>
  <c r="BE411" i="1"/>
  <c r="BG411" i="1"/>
  <c r="BI411" i="1"/>
  <c r="BK411" i="1"/>
  <c r="BM411" i="1"/>
  <c r="BO411" i="1"/>
  <c r="BQ411" i="1"/>
  <c r="BS411" i="1"/>
  <c r="BU411" i="1"/>
  <c r="BW411" i="1"/>
  <c r="BY411" i="1"/>
  <c r="CA411" i="1"/>
  <c r="CC411" i="1"/>
  <c r="CE411" i="1"/>
  <c r="CG411" i="1"/>
  <c r="CJ415" i="1"/>
  <c r="BC417" i="1"/>
  <c r="BE417" i="1"/>
  <c r="BG417" i="1"/>
  <c r="BI417" i="1"/>
  <c r="BK417" i="1"/>
  <c r="BM417" i="1"/>
  <c r="BO417" i="1"/>
  <c r="BQ417" i="1"/>
  <c r="BS417" i="1"/>
  <c r="BU417" i="1"/>
  <c r="BW417" i="1"/>
  <c r="BY417" i="1"/>
  <c r="CA417" i="1"/>
  <c r="CC417" i="1"/>
  <c r="CE417" i="1"/>
  <c r="CG417" i="1"/>
  <c r="CJ421" i="1"/>
  <c r="BC423" i="1"/>
  <c r="BE423" i="1"/>
  <c r="BG423" i="1"/>
  <c r="BI423" i="1"/>
  <c r="BK423" i="1"/>
  <c r="BM423" i="1"/>
  <c r="BO423" i="1"/>
  <c r="BQ423" i="1"/>
  <c r="BS423" i="1"/>
  <c r="BU423" i="1"/>
  <c r="BW423" i="1"/>
  <c r="BY423" i="1"/>
  <c r="CA423" i="1"/>
  <c r="CC423" i="1"/>
  <c r="CE423" i="1"/>
  <c r="CG423" i="1"/>
  <c r="CJ427" i="1"/>
  <c r="BC429" i="1"/>
  <c r="BE429" i="1"/>
  <c r="BG429" i="1"/>
  <c r="BI429" i="1"/>
  <c r="BK429" i="1"/>
  <c r="BM429" i="1"/>
  <c r="BO429" i="1"/>
  <c r="BQ429" i="1"/>
  <c r="BS429" i="1"/>
  <c r="BU429" i="1"/>
  <c r="BW429" i="1"/>
  <c r="BY429" i="1"/>
  <c r="CA429" i="1"/>
  <c r="CC429" i="1"/>
  <c r="CE429" i="1"/>
  <c r="CG429" i="1"/>
  <c r="CJ433" i="1"/>
  <c r="BC435" i="1"/>
  <c r="BE435" i="1"/>
  <c r="BG435" i="1"/>
  <c r="BI435" i="1"/>
  <c r="BK435" i="1"/>
  <c r="BM435" i="1"/>
  <c r="BO435" i="1"/>
  <c r="BQ435" i="1"/>
  <c r="BS435" i="1"/>
  <c r="BU435" i="1"/>
  <c r="BW435" i="1"/>
  <c r="BY435" i="1"/>
  <c r="CA435" i="1"/>
  <c r="CC435" i="1"/>
  <c r="CE435" i="1"/>
  <c r="CG435" i="1"/>
  <c r="CJ439" i="1"/>
  <c r="BC441" i="1"/>
  <c r="BE441" i="1"/>
  <c r="BG441" i="1"/>
  <c r="BI441" i="1"/>
  <c r="BK441" i="1"/>
  <c r="BM441" i="1"/>
  <c r="BO441" i="1"/>
  <c r="BQ441" i="1"/>
  <c r="BS441" i="1"/>
  <c r="BU441" i="1"/>
  <c r="BW441" i="1"/>
  <c r="BY441" i="1"/>
  <c r="CA441" i="1"/>
  <c r="CC441" i="1"/>
  <c r="CE441" i="1"/>
  <c r="CG441" i="1"/>
  <c r="CI445" i="1"/>
  <c r="BD447" i="1"/>
  <c r="CI447" i="1" s="1"/>
  <c r="AR446" i="1" s="1"/>
  <c r="BF447" i="1"/>
  <c r="BH447" i="1"/>
  <c r="BJ447" i="1"/>
  <c r="BL447" i="1"/>
  <c r="BN447" i="1"/>
  <c r="BP447" i="1"/>
  <c r="BR447" i="1"/>
  <c r="BT447" i="1"/>
  <c r="BV447" i="1"/>
  <c r="BX447" i="1"/>
  <c r="BZ447" i="1"/>
  <c r="CB447" i="1"/>
  <c r="CD447" i="1"/>
  <c r="CF447" i="1"/>
  <c r="CI451" i="1"/>
  <c r="BD453" i="1"/>
  <c r="CI453" i="1" s="1"/>
  <c r="AR452" i="1" s="1"/>
  <c r="BF453" i="1"/>
  <c r="BH453" i="1"/>
  <c r="BJ453" i="1"/>
  <c r="BL453" i="1"/>
  <c r="BN453" i="1"/>
  <c r="BP453" i="1"/>
  <c r="BR453" i="1"/>
  <c r="BT453" i="1"/>
  <c r="BV453" i="1"/>
  <c r="BX453" i="1"/>
  <c r="BZ453" i="1"/>
  <c r="CB453" i="1"/>
  <c r="CD453" i="1"/>
  <c r="CF453" i="1"/>
  <c r="CJ457" i="1"/>
  <c r="BC459" i="1"/>
  <c r="BE459" i="1"/>
  <c r="BG459" i="1"/>
  <c r="BI459" i="1"/>
  <c r="BK459" i="1"/>
  <c r="BM459" i="1"/>
  <c r="BO459" i="1"/>
  <c r="BQ459" i="1"/>
  <c r="BS459" i="1"/>
  <c r="BU459" i="1"/>
  <c r="BW459" i="1"/>
  <c r="BY459" i="1"/>
  <c r="CA459" i="1"/>
  <c r="CC459" i="1"/>
  <c r="CE459" i="1"/>
  <c r="CG459" i="1"/>
  <c r="CJ463" i="1"/>
  <c r="BC465" i="1"/>
  <c r="BE465" i="1"/>
  <c r="BG465" i="1"/>
  <c r="BI465" i="1"/>
  <c r="BK465" i="1"/>
  <c r="BM465" i="1"/>
  <c r="BO465" i="1"/>
  <c r="BQ465" i="1"/>
  <c r="BS465" i="1"/>
  <c r="BU465" i="1"/>
  <c r="BW465" i="1"/>
  <c r="BY465" i="1"/>
  <c r="CA465" i="1"/>
  <c r="CC465" i="1"/>
  <c r="CE465" i="1"/>
  <c r="CG465" i="1"/>
  <c r="CI469" i="1"/>
  <c r="BD471" i="1"/>
  <c r="CI471" i="1" s="1"/>
  <c r="AR470" i="1" s="1"/>
  <c r="BF471" i="1"/>
  <c r="BH471" i="1"/>
  <c r="BJ471" i="1"/>
  <c r="BL471" i="1"/>
  <c r="BN471" i="1"/>
  <c r="BP471" i="1"/>
  <c r="BR471" i="1"/>
  <c r="BT471" i="1"/>
  <c r="BV471" i="1"/>
  <c r="BX471" i="1"/>
  <c r="BZ471" i="1"/>
  <c r="CB471" i="1"/>
  <c r="CD471" i="1"/>
  <c r="CF471" i="1"/>
  <c r="BC478" i="1"/>
  <c r="BE478" i="1"/>
  <c r="BG478" i="1"/>
  <c r="BI478" i="1"/>
  <c r="BK478" i="1"/>
  <c r="BM478" i="1"/>
  <c r="BO478" i="1"/>
  <c r="BQ478" i="1"/>
  <c r="BS478" i="1"/>
  <c r="BU478" i="1"/>
  <c r="BW478" i="1"/>
  <c r="BY478" i="1"/>
  <c r="CA478" i="1"/>
  <c r="CC478" i="1"/>
  <c r="CE478" i="1"/>
  <c r="CG478" i="1"/>
  <c r="CJ475" i="1"/>
  <c r="CK475" i="1" s="1"/>
  <c r="BC477" i="1"/>
  <c r="BE477" i="1"/>
  <c r="BG477" i="1"/>
  <c r="BI477" i="1"/>
  <c r="BK477" i="1"/>
  <c r="BM477" i="1"/>
  <c r="BO477" i="1"/>
  <c r="BQ477" i="1"/>
  <c r="BS477" i="1"/>
  <c r="BU477" i="1"/>
  <c r="BW477" i="1"/>
  <c r="BY477" i="1"/>
  <c r="CB477" i="1"/>
  <c r="CF477" i="1"/>
  <c r="BD478" i="1"/>
  <c r="AO481" i="1"/>
  <c r="BC484" i="1"/>
  <c r="BE484" i="1"/>
  <c r="BG484" i="1"/>
  <c r="BI484" i="1"/>
  <c r="BK484" i="1"/>
  <c r="BM484" i="1"/>
  <c r="BO484" i="1"/>
  <c r="BQ484" i="1"/>
  <c r="BS484" i="1"/>
  <c r="BU484" i="1"/>
  <c r="BW484" i="1"/>
  <c r="BY484" i="1"/>
  <c r="CA484" i="1"/>
  <c r="CC484" i="1"/>
  <c r="CE484" i="1"/>
  <c r="CG484" i="1"/>
  <c r="BD484" i="1"/>
  <c r="AO487" i="1"/>
  <c r="BC490" i="1"/>
  <c r="BE490" i="1"/>
  <c r="BG490" i="1"/>
  <c r="BI490" i="1"/>
  <c r="BK490" i="1"/>
  <c r="BM490" i="1"/>
  <c r="BO490" i="1"/>
  <c r="BQ490" i="1"/>
  <c r="BS490" i="1"/>
  <c r="BU490" i="1"/>
  <c r="BW490" i="1"/>
  <c r="BY490" i="1"/>
  <c r="CA490" i="1"/>
  <c r="CC490" i="1"/>
  <c r="CE490" i="1"/>
  <c r="CG490" i="1"/>
  <c r="BD490" i="1"/>
  <c r="CK493" i="1"/>
  <c r="BD497" i="1"/>
  <c r="CI497" i="1" s="1"/>
  <c r="AS497" i="1" s="1"/>
  <c r="BD495" i="1"/>
  <c r="BF497" i="1"/>
  <c r="BF495" i="1"/>
  <c r="BH497" i="1"/>
  <c r="BH495" i="1"/>
  <c r="BJ497" i="1"/>
  <c r="BJ495" i="1"/>
  <c r="BL497" i="1"/>
  <c r="BL495" i="1"/>
  <c r="BN497" i="1"/>
  <c r="BN495" i="1"/>
  <c r="BP497" i="1"/>
  <c r="BP495" i="1"/>
  <c r="BR497" i="1"/>
  <c r="BR495" i="1"/>
  <c r="BT497" i="1"/>
  <c r="BT495" i="1"/>
  <c r="BV497" i="1"/>
  <c r="BV495" i="1"/>
  <c r="BX497" i="1"/>
  <c r="BX495" i="1"/>
  <c r="BZ497" i="1"/>
  <c r="BZ495" i="1"/>
  <c r="CB497" i="1"/>
  <c r="CB495" i="1"/>
  <c r="CD497" i="1"/>
  <c r="CD495" i="1"/>
  <c r="CF497" i="1"/>
  <c r="CF495" i="1"/>
  <c r="CI495" i="1"/>
  <c r="AR494" i="1" s="1"/>
  <c r="AO499" i="1"/>
  <c r="BC502" i="1"/>
  <c r="BE502" i="1"/>
  <c r="BG502" i="1"/>
  <c r="BI502" i="1"/>
  <c r="BK502" i="1"/>
  <c r="BM502" i="1"/>
  <c r="BO502" i="1"/>
  <c r="BQ502" i="1"/>
  <c r="BS502" i="1"/>
  <c r="BU502" i="1"/>
  <c r="BW502" i="1"/>
  <c r="BY502" i="1"/>
  <c r="CA502" i="1"/>
  <c r="CC502" i="1"/>
  <c r="CE502" i="1"/>
  <c r="CG502" i="1"/>
  <c r="BB511" i="1"/>
  <c r="AP511" i="1"/>
  <c r="CI514" i="1"/>
  <c r="BB523" i="1"/>
  <c r="AP523" i="1"/>
  <c r="CI526" i="1"/>
  <c r="BB535" i="1"/>
  <c r="AP535" i="1"/>
  <c r="CI538" i="1"/>
  <c r="BB547" i="1"/>
  <c r="AP547" i="1"/>
  <c r="BB553" i="1"/>
  <c r="AP553" i="1"/>
  <c r="CI373" i="1"/>
  <c r="CK373" i="1" s="1"/>
  <c r="CI379" i="1"/>
  <c r="CK379" i="1" s="1"/>
  <c r="AQ382" i="1" s="1"/>
  <c r="AQ379" i="1" s="1"/>
  <c r="CI385" i="1"/>
  <c r="CK385" i="1" s="1"/>
  <c r="CI391" i="1"/>
  <c r="CK391" i="1" s="1"/>
  <c r="AQ394" i="1" s="1"/>
  <c r="AQ391" i="1" s="1"/>
  <c r="CJ397" i="1"/>
  <c r="CJ403" i="1"/>
  <c r="CI409" i="1"/>
  <c r="CK409" i="1" s="1"/>
  <c r="CI415" i="1"/>
  <c r="CK415" i="1" s="1"/>
  <c r="AQ418" i="1" s="1"/>
  <c r="AQ415" i="1" s="1"/>
  <c r="CI421" i="1"/>
  <c r="CK421" i="1" s="1"/>
  <c r="CI427" i="1"/>
  <c r="CK427" i="1" s="1"/>
  <c r="AQ430" i="1" s="1"/>
  <c r="AQ427" i="1" s="1"/>
  <c r="CI433" i="1"/>
  <c r="CK433" i="1" s="1"/>
  <c r="CI439" i="1"/>
  <c r="CK439" i="1" s="1"/>
  <c r="AQ442" i="1" s="1"/>
  <c r="AQ439" i="1" s="1"/>
  <c r="CJ445" i="1"/>
  <c r="CJ451" i="1"/>
  <c r="CI457" i="1"/>
  <c r="CK457" i="1" s="1"/>
  <c r="CI463" i="1"/>
  <c r="CK463" i="1" s="1"/>
  <c r="CJ469" i="1"/>
  <c r="CA479" i="1"/>
  <c r="CI479" i="1" s="1"/>
  <c r="AS479" i="1" s="1"/>
  <c r="CA477" i="1"/>
  <c r="CC479" i="1"/>
  <c r="CC477" i="1"/>
  <c r="CE479" i="1"/>
  <c r="CE477" i="1"/>
  <c r="CG479" i="1"/>
  <c r="CG477" i="1"/>
  <c r="BC485" i="1"/>
  <c r="BC483" i="1"/>
  <c r="BE485" i="1"/>
  <c r="BE483" i="1"/>
  <c r="BG485" i="1"/>
  <c r="BG483" i="1"/>
  <c r="BI485" i="1"/>
  <c r="BI483" i="1"/>
  <c r="BK485" i="1"/>
  <c r="BK483" i="1"/>
  <c r="BM485" i="1"/>
  <c r="BM483" i="1"/>
  <c r="BO485" i="1"/>
  <c r="BO483" i="1"/>
  <c r="BQ485" i="1"/>
  <c r="BQ483" i="1"/>
  <c r="BS485" i="1"/>
  <c r="BS483" i="1"/>
  <c r="BU485" i="1"/>
  <c r="BU483" i="1"/>
  <c r="BW485" i="1"/>
  <c r="BW483" i="1"/>
  <c r="BY485" i="1"/>
  <c r="BY483" i="1"/>
  <c r="CA485" i="1"/>
  <c r="CA483" i="1"/>
  <c r="CC485" i="1"/>
  <c r="CC483" i="1"/>
  <c r="CE485" i="1"/>
  <c r="CE483" i="1"/>
  <c r="CG485" i="1"/>
  <c r="CG483" i="1"/>
  <c r="BC491" i="1"/>
  <c r="BC489" i="1"/>
  <c r="BE491" i="1"/>
  <c r="BE489" i="1"/>
  <c r="BG491" i="1"/>
  <c r="BG489" i="1"/>
  <c r="BI491" i="1"/>
  <c r="BI489" i="1"/>
  <c r="BK491" i="1"/>
  <c r="BK489" i="1"/>
  <c r="BM491" i="1"/>
  <c r="BM489" i="1"/>
  <c r="BO491" i="1"/>
  <c r="BO489" i="1"/>
  <c r="BQ491" i="1"/>
  <c r="BQ489" i="1"/>
  <c r="BS491" i="1"/>
  <c r="BS489" i="1"/>
  <c r="BU491" i="1"/>
  <c r="BU489" i="1"/>
  <c r="BW491" i="1"/>
  <c r="BW489" i="1"/>
  <c r="BY491" i="1"/>
  <c r="BY489" i="1"/>
  <c r="CA491" i="1"/>
  <c r="CA489" i="1"/>
  <c r="CC491" i="1"/>
  <c r="CC489" i="1"/>
  <c r="CE491" i="1"/>
  <c r="CE489" i="1"/>
  <c r="CG491" i="1"/>
  <c r="CG489" i="1"/>
  <c r="CI496" i="1"/>
  <c r="AQ496" i="1" s="1"/>
  <c r="AQ493" i="1" s="1"/>
  <c r="CI499" i="1"/>
  <c r="BC503" i="1"/>
  <c r="BC501" i="1"/>
  <c r="BE503" i="1"/>
  <c r="BE501" i="1"/>
  <c r="BG503" i="1"/>
  <c r="BG501" i="1"/>
  <c r="BI503" i="1"/>
  <c r="BI501" i="1"/>
  <c r="BK503" i="1"/>
  <c r="BK501" i="1"/>
  <c r="BM503" i="1"/>
  <c r="BM501" i="1"/>
  <c r="BO503" i="1"/>
  <c r="BO501" i="1"/>
  <c r="BQ503" i="1"/>
  <c r="BQ501" i="1"/>
  <c r="BS503" i="1"/>
  <c r="BS501" i="1"/>
  <c r="BU503" i="1"/>
  <c r="BU501" i="1"/>
  <c r="BW503" i="1"/>
  <c r="BW501" i="1"/>
  <c r="BY503" i="1"/>
  <c r="BY501" i="1"/>
  <c r="CA503" i="1"/>
  <c r="CA501" i="1"/>
  <c r="CC503" i="1"/>
  <c r="CC501" i="1"/>
  <c r="CE503" i="1"/>
  <c r="CE501" i="1"/>
  <c r="CG503" i="1"/>
  <c r="CG501" i="1"/>
  <c r="BB505" i="1"/>
  <c r="AP505" i="1"/>
  <c r="CI509" i="1"/>
  <c r="AS509" i="1" s="1"/>
  <c r="BB517" i="1"/>
  <c r="AP517" i="1"/>
  <c r="CI521" i="1"/>
  <c r="AS521" i="1" s="1"/>
  <c r="BB529" i="1"/>
  <c r="AP529" i="1"/>
  <c r="CI533" i="1"/>
  <c r="AS533" i="1" s="1"/>
  <c r="BB541" i="1"/>
  <c r="AP541" i="1"/>
  <c r="CI545" i="1"/>
  <c r="AS545" i="1" s="1"/>
  <c r="CJ481" i="1"/>
  <c r="CK481" i="1" s="1"/>
  <c r="CJ487" i="1"/>
  <c r="CK487" i="1" s="1"/>
  <c r="CJ499" i="1"/>
  <c r="CI505" i="1"/>
  <c r="BD507" i="1"/>
  <c r="CI507" i="1" s="1"/>
  <c r="AR506" i="1" s="1"/>
  <c r="BF507" i="1"/>
  <c r="BH507" i="1"/>
  <c r="BJ507" i="1"/>
  <c r="BL507" i="1"/>
  <c r="BN507" i="1"/>
  <c r="BP507" i="1"/>
  <c r="BR507" i="1"/>
  <c r="BT507" i="1"/>
  <c r="BV507" i="1"/>
  <c r="BX507" i="1"/>
  <c r="BZ507" i="1"/>
  <c r="CB507" i="1"/>
  <c r="CD507" i="1"/>
  <c r="CF507" i="1"/>
  <c r="CJ511" i="1"/>
  <c r="BC513" i="1"/>
  <c r="BE513" i="1"/>
  <c r="BG513" i="1"/>
  <c r="BI513" i="1"/>
  <c r="BK513" i="1"/>
  <c r="BM513" i="1"/>
  <c r="BO513" i="1"/>
  <c r="BQ513" i="1"/>
  <c r="BS513" i="1"/>
  <c r="BU513" i="1"/>
  <c r="BW513" i="1"/>
  <c r="BY513" i="1"/>
  <c r="CA513" i="1"/>
  <c r="CC513" i="1"/>
  <c r="CE513" i="1"/>
  <c r="CG513" i="1"/>
  <c r="CI517" i="1"/>
  <c r="BD519" i="1"/>
  <c r="BF519" i="1"/>
  <c r="CI519" i="1" s="1"/>
  <c r="AR518" i="1" s="1"/>
  <c r="BH519" i="1"/>
  <c r="BJ519" i="1"/>
  <c r="BL519" i="1"/>
  <c r="BN519" i="1"/>
  <c r="BP519" i="1"/>
  <c r="BR519" i="1"/>
  <c r="BT519" i="1"/>
  <c r="BV519" i="1"/>
  <c r="BX519" i="1"/>
  <c r="BZ519" i="1"/>
  <c r="CB519" i="1"/>
  <c r="CD519" i="1"/>
  <c r="CF519" i="1"/>
  <c r="CJ523" i="1"/>
  <c r="BC525" i="1"/>
  <c r="BE525" i="1"/>
  <c r="BG525" i="1"/>
  <c r="BI525" i="1"/>
  <c r="BK525" i="1"/>
  <c r="BM525" i="1"/>
  <c r="BO525" i="1"/>
  <c r="BQ525" i="1"/>
  <c r="BS525" i="1"/>
  <c r="BU525" i="1"/>
  <c r="BW525" i="1"/>
  <c r="BY525" i="1"/>
  <c r="CA525" i="1"/>
  <c r="CC525" i="1"/>
  <c r="CE525" i="1"/>
  <c r="CG525" i="1"/>
  <c r="CI529" i="1"/>
  <c r="BD531" i="1"/>
  <c r="CI531" i="1" s="1"/>
  <c r="AR530" i="1" s="1"/>
  <c r="BF531" i="1"/>
  <c r="BH531" i="1"/>
  <c r="BJ531" i="1"/>
  <c r="BL531" i="1"/>
  <c r="BN531" i="1"/>
  <c r="BP531" i="1"/>
  <c r="BR531" i="1"/>
  <c r="BT531" i="1"/>
  <c r="BV531" i="1"/>
  <c r="BX531" i="1"/>
  <c r="BZ531" i="1"/>
  <c r="CB531" i="1"/>
  <c r="CD531" i="1"/>
  <c r="CF531" i="1"/>
  <c r="CJ535" i="1"/>
  <c r="BC537" i="1"/>
  <c r="BE537" i="1"/>
  <c r="BG537" i="1"/>
  <c r="BI537" i="1"/>
  <c r="BK537" i="1"/>
  <c r="BM537" i="1"/>
  <c r="BO537" i="1"/>
  <c r="BQ537" i="1"/>
  <c r="BS537" i="1"/>
  <c r="BU537" i="1"/>
  <c r="BW537" i="1"/>
  <c r="BY537" i="1"/>
  <c r="CA537" i="1"/>
  <c r="CC537" i="1"/>
  <c r="CE537" i="1"/>
  <c r="CG537" i="1"/>
  <c r="CI541" i="1"/>
  <c r="CK541" i="1" s="1"/>
  <c r="AQ544" i="1" s="1"/>
  <c r="AQ541" i="1" s="1"/>
  <c r="BD543" i="1"/>
  <c r="BF543" i="1"/>
  <c r="CI543" i="1" s="1"/>
  <c r="AR542" i="1" s="1"/>
  <c r="BH543" i="1"/>
  <c r="BJ543" i="1"/>
  <c r="BL543" i="1"/>
  <c r="BN543" i="1"/>
  <c r="BP543" i="1"/>
  <c r="BR543" i="1"/>
  <c r="BT543" i="1"/>
  <c r="BV543" i="1"/>
  <c r="BX543" i="1"/>
  <c r="BZ543" i="1"/>
  <c r="CB543" i="1"/>
  <c r="CD543" i="1"/>
  <c r="CF543" i="1"/>
  <c r="CI547" i="1"/>
  <c r="BY551" i="1"/>
  <c r="CI551" i="1" s="1"/>
  <c r="AS551" i="1" s="1"/>
  <c r="BY549" i="1"/>
  <c r="CA551" i="1"/>
  <c r="CA549" i="1"/>
  <c r="CC551" i="1"/>
  <c r="CC549" i="1"/>
  <c r="CE551" i="1"/>
  <c r="CE549" i="1"/>
  <c r="CG551" i="1"/>
  <c r="CG549" i="1"/>
  <c r="BD549" i="1"/>
  <c r="CI549" i="1" s="1"/>
  <c r="AR548" i="1" s="1"/>
  <c r="BF549" i="1"/>
  <c r="BH549" i="1"/>
  <c r="BJ549" i="1"/>
  <c r="BL549" i="1"/>
  <c r="BN549" i="1"/>
  <c r="BP549" i="1"/>
  <c r="BR549" i="1"/>
  <c r="BT549" i="1"/>
  <c r="BV549" i="1"/>
  <c r="BX549" i="1"/>
  <c r="CB549" i="1"/>
  <c r="CF549" i="1"/>
  <c r="CI553" i="1"/>
  <c r="BC556" i="1"/>
  <c r="CI556" i="1" s="1"/>
  <c r="BD557" i="1"/>
  <c r="CI557" i="1" s="1"/>
  <c r="AS557" i="1" s="1"/>
  <c r="BD555" i="1"/>
  <c r="BF557" i="1"/>
  <c r="BF555" i="1"/>
  <c r="BH557" i="1"/>
  <c r="BH555" i="1"/>
  <c r="BJ557" i="1"/>
  <c r="BJ555" i="1"/>
  <c r="BL557" i="1"/>
  <c r="BL555" i="1"/>
  <c r="BN557" i="1"/>
  <c r="BN555" i="1"/>
  <c r="BP557" i="1"/>
  <c r="BP555" i="1"/>
  <c r="BR557" i="1"/>
  <c r="BR555" i="1"/>
  <c r="BT557" i="1"/>
  <c r="BT555" i="1"/>
  <c r="BV557" i="1"/>
  <c r="BV555" i="1"/>
  <c r="BX557" i="1"/>
  <c r="BX555" i="1"/>
  <c r="BZ557" i="1"/>
  <c r="BZ555" i="1"/>
  <c r="CB557" i="1"/>
  <c r="CB555" i="1"/>
  <c r="CD557" i="1"/>
  <c r="CD555" i="1"/>
  <c r="CF557" i="1"/>
  <c r="CF555" i="1"/>
  <c r="CI555" i="1"/>
  <c r="AR554" i="1" s="1"/>
  <c r="BB565" i="1"/>
  <c r="AP565" i="1"/>
  <c r="CI569" i="1"/>
  <c r="AS569" i="1" s="1"/>
  <c r="BB577" i="1"/>
  <c r="AP577" i="1"/>
  <c r="CJ505" i="1"/>
  <c r="CI511" i="1"/>
  <c r="CK511" i="1" s="1"/>
  <c r="CJ517" i="1"/>
  <c r="CI523" i="1"/>
  <c r="CK523" i="1" s="1"/>
  <c r="CJ529" i="1"/>
  <c r="CI535" i="1"/>
  <c r="CK535" i="1" s="1"/>
  <c r="CJ541" i="1"/>
  <c r="CJ547" i="1"/>
  <c r="BZ549" i="1"/>
  <c r="CD549" i="1"/>
  <c r="BF550" i="1"/>
  <c r="CI550" i="1" s="1"/>
  <c r="BJ550" i="1"/>
  <c r="BN550" i="1"/>
  <c r="BR550" i="1"/>
  <c r="BV550" i="1"/>
  <c r="BZ550" i="1"/>
  <c r="CD550" i="1"/>
  <c r="CJ553" i="1"/>
  <c r="BB559" i="1"/>
  <c r="AP559" i="1"/>
  <c r="BB571" i="1"/>
  <c r="AP571" i="1"/>
  <c r="CI559" i="1"/>
  <c r="CJ565" i="1"/>
  <c r="CK565" i="1" s="1"/>
  <c r="BC568" i="1"/>
  <c r="CI568" i="1" s="1"/>
  <c r="CI571" i="1"/>
  <c r="CJ577" i="1"/>
  <c r="CK577" i="1" s="1"/>
  <c r="BC580" i="1"/>
  <c r="CI580" i="1" s="1"/>
  <c r="CJ559" i="1"/>
  <c r="BC561" i="1"/>
  <c r="BE561" i="1"/>
  <c r="BG561" i="1"/>
  <c r="BI561" i="1"/>
  <c r="BK561" i="1"/>
  <c r="BM561" i="1"/>
  <c r="BO561" i="1"/>
  <c r="BQ561" i="1"/>
  <c r="BS561" i="1"/>
  <c r="BU561" i="1"/>
  <c r="BW561" i="1"/>
  <c r="BY561" i="1"/>
  <c r="CA561" i="1"/>
  <c r="CC561" i="1"/>
  <c r="CE561" i="1"/>
  <c r="CG561" i="1"/>
  <c r="BD567" i="1"/>
  <c r="CI567" i="1" s="1"/>
  <c r="AR566" i="1" s="1"/>
  <c r="BF567" i="1"/>
  <c r="BH567" i="1"/>
  <c r="BJ567" i="1"/>
  <c r="BL567" i="1"/>
  <c r="BN567" i="1"/>
  <c r="BP567" i="1"/>
  <c r="BR567" i="1"/>
  <c r="BT567" i="1"/>
  <c r="BV567" i="1"/>
  <c r="BX567" i="1"/>
  <c r="BZ567" i="1"/>
  <c r="CB567" i="1"/>
  <c r="CD567" i="1"/>
  <c r="CF567" i="1"/>
  <c r="CJ571" i="1"/>
  <c r="BC573" i="1"/>
  <c r="BE573" i="1"/>
  <c r="BG573" i="1"/>
  <c r="BI573" i="1"/>
  <c r="BK573" i="1"/>
  <c r="BM573" i="1"/>
  <c r="BO573" i="1"/>
  <c r="BQ573" i="1"/>
  <c r="BS573" i="1"/>
  <c r="BU573" i="1"/>
  <c r="BW573" i="1"/>
  <c r="BY573" i="1"/>
  <c r="CA573" i="1"/>
  <c r="CC573" i="1"/>
  <c r="CE573" i="1"/>
  <c r="CG573" i="1"/>
  <c r="BD579" i="1"/>
  <c r="CI579" i="1" s="1"/>
  <c r="AR578" i="1" s="1"/>
  <c r="BF579" i="1"/>
  <c r="BH579" i="1"/>
  <c r="BJ579" i="1"/>
  <c r="BL579" i="1"/>
  <c r="BN579" i="1"/>
  <c r="BP579" i="1"/>
  <c r="BR579" i="1"/>
  <c r="BT579" i="1"/>
  <c r="BV579" i="1"/>
  <c r="BX579" i="1"/>
  <c r="BZ579" i="1"/>
  <c r="CB579" i="1"/>
  <c r="CD579" i="1"/>
  <c r="CF579" i="1"/>
  <c r="AQ580" i="1" l="1"/>
  <c r="AQ577" i="1" s="1"/>
  <c r="CK571" i="1"/>
  <c r="AQ574" i="1" s="1"/>
  <c r="AQ571" i="1" s="1"/>
  <c r="CK553" i="1"/>
  <c r="CK547" i="1"/>
  <c r="AQ550" i="1" s="1"/>
  <c r="AQ547" i="1" s="1"/>
  <c r="CI537" i="1"/>
  <c r="AR536" i="1" s="1"/>
  <c r="CK517" i="1"/>
  <c r="AQ520" i="1" s="1"/>
  <c r="AQ517" i="1" s="1"/>
  <c r="CI513" i="1"/>
  <c r="AR512" i="1" s="1"/>
  <c r="CI501" i="1"/>
  <c r="AR500" i="1" s="1"/>
  <c r="CK499" i="1"/>
  <c r="CI491" i="1"/>
  <c r="AS491" i="1" s="1"/>
  <c r="CI483" i="1"/>
  <c r="AR482" i="1" s="1"/>
  <c r="AQ538" i="1"/>
  <c r="AQ535" i="1" s="1"/>
  <c r="AQ526" i="1"/>
  <c r="AQ523" i="1" s="1"/>
  <c r="AQ514" i="1"/>
  <c r="AQ511" i="1" s="1"/>
  <c r="BB499" i="1"/>
  <c r="AP499" i="1"/>
  <c r="CI490" i="1"/>
  <c r="AQ490" i="1" s="1"/>
  <c r="AQ487" i="1" s="1"/>
  <c r="CI484" i="1"/>
  <c r="AQ484" i="1" s="1"/>
  <c r="AQ481" i="1" s="1"/>
  <c r="CI477" i="1"/>
  <c r="AR476" i="1" s="1"/>
  <c r="CI459" i="1"/>
  <c r="AR458" i="1" s="1"/>
  <c r="CI435" i="1"/>
  <c r="AR434" i="1" s="1"/>
  <c r="CI423" i="1"/>
  <c r="AR422" i="1" s="1"/>
  <c r="CI411" i="1"/>
  <c r="AR410" i="1" s="1"/>
  <c r="CI387" i="1"/>
  <c r="AR386" i="1" s="1"/>
  <c r="CI375" i="1"/>
  <c r="AR374" i="1" s="1"/>
  <c r="AP349" i="1"/>
  <c r="BB349" i="1"/>
  <c r="AP337" i="1"/>
  <c r="BB337" i="1"/>
  <c r="CI309" i="1"/>
  <c r="AR308" i="1" s="1"/>
  <c r="CI297" i="1"/>
  <c r="AR296" i="1" s="1"/>
  <c r="CI363" i="1"/>
  <c r="AR362" i="1" s="1"/>
  <c r="CI357" i="1"/>
  <c r="AR356" i="1" s="1"/>
  <c r="CI351" i="1"/>
  <c r="AR350" i="1" s="1"/>
  <c r="CK349" i="1"/>
  <c r="AQ346" i="1"/>
  <c r="AQ343" i="1" s="1"/>
  <c r="CI341" i="1"/>
  <c r="AS341" i="1" s="1"/>
  <c r="AQ304" i="1"/>
  <c r="AQ301" i="1" s="1"/>
  <c r="CK295" i="1"/>
  <c r="AQ298" i="1" s="1"/>
  <c r="AQ295" i="1" s="1"/>
  <c r="CK223" i="1"/>
  <c r="CI203" i="1"/>
  <c r="AS203" i="1" s="1"/>
  <c r="CI189" i="1"/>
  <c r="AR188" i="1" s="1"/>
  <c r="AQ226" i="1"/>
  <c r="AQ223" i="1" s="1"/>
  <c r="BB199" i="1"/>
  <c r="AP199" i="1"/>
  <c r="CI190" i="1"/>
  <c r="AQ190" i="1" s="1"/>
  <c r="AQ187" i="1" s="1"/>
  <c r="CI183" i="1"/>
  <c r="AR182" i="1" s="1"/>
  <c r="CI177" i="1"/>
  <c r="AR176" i="1" s="1"/>
  <c r="CK157" i="1"/>
  <c r="AQ160" i="1" s="1"/>
  <c r="AQ157" i="1" s="1"/>
  <c r="CI153" i="1"/>
  <c r="AR152" i="1" s="1"/>
  <c r="CK127" i="1"/>
  <c r="AQ130" i="1" s="1"/>
  <c r="AQ127" i="1" s="1"/>
  <c r="CI123" i="1"/>
  <c r="AR122" i="1" s="1"/>
  <c r="CK103" i="1"/>
  <c r="AQ106" i="1" s="1"/>
  <c r="AQ103" i="1" s="1"/>
  <c r="CI99" i="1"/>
  <c r="AR98" i="1" s="1"/>
  <c r="CK79" i="1"/>
  <c r="AQ82" i="1" s="1"/>
  <c r="AQ79" i="1" s="1"/>
  <c r="CI75" i="1"/>
  <c r="AR74" i="1" s="1"/>
  <c r="CK55" i="1"/>
  <c r="AQ58" i="1" s="1"/>
  <c r="AQ55" i="1" s="1"/>
  <c r="CI51" i="1"/>
  <c r="AR50" i="1" s="1"/>
  <c r="BU5" i="1"/>
  <c r="X5" i="1"/>
  <c r="CK37" i="1"/>
  <c r="AQ178" i="1"/>
  <c r="AQ175" i="1" s="1"/>
  <c r="AQ166" i="1"/>
  <c r="AQ163" i="1" s="1"/>
  <c r="AQ154" i="1"/>
  <c r="AQ151" i="1" s="1"/>
  <c r="AQ136" i="1"/>
  <c r="AQ133" i="1" s="1"/>
  <c r="AQ124" i="1"/>
  <c r="AQ121" i="1" s="1"/>
  <c r="AQ112" i="1"/>
  <c r="AQ109" i="1" s="1"/>
  <c r="AQ100" i="1"/>
  <c r="AQ97" i="1" s="1"/>
  <c r="AQ88" i="1"/>
  <c r="AQ85" i="1" s="1"/>
  <c r="AQ76" i="1"/>
  <c r="AQ73" i="1" s="1"/>
  <c r="AQ64" i="1"/>
  <c r="AQ61" i="1" s="1"/>
  <c r="AQ52" i="1"/>
  <c r="AQ49" i="1" s="1"/>
  <c r="AQ40" i="1"/>
  <c r="AQ37" i="1" s="1"/>
  <c r="CI573" i="1"/>
  <c r="AR572" i="1" s="1"/>
  <c r="CI561" i="1"/>
  <c r="AR560" i="1" s="1"/>
  <c r="AQ568" i="1"/>
  <c r="AQ565" i="1" s="1"/>
  <c r="CK559" i="1"/>
  <c r="AQ562" i="1" s="1"/>
  <c r="AQ559" i="1" s="1"/>
  <c r="AQ556" i="1"/>
  <c r="AQ553" i="1" s="1"/>
  <c r="CK529" i="1"/>
  <c r="AQ532" i="1" s="1"/>
  <c r="AQ529" i="1" s="1"/>
  <c r="CI525" i="1"/>
  <c r="AR524" i="1" s="1"/>
  <c r="CK505" i="1"/>
  <c r="AQ508" i="1" s="1"/>
  <c r="AQ505" i="1" s="1"/>
  <c r="CI503" i="1"/>
  <c r="AS503" i="1" s="1"/>
  <c r="CI489" i="1"/>
  <c r="AR488" i="1" s="1"/>
  <c r="CI485" i="1"/>
  <c r="AS485" i="1" s="1"/>
  <c r="CI502" i="1"/>
  <c r="AQ502" i="1" s="1"/>
  <c r="AQ499" i="1" s="1"/>
  <c r="BB487" i="1"/>
  <c r="AP487" i="1"/>
  <c r="BB481" i="1"/>
  <c r="AP481" i="1"/>
  <c r="CI478" i="1"/>
  <c r="AQ478" i="1" s="1"/>
  <c r="AQ475" i="1" s="1"/>
  <c r="CK469" i="1"/>
  <c r="CI465" i="1"/>
  <c r="AR464" i="1" s="1"/>
  <c r="CK451" i="1"/>
  <c r="AQ454" i="1" s="1"/>
  <c r="AQ451" i="1" s="1"/>
  <c r="CK445" i="1"/>
  <c r="CI441" i="1"/>
  <c r="AR440" i="1" s="1"/>
  <c r="CI429" i="1"/>
  <c r="AR428" i="1" s="1"/>
  <c r="CI417" i="1"/>
  <c r="AR416" i="1" s="1"/>
  <c r="CK403" i="1"/>
  <c r="AQ406" i="1" s="1"/>
  <c r="AQ403" i="1" s="1"/>
  <c r="CK397" i="1"/>
  <c r="CI393" i="1"/>
  <c r="AR392" i="1" s="1"/>
  <c r="CI381" i="1"/>
  <c r="AR380" i="1" s="1"/>
  <c r="AQ466" i="1"/>
  <c r="AQ463" i="1" s="1"/>
  <c r="CI352" i="1"/>
  <c r="AQ352" i="1" s="1"/>
  <c r="AQ349" i="1" s="1"/>
  <c r="CI340" i="1"/>
  <c r="CI327" i="1"/>
  <c r="AR326" i="1" s="1"/>
  <c r="CI291" i="1"/>
  <c r="AR290" i="1" s="1"/>
  <c r="CI267" i="1"/>
  <c r="AR266" i="1" s="1"/>
  <c r="CI261" i="1"/>
  <c r="AR260" i="1" s="1"/>
  <c r="CI255" i="1"/>
  <c r="AR254" i="1" s="1"/>
  <c r="CI249" i="1"/>
  <c r="AR248" i="1" s="1"/>
  <c r="CI243" i="1"/>
  <c r="AR242" i="1" s="1"/>
  <c r="CI237" i="1"/>
  <c r="AR236" i="1" s="1"/>
  <c r="CI225" i="1"/>
  <c r="AR224" i="1" s="1"/>
  <c r="CI213" i="1"/>
  <c r="AR212" i="1" s="1"/>
  <c r="AQ472" i="1"/>
  <c r="AQ469" i="1" s="1"/>
  <c r="AQ460" i="1"/>
  <c r="AQ457" i="1" s="1"/>
  <c r="AQ448" i="1"/>
  <c r="AQ445" i="1" s="1"/>
  <c r="AQ436" i="1"/>
  <c r="AQ433" i="1" s="1"/>
  <c r="AQ424" i="1"/>
  <c r="AQ421" i="1" s="1"/>
  <c r="AQ412" i="1"/>
  <c r="AQ409" i="1" s="1"/>
  <c r="AQ400" i="1"/>
  <c r="AQ397" i="1" s="1"/>
  <c r="AQ388" i="1"/>
  <c r="AQ385" i="1" s="1"/>
  <c r="AQ376" i="1"/>
  <c r="AQ373" i="1" s="1"/>
  <c r="CI370" i="1"/>
  <c r="AQ370" i="1" s="1"/>
  <c r="AQ367" i="1" s="1"/>
  <c r="CI365" i="1"/>
  <c r="AS365" i="1" s="1"/>
  <c r="CI359" i="1"/>
  <c r="AS359" i="1" s="1"/>
  <c r="CI353" i="1"/>
  <c r="AS353" i="1" s="1"/>
  <c r="CI339" i="1"/>
  <c r="AR338" i="1" s="1"/>
  <c r="CK337" i="1"/>
  <c r="AQ334" i="1"/>
  <c r="AQ331" i="1" s="1"/>
  <c r="CK325" i="1"/>
  <c r="AQ328" i="1" s="1"/>
  <c r="AQ325" i="1" s="1"/>
  <c r="AQ316" i="1"/>
  <c r="AQ313" i="1" s="1"/>
  <c r="CK307" i="1"/>
  <c r="AQ310" i="1" s="1"/>
  <c r="AQ307" i="1" s="1"/>
  <c r="CK289" i="1"/>
  <c r="AQ292" i="1" s="1"/>
  <c r="AQ289" i="1" s="1"/>
  <c r="AQ280" i="1"/>
  <c r="AQ277" i="1" s="1"/>
  <c r="AQ274" i="1"/>
  <c r="AQ271" i="1" s="1"/>
  <c r="CK235" i="1"/>
  <c r="AQ238" i="1" s="1"/>
  <c r="AQ235" i="1" s="1"/>
  <c r="AQ220" i="1"/>
  <c r="AQ217" i="1" s="1"/>
  <c r="CK211" i="1"/>
  <c r="AQ214" i="1" s="1"/>
  <c r="AQ211" i="1" s="1"/>
  <c r="CI201" i="1"/>
  <c r="AR200" i="1" s="1"/>
  <c r="CK199" i="1"/>
  <c r="CI191" i="1"/>
  <c r="AS191" i="1" s="1"/>
  <c r="AQ364" i="1"/>
  <c r="AQ361" i="1" s="1"/>
  <c r="CI202" i="1"/>
  <c r="AQ202" i="1" s="1"/>
  <c r="AQ199" i="1" s="1"/>
  <c r="BB187" i="1"/>
  <c r="AP187" i="1"/>
  <c r="CK169" i="1"/>
  <c r="AQ172" i="1" s="1"/>
  <c r="AQ169" i="1" s="1"/>
  <c r="CI165" i="1"/>
  <c r="AR164" i="1" s="1"/>
  <c r="CK139" i="1"/>
  <c r="AQ142" i="1" s="1"/>
  <c r="AQ139" i="1" s="1"/>
  <c r="CI135" i="1"/>
  <c r="AR134" i="1" s="1"/>
  <c r="CK115" i="1"/>
  <c r="AQ118" i="1" s="1"/>
  <c r="AQ115" i="1" s="1"/>
  <c r="CI111" i="1"/>
  <c r="AR110" i="1" s="1"/>
  <c r="CK91" i="1"/>
  <c r="AQ94" i="1" s="1"/>
  <c r="AQ91" i="1" s="1"/>
  <c r="CI87" i="1"/>
  <c r="AR86" i="1" s="1"/>
  <c r="CK67" i="1"/>
  <c r="AQ70" i="1" s="1"/>
  <c r="AQ67" i="1" s="1"/>
  <c r="CI63" i="1"/>
  <c r="AR62" i="1" s="1"/>
  <c r="CK43" i="1"/>
  <c r="AQ46" i="1" s="1"/>
  <c r="AQ43" i="1" s="1"/>
  <c r="CI39" i="1"/>
  <c r="AR38" i="1" s="1"/>
  <c r="CI9" i="1"/>
  <c r="AR8" i="1" s="1"/>
  <c r="BF5" i="1"/>
  <c r="I5" i="1"/>
  <c r="AQ34" i="1"/>
  <c r="AQ31" i="1" s="1"/>
  <c r="BG5" i="1" l="1"/>
  <c r="J5" i="1"/>
  <c r="AQ340" i="1"/>
  <c r="AQ337" i="1" s="1"/>
  <c r="BV5" i="1"/>
  <c r="Y5" i="1"/>
  <c r="K5" i="1" l="1"/>
  <c r="BH5" i="1"/>
  <c r="Z5" i="1"/>
  <c r="BW5" i="1"/>
  <c r="BX5" i="1" l="1"/>
  <c r="AA5" i="1"/>
  <c r="BI5" i="1"/>
  <c r="L5" i="1"/>
  <c r="BJ5" i="1" l="1"/>
  <c r="M5" i="1"/>
  <c r="BY5" i="1"/>
  <c r="AB5" i="1"/>
  <c r="BZ5" i="1" l="1"/>
  <c r="AC5" i="1"/>
  <c r="BK5" i="1"/>
  <c r="N5" i="1"/>
  <c r="O5" i="1" l="1"/>
  <c r="BL5" i="1"/>
  <c r="AD5" i="1"/>
  <c r="CA5" i="1"/>
  <c r="CB5" i="1" l="1"/>
  <c r="AE5" i="1"/>
  <c r="P5" i="1"/>
  <c r="BM5" i="1"/>
  <c r="CC5" i="1" l="1"/>
  <c r="AF5" i="1"/>
  <c r="BN5" i="1"/>
  <c r="Q5" i="1"/>
  <c r="BO5" i="1" l="1"/>
  <c r="R5" i="1"/>
  <c r="CD5" i="1"/>
  <c r="AG5" i="1"/>
  <c r="AH5" i="1" l="1"/>
  <c r="CE5" i="1"/>
  <c r="BP5" i="1"/>
  <c r="S5" i="1"/>
  <c r="CF5" i="1" l="1"/>
  <c r="AI5" i="1"/>
  <c r="CG5" i="1" s="1"/>
  <c r="T5" i="1"/>
  <c r="BR5" i="1" s="1"/>
  <c r="BQ5" i="1"/>
</calcChain>
</file>

<file path=xl/comments1.xml><?xml version="1.0" encoding="utf-8"?>
<comments xmlns="http://schemas.openxmlformats.org/spreadsheetml/2006/main">
  <authors>
    <author/>
  </authors>
  <commentList>
    <comment ref="N5" authorId="0">
      <text>
        <r>
          <rPr>
            <sz val="9"/>
            <color rgb="FF000000"/>
            <rFont val="Tahoma"/>
            <family val="2"/>
            <charset val="1"/>
          </rPr>
          <t xml:space="preserve">Hari Raya Natal 2016
</t>
        </r>
      </text>
    </comment>
    <comment ref="O5" authorId="0">
      <text>
        <r>
          <rPr>
            <sz val="9"/>
            <color rgb="FF000000"/>
            <rFont val="Tahoma"/>
            <family val="2"/>
            <charset val="1"/>
          </rPr>
          <t xml:space="preserve">Cuti Bersama BCS, based on Surat Edaran:
001. Memotong Cuti Tahunan Ees;
002. Tdk diperhitungkan sebagai OT Off
</t>
        </r>
      </text>
    </comment>
    <comment ref="U5" authorId="0">
      <text>
        <r>
          <rPr>
            <sz val="9"/>
            <color rgb="FF000000"/>
            <rFont val="Tahoma"/>
            <family val="2"/>
            <charset val="1"/>
          </rPr>
          <t xml:space="preserve">Tahun Baru 2017 Masehi
</t>
        </r>
      </text>
    </comment>
    <comment ref="V5" authorId="0">
      <text>
        <r>
          <rPr>
            <sz val="9"/>
            <color rgb="FF000000"/>
            <rFont val="Tahoma"/>
            <family val="2"/>
            <charset val="1"/>
          </rPr>
          <t>Cuti Bersama BCS, based on Surat Edaran:
001. Memotong Cuti Tahunan Ees;
002. Tdk diperhitungkan sebagai OT Off</t>
        </r>
      </text>
    </comment>
    <comment ref="H57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Active per 19 December 2016
</t>
        </r>
      </text>
    </comment>
  </commentList>
</comments>
</file>

<file path=xl/sharedStrings.xml><?xml version="1.0" encoding="utf-8"?>
<sst xmlns="http://schemas.openxmlformats.org/spreadsheetml/2006/main" count="2978" uniqueCount="172">
  <si>
    <t>PRESENSI KEHADIRAN</t>
  </si>
  <si>
    <t>KARYAWAN PT. BUANA CENTRA SWAKARSA</t>
  </si>
  <si>
    <t>JANUARY 2017</t>
  </si>
  <si>
    <t>HITUNGAN LEMBUR OFF</t>
  </si>
  <si>
    <t>BlueScope Steel</t>
  </si>
  <si>
    <t>16/12/2016 s/d 15/01/2017</t>
  </si>
  <si>
    <t>PAYROLL JANUARI 2017</t>
  </si>
  <si>
    <t>Jm</t>
  </si>
  <si>
    <t>Sb</t>
  </si>
  <si>
    <t>Mg</t>
  </si>
  <si>
    <t>Sn</t>
  </si>
  <si>
    <t>Sl</t>
  </si>
  <si>
    <t>Rb</t>
  </si>
  <si>
    <t>Km</t>
  </si>
  <si>
    <t>total</t>
  </si>
  <si>
    <t>NO.</t>
  </si>
  <si>
    <t>PAYROLL ID</t>
  </si>
  <si>
    <t>N A M A</t>
  </si>
  <si>
    <t>KET.</t>
  </si>
  <si>
    <t>D</t>
  </si>
  <si>
    <t>A</t>
  </si>
  <si>
    <t>N</t>
  </si>
  <si>
    <t>D/A</t>
  </si>
  <si>
    <t>HK (PAYROLL JAN 2017)</t>
  </si>
  <si>
    <t>KHK</t>
  </si>
  <si>
    <t>Shift</t>
  </si>
  <si>
    <t>LEMBUR</t>
  </si>
  <si>
    <t>MK</t>
  </si>
  <si>
    <t>TR</t>
  </si>
  <si>
    <t>IJ</t>
  </si>
  <si>
    <t>SK</t>
  </si>
  <si>
    <t>CT</t>
  </si>
  <si>
    <t>AL</t>
  </si>
  <si>
    <t>A/N</t>
  </si>
  <si>
    <t>N/D</t>
  </si>
  <si>
    <t>total A/N &amp; N/D</t>
  </si>
  <si>
    <t>SUGENG NURKHOLIK</t>
  </si>
  <si>
    <t>lembur</t>
  </si>
  <si>
    <t>lembur off</t>
  </si>
  <si>
    <t>hit.shiftlmb.</t>
  </si>
  <si>
    <t>shift</t>
  </si>
  <si>
    <t>makan</t>
  </si>
  <si>
    <t>transp</t>
  </si>
  <si>
    <t>RAHMATULLOH A</t>
  </si>
  <si>
    <t>O/N</t>
  </si>
  <si>
    <t>R</t>
  </si>
  <si>
    <t>O/A</t>
  </si>
  <si>
    <t>O/D</t>
  </si>
  <si>
    <t>WAWAN SUDIRWAN</t>
  </si>
  <si>
    <t>DEDI USMAN</t>
  </si>
  <si>
    <t>DEDI SUPRIYADI</t>
  </si>
  <si>
    <t>JUBAEDILLAH</t>
  </si>
  <si>
    <t>ASEP SR</t>
  </si>
  <si>
    <t>MASTUHI</t>
  </si>
  <si>
    <t>SUHENDI JUHRI</t>
  </si>
  <si>
    <t>UJANG SYARIEF</t>
  </si>
  <si>
    <t>HARMUDI</t>
  </si>
  <si>
    <t>SANTOPIK</t>
  </si>
  <si>
    <t>A.BUNYATI</t>
  </si>
  <si>
    <t>HAERULLOH</t>
  </si>
  <si>
    <t>ZAENAL M</t>
  </si>
  <si>
    <t>SABADI</t>
  </si>
  <si>
    <t>MAFTUHI</t>
  </si>
  <si>
    <t>SAIDIN</t>
  </si>
  <si>
    <t>ELI IDRIS</t>
  </si>
  <si>
    <t>KUSNO DANUPOYO</t>
  </si>
  <si>
    <t>AHMAD JUHADI</t>
  </si>
  <si>
    <t>MUSOL IJROIL</t>
  </si>
  <si>
    <t>ROSIHIN</t>
  </si>
  <si>
    <t>HASAN BASRI</t>
  </si>
  <si>
    <t>RAHMATULLAH B</t>
  </si>
  <si>
    <t>HAERONI</t>
  </si>
  <si>
    <t>AHMAD NURSUBHAN</t>
  </si>
  <si>
    <t>ISMATURROHIM</t>
  </si>
  <si>
    <t>NASRUDIN</t>
  </si>
  <si>
    <t>ALI SYARIFUDIN</t>
  </si>
  <si>
    <t>GOLIB SABELI</t>
  </si>
  <si>
    <t>DANA SURYANA</t>
  </si>
  <si>
    <t>A.JAMANI</t>
  </si>
  <si>
    <t>ENDRA ANDRIANA</t>
  </si>
  <si>
    <t>ANHARUL FIKRI</t>
  </si>
  <si>
    <t>MUANAS</t>
  </si>
  <si>
    <t>ZAUJI MAROM</t>
  </si>
  <si>
    <t>RAHMATULLOH C</t>
  </si>
  <si>
    <t>ALFAN ARIYANTO</t>
  </si>
  <si>
    <t>ABDUL JALIL</t>
  </si>
  <si>
    <t>HASANUDIN</t>
  </si>
  <si>
    <t>FAHRUDIN</t>
  </si>
  <si>
    <t>HERRY FIRMANSYAH</t>
  </si>
  <si>
    <t>AHMAD ROUF</t>
  </si>
  <si>
    <t>SULISTIYONO</t>
  </si>
  <si>
    <t>DEDI LASRIADI</t>
  </si>
  <si>
    <t>RIDWAN</t>
  </si>
  <si>
    <t>INDRO</t>
  </si>
  <si>
    <t>MAULANA SOFIYAN</t>
  </si>
  <si>
    <t>MOVE ADM PACKAGING, TEMPLATE STAFF 1</t>
  </si>
  <si>
    <t>AJI MUSLIM</t>
  </si>
  <si>
    <t>CK</t>
  </si>
  <si>
    <t>RUDI ASWADI</t>
  </si>
  <si>
    <t>ARIF ROHMAN</t>
  </si>
  <si>
    <t>RACHMAT APRIYANTO</t>
  </si>
  <si>
    <t>AHMAD SUNARJA</t>
  </si>
  <si>
    <t>MUJIANTO</t>
  </si>
  <si>
    <t>OFF</t>
  </si>
  <si>
    <t>ADHMA HADI</t>
  </si>
  <si>
    <t>SAEFULLOH</t>
  </si>
  <si>
    <t>SAEFURO</t>
  </si>
  <si>
    <t>DANIL FIZKY S</t>
  </si>
  <si>
    <t>UBEN</t>
  </si>
  <si>
    <t>ROBANI</t>
  </si>
  <si>
    <t>H</t>
  </si>
  <si>
    <t>FIRMAN ADI SAPUTRA</t>
  </si>
  <si>
    <t>INDRA SAPUTRA</t>
  </si>
  <si>
    <t>RESIGN</t>
  </si>
  <si>
    <t>ISMATULLAH</t>
  </si>
  <si>
    <t>KHAIRULLAH</t>
  </si>
  <si>
    <t>FAJAR SUKARDIYATNA</t>
  </si>
  <si>
    <t>SAFTIRI</t>
  </si>
  <si>
    <t>NUR ROKHIM</t>
  </si>
  <si>
    <t>ARDIYANA</t>
  </si>
  <si>
    <t>MOVE  TO FOREMAN, TEMPLATE STAFF 1</t>
  </si>
  <si>
    <t>1405.2496</t>
  </si>
  <si>
    <t>SAFRUDIN</t>
  </si>
  <si>
    <t>1405.2535</t>
  </si>
  <si>
    <t>SAWAB</t>
  </si>
  <si>
    <t>1405.2497</t>
  </si>
  <si>
    <t>SUCIPNO</t>
  </si>
  <si>
    <t>1406.2557</t>
  </si>
  <si>
    <t>IING INGWI IRIAWAN</t>
  </si>
  <si>
    <t>JAJA</t>
  </si>
  <si>
    <t>SARIF HIDAYATULLOH</t>
  </si>
  <si>
    <t>1402.2437</t>
  </si>
  <si>
    <t>SUPARDI</t>
  </si>
  <si>
    <t>1505.2791</t>
  </si>
  <si>
    <t>A. AGUS ROSADI</t>
  </si>
  <si>
    <t>1506.2792</t>
  </si>
  <si>
    <t>SUTRISNO</t>
  </si>
  <si>
    <t>1506.2794</t>
  </si>
  <si>
    <t>MAHFUDIN</t>
  </si>
  <si>
    <t>1508.2835</t>
  </si>
  <si>
    <t>LUKMAN HAKIM</t>
  </si>
  <si>
    <t>1410.2631</t>
  </si>
  <si>
    <t>AGUS SETIAWAN</t>
  </si>
  <si>
    <t>1508.2840</t>
  </si>
  <si>
    <t>NURHADI</t>
  </si>
  <si>
    <t>1508.2841</t>
  </si>
  <si>
    <t>HADIAN KAMIL</t>
  </si>
  <si>
    <t>1508.2842</t>
  </si>
  <si>
    <t>ARIS KHUSAIRI</t>
  </si>
  <si>
    <t>1305.2081</t>
  </si>
  <si>
    <t>NURJAMAN</t>
  </si>
  <si>
    <t>1202.1467</t>
  </si>
  <si>
    <t>1509.2843</t>
  </si>
  <si>
    <t>NAFIS AJI KUSUMA</t>
  </si>
  <si>
    <t>1307.2093</t>
  </si>
  <si>
    <t>SUHADI</t>
  </si>
  <si>
    <t>1310.2305</t>
  </si>
  <si>
    <t>ADE IRAWAN</t>
  </si>
  <si>
    <t>1610.3089</t>
  </si>
  <si>
    <t>DITA ULFIANA</t>
  </si>
  <si>
    <t>1610.3090</t>
  </si>
  <si>
    <t>ANDINI PUTRI</t>
  </si>
  <si>
    <t>1610.3126</t>
  </si>
  <si>
    <t>NINDA FERNIDA</t>
  </si>
  <si>
    <t>1610.3127</t>
  </si>
  <si>
    <t>ERLI PRAYEKTI</t>
  </si>
  <si>
    <t>1309.2211</t>
  </si>
  <si>
    <t>SUPRIYADI</t>
  </si>
  <si>
    <t>1612.3285</t>
  </si>
  <si>
    <t>AL NURDIYANSYAH</t>
  </si>
  <si>
    <t>1612.3290</t>
  </si>
  <si>
    <t>AYU SETIAWATI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</si>
</sst>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&quot;&quot;;&quot;&quot;;&quot;&quot;;&quot;&quot;"/>
    <numFmt numFmtId="167" formatCode="_(* #,##0_);_(* \(#,##0\);_(* \-_);_(@_)"/>
  </numFmts>
  <fonts count="41" x14ac:knownFonts="1">
    <font>
      <sz val="12"/>
      <name val="Arial"/>
      <family val="2"/>
      <charset val="1"/>
    </font>
    <font>
      <sz val="8"/>
      <color rgb="FF000000"/>
      <name val="Arial Narrow"/>
      <family val="2"/>
      <charset val="1"/>
    </font>
    <font>
      <sz val="10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8"/>
      <color rgb="FF000000"/>
      <name val="Arial"/>
      <family val="2"/>
      <charset val="1"/>
    </font>
    <font>
      <b/>
      <sz val="8"/>
      <color rgb="FFFF0000"/>
      <name val="Arial Black"/>
      <family val="2"/>
      <charset val="1"/>
    </font>
    <font>
      <sz val="8"/>
      <color rgb="FF0000CC"/>
      <name val="Arial Black"/>
      <family val="2"/>
      <charset val="1"/>
    </font>
    <font>
      <sz val="8"/>
      <color rgb="FFFF0000"/>
      <name val="Arial Black"/>
      <family val="2"/>
      <charset val="1"/>
    </font>
    <font>
      <b/>
      <sz val="8"/>
      <color rgb="FF000000"/>
      <name val="Arial Narrow"/>
      <family val="2"/>
      <charset val="1"/>
    </font>
    <font>
      <b/>
      <sz val="10"/>
      <color rgb="FF000000"/>
      <name val="arial"/>
      <family val="2"/>
      <charset val="1"/>
    </font>
    <font>
      <b/>
      <sz val="8"/>
      <color rgb="FFFF0000"/>
      <name val="Arial"/>
      <family val="2"/>
      <charset val="1"/>
    </font>
    <font>
      <b/>
      <sz val="15"/>
      <color rgb="FF0000CC"/>
      <name val="Arial Black"/>
      <family val="2"/>
      <charset val="1"/>
    </font>
    <font>
      <sz val="10"/>
      <color rgb="FFFF0000"/>
      <name val="Arial"/>
      <family val="2"/>
      <charset val="1"/>
    </font>
    <font>
      <sz val="10"/>
      <color rgb="FFFF0000"/>
      <name val="Arial Black"/>
      <family val="2"/>
      <charset val="1"/>
    </font>
    <font>
      <sz val="10"/>
      <color rgb="FF0000CC"/>
      <name val="Arial Black"/>
      <family val="2"/>
      <charset val="1"/>
    </font>
    <font>
      <b/>
      <sz val="8"/>
      <color rgb="FF000000"/>
      <name val="Arial"/>
      <family val="2"/>
      <charset val="1"/>
    </font>
    <font>
      <b/>
      <sz val="8"/>
      <color rgb="FFFF0000"/>
      <name val="Arial Narrow"/>
      <family val="2"/>
      <charset val="1"/>
    </font>
    <font>
      <b/>
      <sz val="10"/>
      <color rgb="FFFF0000"/>
      <name val="Arial"/>
      <family val="2"/>
      <charset val="1"/>
    </font>
    <font>
      <b/>
      <sz val="10"/>
      <color rgb="FFFF0000"/>
      <name val="Arial Black"/>
      <family val="2"/>
      <charset val="1"/>
    </font>
    <font>
      <b/>
      <sz val="10"/>
      <color rgb="FF0000CC"/>
      <name val="Arial Black"/>
      <family val="2"/>
      <charset val="1"/>
    </font>
    <font>
      <b/>
      <sz val="8"/>
      <color rgb="FF0000CC"/>
      <name val="Arial Black"/>
      <family val="2"/>
      <charset val="1"/>
    </font>
    <font>
      <sz val="8"/>
      <name val="Century Gothic"/>
      <family val="2"/>
      <charset val="1"/>
    </font>
    <font>
      <b/>
      <sz val="8"/>
      <name val="Century Gothic"/>
      <family val="2"/>
      <charset val="1"/>
    </font>
    <font>
      <b/>
      <sz val="10"/>
      <color rgb="FF000000"/>
      <name val="Trebuchet MS"/>
      <family val="2"/>
      <charset val="1"/>
    </font>
    <font>
      <sz val="10"/>
      <color rgb="FF000000"/>
      <name val="Trebuchet MS"/>
      <family val="2"/>
      <charset val="1"/>
    </font>
    <font>
      <b/>
      <sz val="8"/>
      <color rgb="FFFFFF00"/>
      <name val="Arial Narrow"/>
      <family val="2"/>
      <charset val="1"/>
    </font>
    <font>
      <sz val="10"/>
      <color rgb="FFFFFF00"/>
      <name val="Trebuchet MS"/>
      <family val="2"/>
      <charset val="1"/>
    </font>
    <font>
      <sz val="8"/>
      <color rgb="FFFFFF00"/>
      <name val="Century Gothic"/>
      <family val="2"/>
      <charset val="1"/>
    </font>
    <font>
      <sz val="8"/>
      <color rgb="FFFFFF00"/>
      <name val="Arial Narrow"/>
      <family val="2"/>
      <charset val="1"/>
    </font>
    <font>
      <b/>
      <sz val="8"/>
      <color rgb="FFFFFF00"/>
      <name val="Century Gothic"/>
      <family val="2"/>
      <charset val="1"/>
    </font>
    <font>
      <sz val="10"/>
      <color rgb="FFFF0000"/>
      <name val="Trebuchet MS"/>
      <family val="2"/>
      <charset val="1"/>
    </font>
    <font>
      <sz val="8"/>
      <color rgb="FFFF0000"/>
      <name val="Century Gothic"/>
      <family val="2"/>
      <charset val="1"/>
    </font>
    <font>
      <sz val="8"/>
      <color rgb="FFFF0000"/>
      <name val="Arial Narrow"/>
      <family val="2"/>
      <charset val="1"/>
    </font>
    <font>
      <b/>
      <sz val="8"/>
      <color rgb="FFFF0000"/>
      <name val="Century Gothic"/>
      <family val="2"/>
      <charset val="1"/>
    </font>
    <font>
      <sz val="15"/>
      <color rgb="FFFF0000"/>
      <name val="Arial Black"/>
      <family val="2"/>
      <charset val="1"/>
    </font>
    <font>
      <b/>
      <sz val="9"/>
      <color rgb="FFFF0000"/>
      <name val="Arial Narrow"/>
      <family val="2"/>
      <charset val="1"/>
    </font>
    <font>
      <b/>
      <sz val="9"/>
      <color rgb="FF000099"/>
      <name val="Arial Narrow"/>
      <family val="2"/>
      <charset val="1"/>
    </font>
    <font>
      <b/>
      <sz val="9"/>
      <color rgb="FF000000"/>
      <name val="Arial Narrow"/>
      <family val="2"/>
      <charset val="1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0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  <fill>
      <patternFill patternType="solid">
        <fgColor rgb="FFCC99FF"/>
        <bgColor rgb="FF9999FF"/>
      </patternFill>
    </fill>
    <fill>
      <patternFill patternType="solid">
        <fgColor rgb="FFFF0000"/>
        <bgColor rgb="FF993300"/>
      </patternFill>
    </fill>
    <fill>
      <patternFill patternType="solid">
        <fgColor rgb="FFFFF2CC"/>
        <bgColor rgb="FFFFFFCC"/>
      </patternFill>
    </fill>
    <fill>
      <patternFill patternType="solid">
        <fgColor rgb="FFFFE699"/>
        <bgColor rgb="FFFFF2CC"/>
      </patternFill>
    </fill>
  </fills>
  <borders count="20">
    <border>
      <left/>
      <right/>
      <top/>
      <bottom/>
      <diagonal/>
    </border>
    <border>
      <left/>
      <right style="hair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2">
    <xf numFmtId="0" fontId="0" fillId="0" borderId="0"/>
    <xf numFmtId="167" fontId="40" fillId="0" borderId="0" applyBorder="0" applyProtection="0"/>
  </cellStyleXfs>
  <cellXfs count="246">
    <xf numFmtId="0" fontId="0" fillId="0" borderId="0" xfId="0"/>
    <xf numFmtId="0" fontId="20" fillId="9" borderId="11" xfId="0" applyFont="1" applyFill="1" applyBorder="1" applyAlignment="1">
      <alignment horizontal="left" vertical="center"/>
    </xf>
    <xf numFmtId="0" fontId="34" fillId="8" borderId="1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left"/>
    </xf>
    <xf numFmtId="0" fontId="1" fillId="3" borderId="0" xfId="0" applyFont="1" applyFill="1" applyBorder="1" applyAlignment="1" applyProtection="1">
      <alignment horizontal="center" vertical="center"/>
      <protection locked="0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1" fillId="0" borderId="1" xfId="0" applyFont="1" applyBorder="1"/>
    <xf numFmtId="0" fontId="8" fillId="0" borderId="0" xfId="0" applyFont="1" applyBorder="1" applyAlignment="1" applyProtection="1">
      <protection locked="0"/>
    </xf>
    <xf numFmtId="0" fontId="9" fillId="0" borderId="0" xfId="0" applyFont="1" applyBorder="1" applyAlignment="1" applyProtection="1">
      <protection locked="0"/>
    </xf>
    <xf numFmtId="0" fontId="10" fillId="0" borderId="0" xfId="0" applyFont="1" applyBorder="1" applyAlignment="1" applyProtection="1">
      <protection locked="0"/>
    </xf>
    <xf numFmtId="0" fontId="3" fillId="0" borderId="0" xfId="0" applyFont="1" applyBorder="1" applyAlignment="1" applyProtection="1">
      <protection locked="0"/>
    </xf>
    <xf numFmtId="0" fontId="4" fillId="0" borderId="0" xfId="0" applyFont="1" applyBorder="1" applyAlignment="1" applyProtection="1">
      <protection locked="0"/>
    </xf>
    <xf numFmtId="0" fontId="5" fillId="0" borderId="0" xfId="0" applyFont="1" applyBorder="1" applyAlignment="1" applyProtection="1">
      <protection locked="0"/>
    </xf>
    <xf numFmtId="0" fontId="6" fillId="0" borderId="0" xfId="0" applyFont="1" applyBorder="1" applyAlignment="1" applyProtection="1">
      <protection locked="0"/>
    </xf>
    <xf numFmtId="0" fontId="7" fillId="0" borderId="0" xfId="0" applyFont="1" applyBorder="1" applyAlignment="1" applyProtection="1">
      <protection locked="0"/>
    </xf>
    <xf numFmtId="0" fontId="1" fillId="2" borderId="1" xfId="0" applyFont="1" applyFill="1" applyBorder="1" applyAlignment="1" applyProtection="1">
      <protection locked="0"/>
    </xf>
    <xf numFmtId="0" fontId="1" fillId="0" borderId="0" xfId="0" applyFont="1" applyBorder="1" applyAlignment="1" applyProtection="1">
      <protection locked="0"/>
    </xf>
    <xf numFmtId="0" fontId="1" fillId="3" borderId="0" xfId="0" applyFont="1" applyFill="1" applyBorder="1" applyAlignment="1" applyProtection="1">
      <protection locked="0"/>
    </xf>
    <xf numFmtId="49" fontId="11" fillId="0" borderId="0" xfId="0" applyNumberFormat="1" applyFont="1" applyBorder="1" applyAlignment="1" applyProtection="1">
      <protection locked="0"/>
    </xf>
    <xf numFmtId="0" fontId="1" fillId="4" borderId="0" xfId="0" applyFont="1" applyFill="1"/>
    <xf numFmtId="0" fontId="3" fillId="0" borderId="0" xfId="0" applyFont="1" applyBorder="1"/>
    <xf numFmtId="0" fontId="11" fillId="0" borderId="0" xfId="0" applyFont="1" applyBorder="1" applyAlignment="1" applyProtection="1">
      <protection locked="0"/>
    </xf>
    <xf numFmtId="0" fontId="1" fillId="0" borderId="2" xfId="0" applyFont="1" applyBorder="1" applyAlignment="1" applyProtection="1">
      <protection locked="0"/>
    </xf>
    <xf numFmtId="0" fontId="8" fillId="0" borderId="2" xfId="0" applyFont="1" applyBorder="1" applyAlignment="1" applyProtection="1">
      <protection locked="0"/>
    </xf>
    <xf numFmtId="0" fontId="8" fillId="0" borderId="3" xfId="0" applyFont="1" applyBorder="1" applyAlignment="1" applyProtection="1">
      <protection locked="0"/>
    </xf>
    <xf numFmtId="0" fontId="2" fillId="5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 applyProtection="1">
      <protection locked="0"/>
    </xf>
    <xf numFmtId="0" fontId="1" fillId="0" borderId="2" xfId="0" applyFont="1" applyBorder="1" applyProtection="1">
      <protection locked="0"/>
    </xf>
    <xf numFmtId="0" fontId="1" fillId="0" borderId="0" xfId="0" applyFont="1" applyAlignment="1">
      <alignment horizontal="center"/>
    </xf>
    <xf numFmtId="0" fontId="8" fillId="0" borderId="5" xfId="0" applyFont="1" applyBorder="1" applyAlignment="1" applyProtection="1">
      <alignment horizontal="center"/>
      <protection locked="0"/>
    </xf>
    <xf numFmtId="0" fontId="8" fillId="0" borderId="6" xfId="0" applyFont="1" applyBorder="1" applyAlignment="1" applyProtection="1">
      <alignment horizontal="center"/>
      <protection locked="0"/>
    </xf>
    <xf numFmtId="0" fontId="2" fillId="5" borderId="7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/>
    </xf>
    <xf numFmtId="0" fontId="14" fillId="5" borderId="7" xfId="0" applyFont="1" applyFill="1" applyBorder="1" applyAlignment="1">
      <alignment horizontal="center" vertical="center"/>
    </xf>
    <xf numFmtId="0" fontId="8" fillId="3" borderId="5" xfId="0" applyFont="1" applyFill="1" applyBorder="1" applyAlignment="1" applyProtection="1">
      <alignment horizontal="center"/>
      <protection locked="0"/>
    </xf>
    <xf numFmtId="0" fontId="8" fillId="0" borderId="5" xfId="0" applyFont="1" applyBorder="1" applyAlignment="1" applyProtection="1">
      <protection locked="0"/>
    </xf>
    <xf numFmtId="0" fontId="1" fillId="0" borderId="8" xfId="0" applyFont="1" applyBorder="1" applyAlignment="1" applyProtection="1">
      <protection locked="0"/>
    </xf>
    <xf numFmtId="0" fontId="8" fillId="0" borderId="8" xfId="0" applyFont="1" applyBorder="1" applyAlignment="1" applyProtection="1">
      <protection locked="0"/>
    </xf>
    <xf numFmtId="0" fontId="8" fillId="0" borderId="9" xfId="0" applyFont="1" applyBorder="1" applyAlignment="1" applyProtection="1">
      <protection locked="0"/>
    </xf>
    <xf numFmtId="0" fontId="2" fillId="5" borderId="10" xfId="0" applyFont="1" applyFill="1" applyBorder="1" applyAlignment="1">
      <alignment horizontal="center" vertical="center"/>
    </xf>
    <xf numFmtId="0" fontId="12" fillId="5" borderId="10" xfId="0" applyFont="1" applyFill="1" applyBorder="1" applyAlignment="1">
      <alignment horizontal="center" vertical="center"/>
    </xf>
    <xf numFmtId="0" fontId="13" fillId="3" borderId="10" xfId="0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 applyProtection="1">
      <protection locked="0"/>
    </xf>
    <xf numFmtId="0" fontId="8" fillId="3" borderId="8" xfId="0" applyFont="1" applyFill="1" applyBorder="1" applyAlignment="1" applyProtection="1">
      <alignment horizontal="center"/>
      <protection locked="0"/>
    </xf>
    <xf numFmtId="0" fontId="1" fillId="0" borderId="8" xfId="0" applyFont="1" applyBorder="1" applyProtection="1">
      <protection locked="0"/>
    </xf>
    <xf numFmtId="0" fontId="8" fillId="0" borderId="11" xfId="0" applyFont="1" applyBorder="1" applyAlignment="1" applyProtection="1">
      <alignment horizontal="center"/>
      <protection locked="0"/>
    </xf>
    <xf numFmtId="0" fontId="8" fillId="0" borderId="11" xfId="0" applyFont="1" applyBorder="1" applyAlignment="1" applyProtection="1">
      <protection locked="0"/>
    </xf>
    <xf numFmtId="0" fontId="16" fillId="0" borderId="11" xfId="0" applyFont="1" applyBorder="1" applyAlignment="1" applyProtection="1">
      <alignment vertical="center"/>
      <protection locked="0"/>
    </xf>
    <xf numFmtId="0" fontId="8" fillId="0" borderId="12" xfId="0" applyFont="1" applyBorder="1" applyAlignment="1" applyProtection="1">
      <protection locked="0"/>
    </xf>
    <xf numFmtId="0" fontId="9" fillId="0" borderId="8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9" fillId="5" borderId="8" xfId="0" applyFont="1" applyFill="1" applyBorder="1" applyAlignment="1">
      <alignment horizontal="center"/>
    </xf>
    <xf numFmtId="0" fontId="18" fillId="0" borderId="8" xfId="0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8" fillId="3" borderId="8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1" fillId="2" borderId="1" xfId="0" applyFont="1" applyFill="1" applyBorder="1" applyAlignment="1">
      <alignment horizontal="center"/>
    </xf>
    <xf numFmtId="0" fontId="8" fillId="0" borderId="11" xfId="0" applyFont="1" applyBorder="1" applyAlignment="1" applyProtection="1">
      <alignment horizontal="center"/>
    </xf>
    <xf numFmtId="0" fontId="8" fillId="3" borderId="11" xfId="0" applyFont="1" applyFill="1" applyBorder="1" applyAlignment="1" applyProtection="1">
      <alignment horizontal="center"/>
    </xf>
    <xf numFmtId="164" fontId="8" fillId="3" borderId="11" xfId="0" applyNumberFormat="1" applyFont="1" applyFill="1" applyBorder="1" applyAlignment="1" applyProtection="1">
      <alignment horizontal="center"/>
    </xf>
    <xf numFmtId="0" fontId="8" fillId="0" borderId="0" xfId="0" applyFont="1" applyBorder="1" applyAlignment="1" applyProtection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 applyProtection="1">
      <alignment horizontal="center"/>
    </xf>
    <xf numFmtId="0" fontId="2" fillId="4" borderId="10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7" fillId="4" borderId="10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/>
    </xf>
    <xf numFmtId="0" fontId="1" fillId="0" borderId="11" xfId="0" applyFont="1" applyBorder="1" applyProtection="1"/>
    <xf numFmtId="0" fontId="1" fillId="0" borderId="11" xfId="0" applyFont="1" applyBorder="1" applyProtection="1">
      <protection locked="0"/>
    </xf>
    <xf numFmtId="0" fontId="1" fillId="0" borderId="11" xfId="0" applyFont="1" applyBorder="1" applyAlignment="1" applyProtection="1">
      <protection locked="0"/>
    </xf>
    <xf numFmtId="0" fontId="1" fillId="4" borderId="0" xfId="0" applyFont="1" applyFill="1" applyAlignment="1">
      <alignment horizontal="center"/>
    </xf>
    <xf numFmtId="0" fontId="2" fillId="4" borderId="11" xfId="0" applyFont="1" applyFill="1" applyBorder="1"/>
    <xf numFmtId="0" fontId="3" fillId="4" borderId="11" xfId="0" applyFont="1" applyFill="1" applyBorder="1"/>
    <xf numFmtId="0" fontId="4" fillId="4" borderId="11" xfId="0" applyFont="1" applyFill="1" applyBorder="1"/>
    <xf numFmtId="0" fontId="5" fillId="4" borderId="11" xfId="0" applyFont="1" applyFill="1" applyBorder="1"/>
    <xf numFmtId="0" fontId="6" fillId="4" borderId="11" xfId="0" applyFont="1" applyFill="1" applyBorder="1"/>
    <xf numFmtId="0" fontId="7" fillId="4" borderId="11" xfId="0" applyFont="1" applyFill="1" applyBorder="1"/>
    <xf numFmtId="0" fontId="1" fillId="2" borderId="1" xfId="0" applyFont="1" applyFill="1" applyBorder="1" applyAlignment="1">
      <alignment horizontal="center"/>
    </xf>
    <xf numFmtId="0" fontId="1" fillId="3" borderId="11" xfId="0" applyFont="1" applyFill="1" applyBorder="1" applyAlignment="1" applyProtection="1">
      <protection locked="0"/>
    </xf>
    <xf numFmtId="0" fontId="1" fillId="0" borderId="0" xfId="0" applyFont="1" applyBorder="1" applyAlignment="1">
      <alignment horizontal="center"/>
    </xf>
    <xf numFmtId="0" fontId="2" fillId="0" borderId="11" xfId="0" applyFont="1" applyBorder="1" applyAlignment="1"/>
    <xf numFmtId="0" fontId="3" fillId="0" borderId="11" xfId="0" applyFont="1" applyBorder="1" applyAlignment="1"/>
    <xf numFmtId="0" fontId="4" fillId="0" borderId="11" xfId="0" applyFont="1" applyBorder="1" applyAlignment="1"/>
    <xf numFmtId="0" fontId="5" fillId="0" borderId="11" xfId="0" applyFont="1" applyBorder="1" applyAlignment="1"/>
    <xf numFmtId="0" fontId="6" fillId="0" borderId="11" xfId="0" applyFont="1" applyBorder="1" applyAlignment="1"/>
    <xf numFmtId="0" fontId="7" fillId="0" borderId="11" xfId="0" applyFont="1" applyBorder="1" applyAlignment="1"/>
    <xf numFmtId="0" fontId="1" fillId="2" borderId="1" xfId="0" applyFont="1" applyFill="1" applyBorder="1" applyAlignment="1"/>
    <xf numFmtId="165" fontId="9" fillId="0" borderId="11" xfId="0" applyNumberFormat="1" applyFont="1" applyBorder="1" applyAlignment="1" applyProtection="1">
      <alignment horizontal="center"/>
    </xf>
    <xf numFmtId="165" fontId="10" fillId="0" borderId="11" xfId="0" applyNumberFormat="1" applyFont="1" applyBorder="1" applyAlignment="1" applyProtection="1">
      <alignment horizontal="center"/>
    </xf>
    <xf numFmtId="165" fontId="15" fillId="0" borderId="11" xfId="0" applyNumberFormat="1" applyFont="1" applyBorder="1" applyAlignment="1" applyProtection="1">
      <alignment horizontal="center"/>
    </xf>
    <xf numFmtId="165" fontId="5" fillId="0" borderId="11" xfId="0" applyNumberFormat="1" applyFont="1" applyBorder="1" applyAlignment="1" applyProtection="1">
      <alignment horizontal="center"/>
    </xf>
    <xf numFmtId="165" fontId="20" fillId="0" borderId="11" xfId="0" applyNumberFormat="1" applyFont="1" applyBorder="1" applyAlignment="1" applyProtection="1">
      <alignment horizontal="center"/>
    </xf>
    <xf numFmtId="165" fontId="8" fillId="2" borderId="1" xfId="0" applyNumberFormat="1" applyFont="1" applyFill="1" applyBorder="1" applyAlignment="1" applyProtection="1">
      <alignment horizontal="center"/>
    </xf>
    <xf numFmtId="1" fontId="8" fillId="3" borderId="11" xfId="0" applyNumberFormat="1" applyFont="1" applyFill="1" applyBorder="1" applyAlignment="1" applyProtection="1">
      <alignment horizontal="center"/>
    </xf>
    <xf numFmtId="165" fontId="8" fillId="6" borderId="0" xfId="0" applyNumberFormat="1" applyFont="1" applyFill="1" applyBorder="1" applyAlignment="1" applyProtection="1">
      <alignment horizontal="center"/>
    </xf>
    <xf numFmtId="0" fontId="2" fillId="4" borderId="11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1" fillId="2" borderId="11" xfId="0" applyFont="1" applyFill="1" applyBorder="1" applyAlignment="1"/>
    <xf numFmtId="0" fontId="16" fillId="0" borderId="11" xfId="0" applyFont="1" applyBorder="1" applyAlignment="1" applyProtection="1">
      <protection locked="0"/>
    </xf>
    <xf numFmtId="0" fontId="2" fillId="4" borderId="11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0" fontId="7" fillId="4" borderId="11" xfId="0" applyFont="1" applyFill="1" applyBorder="1" applyAlignment="1">
      <alignment horizontal="center"/>
    </xf>
    <xf numFmtId="0" fontId="16" fillId="5" borderId="11" xfId="0" applyFont="1" applyFill="1" applyBorder="1" applyAlignment="1" applyProtection="1">
      <protection locked="0"/>
    </xf>
    <xf numFmtId="0" fontId="8" fillId="0" borderId="11" xfId="0" applyFont="1" applyBorder="1"/>
    <xf numFmtId="0" fontId="1" fillId="0" borderId="11" xfId="0" applyFont="1" applyBorder="1"/>
    <xf numFmtId="0" fontId="23" fillId="0" borderId="11" xfId="0" applyFont="1" applyBorder="1" applyAlignment="1">
      <alignment vertical="center"/>
    </xf>
    <xf numFmtId="0" fontId="8" fillId="0" borderId="11" xfId="0" applyFont="1" applyBorder="1" applyAlignment="1" applyProtection="1">
      <alignment vertical="center"/>
      <protection locked="0"/>
    </xf>
    <xf numFmtId="0" fontId="24" fillId="0" borderId="11" xfId="0" applyFont="1" applyBorder="1" applyAlignment="1">
      <alignment vertical="center"/>
    </xf>
    <xf numFmtId="0" fontId="25" fillId="7" borderId="11" xfId="0" applyFont="1" applyFill="1" applyBorder="1" applyAlignment="1" applyProtection="1">
      <alignment horizontal="center"/>
      <protection locked="0"/>
    </xf>
    <xf numFmtId="0" fontId="25" fillId="7" borderId="11" xfId="0" applyFont="1" applyFill="1" applyBorder="1" applyAlignment="1" applyProtection="1">
      <protection locked="0"/>
    </xf>
    <xf numFmtId="0" fontId="26" fillId="7" borderId="11" xfId="0" applyFont="1" applyFill="1" applyBorder="1" applyAlignment="1">
      <alignment vertical="center"/>
    </xf>
    <xf numFmtId="0" fontId="2" fillId="7" borderId="11" xfId="0" applyFont="1" applyFill="1" applyBorder="1" applyAlignment="1">
      <alignment horizontal="center"/>
    </xf>
    <xf numFmtId="0" fontId="3" fillId="7" borderId="11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5" fillId="7" borderId="11" xfId="0" applyFont="1" applyFill="1" applyBorder="1" applyAlignment="1">
      <alignment horizontal="center"/>
    </xf>
    <xf numFmtId="0" fontId="6" fillId="7" borderId="11" xfId="0" applyFont="1" applyFill="1" applyBorder="1" applyAlignment="1">
      <alignment horizontal="center"/>
    </xf>
    <xf numFmtId="0" fontId="7" fillId="7" borderId="11" xfId="0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/>
    </xf>
    <xf numFmtId="0" fontId="25" fillId="7" borderId="11" xfId="0" applyFont="1" applyFill="1" applyBorder="1" applyAlignment="1" applyProtection="1">
      <alignment horizontal="center"/>
    </xf>
    <xf numFmtId="0" fontId="25" fillId="3" borderId="11" xfId="0" applyFont="1" applyFill="1" applyBorder="1" applyAlignment="1" applyProtection="1">
      <alignment horizontal="center"/>
    </xf>
    <xf numFmtId="164" fontId="25" fillId="3" borderId="11" xfId="0" applyNumberFormat="1" applyFont="1" applyFill="1" applyBorder="1" applyAlignment="1" applyProtection="1">
      <alignment horizontal="center"/>
    </xf>
    <xf numFmtId="0" fontId="25" fillId="7" borderId="0" xfId="0" applyFont="1" applyFill="1" applyBorder="1" applyAlignment="1" applyProtection="1">
      <alignment horizontal="center"/>
    </xf>
    <xf numFmtId="0" fontId="28" fillId="7" borderId="0" xfId="0" applyFont="1" applyFill="1" applyAlignment="1">
      <alignment horizontal="center"/>
    </xf>
    <xf numFmtId="0" fontId="28" fillId="7" borderId="0" xfId="0" applyFont="1" applyFill="1"/>
    <xf numFmtId="0" fontId="28" fillId="7" borderId="0" xfId="0" applyFont="1" applyFill="1" applyBorder="1" applyAlignment="1" applyProtection="1">
      <alignment horizontal="center"/>
    </xf>
    <xf numFmtId="0" fontId="28" fillId="7" borderId="11" xfId="0" applyFont="1" applyFill="1" applyBorder="1"/>
    <xf numFmtId="0" fontId="29" fillId="2" borderId="1" xfId="0" applyFont="1" applyFill="1" applyBorder="1" applyAlignment="1">
      <alignment horizontal="center"/>
    </xf>
    <xf numFmtId="0" fontId="28" fillId="7" borderId="11" xfId="0" applyFont="1" applyFill="1" applyBorder="1" applyProtection="1"/>
    <xf numFmtId="0" fontId="28" fillId="7" borderId="11" xfId="0" applyFont="1" applyFill="1" applyBorder="1" applyProtection="1">
      <protection locked="0"/>
    </xf>
    <xf numFmtId="0" fontId="28" fillId="7" borderId="11" xfId="0" applyFont="1" applyFill="1" applyBorder="1" applyAlignment="1" applyProtection="1">
      <protection locked="0"/>
    </xf>
    <xf numFmtId="0" fontId="28" fillId="7" borderId="0" xfId="0" applyFont="1" applyFill="1" applyBorder="1" applyAlignment="1" applyProtection="1">
      <protection locked="0"/>
    </xf>
    <xf numFmtId="0" fontId="28" fillId="7" borderId="0" xfId="0" applyFont="1" applyFill="1" applyBorder="1"/>
    <xf numFmtId="0" fontId="2" fillId="7" borderId="11" xfId="0" applyFont="1" applyFill="1" applyBorder="1"/>
    <xf numFmtId="0" fontId="3" fillId="7" borderId="11" xfId="0" applyFont="1" applyFill="1" applyBorder="1"/>
    <xf numFmtId="0" fontId="4" fillId="7" borderId="11" xfId="0" applyFont="1" applyFill="1" applyBorder="1"/>
    <xf numFmtId="0" fontId="5" fillId="7" borderId="11" xfId="0" applyFont="1" applyFill="1" applyBorder="1"/>
    <xf numFmtId="0" fontId="6" fillId="7" borderId="11" xfId="0" applyFont="1" applyFill="1" applyBorder="1"/>
    <xf numFmtId="0" fontId="7" fillId="7" borderId="11" xfId="0" applyFont="1" applyFill="1" applyBorder="1"/>
    <xf numFmtId="0" fontId="28" fillId="2" borderId="1" xfId="0" applyFont="1" applyFill="1" applyBorder="1" applyAlignment="1">
      <alignment horizontal="center"/>
    </xf>
    <xf numFmtId="0" fontId="28" fillId="3" borderId="11" xfId="0" applyFont="1" applyFill="1" applyBorder="1" applyAlignment="1" applyProtection="1">
      <protection locked="0"/>
    </xf>
    <xf numFmtId="0" fontId="28" fillId="7" borderId="0" xfId="0" applyFont="1" applyFill="1" applyBorder="1" applyAlignment="1">
      <alignment horizontal="center"/>
    </xf>
    <xf numFmtId="165" fontId="9" fillId="7" borderId="11" xfId="0" applyNumberFormat="1" applyFont="1" applyFill="1" applyBorder="1" applyAlignment="1" applyProtection="1">
      <alignment horizontal="center"/>
    </xf>
    <xf numFmtId="165" fontId="10" fillId="7" borderId="11" xfId="0" applyNumberFormat="1" applyFont="1" applyFill="1" applyBorder="1" applyAlignment="1" applyProtection="1">
      <alignment horizontal="center"/>
    </xf>
    <xf numFmtId="165" fontId="15" fillId="7" borderId="11" xfId="0" applyNumberFormat="1" applyFont="1" applyFill="1" applyBorder="1" applyAlignment="1" applyProtection="1">
      <alignment horizontal="center"/>
    </xf>
    <xf numFmtId="165" fontId="5" fillId="7" borderId="11" xfId="0" applyNumberFormat="1" applyFont="1" applyFill="1" applyBorder="1" applyAlignment="1" applyProtection="1">
      <alignment horizontal="center"/>
    </xf>
    <xf numFmtId="165" fontId="20" fillId="7" borderId="11" xfId="0" applyNumberFormat="1" applyFont="1" applyFill="1" applyBorder="1" applyAlignment="1" applyProtection="1">
      <alignment horizontal="center"/>
    </xf>
    <xf numFmtId="165" fontId="25" fillId="2" borderId="1" xfId="0" applyNumberFormat="1" applyFont="1" applyFill="1" applyBorder="1" applyAlignment="1" applyProtection="1">
      <alignment horizontal="center"/>
    </xf>
    <xf numFmtId="1" fontId="25" fillId="3" borderId="11" xfId="0" applyNumberFormat="1" applyFont="1" applyFill="1" applyBorder="1" applyAlignment="1" applyProtection="1">
      <alignment horizontal="center"/>
    </xf>
    <xf numFmtId="165" fontId="25" fillId="7" borderId="0" xfId="0" applyNumberFormat="1" applyFont="1" applyFill="1" applyBorder="1" applyAlignment="1" applyProtection="1">
      <alignment horizontal="center"/>
    </xf>
    <xf numFmtId="0" fontId="24" fillId="5" borderId="11" xfId="0" applyFont="1" applyFill="1" applyBorder="1" applyAlignment="1">
      <alignment vertical="center"/>
    </xf>
    <xf numFmtId="0" fontId="30" fillId="0" borderId="11" xfId="0" applyFont="1" applyBorder="1" applyAlignment="1">
      <alignment vertical="center"/>
    </xf>
    <xf numFmtId="0" fontId="30" fillId="0" borderId="11" xfId="0" applyFont="1" applyBorder="1" applyAlignment="1">
      <alignment horizontal="left" vertical="center"/>
    </xf>
    <xf numFmtId="0" fontId="16" fillId="0" borderId="11" xfId="0" applyFont="1" applyBorder="1" applyAlignment="1" applyProtection="1">
      <alignment horizontal="center"/>
      <protection locked="0"/>
    </xf>
    <xf numFmtId="0" fontId="31" fillId="2" borderId="1" xfId="0" applyFont="1" applyFill="1" applyBorder="1" applyAlignment="1">
      <alignment horizontal="center"/>
    </xf>
    <xf numFmtId="0" fontId="16" fillId="0" borderId="11" xfId="0" applyFont="1" applyBorder="1" applyAlignment="1" applyProtection="1">
      <alignment horizontal="center"/>
    </xf>
    <xf numFmtId="0" fontId="16" fillId="3" borderId="11" xfId="0" applyFont="1" applyFill="1" applyBorder="1" applyAlignment="1" applyProtection="1">
      <alignment horizontal="center"/>
    </xf>
    <xf numFmtId="164" fontId="16" fillId="3" borderId="11" xfId="0" applyNumberFormat="1" applyFont="1" applyFill="1" applyBorder="1" applyAlignment="1" applyProtection="1">
      <alignment horizontal="center"/>
    </xf>
    <xf numFmtId="0" fontId="16" fillId="0" borderId="0" xfId="0" applyFont="1" applyBorder="1" applyAlignment="1" applyProtection="1">
      <alignment horizontal="center"/>
    </xf>
    <xf numFmtId="0" fontId="32" fillId="0" borderId="0" xfId="0" applyFont="1" applyAlignment="1">
      <alignment horizontal="center"/>
    </xf>
    <xf numFmtId="0" fontId="32" fillId="3" borderId="0" xfId="0" applyFont="1" applyFill="1" applyAlignment="1">
      <alignment horizontal="center"/>
    </xf>
    <xf numFmtId="0" fontId="32" fillId="0" borderId="0" xfId="0" applyFont="1"/>
    <xf numFmtId="0" fontId="32" fillId="0" borderId="0" xfId="0" applyFont="1" applyBorder="1" applyAlignment="1" applyProtection="1">
      <alignment horizontal="center"/>
    </xf>
    <xf numFmtId="0" fontId="32" fillId="0" borderId="11" xfId="0" applyFont="1" applyBorder="1"/>
    <xf numFmtId="0" fontId="33" fillId="2" borderId="1" xfId="0" applyFont="1" applyFill="1" applyBorder="1" applyAlignment="1">
      <alignment horizontal="center"/>
    </xf>
    <xf numFmtId="0" fontId="32" fillId="0" borderId="11" xfId="0" applyFont="1" applyBorder="1" applyProtection="1"/>
    <xf numFmtId="0" fontId="32" fillId="0" borderId="11" xfId="0" applyFont="1" applyBorder="1" applyProtection="1">
      <protection locked="0"/>
    </xf>
    <xf numFmtId="0" fontId="32" fillId="0" borderId="11" xfId="0" applyFont="1" applyBorder="1" applyAlignment="1" applyProtection="1">
      <protection locked="0"/>
    </xf>
    <xf numFmtId="0" fontId="32" fillId="0" borderId="0" xfId="0" applyFont="1" applyBorder="1" applyAlignment="1" applyProtection="1">
      <protection locked="0"/>
    </xf>
    <xf numFmtId="0" fontId="32" fillId="4" borderId="0" xfId="0" applyFont="1" applyFill="1" applyAlignment="1">
      <alignment horizontal="center"/>
    </xf>
    <xf numFmtId="0" fontId="32" fillId="0" borderId="0" xfId="0" applyFont="1" applyBorder="1"/>
    <xf numFmtId="0" fontId="32" fillId="2" borderId="1" xfId="0" applyFont="1" applyFill="1" applyBorder="1" applyAlignment="1">
      <alignment horizontal="center"/>
    </xf>
    <xf numFmtId="0" fontId="32" fillId="3" borderId="11" xfId="0" applyFont="1" applyFill="1" applyBorder="1" applyAlignment="1" applyProtection="1">
      <protection locked="0"/>
    </xf>
    <xf numFmtId="0" fontId="32" fillId="0" borderId="0" xfId="0" applyFont="1" applyBorder="1" applyAlignment="1">
      <alignment horizontal="center"/>
    </xf>
    <xf numFmtId="0" fontId="32" fillId="2" borderId="11" xfId="0" applyFont="1" applyFill="1" applyBorder="1" applyAlignment="1"/>
    <xf numFmtId="165" fontId="16" fillId="2" borderId="1" xfId="0" applyNumberFormat="1" applyFont="1" applyFill="1" applyBorder="1" applyAlignment="1" applyProtection="1">
      <alignment horizontal="center"/>
    </xf>
    <xf numFmtId="1" fontId="16" fillId="3" borderId="11" xfId="0" applyNumberFormat="1" applyFont="1" applyFill="1" applyBorder="1" applyAlignment="1" applyProtection="1">
      <alignment horizontal="center"/>
    </xf>
    <xf numFmtId="165" fontId="16" fillId="6" borderId="0" xfId="0" applyNumberFormat="1" applyFont="1" applyFill="1" applyBorder="1" applyAlignment="1" applyProtection="1">
      <alignment horizontal="center"/>
    </xf>
    <xf numFmtId="0" fontId="2" fillId="4" borderId="13" xfId="0" applyFont="1" applyFill="1" applyBorder="1" applyAlignment="1">
      <alignment vertical="center"/>
    </xf>
    <xf numFmtId="0" fontId="3" fillId="4" borderId="14" xfId="0" applyFont="1" applyFill="1" applyBorder="1" applyAlignment="1">
      <alignment vertical="center"/>
    </xf>
    <xf numFmtId="0" fontId="4" fillId="4" borderId="14" xfId="0" applyFont="1" applyFill="1" applyBorder="1" applyAlignment="1">
      <alignment vertical="center"/>
    </xf>
    <xf numFmtId="0" fontId="5" fillId="4" borderId="14" xfId="0" applyFont="1" applyFill="1" applyBorder="1" applyAlignment="1">
      <alignment vertical="center"/>
    </xf>
    <xf numFmtId="0" fontId="6" fillId="4" borderId="14" xfId="0" applyFont="1" applyFill="1" applyBorder="1" applyAlignment="1">
      <alignment vertical="center"/>
    </xf>
    <xf numFmtId="0" fontId="7" fillId="4" borderId="14" xfId="0" applyFont="1" applyFill="1" applyBorder="1" applyAlignment="1">
      <alignment vertical="center"/>
    </xf>
    <xf numFmtId="0" fontId="2" fillId="4" borderId="15" xfId="0" applyFont="1" applyFill="1" applyBorder="1" applyAlignment="1">
      <alignment vertical="center"/>
    </xf>
    <xf numFmtId="0" fontId="3" fillId="4" borderId="0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/>
    </xf>
    <xf numFmtId="0" fontId="7" fillId="4" borderId="0" xfId="0" applyFont="1" applyFill="1" applyBorder="1" applyAlignment="1">
      <alignment vertical="center"/>
    </xf>
    <xf numFmtId="0" fontId="2" fillId="4" borderId="16" xfId="0" applyFont="1" applyFill="1" applyBorder="1" applyAlignment="1">
      <alignment vertical="center"/>
    </xf>
    <xf numFmtId="0" fontId="3" fillId="4" borderId="17" xfId="0" applyFont="1" applyFill="1" applyBorder="1" applyAlignment="1">
      <alignment vertical="center"/>
    </xf>
    <xf numFmtId="0" fontId="4" fillId="4" borderId="17" xfId="0" applyFont="1" applyFill="1" applyBorder="1" applyAlignment="1">
      <alignment vertical="center"/>
    </xf>
    <xf numFmtId="0" fontId="5" fillId="4" borderId="17" xfId="0" applyFont="1" applyFill="1" applyBorder="1" applyAlignment="1">
      <alignment vertical="center"/>
    </xf>
    <xf numFmtId="0" fontId="6" fillId="4" borderId="17" xfId="0" applyFont="1" applyFill="1" applyBorder="1" applyAlignment="1">
      <alignment vertical="center"/>
    </xf>
    <xf numFmtId="0" fontId="7" fillId="4" borderId="17" xfId="0" applyFont="1" applyFill="1" applyBorder="1" applyAlignment="1">
      <alignment vertical="center"/>
    </xf>
    <xf numFmtId="0" fontId="2" fillId="4" borderId="11" xfId="0" applyFont="1" applyFill="1" applyBorder="1" applyAlignment="1">
      <alignment horizontal="left"/>
    </xf>
    <xf numFmtId="0" fontId="35" fillId="5" borderId="11" xfId="0" applyFont="1" applyFill="1" applyBorder="1" applyAlignment="1" applyProtection="1">
      <protection locked="0"/>
    </xf>
    <xf numFmtId="0" fontId="36" fillId="5" borderId="11" xfId="0" applyFont="1" applyFill="1" applyBorder="1" applyAlignment="1" applyProtection="1">
      <protection locked="0"/>
    </xf>
    <xf numFmtId="0" fontId="9" fillId="4" borderId="11" xfId="0" applyFont="1" applyFill="1" applyBorder="1" applyAlignment="1">
      <alignment horizontal="left"/>
    </xf>
    <xf numFmtId="0" fontId="35" fillId="5" borderId="11" xfId="0" applyFont="1" applyFill="1" applyBorder="1" applyAlignment="1" applyProtection="1">
      <alignment horizontal="left" vertical="center"/>
      <protection locked="0"/>
    </xf>
    <xf numFmtId="0" fontId="3" fillId="4" borderId="11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4" fillId="4" borderId="11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6" fillId="4" borderId="11" xfId="0" applyFont="1" applyFill="1" applyBorder="1" applyAlignment="1">
      <alignment vertical="center"/>
    </xf>
    <xf numFmtId="0" fontId="7" fillId="4" borderId="11" xfId="0" applyFont="1" applyFill="1" applyBorder="1" applyAlignment="1">
      <alignment vertical="center"/>
    </xf>
    <xf numFmtId="0" fontId="37" fillId="5" borderId="11" xfId="0" applyFont="1" applyFill="1" applyBorder="1" applyAlignment="1" applyProtection="1">
      <protection locked="0"/>
    </xf>
    <xf numFmtId="0" fontId="13" fillId="8" borderId="13" xfId="0" applyFont="1" applyFill="1" applyBorder="1" applyAlignment="1">
      <alignment vertical="top"/>
    </xf>
    <xf numFmtId="0" fontId="13" fillId="8" borderId="14" xfId="0" applyFont="1" applyFill="1" applyBorder="1" applyAlignment="1">
      <alignment vertical="top"/>
    </xf>
    <xf numFmtId="0" fontId="13" fillId="8" borderId="18" xfId="0" applyFont="1" applyFill="1" applyBorder="1" applyAlignment="1">
      <alignment vertical="top"/>
    </xf>
    <xf numFmtId="0" fontId="13" fillId="8" borderId="15" xfId="0" applyFont="1" applyFill="1" applyBorder="1" applyAlignment="1">
      <alignment vertical="top"/>
    </xf>
    <xf numFmtId="0" fontId="13" fillId="8" borderId="0" xfId="0" applyFont="1" applyFill="1" applyBorder="1" applyAlignment="1">
      <alignment vertical="top"/>
    </xf>
    <xf numFmtId="0" fontId="13" fillId="8" borderId="1" xfId="0" applyFont="1" applyFill="1" applyBorder="1" applyAlignment="1">
      <alignment vertical="top"/>
    </xf>
    <xf numFmtId="0" fontId="13" fillId="8" borderId="16" xfId="0" applyFont="1" applyFill="1" applyBorder="1" applyAlignment="1">
      <alignment vertical="top"/>
    </xf>
    <xf numFmtId="0" fontId="13" fillId="8" borderId="17" xfId="0" applyFont="1" applyFill="1" applyBorder="1" applyAlignment="1">
      <alignment vertical="top"/>
    </xf>
    <xf numFmtId="0" fontId="13" fillId="8" borderId="19" xfId="0" applyFont="1" applyFill="1" applyBorder="1" applyAlignment="1">
      <alignment vertical="top"/>
    </xf>
    <xf numFmtId="0" fontId="12" fillId="0" borderId="11" xfId="0" applyFont="1" applyBorder="1" applyAlignment="1"/>
    <xf numFmtId="165" fontId="17" fillId="0" borderId="11" xfId="0" applyNumberFormat="1" applyFont="1" applyBorder="1" applyAlignment="1" applyProtection="1">
      <alignment horizontal="center"/>
    </xf>
    <xf numFmtId="0" fontId="2" fillId="9" borderId="11" xfId="0" applyFont="1" applyFill="1" applyBorder="1" applyAlignment="1">
      <alignment horizontal="center" vertical="center"/>
    </xf>
    <xf numFmtId="0" fontId="3" fillId="9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 vertical="center"/>
    </xf>
    <xf numFmtId="0" fontId="5" fillId="9" borderId="11" xfId="0" applyFont="1" applyFill="1" applyBorder="1" applyAlignment="1">
      <alignment horizontal="center" vertical="center"/>
    </xf>
    <xf numFmtId="0" fontId="6" fillId="9" borderId="11" xfId="0" applyFont="1" applyFill="1" applyBorder="1" applyAlignment="1">
      <alignment horizontal="center" vertical="center"/>
    </xf>
  </cellXfs>
  <cellStyles count="2">
    <cellStyle name="Normal" xfId="0" builtinId="0"/>
    <cellStyle name="TableStyleLight1" xfId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5C8526"/>
      <rgbColor rgb="FF800080"/>
      <rgbColor rgb="FF008080"/>
      <rgbColor rgb="FFB2B2B2"/>
      <rgbColor rgb="FF7F7F7F"/>
      <rgbColor rgb="FF9999FF"/>
      <rgbColor rgb="FF993366"/>
      <rgbColor rgb="FFFFFFCC"/>
      <rgbColor rgb="FFCCFFFF"/>
      <rgbColor rgb="FF660066"/>
      <rgbColor rgb="FFFF8080"/>
      <rgbColor rgb="FF0066CC"/>
      <rgbColor rgb="FFFBE5D6"/>
      <rgbColor rgb="FF000080"/>
      <rgbColor rgb="FFFF00FF"/>
      <rgbColor rgb="FFFFFF00"/>
      <rgbColor rgb="FF00FFFF"/>
      <rgbColor rgb="FF800080"/>
      <rgbColor rgb="FF800000"/>
      <rgbColor rgb="FF008080"/>
      <rgbColor rgb="FF0000CC"/>
      <rgbColor rgb="FF00CCFF"/>
      <rgbColor rgb="FFFFF2CC"/>
      <rgbColor rgb="FFCCFF99"/>
      <rgbColor rgb="FFFFE699"/>
      <rgbColor rgb="FF99CCFF"/>
      <rgbColor rgb="FFFF99CC"/>
      <rgbColor rgb="FFCC99FF"/>
      <rgbColor rgb="FFF4B183"/>
      <rgbColor rgb="FF3366FF"/>
      <rgbColor rgb="FF33CCCC"/>
      <rgbColor rgb="FF99CC00"/>
      <rgbColor rgb="FFFFCC00"/>
      <rgbColor rgb="FFFF9900"/>
      <rgbColor rgb="FFC55A1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30</xdr:col>
      <xdr:colOff>38100</xdr:colOff>
      <xdr:row>60</xdr:row>
      <xdr:rowOff>171450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30</xdr:col>
      <xdr:colOff>38100</xdr:colOff>
      <xdr:row>60</xdr:row>
      <xdr:rowOff>171450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30</xdr:col>
      <xdr:colOff>38100</xdr:colOff>
      <xdr:row>60</xdr:row>
      <xdr:rowOff>171450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30</xdr:col>
      <xdr:colOff>38100</xdr:colOff>
      <xdr:row>60</xdr:row>
      <xdr:rowOff>171450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30</xdr:col>
      <xdr:colOff>38100</xdr:colOff>
      <xdr:row>60</xdr:row>
      <xdr:rowOff>171450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582"/>
  <sheetViews>
    <sheetView tabSelected="1" view="pageBreakPreview" zoomScale="80" zoomScaleNormal="80" zoomScalePageLayoutView="80" workbookViewId="0">
      <pane xSplit="4" ySplit="6" topLeftCell="E560" activePane="bottomRight" state="frozen"/>
      <selection pane="topRight" activeCell="E1" sqref="E1"/>
      <selection pane="bottomLeft" activeCell="A7" sqref="A7"/>
      <selection pane="bottomRight" activeCell="AG3" sqref="AG3"/>
    </sheetView>
  </sheetViews>
  <sheetFormatPr defaultRowHeight="15.75" outlineLevelRow="1" x14ac:dyDescent="0.25"/>
  <cols>
    <col min="1" max="1" width="3.21875" style="5"/>
    <col min="2" max="2" width="7.21875" style="5"/>
    <col min="3" max="3" width="14.77734375" style="5"/>
    <col min="4" max="4" width="10.33203125" style="5"/>
    <col min="5" max="5" width="2.88671875" style="6"/>
    <col min="6" max="7" width="2.88671875" style="7"/>
    <col min="8" max="12" width="2.88671875" style="8"/>
    <col min="13" max="13" width="2.88671875" style="7"/>
    <col min="14" max="14" width="2.88671875" style="9"/>
    <col min="15" max="15" width="2.88671875" style="10"/>
    <col min="16" max="19" width="2.88671875" style="8"/>
    <col min="20" max="20" width="2.88671875" style="7"/>
    <col min="21" max="21" width="2.88671875" style="11"/>
    <col min="22" max="22" width="2.88671875" style="10"/>
    <col min="23" max="26" width="2.88671875" style="8"/>
    <col min="27" max="28" width="2.88671875" style="7"/>
    <col min="29" max="33" width="2.88671875" style="8"/>
    <col min="34" max="35" width="2.88671875" style="7"/>
    <col min="36" max="36" width="1" style="12"/>
    <col min="37" max="37" width="2.44140625" style="5"/>
    <col min="38" max="38" width="2.5546875" style="5"/>
    <col min="39" max="39" width="2.44140625" style="5"/>
    <col min="40" max="40" width="3.109375" style="5"/>
    <col min="41" max="41" width="4.77734375" style="5"/>
    <col min="42" max="42" width="3.6640625" style="5"/>
    <col min="43" max="43" width="3.77734375" style="5"/>
    <col min="44" max="44" width="5.21875" style="5"/>
    <col min="45" max="45" width="2.88671875" style="5"/>
    <col min="46" max="46" width="2.5546875" style="5"/>
    <col min="47" max="47" width="2" style="5"/>
    <col min="48" max="48" width="2.6640625" style="5"/>
    <col min="49" max="50" width="2.5546875" style="5"/>
    <col min="51" max="52" width="3.109375" style="5"/>
    <col min="53" max="53" width="0.44140625" style="5"/>
    <col min="54" max="54" width="2.33203125" style="5"/>
    <col min="55" max="64" width="3" style="5"/>
    <col min="65" max="93" width="2.77734375" style="5"/>
    <col min="94" max="1025" width="1.109375" style="5"/>
  </cols>
  <sheetData>
    <row r="1" spans="1:1024" ht="17.25" customHeight="1" x14ac:dyDescent="0.25">
      <c r="A1" s="13" t="s">
        <v>0</v>
      </c>
      <c r="B1" s="13"/>
      <c r="C1" s="13"/>
      <c r="D1" s="13"/>
      <c r="E1" s="14"/>
      <c r="F1" s="15"/>
      <c r="G1" s="16"/>
      <c r="H1" s="17"/>
      <c r="I1" s="17"/>
      <c r="J1" s="17"/>
      <c r="K1" s="17"/>
      <c r="L1" s="17"/>
      <c r="M1" s="16"/>
      <c r="N1" s="18"/>
      <c r="O1" s="19"/>
      <c r="P1" s="17"/>
      <c r="Q1" s="17"/>
      <c r="R1" s="17"/>
      <c r="S1" s="17"/>
      <c r="T1" s="16"/>
      <c r="U1" s="20"/>
      <c r="V1" s="19"/>
      <c r="W1" s="17"/>
      <c r="X1" s="17"/>
      <c r="Y1" s="17"/>
      <c r="Z1" s="17"/>
      <c r="AA1" s="16"/>
      <c r="AB1" s="16"/>
      <c r="AC1" s="17"/>
      <c r="AD1" s="17"/>
      <c r="AE1" s="17"/>
      <c r="AF1" s="17"/>
      <c r="AG1" s="17"/>
      <c r="AH1" s="16"/>
      <c r="AI1" s="16"/>
      <c r="AJ1" s="21"/>
      <c r="AK1" s="22"/>
      <c r="AL1" s="22"/>
      <c r="AM1" s="22"/>
      <c r="AN1" s="22"/>
      <c r="AO1" s="23"/>
      <c r="AP1" s="23"/>
      <c r="AQ1" s="23"/>
      <c r="AR1" s="23"/>
      <c r="AS1" s="23"/>
      <c r="AT1" s="23"/>
      <c r="AU1" s="22"/>
      <c r="AV1" s="22"/>
      <c r="AW1" s="22"/>
      <c r="AX1" s="22"/>
      <c r="AY1" s="22"/>
      <c r="AZ1" s="22"/>
      <c r="BA1" s="22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3.25" customHeight="1" x14ac:dyDescent="0.45">
      <c r="A2" s="13" t="s">
        <v>1</v>
      </c>
      <c r="B2" s="13"/>
      <c r="C2" s="13"/>
      <c r="D2" s="13"/>
      <c r="E2" s="14"/>
      <c r="F2" s="15"/>
      <c r="G2"/>
      <c r="H2" s="17"/>
      <c r="I2" s="17"/>
      <c r="J2" s="17"/>
      <c r="K2" s="24" t="s">
        <v>2</v>
      </c>
      <c r="L2" s="17"/>
      <c r="M2" s="16"/>
      <c r="N2" s="18"/>
      <c r="O2" s="19"/>
      <c r="P2" s="17"/>
      <c r="Q2" s="17"/>
      <c r="R2" s="17"/>
      <c r="S2" s="17"/>
      <c r="T2" s="16"/>
      <c r="U2" s="20"/>
      <c r="V2" s="19"/>
      <c r="W2" s="17"/>
      <c r="X2" s="17"/>
      <c r="Y2" s="17"/>
      <c r="Z2" s="17"/>
      <c r="AA2" s="16"/>
      <c r="AB2" s="16"/>
      <c r="AC2" s="17"/>
      <c r="AD2" s="17"/>
      <c r="AE2" s="17"/>
      <c r="AF2" s="17"/>
      <c r="AG2" s="17"/>
      <c r="AH2" s="16"/>
      <c r="AI2" s="16"/>
      <c r="AJ2" s="21"/>
      <c r="AK2" s="22"/>
      <c r="AL2" s="22"/>
      <c r="AM2" s="22"/>
      <c r="AN2" s="22"/>
      <c r="AO2" s="23"/>
      <c r="AP2" s="23"/>
      <c r="AQ2" s="23"/>
      <c r="AR2" s="23"/>
      <c r="AS2" s="23"/>
      <c r="AT2" s="23"/>
      <c r="AU2" s="22"/>
      <c r="AV2" s="22"/>
      <c r="AW2" s="22"/>
      <c r="AX2" s="22"/>
      <c r="AY2" s="22"/>
      <c r="AZ2" s="22"/>
      <c r="BA2" s="22"/>
      <c r="BB2"/>
      <c r="BC2" s="25" t="s">
        <v>3</v>
      </c>
      <c r="BD2" s="25"/>
      <c r="BE2" s="25"/>
      <c r="BF2" s="25"/>
      <c r="BG2" s="25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3.25" customHeight="1" x14ac:dyDescent="0.45">
      <c r="A3" s="13" t="s">
        <v>4</v>
      </c>
      <c r="B3" s="13"/>
      <c r="C3" s="13"/>
      <c r="D3" s="22"/>
      <c r="E3" s="14"/>
      <c r="F3" s="15"/>
      <c r="G3" s="26"/>
      <c r="H3" s="17"/>
      <c r="I3" s="17"/>
      <c r="J3" s="17"/>
      <c r="K3" s="27" t="s">
        <v>5</v>
      </c>
      <c r="L3" s="17"/>
      <c r="M3" s="16"/>
      <c r="N3" s="18"/>
      <c r="O3" s="19"/>
      <c r="P3" s="17"/>
      <c r="Q3" s="17"/>
      <c r="R3" s="17"/>
      <c r="S3" s="17"/>
      <c r="T3" s="16"/>
      <c r="U3" s="20"/>
      <c r="V3" s="19"/>
      <c r="W3" s="17"/>
      <c r="X3" s="17"/>
      <c r="Y3" s="17"/>
      <c r="Z3" s="17"/>
      <c r="AA3" s="16"/>
      <c r="AB3" s="16"/>
      <c r="AC3" s="17"/>
      <c r="AD3" s="17"/>
      <c r="AE3" s="17"/>
      <c r="AF3" s="17"/>
      <c r="AG3" s="17"/>
      <c r="AH3" s="16"/>
      <c r="AI3" s="16"/>
      <c r="AJ3" s="21"/>
      <c r="AK3" s="22"/>
      <c r="AL3" s="22"/>
      <c r="AM3" s="22"/>
      <c r="AN3" s="22"/>
      <c r="AO3" s="4" t="s">
        <v>6</v>
      </c>
      <c r="AP3" s="4"/>
      <c r="AQ3" s="4"/>
      <c r="AR3" s="4"/>
      <c r="AS3" s="4"/>
      <c r="AT3" s="4"/>
      <c r="AU3" s="22"/>
      <c r="AV3" s="22"/>
      <c r="AW3" s="22"/>
      <c r="AX3" s="22"/>
      <c r="AY3" s="22"/>
      <c r="AZ3" s="22"/>
      <c r="BA3" s="22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7.25" customHeight="1" x14ac:dyDescent="0.25">
      <c r="A4" s="28"/>
      <c r="B4" s="29"/>
      <c r="C4" s="29"/>
      <c r="D4" s="30"/>
      <c r="E4" s="31" t="s">
        <v>7</v>
      </c>
      <c r="F4" s="32" t="s">
        <v>8</v>
      </c>
      <c r="G4" s="32" t="s">
        <v>9</v>
      </c>
      <c r="H4" s="31" t="s">
        <v>10</v>
      </c>
      <c r="I4" s="31" t="s">
        <v>11</v>
      </c>
      <c r="J4" s="31" t="s">
        <v>12</v>
      </c>
      <c r="K4" s="31" t="s">
        <v>13</v>
      </c>
      <c r="L4" s="31" t="s">
        <v>7</v>
      </c>
      <c r="M4" s="32" t="s">
        <v>8</v>
      </c>
      <c r="N4" s="33" t="s">
        <v>9</v>
      </c>
      <c r="O4" s="34" t="s">
        <v>10</v>
      </c>
      <c r="P4" s="31" t="s">
        <v>11</v>
      </c>
      <c r="Q4" s="31" t="s">
        <v>12</v>
      </c>
      <c r="R4" s="31" t="s">
        <v>13</v>
      </c>
      <c r="S4" s="31" t="s">
        <v>7</v>
      </c>
      <c r="T4" s="32" t="s">
        <v>8</v>
      </c>
      <c r="U4" s="33" t="s">
        <v>9</v>
      </c>
      <c r="V4" s="34" t="s">
        <v>10</v>
      </c>
      <c r="W4" s="31" t="s">
        <v>11</v>
      </c>
      <c r="X4" s="31" t="s">
        <v>12</v>
      </c>
      <c r="Y4" s="31" t="s">
        <v>13</v>
      </c>
      <c r="Z4" s="31" t="s">
        <v>7</v>
      </c>
      <c r="AA4" s="32" t="s">
        <v>8</v>
      </c>
      <c r="AB4" s="32" t="s">
        <v>9</v>
      </c>
      <c r="AC4" s="31" t="s">
        <v>10</v>
      </c>
      <c r="AD4" s="31" t="s">
        <v>11</v>
      </c>
      <c r="AE4" s="31" t="s">
        <v>12</v>
      </c>
      <c r="AF4" s="31" t="s">
        <v>13</v>
      </c>
      <c r="AG4" s="31" t="s">
        <v>7</v>
      </c>
      <c r="AH4" s="32" t="s">
        <v>8</v>
      </c>
      <c r="AI4" s="32" t="s">
        <v>9</v>
      </c>
      <c r="AJ4" s="3"/>
      <c r="AK4" s="29"/>
      <c r="AL4" s="29"/>
      <c r="AM4" s="29"/>
      <c r="AN4" s="29"/>
      <c r="AO4" s="35"/>
      <c r="AP4" s="35"/>
      <c r="AQ4" s="35"/>
      <c r="AR4" s="35"/>
      <c r="AS4" s="35"/>
      <c r="AT4" s="35"/>
      <c r="AU4" s="29"/>
      <c r="AV4" s="36"/>
      <c r="AW4" s="36"/>
      <c r="AX4" s="36"/>
      <c r="AY4" s="36"/>
      <c r="AZ4" s="28"/>
      <c r="BA4" s="22"/>
      <c r="BB4"/>
      <c r="BC4" s="37" t="str">
        <f t="shared" ref="BC4:BL5" si="0">E4</f>
        <v>Jm</v>
      </c>
      <c r="BD4" s="37" t="str">
        <f t="shared" si="0"/>
        <v>Sb</v>
      </c>
      <c r="BE4" s="37" t="str">
        <f t="shared" si="0"/>
        <v>Mg</v>
      </c>
      <c r="BF4" s="37" t="str">
        <f t="shared" si="0"/>
        <v>Sn</v>
      </c>
      <c r="BG4" s="37" t="str">
        <f t="shared" si="0"/>
        <v>Sl</v>
      </c>
      <c r="BH4" s="37" t="str">
        <f t="shared" si="0"/>
        <v>Rb</v>
      </c>
      <c r="BI4" s="37" t="str">
        <f t="shared" si="0"/>
        <v>Km</v>
      </c>
      <c r="BJ4" s="37" t="str">
        <f t="shared" si="0"/>
        <v>Jm</v>
      </c>
      <c r="BK4" s="37" t="str">
        <f t="shared" si="0"/>
        <v>Sb</v>
      </c>
      <c r="BL4" s="37" t="str">
        <f t="shared" si="0"/>
        <v>Mg</v>
      </c>
      <c r="BM4" s="37" t="str">
        <f t="shared" ref="BM4:BV5" si="1">O4</f>
        <v>Sn</v>
      </c>
      <c r="BN4" s="37" t="str">
        <f t="shared" si="1"/>
        <v>Sl</v>
      </c>
      <c r="BO4" s="37" t="str">
        <f t="shared" si="1"/>
        <v>Rb</v>
      </c>
      <c r="BP4" s="37" t="str">
        <f t="shared" si="1"/>
        <v>Km</v>
      </c>
      <c r="BQ4" s="37" t="str">
        <f t="shared" si="1"/>
        <v>Jm</v>
      </c>
      <c r="BR4" s="37" t="str">
        <f t="shared" si="1"/>
        <v>Sb</v>
      </c>
      <c r="BS4" s="37" t="str">
        <f t="shared" si="1"/>
        <v>Mg</v>
      </c>
      <c r="BT4" s="37" t="str">
        <f t="shared" si="1"/>
        <v>Sn</v>
      </c>
      <c r="BU4" s="37" t="str">
        <f t="shared" si="1"/>
        <v>Sl</v>
      </c>
      <c r="BV4" s="37" t="str">
        <f t="shared" si="1"/>
        <v>Rb</v>
      </c>
      <c r="BW4" s="37" t="str">
        <f t="shared" ref="BW4:CF5" si="2">Y4</f>
        <v>Km</v>
      </c>
      <c r="BX4" s="37" t="str">
        <f t="shared" si="2"/>
        <v>Jm</v>
      </c>
      <c r="BY4" s="37" t="str">
        <f t="shared" si="2"/>
        <v>Sb</v>
      </c>
      <c r="BZ4" s="37" t="str">
        <f t="shared" si="2"/>
        <v>Mg</v>
      </c>
      <c r="CA4" s="37" t="str">
        <f t="shared" si="2"/>
        <v>Sn</v>
      </c>
      <c r="CB4" s="37" t="str">
        <f t="shared" si="2"/>
        <v>Sl</v>
      </c>
      <c r="CC4" s="37" t="str">
        <f t="shared" si="2"/>
        <v>Rb</v>
      </c>
      <c r="CD4" s="37" t="str">
        <f t="shared" si="2"/>
        <v>Km</v>
      </c>
      <c r="CE4" s="37" t="str">
        <f t="shared" si="2"/>
        <v>Jm</v>
      </c>
      <c r="CF4" s="37" t="str">
        <f t="shared" si="2"/>
        <v>Sb</v>
      </c>
      <c r="CG4" s="37" t="str">
        <f t="shared" ref="CG4:CP5" si="3">AI4</f>
        <v>Mg</v>
      </c>
      <c r="CH4"/>
      <c r="CI4" s="37" t="s">
        <v>14</v>
      </c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7.25" customHeight="1" x14ac:dyDescent="0.25">
      <c r="A5" s="38" t="s">
        <v>15</v>
      </c>
      <c r="B5" s="38" t="s">
        <v>16</v>
      </c>
      <c r="C5" s="38" t="s">
        <v>17</v>
      </c>
      <c r="D5" s="39" t="s">
        <v>18</v>
      </c>
      <c r="E5" s="40">
        <v>16</v>
      </c>
      <c r="F5" s="41">
        <f t="shared" ref="F5:T5" si="4">E5+1</f>
        <v>17</v>
      </c>
      <c r="G5" s="41">
        <f t="shared" si="4"/>
        <v>18</v>
      </c>
      <c r="H5" s="40">
        <f t="shared" si="4"/>
        <v>19</v>
      </c>
      <c r="I5" s="40">
        <f t="shared" si="4"/>
        <v>20</v>
      </c>
      <c r="J5" s="40">
        <f t="shared" si="4"/>
        <v>21</v>
      </c>
      <c r="K5" s="40">
        <f t="shared" si="4"/>
        <v>22</v>
      </c>
      <c r="L5" s="40">
        <f t="shared" si="4"/>
        <v>23</v>
      </c>
      <c r="M5" s="41">
        <f t="shared" si="4"/>
        <v>24</v>
      </c>
      <c r="N5" s="42">
        <f t="shared" si="4"/>
        <v>25</v>
      </c>
      <c r="O5" s="43">
        <f t="shared" si="4"/>
        <v>26</v>
      </c>
      <c r="P5" s="40">
        <f t="shared" si="4"/>
        <v>27</v>
      </c>
      <c r="Q5" s="40">
        <f t="shared" si="4"/>
        <v>28</v>
      </c>
      <c r="R5" s="40">
        <f t="shared" si="4"/>
        <v>29</v>
      </c>
      <c r="S5" s="40">
        <f t="shared" si="4"/>
        <v>30</v>
      </c>
      <c r="T5" s="41">
        <f t="shared" si="4"/>
        <v>31</v>
      </c>
      <c r="U5" s="42">
        <v>1</v>
      </c>
      <c r="V5" s="43">
        <f t="shared" ref="V5:AI5" si="5">U5+1</f>
        <v>2</v>
      </c>
      <c r="W5" s="40">
        <f t="shared" si="5"/>
        <v>3</v>
      </c>
      <c r="X5" s="40">
        <f t="shared" si="5"/>
        <v>4</v>
      </c>
      <c r="Y5" s="40">
        <f t="shared" si="5"/>
        <v>5</v>
      </c>
      <c r="Z5" s="40">
        <f t="shared" si="5"/>
        <v>6</v>
      </c>
      <c r="AA5" s="41">
        <f t="shared" si="5"/>
        <v>7</v>
      </c>
      <c r="AB5" s="41">
        <f t="shared" si="5"/>
        <v>8</v>
      </c>
      <c r="AC5" s="40">
        <f t="shared" si="5"/>
        <v>9</v>
      </c>
      <c r="AD5" s="40">
        <f t="shared" si="5"/>
        <v>10</v>
      </c>
      <c r="AE5" s="40">
        <f t="shared" si="5"/>
        <v>11</v>
      </c>
      <c r="AF5" s="40">
        <f t="shared" si="5"/>
        <v>12</v>
      </c>
      <c r="AG5" s="40">
        <f t="shared" si="5"/>
        <v>13</v>
      </c>
      <c r="AH5" s="41">
        <f t="shared" si="5"/>
        <v>14</v>
      </c>
      <c r="AI5" s="41">
        <f t="shared" si="5"/>
        <v>15</v>
      </c>
      <c r="AJ5" s="3"/>
      <c r="AK5" s="38" t="s">
        <v>19</v>
      </c>
      <c r="AL5" s="38" t="s">
        <v>20</v>
      </c>
      <c r="AM5" s="38" t="s">
        <v>21</v>
      </c>
      <c r="AN5" s="38" t="s">
        <v>22</v>
      </c>
      <c r="AO5" s="44" t="s">
        <v>23</v>
      </c>
      <c r="AP5" s="44" t="s">
        <v>24</v>
      </c>
      <c r="AQ5" s="44" t="s">
        <v>25</v>
      </c>
      <c r="AR5" s="44" t="s">
        <v>26</v>
      </c>
      <c r="AS5" s="44" t="s">
        <v>27</v>
      </c>
      <c r="AT5" s="44" t="s">
        <v>28</v>
      </c>
      <c r="AU5" s="38" t="s">
        <v>29</v>
      </c>
      <c r="AV5" s="38" t="s">
        <v>30</v>
      </c>
      <c r="AW5" s="38" t="s">
        <v>31</v>
      </c>
      <c r="AX5" s="38" t="s">
        <v>32</v>
      </c>
      <c r="AY5" s="38" t="s">
        <v>33</v>
      </c>
      <c r="AZ5" s="45" t="s">
        <v>34</v>
      </c>
      <c r="BA5" s="13"/>
      <c r="BB5"/>
      <c r="BC5" s="37">
        <f t="shared" si="0"/>
        <v>16</v>
      </c>
      <c r="BD5" s="37">
        <f t="shared" si="0"/>
        <v>17</v>
      </c>
      <c r="BE5" s="37">
        <f t="shared" si="0"/>
        <v>18</v>
      </c>
      <c r="BF5" s="37">
        <f t="shared" si="0"/>
        <v>19</v>
      </c>
      <c r="BG5" s="37">
        <f t="shared" si="0"/>
        <v>20</v>
      </c>
      <c r="BH5" s="37">
        <f t="shared" si="0"/>
        <v>21</v>
      </c>
      <c r="BI5" s="37">
        <f t="shared" si="0"/>
        <v>22</v>
      </c>
      <c r="BJ5" s="37">
        <f t="shared" si="0"/>
        <v>23</v>
      </c>
      <c r="BK5" s="37">
        <f t="shared" si="0"/>
        <v>24</v>
      </c>
      <c r="BL5" s="37">
        <f t="shared" si="0"/>
        <v>25</v>
      </c>
      <c r="BM5" s="37">
        <f t="shared" si="1"/>
        <v>26</v>
      </c>
      <c r="BN5" s="37">
        <f t="shared" si="1"/>
        <v>27</v>
      </c>
      <c r="BO5" s="37">
        <f t="shared" si="1"/>
        <v>28</v>
      </c>
      <c r="BP5" s="37">
        <f t="shared" si="1"/>
        <v>29</v>
      </c>
      <c r="BQ5" s="37">
        <f t="shared" si="1"/>
        <v>30</v>
      </c>
      <c r="BR5" s="37">
        <f t="shared" si="1"/>
        <v>31</v>
      </c>
      <c r="BS5" s="37">
        <f t="shared" si="1"/>
        <v>1</v>
      </c>
      <c r="BT5" s="37">
        <f t="shared" si="1"/>
        <v>2</v>
      </c>
      <c r="BU5" s="37">
        <f t="shared" si="1"/>
        <v>3</v>
      </c>
      <c r="BV5" s="37">
        <f t="shared" si="1"/>
        <v>4</v>
      </c>
      <c r="BW5" s="37">
        <f t="shared" si="2"/>
        <v>5</v>
      </c>
      <c r="BX5" s="37">
        <f t="shared" si="2"/>
        <v>6</v>
      </c>
      <c r="BY5" s="37">
        <f t="shared" si="2"/>
        <v>7</v>
      </c>
      <c r="BZ5" s="37">
        <f t="shared" si="2"/>
        <v>8</v>
      </c>
      <c r="CA5" s="37">
        <f t="shared" si="2"/>
        <v>9</v>
      </c>
      <c r="CB5" s="37">
        <f t="shared" si="2"/>
        <v>10</v>
      </c>
      <c r="CC5" s="37">
        <f t="shared" si="2"/>
        <v>11</v>
      </c>
      <c r="CD5" s="37">
        <f t="shared" si="2"/>
        <v>12</v>
      </c>
      <c r="CE5" s="37">
        <f t="shared" si="2"/>
        <v>13</v>
      </c>
      <c r="CF5" s="37">
        <f t="shared" si="2"/>
        <v>14</v>
      </c>
      <c r="CG5" s="37">
        <f t="shared" si="3"/>
        <v>15</v>
      </c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7.25" customHeight="1" x14ac:dyDescent="0.25">
      <c r="A6" s="46"/>
      <c r="B6" s="47"/>
      <c r="C6" s="47"/>
      <c r="D6" s="48"/>
      <c r="E6" s="49"/>
      <c r="F6" s="50"/>
      <c r="G6" s="50"/>
      <c r="H6" s="49"/>
      <c r="I6" s="49"/>
      <c r="J6" s="49"/>
      <c r="K6" s="49"/>
      <c r="L6" s="49"/>
      <c r="M6" s="50"/>
      <c r="N6" s="51"/>
      <c r="O6" s="52"/>
      <c r="P6" s="49"/>
      <c r="Q6" s="49"/>
      <c r="R6" s="49"/>
      <c r="S6" s="49"/>
      <c r="T6" s="50"/>
      <c r="U6" s="51"/>
      <c r="V6" s="53"/>
      <c r="W6" s="49"/>
      <c r="X6" s="49"/>
      <c r="Y6" s="49"/>
      <c r="Z6" s="49"/>
      <c r="AA6" s="50"/>
      <c r="AB6" s="50"/>
      <c r="AC6" s="49"/>
      <c r="AD6" s="49"/>
      <c r="AE6" s="49"/>
      <c r="AF6" s="49"/>
      <c r="AG6" s="49"/>
      <c r="AH6" s="50"/>
      <c r="AI6" s="50"/>
      <c r="AJ6" s="3"/>
      <c r="AK6" s="47"/>
      <c r="AL6" s="47"/>
      <c r="AM6" s="47"/>
      <c r="AN6" s="47"/>
      <c r="AO6" s="54"/>
      <c r="AP6" s="54"/>
      <c r="AQ6" s="54"/>
      <c r="AR6" s="55"/>
      <c r="AS6" s="54"/>
      <c r="AT6" s="54"/>
      <c r="AU6" s="47"/>
      <c r="AV6" s="56"/>
      <c r="AW6" s="56"/>
      <c r="AX6" s="56"/>
      <c r="AY6" s="56"/>
      <c r="AZ6" s="46"/>
      <c r="BA6" s="22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 s="37"/>
      <c r="CJ6" s="37" t="s">
        <v>34</v>
      </c>
      <c r="CK6" s="5" t="s">
        <v>35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7.25" hidden="1" customHeight="1" outlineLevel="1" x14ac:dyDescent="0.3">
      <c r="A7" s="57"/>
      <c r="B7" s="58"/>
      <c r="C7" s="59" t="s">
        <v>36</v>
      </c>
      <c r="D7" s="60"/>
      <c r="E7" s="61"/>
      <c r="F7" s="62"/>
      <c r="G7" s="62"/>
      <c r="H7" s="61"/>
      <c r="I7" s="63"/>
      <c r="J7" s="61"/>
      <c r="K7" s="61"/>
      <c r="L7" s="61"/>
      <c r="M7" s="62"/>
      <c r="N7" s="64"/>
      <c r="O7" s="65"/>
      <c r="P7" s="61"/>
      <c r="Q7" s="61"/>
      <c r="R7" s="61"/>
      <c r="S7" s="61"/>
      <c r="T7" s="62"/>
      <c r="U7" s="66"/>
      <c r="V7" s="67"/>
      <c r="W7" s="61"/>
      <c r="X7" s="61"/>
      <c r="Y7" s="61"/>
      <c r="Z7" s="61"/>
      <c r="AA7" s="62"/>
      <c r="AB7" s="62"/>
      <c r="AC7" s="61"/>
      <c r="AD7" s="61"/>
      <c r="AE7" s="61"/>
      <c r="AF7" s="61"/>
      <c r="AG7" s="61"/>
      <c r="AH7" s="62"/>
      <c r="AI7" s="62"/>
      <c r="AJ7" s="68"/>
      <c r="AK7" s="69">
        <f>COUNTIF(E7:AJ7,"D")</f>
        <v>0</v>
      </c>
      <c r="AL7" s="69">
        <f>COUNTIF(E7:AJ7,"A")</f>
        <v>0</v>
      </c>
      <c r="AM7" s="69">
        <f>COUNTIF(E7:AJ7,"N")</f>
        <v>0</v>
      </c>
      <c r="AN7" s="69">
        <f>COUNTIF(E7:AJ7,"D/A")</f>
        <v>0</v>
      </c>
      <c r="AO7" s="70">
        <f>AK7+AL7+AM7+AN7+AY7+AZ7</f>
        <v>0</v>
      </c>
      <c r="AP7" s="70">
        <f>IF(AO7&lt;=22,0,AO7-22)</f>
        <v>0</v>
      </c>
      <c r="AQ7" s="71" t="e">
        <f>AL7+AM7+AQ10</f>
        <v>#VALUE!</v>
      </c>
      <c r="AR7" s="70"/>
      <c r="AS7" s="70"/>
      <c r="AT7" s="70"/>
      <c r="AU7" s="69">
        <f>COUNTIF(E7:AJ7,"IJ")</f>
        <v>0</v>
      </c>
      <c r="AV7" s="69">
        <f>COUNTIF(E7:AJ7,"SK")</f>
        <v>0</v>
      </c>
      <c r="AW7" s="69">
        <f>COUNTIF(E7:AJ7,"CT")</f>
        <v>0</v>
      </c>
      <c r="AX7" s="69">
        <f>COUNTIF(E7:AJ7,"AL")</f>
        <v>0</v>
      </c>
      <c r="AY7" s="69">
        <f>COUNTIF(E7:AJ7,"A/N")</f>
        <v>0</v>
      </c>
      <c r="AZ7" s="69">
        <f>COUNTIF(E7:AJ7,"N/D")</f>
        <v>0</v>
      </c>
      <c r="BA7" s="72"/>
      <c r="BB7" s="37">
        <f>AO7</f>
        <v>0</v>
      </c>
      <c r="BC7" s="73">
        <f t="shared" ref="BC7:CG7" si="6">E7</f>
        <v>0</v>
      </c>
      <c r="BD7" s="73">
        <f t="shared" si="6"/>
        <v>0</v>
      </c>
      <c r="BE7" s="73">
        <f t="shared" si="6"/>
        <v>0</v>
      </c>
      <c r="BF7" s="73">
        <f t="shared" si="6"/>
        <v>0</v>
      </c>
      <c r="BG7" s="73">
        <f t="shared" si="6"/>
        <v>0</v>
      </c>
      <c r="BH7" s="73">
        <f t="shared" si="6"/>
        <v>0</v>
      </c>
      <c r="BI7" s="73">
        <f t="shared" si="6"/>
        <v>0</v>
      </c>
      <c r="BJ7" s="73">
        <f t="shared" si="6"/>
        <v>0</v>
      </c>
      <c r="BK7" s="73">
        <f t="shared" si="6"/>
        <v>0</v>
      </c>
      <c r="BL7" s="73">
        <f t="shared" si="6"/>
        <v>0</v>
      </c>
      <c r="BM7" s="73">
        <f t="shared" si="6"/>
        <v>0</v>
      </c>
      <c r="BN7" s="73">
        <f t="shared" si="6"/>
        <v>0</v>
      </c>
      <c r="BO7" s="73">
        <f t="shared" si="6"/>
        <v>0</v>
      </c>
      <c r="BP7" s="73">
        <f t="shared" si="6"/>
        <v>0</v>
      </c>
      <c r="BQ7" s="73">
        <f t="shared" si="6"/>
        <v>0</v>
      </c>
      <c r="BR7" s="73">
        <f t="shared" si="6"/>
        <v>0</v>
      </c>
      <c r="BS7" s="73">
        <f t="shared" si="6"/>
        <v>0</v>
      </c>
      <c r="BT7" s="73">
        <f t="shared" si="6"/>
        <v>0</v>
      </c>
      <c r="BU7" s="73">
        <f t="shared" si="6"/>
        <v>0</v>
      </c>
      <c r="BV7" s="73">
        <f t="shared" si="6"/>
        <v>0</v>
      </c>
      <c r="BW7" s="73">
        <f t="shared" si="6"/>
        <v>0</v>
      </c>
      <c r="BX7" s="73">
        <f t="shared" si="6"/>
        <v>0</v>
      </c>
      <c r="BY7" s="73">
        <f t="shared" si="6"/>
        <v>0</v>
      </c>
      <c r="BZ7" s="73">
        <f t="shared" si="6"/>
        <v>0</v>
      </c>
      <c r="CA7" s="73">
        <f t="shared" si="6"/>
        <v>0</v>
      </c>
      <c r="CB7" s="73">
        <f t="shared" si="6"/>
        <v>0</v>
      </c>
      <c r="CC7" s="73">
        <f t="shared" si="6"/>
        <v>0</v>
      </c>
      <c r="CD7" s="73">
        <f t="shared" si="6"/>
        <v>0</v>
      </c>
      <c r="CE7" s="73">
        <f t="shared" si="6"/>
        <v>0</v>
      </c>
      <c r="CF7" s="73">
        <f t="shared" si="6"/>
        <v>0</v>
      </c>
      <c r="CG7" s="73">
        <f t="shared" si="6"/>
        <v>0</v>
      </c>
      <c r="CH7" s="74"/>
      <c r="CI7" s="75">
        <f>COUNTIF(BC7:CG7,"A/N")</f>
        <v>0</v>
      </c>
      <c r="CJ7" s="75">
        <f>COUNTIF(BC7:CG7,"N/D")</f>
        <v>0</v>
      </c>
      <c r="CK7" s="37">
        <f>CI7+CJ7</f>
        <v>0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7.25" hidden="1" customHeight="1" outlineLevel="1" x14ac:dyDescent="0.25">
      <c r="A8" s="57"/>
      <c r="B8" s="58"/>
      <c r="C8" s="58"/>
      <c r="D8" s="58" t="s">
        <v>37</v>
      </c>
      <c r="E8" s="76"/>
      <c r="F8" s="77"/>
      <c r="G8" s="77"/>
      <c r="H8" s="78"/>
      <c r="I8" s="78"/>
      <c r="J8" s="78"/>
      <c r="K8" s="78"/>
      <c r="L8" s="78"/>
      <c r="M8" s="77"/>
      <c r="N8" s="79"/>
      <c r="O8" s="80"/>
      <c r="P8" s="78"/>
      <c r="Q8" s="78"/>
      <c r="R8" s="78"/>
      <c r="S8" s="78"/>
      <c r="T8" s="77"/>
      <c r="U8" s="81"/>
      <c r="V8" s="80"/>
      <c r="W8" s="78"/>
      <c r="X8" s="78"/>
      <c r="Y8" s="78"/>
      <c r="Z8" s="78"/>
      <c r="AA8" s="77"/>
      <c r="AB8" s="77"/>
      <c r="AC8" s="78"/>
      <c r="AD8" s="78"/>
      <c r="AE8" s="78"/>
      <c r="AF8" s="78"/>
      <c r="AG8" s="78"/>
      <c r="AH8" s="77"/>
      <c r="AI8" s="77"/>
      <c r="AJ8" s="82"/>
      <c r="AK8" s="69"/>
      <c r="AL8" s="69"/>
      <c r="AM8" s="69"/>
      <c r="AN8" s="69"/>
      <c r="AO8" s="70"/>
      <c r="AP8" s="70"/>
      <c r="AQ8" s="70"/>
      <c r="AR8" s="71">
        <f>SUM(E8:AJ8)*2-0.5*COUNT(E8:AJ8)+CI9</f>
        <v>0</v>
      </c>
      <c r="AS8" s="70"/>
      <c r="AT8" s="70"/>
      <c r="AU8" s="69"/>
      <c r="AV8" s="83"/>
      <c r="AW8" s="83"/>
      <c r="AX8" s="83"/>
      <c r="AY8" s="84"/>
      <c r="AZ8" s="85"/>
      <c r="BA8" s="22"/>
      <c r="BB8"/>
      <c r="BC8" s="86">
        <f t="shared" ref="BC8:CG8" si="7">E9</f>
        <v>0</v>
      </c>
      <c r="BD8" s="86">
        <f t="shared" si="7"/>
        <v>0</v>
      </c>
      <c r="BE8" s="86">
        <f t="shared" si="7"/>
        <v>0</v>
      </c>
      <c r="BF8" s="86">
        <f t="shared" si="7"/>
        <v>0</v>
      </c>
      <c r="BG8" s="86">
        <f t="shared" si="7"/>
        <v>0</v>
      </c>
      <c r="BH8" s="86">
        <f t="shared" si="7"/>
        <v>0</v>
      </c>
      <c r="BI8" s="86">
        <f t="shared" si="7"/>
        <v>0</v>
      </c>
      <c r="BJ8" s="86">
        <f t="shared" si="7"/>
        <v>0</v>
      </c>
      <c r="BK8" s="86">
        <f t="shared" si="7"/>
        <v>0</v>
      </c>
      <c r="BL8" s="86">
        <f t="shared" si="7"/>
        <v>0</v>
      </c>
      <c r="BM8" s="86">
        <f t="shared" si="7"/>
        <v>0</v>
      </c>
      <c r="BN8" s="86">
        <f t="shared" si="7"/>
        <v>0</v>
      </c>
      <c r="BO8" s="86">
        <f t="shared" si="7"/>
        <v>0</v>
      </c>
      <c r="BP8" s="86">
        <f t="shared" si="7"/>
        <v>0</v>
      </c>
      <c r="BQ8" s="86">
        <f t="shared" si="7"/>
        <v>0</v>
      </c>
      <c r="BR8" s="86">
        <f t="shared" si="7"/>
        <v>0</v>
      </c>
      <c r="BS8" s="86">
        <f t="shared" si="7"/>
        <v>0</v>
      </c>
      <c r="BT8" s="86">
        <f t="shared" si="7"/>
        <v>0</v>
      </c>
      <c r="BU8" s="86">
        <f t="shared" si="7"/>
        <v>0</v>
      </c>
      <c r="BV8" s="86">
        <f t="shared" si="7"/>
        <v>0</v>
      </c>
      <c r="BW8" s="86">
        <f t="shared" si="7"/>
        <v>0</v>
      </c>
      <c r="BX8" s="86">
        <f t="shared" si="7"/>
        <v>0</v>
      </c>
      <c r="BY8" s="86">
        <f t="shared" si="7"/>
        <v>0</v>
      </c>
      <c r="BZ8" s="86">
        <f t="shared" si="7"/>
        <v>0</v>
      </c>
      <c r="CA8" s="86">
        <f t="shared" si="7"/>
        <v>0</v>
      </c>
      <c r="CB8" s="86">
        <f t="shared" si="7"/>
        <v>0</v>
      </c>
      <c r="CC8" s="86">
        <f t="shared" si="7"/>
        <v>0</v>
      </c>
      <c r="CD8" s="86">
        <f t="shared" si="7"/>
        <v>0</v>
      </c>
      <c r="CE8" s="86">
        <f t="shared" si="7"/>
        <v>0</v>
      </c>
      <c r="CF8" s="86">
        <f t="shared" si="7"/>
        <v>0</v>
      </c>
      <c r="CG8" s="86">
        <f t="shared" si="7"/>
        <v>0</v>
      </c>
      <c r="CH8"/>
      <c r="CI8" s="74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7.25" hidden="1" customHeight="1" outlineLevel="1" x14ac:dyDescent="0.25">
      <c r="A9" s="57"/>
      <c r="B9" s="58"/>
      <c r="C9" s="58"/>
      <c r="D9" s="58" t="s">
        <v>38</v>
      </c>
      <c r="E9" s="87"/>
      <c r="F9" s="88"/>
      <c r="G9" s="88"/>
      <c r="H9" s="89"/>
      <c r="I9" s="89"/>
      <c r="J9" s="89"/>
      <c r="K9" s="89"/>
      <c r="L9" s="89"/>
      <c r="M9" s="88"/>
      <c r="N9" s="90"/>
      <c r="O9" s="91"/>
      <c r="P9" s="89"/>
      <c r="Q9" s="89"/>
      <c r="R9" s="89"/>
      <c r="S9" s="89"/>
      <c r="T9" s="88"/>
      <c r="U9" s="92"/>
      <c r="V9" s="91"/>
      <c r="W9" s="89"/>
      <c r="X9" s="89"/>
      <c r="Y9" s="89"/>
      <c r="Z9" s="89"/>
      <c r="AA9" s="88"/>
      <c r="AB9" s="88"/>
      <c r="AC9" s="89"/>
      <c r="AD9" s="89"/>
      <c r="AE9" s="89"/>
      <c r="AF9" s="89"/>
      <c r="AG9" s="89"/>
      <c r="AH9" s="88"/>
      <c r="AI9" s="88"/>
      <c r="AJ9" s="93"/>
      <c r="AK9" s="69"/>
      <c r="AL9" s="69"/>
      <c r="AM9" s="69"/>
      <c r="AN9" s="69"/>
      <c r="AO9" s="70"/>
      <c r="AP9" s="70"/>
      <c r="AQ9" s="70"/>
      <c r="AR9" s="94"/>
      <c r="AS9" s="70"/>
      <c r="AT9" s="70"/>
      <c r="AU9" s="69"/>
      <c r="AV9" s="83"/>
      <c r="AW9" s="83"/>
      <c r="AX9" s="83"/>
      <c r="AY9" s="84"/>
      <c r="AZ9" s="85"/>
      <c r="BA9" s="22"/>
      <c r="BB9"/>
      <c r="BC9" s="37">
        <f t="shared" ref="BC9:CG9" si="8">IF(BC8&lt;=1,BC8*2,IF(BC8&lt;=7,(BC8*2),IF(BC8&lt;=8,((BC8-7)*3+14),((BC8-8)*4+17))))</f>
        <v>0</v>
      </c>
      <c r="BD9" s="37">
        <f t="shared" si="8"/>
        <v>0</v>
      </c>
      <c r="BE9" s="37">
        <f t="shared" si="8"/>
        <v>0</v>
      </c>
      <c r="BF9" s="37">
        <f t="shared" si="8"/>
        <v>0</v>
      </c>
      <c r="BG9" s="37">
        <f t="shared" si="8"/>
        <v>0</v>
      </c>
      <c r="BH9" s="37">
        <f t="shared" si="8"/>
        <v>0</v>
      </c>
      <c r="BI9" s="37">
        <f t="shared" si="8"/>
        <v>0</v>
      </c>
      <c r="BJ9" s="37">
        <f t="shared" si="8"/>
        <v>0</v>
      </c>
      <c r="BK9" s="37">
        <f t="shared" si="8"/>
        <v>0</v>
      </c>
      <c r="BL9" s="37">
        <f t="shared" si="8"/>
        <v>0</v>
      </c>
      <c r="BM9" s="37">
        <f t="shared" si="8"/>
        <v>0</v>
      </c>
      <c r="BN9" s="37">
        <f t="shared" si="8"/>
        <v>0</v>
      </c>
      <c r="BO9" s="37">
        <f t="shared" si="8"/>
        <v>0</v>
      </c>
      <c r="BP9" s="37">
        <f t="shared" si="8"/>
        <v>0</v>
      </c>
      <c r="BQ9" s="37">
        <f t="shared" si="8"/>
        <v>0</v>
      </c>
      <c r="BR9" s="37">
        <f t="shared" si="8"/>
        <v>0</v>
      </c>
      <c r="BS9" s="37">
        <f t="shared" si="8"/>
        <v>0</v>
      </c>
      <c r="BT9" s="37">
        <f t="shared" si="8"/>
        <v>0</v>
      </c>
      <c r="BU9" s="37">
        <f t="shared" si="8"/>
        <v>0</v>
      </c>
      <c r="BV9" s="37">
        <f t="shared" si="8"/>
        <v>0</v>
      </c>
      <c r="BW9" s="37">
        <f t="shared" si="8"/>
        <v>0</v>
      </c>
      <c r="BX9" s="37">
        <f t="shared" si="8"/>
        <v>0</v>
      </c>
      <c r="BY9" s="37">
        <f t="shared" si="8"/>
        <v>0</v>
      </c>
      <c r="BZ9" s="37">
        <f t="shared" si="8"/>
        <v>0</v>
      </c>
      <c r="CA9" s="37">
        <f t="shared" si="8"/>
        <v>0</v>
      </c>
      <c r="CB9" s="37">
        <f t="shared" si="8"/>
        <v>0</v>
      </c>
      <c r="CC9" s="37">
        <f t="shared" si="8"/>
        <v>0</v>
      </c>
      <c r="CD9" s="37">
        <f t="shared" si="8"/>
        <v>0</v>
      </c>
      <c r="CE9" s="37">
        <f t="shared" si="8"/>
        <v>0</v>
      </c>
      <c r="CF9" s="37">
        <f t="shared" si="8"/>
        <v>0</v>
      </c>
      <c r="CG9" s="37">
        <f t="shared" si="8"/>
        <v>0</v>
      </c>
      <c r="CH9"/>
      <c r="CI9" s="95">
        <f>SUM(BC9:CG9)</f>
        <v>0</v>
      </c>
      <c r="CJ9" s="5" t="s">
        <v>37</v>
      </c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7.25" hidden="1" customHeight="1" outlineLevel="1" x14ac:dyDescent="0.25">
      <c r="A10" s="57"/>
      <c r="B10" s="58"/>
      <c r="C10" s="58"/>
      <c r="D10" s="58" t="s">
        <v>39</v>
      </c>
      <c r="E10" s="96" t="e">
        <f>#VALUE!</f>
        <v>#VALUE!</v>
      </c>
      <c r="F10" s="97" t="e">
        <f>#VALUE!</f>
        <v>#VALUE!</v>
      </c>
      <c r="G10" s="97" t="e">
        <f>#VALUE!</f>
        <v>#VALUE!</v>
      </c>
      <c r="H10" s="98" t="e">
        <f>#VALUE!</f>
        <v>#VALUE!</v>
      </c>
      <c r="I10" s="98" t="e">
        <f>#VALUE!</f>
        <v>#VALUE!</v>
      </c>
      <c r="J10" s="98" t="e">
        <f>#VALUE!</f>
        <v>#VALUE!</v>
      </c>
      <c r="K10" s="98" t="e">
        <f>#VALUE!</f>
        <v>#VALUE!</v>
      </c>
      <c r="L10" s="98" t="e">
        <f>#VALUE!</f>
        <v>#VALUE!</v>
      </c>
      <c r="M10" s="97" t="e">
        <f>#VALUE!</f>
        <v>#VALUE!</v>
      </c>
      <c r="N10" s="99" t="e">
        <f>#VALUE!</f>
        <v>#VALUE!</v>
      </c>
      <c r="O10" s="100" t="e">
        <f>#VALUE!</f>
        <v>#VALUE!</v>
      </c>
      <c r="P10" s="98" t="e">
        <f>#VALUE!</f>
        <v>#VALUE!</v>
      </c>
      <c r="Q10" s="98" t="e">
        <f>#VALUE!</f>
        <v>#VALUE!</v>
      </c>
      <c r="R10" s="98" t="e">
        <f>#VALUE!</f>
        <v>#VALUE!</v>
      </c>
      <c r="S10" s="98" t="e">
        <f>#VALUE!</f>
        <v>#VALUE!</v>
      </c>
      <c r="T10" s="97" t="e">
        <f>#VALUE!</f>
        <v>#VALUE!</v>
      </c>
      <c r="U10" s="101" t="e">
        <f>#VALUE!</f>
        <v>#VALUE!</v>
      </c>
      <c r="V10" s="100" t="e">
        <f>#VALUE!</f>
        <v>#VALUE!</v>
      </c>
      <c r="W10" s="98" t="e">
        <f>#VALUE!</f>
        <v>#VALUE!</v>
      </c>
      <c r="X10" s="98" t="e">
        <f>#VALUE!</f>
        <v>#VALUE!</v>
      </c>
      <c r="Y10" s="98" t="e">
        <f>#VALUE!</f>
        <v>#VALUE!</v>
      </c>
      <c r="Z10" s="98" t="e">
        <f>#VALUE!</f>
        <v>#VALUE!</v>
      </c>
      <c r="AA10" s="97" t="e">
        <f>#VALUE!</f>
        <v>#VALUE!</v>
      </c>
      <c r="AB10" s="97" t="e">
        <f>#VALUE!</f>
        <v>#VALUE!</v>
      </c>
      <c r="AC10" s="98" t="e">
        <f>#VALUE!</f>
        <v>#VALUE!</v>
      </c>
      <c r="AD10" s="98" t="e">
        <f>#VALUE!</f>
        <v>#VALUE!</v>
      </c>
      <c r="AE10" s="98" t="e">
        <f>#VALUE!</f>
        <v>#VALUE!</v>
      </c>
      <c r="AF10" s="98" t="e">
        <f>#VALUE!</f>
        <v>#VALUE!</v>
      </c>
      <c r="AG10" s="98" t="e">
        <f>#VALUE!</f>
        <v>#VALUE!</v>
      </c>
      <c r="AH10" s="97" t="e">
        <f>#VALUE!</f>
        <v>#VALUE!</v>
      </c>
      <c r="AI10" s="97" t="e">
        <f>#VALUE!</f>
        <v>#VALUE!</v>
      </c>
      <c r="AJ10" s="102"/>
      <c r="AK10" s="69"/>
      <c r="AL10" s="69"/>
      <c r="AM10" s="69"/>
      <c r="AN10" s="69"/>
      <c r="AO10" s="70"/>
      <c r="AP10" s="70"/>
      <c r="AQ10" s="71" t="e">
        <f>SUM(E10:AJ10)+CI10-CK7</f>
        <v>#VALUE!</v>
      </c>
      <c r="AR10" s="94"/>
      <c r="AS10" s="70"/>
      <c r="AT10" s="70"/>
      <c r="AU10" s="69"/>
      <c r="AV10" s="83"/>
      <c r="AW10" s="83"/>
      <c r="AX10" s="83"/>
      <c r="AY10" s="84"/>
      <c r="AZ10" s="85"/>
      <c r="BA10" s="22"/>
      <c r="BB10"/>
      <c r="BC10" s="95" t="e">
        <f>#VALUE!</f>
        <v>#VALUE!</v>
      </c>
      <c r="BD10" s="95" t="e">
        <f>#VALUE!</f>
        <v>#VALUE!</v>
      </c>
      <c r="BE10" s="95" t="e">
        <f>#VALUE!</f>
        <v>#VALUE!</v>
      </c>
      <c r="BF10" s="95" t="e">
        <f>#VALUE!</f>
        <v>#VALUE!</v>
      </c>
      <c r="BG10" s="95" t="e">
        <f>#VALUE!</f>
        <v>#VALUE!</v>
      </c>
      <c r="BH10" s="95" t="e">
        <f>#VALUE!</f>
        <v>#VALUE!</v>
      </c>
      <c r="BI10" s="95" t="e">
        <f>#VALUE!</f>
        <v>#VALUE!</v>
      </c>
      <c r="BJ10" s="95" t="e">
        <f>#VALUE!</f>
        <v>#VALUE!</v>
      </c>
      <c r="BK10" s="95" t="e">
        <f>#VALUE!</f>
        <v>#VALUE!</v>
      </c>
      <c r="BL10" s="95" t="e">
        <f>#VALUE!</f>
        <v>#VALUE!</v>
      </c>
      <c r="BM10" s="95" t="e">
        <f>#VALUE!</f>
        <v>#VALUE!</v>
      </c>
      <c r="BN10" s="95" t="e">
        <f>#VALUE!</f>
        <v>#VALUE!</v>
      </c>
      <c r="BO10" s="95" t="e">
        <f>#VALUE!</f>
        <v>#VALUE!</v>
      </c>
      <c r="BP10" s="95" t="e">
        <f>#VALUE!</f>
        <v>#VALUE!</v>
      </c>
      <c r="BQ10" s="95" t="e">
        <f>#VALUE!</f>
        <v>#VALUE!</v>
      </c>
      <c r="BR10" s="95" t="e">
        <f>#VALUE!</f>
        <v>#VALUE!</v>
      </c>
      <c r="BS10" s="95" t="e">
        <f>#VALUE!</f>
        <v>#VALUE!</v>
      </c>
      <c r="BT10" s="95" t="e">
        <f>#VALUE!</f>
        <v>#VALUE!</v>
      </c>
      <c r="BU10" s="95" t="e">
        <f>#VALUE!</f>
        <v>#VALUE!</v>
      </c>
      <c r="BV10" s="95" t="e">
        <f>#VALUE!</f>
        <v>#VALUE!</v>
      </c>
      <c r="BW10" s="95" t="e">
        <f>#VALUE!</f>
        <v>#VALUE!</v>
      </c>
      <c r="BX10" s="95" t="e">
        <f>#VALUE!</f>
        <v>#VALUE!</v>
      </c>
      <c r="BY10" s="95" t="e">
        <f>#VALUE!</f>
        <v>#VALUE!</v>
      </c>
      <c r="BZ10" s="95" t="e">
        <f>#VALUE!</f>
        <v>#VALUE!</v>
      </c>
      <c r="CA10" s="95" t="e">
        <f>#VALUE!</f>
        <v>#VALUE!</v>
      </c>
      <c r="CB10" s="95" t="e">
        <f>#VALUE!</f>
        <v>#VALUE!</v>
      </c>
      <c r="CC10" s="95" t="e">
        <f>#VALUE!</f>
        <v>#VALUE!</v>
      </c>
      <c r="CD10" s="95" t="e">
        <f>#VALUE!</f>
        <v>#VALUE!</v>
      </c>
      <c r="CE10" s="95" t="e">
        <f>#VALUE!</f>
        <v>#VALUE!</v>
      </c>
      <c r="CF10" s="95" t="e">
        <f>#VALUE!</f>
        <v>#VALUE!</v>
      </c>
      <c r="CG10" s="95" t="e">
        <f>#VALUE!</f>
        <v>#VALUE!</v>
      </c>
      <c r="CH10"/>
      <c r="CI10" s="95" t="e">
        <f>SUM(BC10:CG10)</f>
        <v>#VALUE!</v>
      </c>
      <c r="CJ10" s="5" t="s">
        <v>40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7.25" hidden="1" customHeight="1" outlineLevel="1" x14ac:dyDescent="0.25">
      <c r="A11" s="57"/>
      <c r="B11" s="58"/>
      <c r="C11" s="58"/>
      <c r="D11" s="58" t="s">
        <v>41</v>
      </c>
      <c r="E11" s="103" t="str">
        <f t="shared" ref="E11:AI11" si="9">IF(E8&gt;=4,"ya","tdk")</f>
        <v>tdk</v>
      </c>
      <c r="F11" s="104" t="str">
        <f t="shared" si="9"/>
        <v>tdk</v>
      </c>
      <c r="G11" s="104" t="str">
        <f t="shared" si="9"/>
        <v>tdk</v>
      </c>
      <c r="H11" s="105" t="str">
        <f t="shared" si="9"/>
        <v>tdk</v>
      </c>
      <c r="I11" s="105" t="str">
        <f t="shared" si="9"/>
        <v>tdk</v>
      </c>
      <c r="J11" s="105" t="str">
        <f t="shared" si="9"/>
        <v>tdk</v>
      </c>
      <c r="K11" s="105" t="str">
        <f t="shared" si="9"/>
        <v>tdk</v>
      </c>
      <c r="L11" s="105" t="str">
        <f t="shared" si="9"/>
        <v>tdk</v>
      </c>
      <c r="M11" s="104" t="str">
        <f t="shared" si="9"/>
        <v>tdk</v>
      </c>
      <c r="N11" s="106" t="str">
        <f t="shared" si="9"/>
        <v>tdk</v>
      </c>
      <c r="O11" s="107" t="str">
        <f t="shared" si="9"/>
        <v>tdk</v>
      </c>
      <c r="P11" s="105" t="str">
        <f t="shared" si="9"/>
        <v>tdk</v>
      </c>
      <c r="Q11" s="105" t="str">
        <f t="shared" si="9"/>
        <v>tdk</v>
      </c>
      <c r="R11" s="105" t="str">
        <f t="shared" si="9"/>
        <v>tdk</v>
      </c>
      <c r="S11" s="105" t="str">
        <f t="shared" si="9"/>
        <v>tdk</v>
      </c>
      <c r="T11" s="104" t="str">
        <f t="shared" si="9"/>
        <v>tdk</v>
      </c>
      <c r="U11" s="106" t="str">
        <f t="shared" si="9"/>
        <v>tdk</v>
      </c>
      <c r="V11" s="107" t="str">
        <f t="shared" si="9"/>
        <v>tdk</v>
      </c>
      <c r="W11" s="105" t="str">
        <f t="shared" si="9"/>
        <v>tdk</v>
      </c>
      <c r="X11" s="105" t="str">
        <f t="shared" si="9"/>
        <v>tdk</v>
      </c>
      <c r="Y11" s="105" t="str">
        <f t="shared" si="9"/>
        <v>tdk</v>
      </c>
      <c r="Z11" s="105" t="str">
        <f t="shared" si="9"/>
        <v>tdk</v>
      </c>
      <c r="AA11" s="104" t="str">
        <f t="shared" si="9"/>
        <v>tdk</v>
      </c>
      <c r="AB11" s="104" t="str">
        <f t="shared" si="9"/>
        <v>tdk</v>
      </c>
      <c r="AC11" s="105" t="str">
        <f t="shared" si="9"/>
        <v>tdk</v>
      </c>
      <c r="AD11" s="105" t="str">
        <f t="shared" si="9"/>
        <v>tdk</v>
      </c>
      <c r="AE11" s="105" t="str">
        <f t="shared" si="9"/>
        <v>tdk</v>
      </c>
      <c r="AF11" s="105" t="str">
        <f t="shared" si="9"/>
        <v>tdk</v>
      </c>
      <c r="AG11" s="105" t="str">
        <f t="shared" si="9"/>
        <v>tdk</v>
      </c>
      <c r="AH11" s="104" t="str">
        <f t="shared" si="9"/>
        <v>tdk</v>
      </c>
      <c r="AI11" s="104" t="str">
        <f t="shared" si="9"/>
        <v>tdk</v>
      </c>
      <c r="AJ11" s="108"/>
      <c r="AK11" s="69"/>
      <c r="AL11" s="69"/>
      <c r="AM11" s="69"/>
      <c r="AN11" s="69"/>
      <c r="AO11" s="70"/>
      <c r="AP11" s="70"/>
      <c r="AQ11" s="70"/>
      <c r="AR11" s="70"/>
      <c r="AS11" s="109">
        <f>COUNTIF(E11:AJ11,"ya")+CI11</f>
        <v>0</v>
      </c>
      <c r="AT11" s="70"/>
      <c r="AU11" s="69"/>
      <c r="AV11" s="83"/>
      <c r="AW11" s="83"/>
      <c r="AX11" s="83"/>
      <c r="AY11" s="84"/>
      <c r="AZ11" s="85"/>
      <c r="BA11" s="22"/>
      <c r="BB11"/>
      <c r="BC11" s="110" t="str">
        <f t="shared" ref="BC11:CG11" si="10">IF(BC8&gt;=4,"ya","tdk")</f>
        <v>tdk</v>
      </c>
      <c r="BD11" s="110" t="str">
        <f t="shared" si="10"/>
        <v>tdk</v>
      </c>
      <c r="BE11" s="110" t="str">
        <f t="shared" si="10"/>
        <v>tdk</v>
      </c>
      <c r="BF11" s="110" t="str">
        <f t="shared" si="10"/>
        <v>tdk</v>
      </c>
      <c r="BG11" s="110" t="str">
        <f t="shared" si="10"/>
        <v>tdk</v>
      </c>
      <c r="BH11" s="110" t="str">
        <f t="shared" si="10"/>
        <v>tdk</v>
      </c>
      <c r="BI11" s="110" t="str">
        <f t="shared" si="10"/>
        <v>tdk</v>
      </c>
      <c r="BJ11" s="110" t="str">
        <f t="shared" si="10"/>
        <v>tdk</v>
      </c>
      <c r="BK11" s="110" t="str">
        <f t="shared" si="10"/>
        <v>tdk</v>
      </c>
      <c r="BL11" s="110" t="str">
        <f t="shared" si="10"/>
        <v>tdk</v>
      </c>
      <c r="BM11" s="110" t="str">
        <f t="shared" si="10"/>
        <v>tdk</v>
      </c>
      <c r="BN11" s="110" t="str">
        <f t="shared" si="10"/>
        <v>tdk</v>
      </c>
      <c r="BO11" s="110" t="str">
        <f t="shared" si="10"/>
        <v>tdk</v>
      </c>
      <c r="BP11" s="110" t="str">
        <f t="shared" si="10"/>
        <v>tdk</v>
      </c>
      <c r="BQ11" s="110" t="str">
        <f t="shared" si="10"/>
        <v>tdk</v>
      </c>
      <c r="BR11" s="110" t="str">
        <f t="shared" si="10"/>
        <v>tdk</v>
      </c>
      <c r="BS11" s="110" t="str">
        <f t="shared" si="10"/>
        <v>tdk</v>
      </c>
      <c r="BT11" s="110" t="str">
        <f t="shared" si="10"/>
        <v>tdk</v>
      </c>
      <c r="BU11" s="110" t="str">
        <f t="shared" si="10"/>
        <v>tdk</v>
      </c>
      <c r="BV11" s="110" t="str">
        <f t="shared" si="10"/>
        <v>tdk</v>
      </c>
      <c r="BW11" s="110" t="str">
        <f t="shared" si="10"/>
        <v>tdk</v>
      </c>
      <c r="BX11" s="110" t="str">
        <f t="shared" si="10"/>
        <v>tdk</v>
      </c>
      <c r="BY11" s="110" t="str">
        <f t="shared" si="10"/>
        <v>tdk</v>
      </c>
      <c r="BZ11" s="110" t="str">
        <f t="shared" si="10"/>
        <v>tdk</v>
      </c>
      <c r="CA11" s="110" t="str">
        <f t="shared" si="10"/>
        <v>tdk</v>
      </c>
      <c r="CB11" s="110" t="str">
        <f t="shared" si="10"/>
        <v>tdk</v>
      </c>
      <c r="CC11" s="110" t="str">
        <f t="shared" si="10"/>
        <v>tdk</v>
      </c>
      <c r="CD11" s="110" t="str">
        <f t="shared" si="10"/>
        <v>tdk</v>
      </c>
      <c r="CE11" s="110" t="str">
        <f t="shared" si="10"/>
        <v>tdk</v>
      </c>
      <c r="CF11" s="110" t="str">
        <f t="shared" si="10"/>
        <v>tdk</v>
      </c>
      <c r="CG11" s="110" t="str">
        <f t="shared" si="10"/>
        <v>tdk</v>
      </c>
      <c r="CH11" s="74"/>
      <c r="CI11" s="75">
        <f>COUNTIF(BC11:CG11,"ya")</f>
        <v>0</v>
      </c>
      <c r="CJ11" s="74" t="s">
        <v>41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7.25" hidden="1" customHeight="1" outlineLevel="1" x14ac:dyDescent="0.25">
      <c r="A12" s="57"/>
      <c r="B12" s="58"/>
      <c r="C12" s="58"/>
      <c r="D12" s="58" t="s">
        <v>42</v>
      </c>
      <c r="E12" s="103" t="str">
        <f t="shared" ref="E12:AI12" si="11">IF(AND(OR(AND(OR(AND(E9&gt;=2,E7="O/D"),E7="O/A"),E9&gt;=2),E7="O/N"),E9&gt;=2),"ya","tdk")</f>
        <v>tdk</v>
      </c>
      <c r="F12" s="104" t="str">
        <f t="shared" si="11"/>
        <v>tdk</v>
      </c>
      <c r="G12" s="104" t="str">
        <f t="shared" si="11"/>
        <v>tdk</v>
      </c>
      <c r="H12" s="105" t="str">
        <f t="shared" si="11"/>
        <v>tdk</v>
      </c>
      <c r="I12" s="105" t="str">
        <f t="shared" si="11"/>
        <v>tdk</v>
      </c>
      <c r="J12" s="105" t="str">
        <f t="shared" si="11"/>
        <v>tdk</v>
      </c>
      <c r="K12" s="105" t="str">
        <f t="shared" si="11"/>
        <v>tdk</v>
      </c>
      <c r="L12" s="105" t="str">
        <f t="shared" si="11"/>
        <v>tdk</v>
      </c>
      <c r="M12" s="104" t="str">
        <f t="shared" si="11"/>
        <v>tdk</v>
      </c>
      <c r="N12" s="106" t="str">
        <f t="shared" si="11"/>
        <v>tdk</v>
      </c>
      <c r="O12" s="107" t="str">
        <f t="shared" si="11"/>
        <v>tdk</v>
      </c>
      <c r="P12" s="105" t="str">
        <f t="shared" si="11"/>
        <v>tdk</v>
      </c>
      <c r="Q12" s="105" t="str">
        <f t="shared" si="11"/>
        <v>tdk</v>
      </c>
      <c r="R12" s="105" t="str">
        <f t="shared" si="11"/>
        <v>tdk</v>
      </c>
      <c r="S12" s="105" t="str">
        <f t="shared" si="11"/>
        <v>tdk</v>
      </c>
      <c r="T12" s="104" t="str">
        <f t="shared" si="11"/>
        <v>tdk</v>
      </c>
      <c r="U12" s="106" t="str">
        <f t="shared" si="11"/>
        <v>tdk</v>
      </c>
      <c r="V12" s="107" t="str">
        <f t="shared" si="11"/>
        <v>tdk</v>
      </c>
      <c r="W12" s="105" t="str">
        <f t="shared" si="11"/>
        <v>tdk</v>
      </c>
      <c r="X12" s="105" t="str">
        <f t="shared" si="11"/>
        <v>tdk</v>
      </c>
      <c r="Y12" s="105" t="str">
        <f t="shared" si="11"/>
        <v>tdk</v>
      </c>
      <c r="Z12" s="105" t="str">
        <f t="shared" si="11"/>
        <v>tdk</v>
      </c>
      <c r="AA12" s="104" t="str">
        <f t="shared" si="11"/>
        <v>tdk</v>
      </c>
      <c r="AB12" s="104" t="str">
        <f t="shared" si="11"/>
        <v>tdk</v>
      </c>
      <c r="AC12" s="105" t="str">
        <f t="shared" si="11"/>
        <v>tdk</v>
      </c>
      <c r="AD12" s="105" t="str">
        <f t="shared" si="11"/>
        <v>tdk</v>
      </c>
      <c r="AE12" s="105" t="str">
        <f t="shared" si="11"/>
        <v>tdk</v>
      </c>
      <c r="AF12" s="105" t="str">
        <f t="shared" si="11"/>
        <v>tdk</v>
      </c>
      <c r="AG12" s="105" t="str">
        <f t="shared" si="11"/>
        <v>tdk</v>
      </c>
      <c r="AH12" s="104" t="str">
        <f t="shared" si="11"/>
        <v>tdk</v>
      </c>
      <c r="AI12" s="104" t="str">
        <f t="shared" si="11"/>
        <v>tdk</v>
      </c>
      <c r="AJ12" s="108"/>
      <c r="AK12" s="69"/>
      <c r="AL12" s="69"/>
      <c r="AM12" s="69"/>
      <c r="AN12" s="69"/>
      <c r="AO12" s="70"/>
      <c r="AP12" s="70"/>
      <c r="AQ12" s="70"/>
      <c r="AR12" s="70"/>
      <c r="AS12" s="70"/>
      <c r="AT12" s="70">
        <f>COUNTIF(E12:AJ12,"ya")</f>
        <v>0</v>
      </c>
      <c r="AU12" s="69"/>
      <c r="AV12" s="83"/>
      <c r="AW12" s="83"/>
      <c r="AX12" s="83"/>
      <c r="AY12" s="84"/>
      <c r="AZ12" s="85"/>
      <c r="BA12" s="22"/>
      <c r="BB12"/>
      <c r="BC12" s="74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 s="37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7.25" customHeight="1" collapsed="1" x14ac:dyDescent="0.3">
      <c r="A13" s="57">
        <f>A7+1</f>
        <v>1</v>
      </c>
      <c r="B13" s="58"/>
      <c r="C13" s="58" t="s">
        <v>43</v>
      </c>
      <c r="D13" s="58"/>
      <c r="E13" s="111" t="s">
        <v>22</v>
      </c>
      <c r="F13" s="112" t="s">
        <v>21</v>
      </c>
      <c r="G13" s="112" t="s">
        <v>21</v>
      </c>
      <c r="H13" s="113" t="s">
        <v>33</v>
      </c>
      <c r="I13" s="113" t="s">
        <v>44</v>
      </c>
      <c r="J13" s="113" t="s">
        <v>45</v>
      </c>
      <c r="K13" s="113" t="s">
        <v>22</v>
      </c>
      <c r="L13" s="113" t="s">
        <v>19</v>
      </c>
      <c r="M13" s="112" t="s">
        <v>22</v>
      </c>
      <c r="N13" s="114" t="s">
        <v>46</v>
      </c>
      <c r="O13" s="115" t="s">
        <v>33</v>
      </c>
      <c r="P13" s="113" t="s">
        <v>21</v>
      </c>
      <c r="Q13" s="113" t="s">
        <v>21</v>
      </c>
      <c r="R13" s="113" t="s">
        <v>45</v>
      </c>
      <c r="S13" s="113" t="s">
        <v>45</v>
      </c>
      <c r="T13" s="112" t="s">
        <v>19</v>
      </c>
      <c r="U13" s="116" t="s">
        <v>47</v>
      </c>
      <c r="V13" s="115" t="s">
        <v>19</v>
      </c>
      <c r="W13" s="113" t="s">
        <v>20</v>
      </c>
      <c r="X13" s="113" t="s">
        <v>20</v>
      </c>
      <c r="Y13" s="113" t="s">
        <v>21</v>
      </c>
      <c r="Z13" s="113" t="s">
        <v>21</v>
      </c>
      <c r="AA13" s="112" t="s">
        <v>45</v>
      </c>
      <c r="AB13" s="112" t="s">
        <v>45</v>
      </c>
      <c r="AC13" s="113" t="s">
        <v>45</v>
      </c>
      <c r="AD13" s="113" t="s">
        <v>19</v>
      </c>
      <c r="AE13" s="113" t="s">
        <v>19</v>
      </c>
      <c r="AF13" s="113" t="s">
        <v>33</v>
      </c>
      <c r="AG13" s="113" t="s">
        <v>20</v>
      </c>
      <c r="AH13" s="112" t="s">
        <v>21</v>
      </c>
      <c r="AI13" s="112" t="s">
        <v>21</v>
      </c>
      <c r="AJ13" s="68"/>
      <c r="AK13" s="69">
        <f>COUNTIF(E13:AJ13,"D")</f>
        <v>5</v>
      </c>
      <c r="AL13" s="69">
        <f>COUNTIF(E13:AJ13,"A")</f>
        <v>3</v>
      </c>
      <c r="AM13" s="69">
        <f>COUNTIF(E13:AJ13,"N")</f>
        <v>8</v>
      </c>
      <c r="AN13" s="69">
        <f>COUNTIF(E13:AJ13,"D/A")</f>
        <v>3</v>
      </c>
      <c r="AO13" s="70">
        <f>AK13+AL13+AM13+AN13+AY13+AZ13</f>
        <v>22</v>
      </c>
      <c r="AP13" s="70">
        <f>IF(AO13&lt;=22,0,AO13-22)</f>
        <v>0</v>
      </c>
      <c r="AQ13" s="71">
        <f>AL13+AM13+AQ16</f>
        <v>23</v>
      </c>
      <c r="AR13" s="70"/>
      <c r="AS13" s="70"/>
      <c r="AT13" s="70"/>
      <c r="AU13" s="69">
        <f>COUNTIF(E13:AJ13,"IJ")</f>
        <v>0</v>
      </c>
      <c r="AV13" s="69">
        <f>COUNTIF(E13:AJ13,"SK")</f>
        <v>0</v>
      </c>
      <c r="AW13" s="69">
        <f>COUNTIF(E13:AJ13,"CT")</f>
        <v>0</v>
      </c>
      <c r="AX13" s="69">
        <f>COUNTIF(E13:AJ13,"AL")</f>
        <v>0</v>
      </c>
      <c r="AY13" s="69">
        <f>COUNTIF(E13:AJ13,"A/N")</f>
        <v>3</v>
      </c>
      <c r="AZ13" s="69">
        <f>COUNTIF(E13:AJ13,"N/D")</f>
        <v>0</v>
      </c>
      <c r="BA13" s="72"/>
      <c r="BB13" s="37">
        <f>AO13</f>
        <v>22</v>
      </c>
      <c r="BC13" s="73" t="str">
        <f t="shared" ref="BC13:CG13" si="12">E13</f>
        <v>D/A</v>
      </c>
      <c r="BD13" s="73" t="str">
        <f t="shared" si="12"/>
        <v>N</v>
      </c>
      <c r="BE13" s="73" t="str">
        <f t="shared" si="12"/>
        <v>N</v>
      </c>
      <c r="BF13" s="73" t="str">
        <f t="shared" si="12"/>
        <v>A/N</v>
      </c>
      <c r="BG13" s="73" t="str">
        <f t="shared" si="12"/>
        <v>O/N</v>
      </c>
      <c r="BH13" s="73" t="str">
        <f t="shared" si="12"/>
        <v>R</v>
      </c>
      <c r="BI13" s="73" t="str">
        <f t="shared" si="12"/>
        <v>D/A</v>
      </c>
      <c r="BJ13" s="73" t="str">
        <f t="shared" si="12"/>
        <v>D</v>
      </c>
      <c r="BK13" s="73" t="str">
        <f t="shared" si="12"/>
        <v>D/A</v>
      </c>
      <c r="BL13" s="73" t="str">
        <f t="shared" si="12"/>
        <v>O/A</v>
      </c>
      <c r="BM13" s="73" t="str">
        <f t="shared" si="12"/>
        <v>A/N</v>
      </c>
      <c r="BN13" s="73" t="str">
        <f t="shared" si="12"/>
        <v>N</v>
      </c>
      <c r="BO13" s="73" t="str">
        <f t="shared" si="12"/>
        <v>N</v>
      </c>
      <c r="BP13" s="73" t="str">
        <f t="shared" si="12"/>
        <v>R</v>
      </c>
      <c r="BQ13" s="73" t="str">
        <f t="shared" si="12"/>
        <v>R</v>
      </c>
      <c r="BR13" s="73" t="str">
        <f t="shared" si="12"/>
        <v>D</v>
      </c>
      <c r="BS13" s="73" t="str">
        <f t="shared" si="12"/>
        <v>O/D</v>
      </c>
      <c r="BT13" s="73" t="str">
        <f t="shared" si="12"/>
        <v>D</v>
      </c>
      <c r="BU13" s="73" t="str">
        <f t="shared" si="12"/>
        <v>A</v>
      </c>
      <c r="BV13" s="73" t="str">
        <f t="shared" si="12"/>
        <v>A</v>
      </c>
      <c r="BW13" s="73" t="str">
        <f t="shared" si="12"/>
        <v>N</v>
      </c>
      <c r="BX13" s="73" t="str">
        <f t="shared" si="12"/>
        <v>N</v>
      </c>
      <c r="BY13" s="73" t="str">
        <f t="shared" si="12"/>
        <v>R</v>
      </c>
      <c r="BZ13" s="73" t="str">
        <f t="shared" si="12"/>
        <v>R</v>
      </c>
      <c r="CA13" s="73" t="str">
        <f t="shared" si="12"/>
        <v>R</v>
      </c>
      <c r="CB13" s="73" t="str">
        <f t="shared" si="12"/>
        <v>D</v>
      </c>
      <c r="CC13" s="73" t="str">
        <f t="shared" si="12"/>
        <v>D</v>
      </c>
      <c r="CD13" s="73" t="str">
        <f t="shared" si="12"/>
        <v>A/N</v>
      </c>
      <c r="CE13" s="73" t="str">
        <f t="shared" si="12"/>
        <v>A</v>
      </c>
      <c r="CF13" s="73" t="str">
        <f t="shared" si="12"/>
        <v>N</v>
      </c>
      <c r="CG13" s="73" t="str">
        <f t="shared" si="12"/>
        <v>N</v>
      </c>
      <c r="CH13" s="74"/>
      <c r="CI13" s="75">
        <f>COUNTIF(BC13:CG13,"A/N")</f>
        <v>3</v>
      </c>
      <c r="CJ13" s="75">
        <f>COUNTIF(BC13:CG13,"N/D")</f>
        <v>0</v>
      </c>
      <c r="CK13" s="37">
        <f>CI13+CJ13</f>
        <v>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7.25" customHeight="1" x14ac:dyDescent="0.25">
      <c r="A14" s="57"/>
      <c r="B14" s="58"/>
      <c r="C14" s="58"/>
      <c r="D14" s="58" t="s">
        <v>37</v>
      </c>
      <c r="E14" s="111">
        <v>8</v>
      </c>
      <c r="F14" s="112"/>
      <c r="G14" s="112"/>
      <c r="H14" s="113">
        <v>8</v>
      </c>
      <c r="I14" s="113"/>
      <c r="J14" s="113"/>
      <c r="K14" s="113">
        <v>8</v>
      </c>
      <c r="L14" s="113"/>
      <c r="M14" s="112">
        <v>8</v>
      </c>
      <c r="N14" s="114"/>
      <c r="O14" s="115">
        <v>8</v>
      </c>
      <c r="P14" s="113"/>
      <c r="Q14" s="113"/>
      <c r="R14" s="113"/>
      <c r="S14" s="113"/>
      <c r="T14" s="112"/>
      <c r="U14" s="116"/>
      <c r="V14" s="115"/>
      <c r="W14" s="113"/>
      <c r="X14" s="113"/>
      <c r="Y14" s="113"/>
      <c r="Z14" s="113"/>
      <c r="AA14" s="112"/>
      <c r="AB14" s="112"/>
      <c r="AC14" s="113"/>
      <c r="AD14" s="113"/>
      <c r="AE14" s="113"/>
      <c r="AF14" s="113">
        <v>8</v>
      </c>
      <c r="AG14" s="113"/>
      <c r="AH14" s="112"/>
      <c r="AI14" s="112"/>
      <c r="AJ14" s="82"/>
      <c r="AK14" s="69"/>
      <c r="AL14" s="69"/>
      <c r="AM14" s="69"/>
      <c r="AN14" s="69"/>
      <c r="AO14" s="70"/>
      <c r="AP14" s="70"/>
      <c r="AQ14" s="70"/>
      <c r="AR14" s="71">
        <f>SUM(E14:AJ14)*2-0.5*COUNT(E14:AJ14)+CI15</f>
        <v>176</v>
      </c>
      <c r="AS14" s="70"/>
      <c r="AT14" s="70"/>
      <c r="AU14" s="69"/>
      <c r="AV14" s="83"/>
      <c r="AW14" s="83"/>
      <c r="AX14" s="83"/>
      <c r="AY14" s="84"/>
      <c r="AZ14" s="85"/>
      <c r="BA14" s="22"/>
      <c r="BB14"/>
      <c r="BC14" s="86">
        <f t="shared" ref="BC14:CG14" si="13">E15</f>
        <v>0</v>
      </c>
      <c r="BD14" s="86">
        <f t="shared" si="13"/>
        <v>0</v>
      </c>
      <c r="BE14" s="86">
        <f t="shared" si="13"/>
        <v>0</v>
      </c>
      <c r="BF14" s="86">
        <f t="shared" si="13"/>
        <v>0</v>
      </c>
      <c r="BG14" s="86">
        <f t="shared" si="13"/>
        <v>8</v>
      </c>
      <c r="BH14" s="86">
        <f t="shared" si="13"/>
        <v>0</v>
      </c>
      <c r="BI14" s="86">
        <f t="shared" si="13"/>
        <v>0</v>
      </c>
      <c r="BJ14" s="86">
        <f t="shared" si="13"/>
        <v>0</v>
      </c>
      <c r="BK14" s="86">
        <f t="shared" si="13"/>
        <v>0</v>
      </c>
      <c r="BL14" s="86">
        <f t="shared" si="13"/>
        <v>16</v>
      </c>
      <c r="BM14" s="86">
        <f t="shared" si="13"/>
        <v>0</v>
      </c>
      <c r="BN14" s="86">
        <f t="shared" si="13"/>
        <v>0</v>
      </c>
      <c r="BO14" s="86">
        <f t="shared" si="13"/>
        <v>0</v>
      </c>
      <c r="BP14" s="86">
        <f t="shared" si="13"/>
        <v>0</v>
      </c>
      <c r="BQ14" s="86">
        <f t="shared" si="13"/>
        <v>0</v>
      </c>
      <c r="BR14" s="86">
        <f t="shared" si="13"/>
        <v>0</v>
      </c>
      <c r="BS14" s="86">
        <f t="shared" si="13"/>
        <v>8</v>
      </c>
      <c r="BT14" s="86">
        <f t="shared" si="13"/>
        <v>0</v>
      </c>
      <c r="BU14" s="86">
        <f t="shared" si="13"/>
        <v>0</v>
      </c>
      <c r="BV14" s="86">
        <f t="shared" si="13"/>
        <v>0</v>
      </c>
      <c r="BW14" s="86">
        <f t="shared" si="13"/>
        <v>0</v>
      </c>
      <c r="BX14" s="86">
        <f t="shared" si="13"/>
        <v>0</v>
      </c>
      <c r="BY14" s="86">
        <f t="shared" si="13"/>
        <v>0</v>
      </c>
      <c r="BZ14" s="86">
        <f t="shared" si="13"/>
        <v>0</v>
      </c>
      <c r="CA14" s="86">
        <f t="shared" si="13"/>
        <v>0</v>
      </c>
      <c r="CB14" s="86">
        <f t="shared" si="13"/>
        <v>0</v>
      </c>
      <c r="CC14" s="86">
        <f t="shared" si="13"/>
        <v>0</v>
      </c>
      <c r="CD14" s="86">
        <f t="shared" si="13"/>
        <v>0</v>
      </c>
      <c r="CE14" s="86">
        <f t="shared" si="13"/>
        <v>0</v>
      </c>
      <c r="CF14" s="86">
        <f t="shared" si="13"/>
        <v>0</v>
      </c>
      <c r="CG14" s="86">
        <f t="shared" si="13"/>
        <v>0</v>
      </c>
      <c r="CH14"/>
      <c r="CI14" s="7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7.25" customHeight="1" x14ac:dyDescent="0.25">
      <c r="A15" s="57"/>
      <c r="B15" s="58"/>
      <c r="C15" s="58"/>
      <c r="D15" s="58" t="s">
        <v>38</v>
      </c>
      <c r="E15" s="111"/>
      <c r="F15" s="112"/>
      <c r="G15" s="112"/>
      <c r="H15" s="113"/>
      <c r="I15" s="113">
        <v>8</v>
      </c>
      <c r="J15" s="113"/>
      <c r="K15" s="113"/>
      <c r="L15" s="113"/>
      <c r="M15" s="112"/>
      <c r="N15" s="114">
        <v>16</v>
      </c>
      <c r="O15" s="115"/>
      <c r="P15" s="113"/>
      <c r="Q15" s="113"/>
      <c r="R15" s="113"/>
      <c r="S15" s="113"/>
      <c r="T15" s="112"/>
      <c r="U15" s="116">
        <v>8</v>
      </c>
      <c r="V15" s="115"/>
      <c r="W15" s="113"/>
      <c r="X15" s="113"/>
      <c r="Y15" s="113"/>
      <c r="Z15" s="113"/>
      <c r="AA15" s="112"/>
      <c r="AB15" s="112"/>
      <c r="AC15" s="113"/>
      <c r="AD15" s="113"/>
      <c r="AE15" s="113"/>
      <c r="AF15" s="113"/>
      <c r="AG15" s="113"/>
      <c r="AH15" s="112"/>
      <c r="AI15" s="112"/>
      <c r="AJ15" s="93"/>
      <c r="AK15" s="69"/>
      <c r="AL15" s="69"/>
      <c r="AM15" s="69"/>
      <c r="AN15" s="69"/>
      <c r="AO15" s="70"/>
      <c r="AP15" s="70"/>
      <c r="AQ15" s="70"/>
      <c r="AR15" s="94"/>
      <c r="AS15" s="70"/>
      <c r="AT15" s="70"/>
      <c r="AU15" s="69"/>
      <c r="AV15" s="83"/>
      <c r="AW15" s="83"/>
      <c r="AX15" s="83"/>
      <c r="AY15" s="84"/>
      <c r="AZ15" s="85"/>
      <c r="BA15" s="22"/>
      <c r="BB15"/>
      <c r="BC15" s="37">
        <f t="shared" ref="BC15:CG15" si="14">IF(BC14&lt;=1,BC14*2,IF(BC14&lt;=7,(BC14*2),IF(BC14&lt;=8,((BC14-7)*3+14),((BC14-8)*4+17))))</f>
        <v>0</v>
      </c>
      <c r="BD15" s="37">
        <f t="shared" si="14"/>
        <v>0</v>
      </c>
      <c r="BE15" s="37">
        <f t="shared" si="14"/>
        <v>0</v>
      </c>
      <c r="BF15" s="37">
        <f t="shared" si="14"/>
        <v>0</v>
      </c>
      <c r="BG15" s="37">
        <f t="shared" si="14"/>
        <v>17</v>
      </c>
      <c r="BH15" s="37">
        <f t="shared" si="14"/>
        <v>0</v>
      </c>
      <c r="BI15" s="37">
        <f t="shared" si="14"/>
        <v>0</v>
      </c>
      <c r="BJ15" s="37">
        <f t="shared" si="14"/>
        <v>0</v>
      </c>
      <c r="BK15" s="37">
        <f t="shared" si="14"/>
        <v>0</v>
      </c>
      <c r="BL15" s="37">
        <f t="shared" si="14"/>
        <v>49</v>
      </c>
      <c r="BM15" s="37">
        <f t="shared" si="14"/>
        <v>0</v>
      </c>
      <c r="BN15" s="37">
        <f t="shared" si="14"/>
        <v>0</v>
      </c>
      <c r="BO15" s="37">
        <f t="shared" si="14"/>
        <v>0</v>
      </c>
      <c r="BP15" s="37">
        <f t="shared" si="14"/>
        <v>0</v>
      </c>
      <c r="BQ15" s="37">
        <f t="shared" si="14"/>
        <v>0</v>
      </c>
      <c r="BR15" s="37">
        <f t="shared" si="14"/>
        <v>0</v>
      </c>
      <c r="BS15" s="37">
        <f t="shared" si="14"/>
        <v>17</v>
      </c>
      <c r="BT15" s="37">
        <f t="shared" si="14"/>
        <v>0</v>
      </c>
      <c r="BU15" s="37">
        <f t="shared" si="14"/>
        <v>0</v>
      </c>
      <c r="BV15" s="37">
        <f t="shared" si="14"/>
        <v>0</v>
      </c>
      <c r="BW15" s="37">
        <f t="shared" si="14"/>
        <v>0</v>
      </c>
      <c r="BX15" s="37">
        <f t="shared" si="14"/>
        <v>0</v>
      </c>
      <c r="BY15" s="37">
        <f t="shared" si="14"/>
        <v>0</v>
      </c>
      <c r="BZ15" s="37">
        <f t="shared" si="14"/>
        <v>0</v>
      </c>
      <c r="CA15" s="37">
        <f t="shared" si="14"/>
        <v>0</v>
      </c>
      <c r="CB15" s="37">
        <f t="shared" si="14"/>
        <v>0</v>
      </c>
      <c r="CC15" s="37">
        <f t="shared" si="14"/>
        <v>0</v>
      </c>
      <c r="CD15" s="37">
        <f t="shared" si="14"/>
        <v>0</v>
      </c>
      <c r="CE15" s="37">
        <f t="shared" si="14"/>
        <v>0</v>
      </c>
      <c r="CF15" s="37">
        <f t="shared" si="14"/>
        <v>0</v>
      </c>
      <c r="CG15" s="37">
        <f t="shared" si="14"/>
        <v>0</v>
      </c>
      <c r="CH15"/>
      <c r="CI15" s="95">
        <f>SUM(BC15:CG15)</f>
        <v>83</v>
      </c>
      <c r="CJ15" s="5" t="s">
        <v>37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7.25" customHeight="1" x14ac:dyDescent="0.25">
      <c r="A16" s="57"/>
      <c r="B16" s="58"/>
      <c r="C16" s="58"/>
      <c r="D16" s="58" t="s">
        <v>39</v>
      </c>
      <c r="E16" s="96">
        <f t="shared" ref="E16:AI16" si="15">IF(AND(E13="A/N",E14&gt;=8),2,IF(AND(E13="N/D",E14=16),2,IF(AND(E13="D/A",E14=16),2,IF(AND(E13="A/N",E14&lt;8),1,IF(AND(E13="N/D",E14&lt;16),1,IF(AND(E13="D/A",E14&gt;=8),1,IF(AND(AND(E13="O/D",E14&gt;=16),E14&lt;24),1,IF(AND(E13="O/D",E14=24),2,IF(AND(AND(E13="O/A",E14&gt;=8),E14&lt;16),1,IF(AND(E13="O/A",E14&gt;=16),2,IF(AND(AND(E13="O/N",E14&gt;=8),E14&lt;24),1,IF(AND(E13="O/N",E14=24),2,0))))))))))))</f>
        <v>1</v>
      </c>
      <c r="F16" s="97">
        <f t="shared" si="15"/>
        <v>0</v>
      </c>
      <c r="G16" s="97">
        <f t="shared" si="15"/>
        <v>0</v>
      </c>
      <c r="H16" s="98">
        <f t="shared" si="15"/>
        <v>2</v>
      </c>
      <c r="I16" s="98">
        <f t="shared" si="15"/>
        <v>0</v>
      </c>
      <c r="J16" s="98">
        <f t="shared" si="15"/>
        <v>0</v>
      </c>
      <c r="K16" s="98">
        <f t="shared" si="15"/>
        <v>1</v>
      </c>
      <c r="L16" s="98">
        <f t="shared" si="15"/>
        <v>0</v>
      </c>
      <c r="M16" s="97">
        <f t="shared" si="15"/>
        <v>1</v>
      </c>
      <c r="N16" s="99">
        <f t="shared" si="15"/>
        <v>0</v>
      </c>
      <c r="O16" s="100">
        <f t="shared" si="15"/>
        <v>2</v>
      </c>
      <c r="P16" s="98">
        <f t="shared" si="15"/>
        <v>0</v>
      </c>
      <c r="Q16" s="98">
        <f t="shared" si="15"/>
        <v>0</v>
      </c>
      <c r="R16" s="98">
        <f t="shared" si="15"/>
        <v>0</v>
      </c>
      <c r="S16" s="98">
        <f t="shared" si="15"/>
        <v>0</v>
      </c>
      <c r="T16" s="97">
        <f t="shared" si="15"/>
        <v>0</v>
      </c>
      <c r="U16" s="101">
        <f t="shared" si="15"/>
        <v>0</v>
      </c>
      <c r="V16" s="100">
        <f t="shared" si="15"/>
        <v>0</v>
      </c>
      <c r="W16" s="98">
        <f t="shared" si="15"/>
        <v>0</v>
      </c>
      <c r="X16" s="98">
        <f t="shared" si="15"/>
        <v>0</v>
      </c>
      <c r="Y16" s="98">
        <f t="shared" si="15"/>
        <v>0</v>
      </c>
      <c r="Z16" s="98">
        <f t="shared" si="15"/>
        <v>0</v>
      </c>
      <c r="AA16" s="97">
        <f t="shared" si="15"/>
        <v>0</v>
      </c>
      <c r="AB16" s="97">
        <f t="shared" si="15"/>
        <v>0</v>
      </c>
      <c r="AC16" s="98">
        <f t="shared" si="15"/>
        <v>0</v>
      </c>
      <c r="AD16" s="98">
        <f t="shared" si="15"/>
        <v>0</v>
      </c>
      <c r="AE16" s="98">
        <f t="shared" si="15"/>
        <v>0</v>
      </c>
      <c r="AF16" s="98">
        <f t="shared" si="15"/>
        <v>2</v>
      </c>
      <c r="AG16" s="98">
        <f t="shared" si="15"/>
        <v>0</v>
      </c>
      <c r="AH16" s="97">
        <f t="shared" si="15"/>
        <v>0</v>
      </c>
      <c r="AI16" s="97">
        <f t="shared" si="15"/>
        <v>0</v>
      </c>
      <c r="AJ16" s="117"/>
      <c r="AK16" s="69"/>
      <c r="AL16" s="69"/>
      <c r="AM16" s="69"/>
      <c r="AN16" s="69"/>
      <c r="AO16" s="70"/>
      <c r="AP16" s="70"/>
      <c r="AQ16" s="71">
        <f>SUM(E16:AJ16)+CI16-CK13</f>
        <v>12</v>
      </c>
      <c r="AR16" s="94"/>
      <c r="AS16" s="70"/>
      <c r="AT16" s="70"/>
      <c r="AU16" s="69"/>
      <c r="AV16" s="83"/>
      <c r="AW16" s="83"/>
      <c r="AX16" s="83"/>
      <c r="AY16" s="84"/>
      <c r="AZ16" s="85"/>
      <c r="BA16" s="22"/>
      <c r="BB16"/>
      <c r="BC16" s="95">
        <f t="shared" ref="BC16:CG16" si="16">IF(AND(BC13="A/N",BC14&gt;=8),2,IF(AND(BC13="N/D",BC14=16),2,IF(AND(BC13="D/A",BC14=16),2,IF(AND(BC13="A/N",BC14&lt;8),1,IF(AND(BC13="N/D",BC14&lt;16),1,IF(AND(BC13="D/A",BC14&gt;=8),1,IF(AND(AND(BC13="O/D",BC14&gt;=16),BC14&lt;24),1,IF(AND(BC13="O/D",BC14=24),2,IF(AND(AND(BC13="O/A",BC14&gt;=8),BC14&lt;16),1,IF(AND(BC13="O/A",BC14&gt;=16),2,IF(AND(AND(BC13="O/N",BC14&gt;=8),BC14&lt;24),1,IF(AND(BC13="O/N",BC14=24),2,0))))))))))))</f>
        <v>0</v>
      </c>
      <c r="BD16" s="95">
        <f t="shared" si="16"/>
        <v>0</v>
      </c>
      <c r="BE16" s="95">
        <f t="shared" si="16"/>
        <v>0</v>
      </c>
      <c r="BF16" s="95">
        <f t="shared" si="16"/>
        <v>1</v>
      </c>
      <c r="BG16" s="95">
        <f t="shared" si="16"/>
        <v>1</v>
      </c>
      <c r="BH16" s="95">
        <f t="shared" si="16"/>
        <v>0</v>
      </c>
      <c r="BI16" s="95">
        <f t="shared" si="16"/>
        <v>0</v>
      </c>
      <c r="BJ16" s="95">
        <f t="shared" si="16"/>
        <v>0</v>
      </c>
      <c r="BK16" s="95">
        <f t="shared" si="16"/>
        <v>0</v>
      </c>
      <c r="BL16" s="95">
        <f t="shared" si="16"/>
        <v>2</v>
      </c>
      <c r="BM16" s="95">
        <f t="shared" si="16"/>
        <v>1</v>
      </c>
      <c r="BN16" s="95">
        <f t="shared" si="16"/>
        <v>0</v>
      </c>
      <c r="BO16" s="95">
        <f t="shared" si="16"/>
        <v>0</v>
      </c>
      <c r="BP16" s="95">
        <f t="shared" si="16"/>
        <v>0</v>
      </c>
      <c r="BQ16" s="95">
        <f t="shared" si="16"/>
        <v>0</v>
      </c>
      <c r="BR16" s="95">
        <f t="shared" si="16"/>
        <v>0</v>
      </c>
      <c r="BS16" s="95">
        <f t="shared" si="16"/>
        <v>0</v>
      </c>
      <c r="BT16" s="95">
        <f t="shared" si="16"/>
        <v>0</v>
      </c>
      <c r="BU16" s="95">
        <f t="shared" si="16"/>
        <v>0</v>
      </c>
      <c r="BV16" s="95">
        <f t="shared" si="16"/>
        <v>0</v>
      </c>
      <c r="BW16" s="95">
        <f t="shared" si="16"/>
        <v>0</v>
      </c>
      <c r="BX16" s="95">
        <f t="shared" si="16"/>
        <v>0</v>
      </c>
      <c r="BY16" s="95">
        <f t="shared" si="16"/>
        <v>0</v>
      </c>
      <c r="BZ16" s="95">
        <f t="shared" si="16"/>
        <v>0</v>
      </c>
      <c r="CA16" s="95">
        <f t="shared" si="16"/>
        <v>0</v>
      </c>
      <c r="CB16" s="95">
        <f t="shared" si="16"/>
        <v>0</v>
      </c>
      <c r="CC16" s="95">
        <f t="shared" si="16"/>
        <v>0</v>
      </c>
      <c r="CD16" s="95">
        <f t="shared" si="16"/>
        <v>1</v>
      </c>
      <c r="CE16" s="95">
        <f t="shared" si="16"/>
        <v>0</v>
      </c>
      <c r="CF16" s="95">
        <f t="shared" si="16"/>
        <v>0</v>
      </c>
      <c r="CG16" s="95">
        <f t="shared" si="16"/>
        <v>0</v>
      </c>
      <c r="CH16"/>
      <c r="CI16" s="95">
        <f>SUM(BC16:CG16)</f>
        <v>6</v>
      </c>
      <c r="CJ16" s="5" t="s">
        <v>40</v>
      </c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7.25" customHeight="1" x14ac:dyDescent="0.25">
      <c r="A17" s="57"/>
      <c r="B17" s="58"/>
      <c r="C17" s="58"/>
      <c r="D17" s="58" t="s">
        <v>41</v>
      </c>
      <c r="E17" s="103" t="str">
        <f t="shared" ref="E17:AI17" si="17">IF(E14&gt;=4,"ya","tdk")</f>
        <v>ya</v>
      </c>
      <c r="F17" s="104" t="str">
        <f t="shared" si="17"/>
        <v>tdk</v>
      </c>
      <c r="G17" s="104" t="str">
        <f t="shared" si="17"/>
        <v>tdk</v>
      </c>
      <c r="H17" s="105" t="str">
        <f t="shared" si="17"/>
        <v>ya</v>
      </c>
      <c r="I17" s="105" t="str">
        <f t="shared" si="17"/>
        <v>tdk</v>
      </c>
      <c r="J17" s="105" t="str">
        <f t="shared" si="17"/>
        <v>tdk</v>
      </c>
      <c r="K17" s="105" t="str">
        <f t="shared" si="17"/>
        <v>ya</v>
      </c>
      <c r="L17" s="105" t="str">
        <f t="shared" si="17"/>
        <v>tdk</v>
      </c>
      <c r="M17" s="104" t="str">
        <f t="shared" si="17"/>
        <v>ya</v>
      </c>
      <c r="N17" s="106" t="str">
        <f t="shared" si="17"/>
        <v>tdk</v>
      </c>
      <c r="O17" s="107" t="str">
        <f t="shared" si="17"/>
        <v>ya</v>
      </c>
      <c r="P17" s="105" t="str">
        <f t="shared" si="17"/>
        <v>tdk</v>
      </c>
      <c r="Q17" s="105" t="str">
        <f t="shared" si="17"/>
        <v>tdk</v>
      </c>
      <c r="R17" s="105" t="str">
        <f t="shared" si="17"/>
        <v>tdk</v>
      </c>
      <c r="S17" s="105" t="str">
        <f t="shared" si="17"/>
        <v>tdk</v>
      </c>
      <c r="T17" s="104" t="str">
        <f t="shared" si="17"/>
        <v>tdk</v>
      </c>
      <c r="U17" s="106" t="str">
        <f t="shared" si="17"/>
        <v>tdk</v>
      </c>
      <c r="V17" s="107" t="str">
        <f t="shared" si="17"/>
        <v>tdk</v>
      </c>
      <c r="W17" s="105" t="str">
        <f t="shared" si="17"/>
        <v>tdk</v>
      </c>
      <c r="X17" s="105" t="str">
        <f t="shared" si="17"/>
        <v>tdk</v>
      </c>
      <c r="Y17" s="105" t="str">
        <f t="shared" si="17"/>
        <v>tdk</v>
      </c>
      <c r="Z17" s="105" t="str">
        <f t="shared" si="17"/>
        <v>tdk</v>
      </c>
      <c r="AA17" s="104" t="str">
        <f t="shared" si="17"/>
        <v>tdk</v>
      </c>
      <c r="AB17" s="104" t="str">
        <f t="shared" si="17"/>
        <v>tdk</v>
      </c>
      <c r="AC17" s="105" t="str">
        <f t="shared" si="17"/>
        <v>tdk</v>
      </c>
      <c r="AD17" s="105" t="str">
        <f t="shared" si="17"/>
        <v>tdk</v>
      </c>
      <c r="AE17" s="105" t="str">
        <f t="shared" si="17"/>
        <v>tdk</v>
      </c>
      <c r="AF17" s="105" t="str">
        <f t="shared" si="17"/>
        <v>ya</v>
      </c>
      <c r="AG17" s="105" t="str">
        <f t="shared" si="17"/>
        <v>tdk</v>
      </c>
      <c r="AH17" s="104" t="str">
        <f t="shared" si="17"/>
        <v>tdk</v>
      </c>
      <c r="AI17" s="104" t="str">
        <f t="shared" si="17"/>
        <v>tdk</v>
      </c>
      <c r="AJ17" s="108"/>
      <c r="AK17" s="69"/>
      <c r="AL17" s="69"/>
      <c r="AM17" s="69"/>
      <c r="AN17" s="69"/>
      <c r="AO17" s="70"/>
      <c r="AP17" s="70"/>
      <c r="AQ17" s="70"/>
      <c r="AR17" s="70"/>
      <c r="AS17" s="109">
        <f>COUNTIF(E17:AJ17,"ya")+CI17</f>
        <v>9</v>
      </c>
      <c r="AT17" s="70"/>
      <c r="AU17" s="69"/>
      <c r="AV17" s="83"/>
      <c r="AW17" s="83"/>
      <c r="AX17" s="83"/>
      <c r="AY17" s="84"/>
      <c r="AZ17" s="85"/>
      <c r="BA17" s="22"/>
      <c r="BB17"/>
      <c r="BC17" s="110" t="str">
        <f t="shared" ref="BC17:CG17" si="18">IF(BC14&gt;=4,"ya","tdk")</f>
        <v>tdk</v>
      </c>
      <c r="BD17" s="110" t="str">
        <f t="shared" si="18"/>
        <v>tdk</v>
      </c>
      <c r="BE17" s="110" t="str">
        <f t="shared" si="18"/>
        <v>tdk</v>
      </c>
      <c r="BF17" s="110" t="str">
        <f t="shared" si="18"/>
        <v>tdk</v>
      </c>
      <c r="BG17" s="110" t="str">
        <f t="shared" si="18"/>
        <v>ya</v>
      </c>
      <c r="BH17" s="110" t="str">
        <f t="shared" si="18"/>
        <v>tdk</v>
      </c>
      <c r="BI17" s="110" t="str">
        <f t="shared" si="18"/>
        <v>tdk</v>
      </c>
      <c r="BJ17" s="110" t="str">
        <f t="shared" si="18"/>
        <v>tdk</v>
      </c>
      <c r="BK17" s="110" t="str">
        <f t="shared" si="18"/>
        <v>tdk</v>
      </c>
      <c r="BL17" s="110" t="str">
        <f t="shared" si="18"/>
        <v>ya</v>
      </c>
      <c r="BM17" s="110" t="str">
        <f t="shared" si="18"/>
        <v>tdk</v>
      </c>
      <c r="BN17" s="110" t="str">
        <f t="shared" si="18"/>
        <v>tdk</v>
      </c>
      <c r="BO17" s="110" t="str">
        <f t="shared" si="18"/>
        <v>tdk</v>
      </c>
      <c r="BP17" s="110" t="str">
        <f t="shared" si="18"/>
        <v>tdk</v>
      </c>
      <c r="BQ17" s="110" t="str">
        <f t="shared" si="18"/>
        <v>tdk</v>
      </c>
      <c r="BR17" s="110" t="str">
        <f t="shared" si="18"/>
        <v>tdk</v>
      </c>
      <c r="BS17" s="110" t="str">
        <f t="shared" si="18"/>
        <v>ya</v>
      </c>
      <c r="BT17" s="110" t="str">
        <f t="shared" si="18"/>
        <v>tdk</v>
      </c>
      <c r="BU17" s="110" t="str">
        <f t="shared" si="18"/>
        <v>tdk</v>
      </c>
      <c r="BV17" s="110" t="str">
        <f t="shared" si="18"/>
        <v>tdk</v>
      </c>
      <c r="BW17" s="110" t="str">
        <f t="shared" si="18"/>
        <v>tdk</v>
      </c>
      <c r="BX17" s="110" t="str">
        <f t="shared" si="18"/>
        <v>tdk</v>
      </c>
      <c r="BY17" s="110" t="str">
        <f t="shared" si="18"/>
        <v>tdk</v>
      </c>
      <c r="BZ17" s="110" t="str">
        <f t="shared" si="18"/>
        <v>tdk</v>
      </c>
      <c r="CA17" s="110" t="str">
        <f t="shared" si="18"/>
        <v>tdk</v>
      </c>
      <c r="CB17" s="110" t="str">
        <f t="shared" si="18"/>
        <v>tdk</v>
      </c>
      <c r="CC17" s="110" t="str">
        <f t="shared" si="18"/>
        <v>tdk</v>
      </c>
      <c r="CD17" s="110" t="str">
        <f t="shared" si="18"/>
        <v>tdk</v>
      </c>
      <c r="CE17" s="110" t="str">
        <f t="shared" si="18"/>
        <v>tdk</v>
      </c>
      <c r="CF17" s="110" t="str">
        <f t="shared" si="18"/>
        <v>tdk</v>
      </c>
      <c r="CG17" s="110" t="str">
        <f t="shared" si="18"/>
        <v>tdk</v>
      </c>
      <c r="CH17" s="74"/>
      <c r="CI17" s="75">
        <f>COUNTIF(BC17:CG17,"ya")</f>
        <v>3</v>
      </c>
      <c r="CJ17" s="74" t="s">
        <v>41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7.25" customHeight="1" x14ac:dyDescent="0.25">
      <c r="A18" s="57"/>
      <c r="B18" s="58"/>
      <c r="C18" s="58"/>
      <c r="D18" s="58" t="s">
        <v>42</v>
      </c>
      <c r="E18" s="103" t="str">
        <f t="shared" ref="E18:AI18" si="19">IF(AND(OR(AND(OR(AND(E15&gt;=2,E13="O/D"),E13="O/A"),E15&gt;=2),E13="O/N"),E15&gt;=2),"ya","tdk")</f>
        <v>tdk</v>
      </c>
      <c r="F18" s="104" t="str">
        <f t="shared" si="19"/>
        <v>tdk</v>
      </c>
      <c r="G18" s="104" t="str">
        <f t="shared" si="19"/>
        <v>tdk</v>
      </c>
      <c r="H18" s="105" t="str">
        <f t="shared" si="19"/>
        <v>tdk</v>
      </c>
      <c r="I18" s="105" t="str">
        <f t="shared" si="19"/>
        <v>ya</v>
      </c>
      <c r="J18" s="105" t="str">
        <f t="shared" si="19"/>
        <v>tdk</v>
      </c>
      <c r="K18" s="105" t="str">
        <f t="shared" si="19"/>
        <v>tdk</v>
      </c>
      <c r="L18" s="105" t="str">
        <f t="shared" si="19"/>
        <v>tdk</v>
      </c>
      <c r="M18" s="104" t="str">
        <f t="shared" si="19"/>
        <v>tdk</v>
      </c>
      <c r="N18" s="106" t="str">
        <f t="shared" si="19"/>
        <v>ya</v>
      </c>
      <c r="O18" s="107" t="str">
        <f t="shared" si="19"/>
        <v>tdk</v>
      </c>
      <c r="P18" s="105" t="str">
        <f t="shared" si="19"/>
        <v>tdk</v>
      </c>
      <c r="Q18" s="105" t="str">
        <f t="shared" si="19"/>
        <v>tdk</v>
      </c>
      <c r="R18" s="105" t="str">
        <f t="shared" si="19"/>
        <v>tdk</v>
      </c>
      <c r="S18" s="105" t="str">
        <f t="shared" si="19"/>
        <v>tdk</v>
      </c>
      <c r="T18" s="104" t="str">
        <f t="shared" si="19"/>
        <v>tdk</v>
      </c>
      <c r="U18" s="106" t="str">
        <f t="shared" si="19"/>
        <v>ya</v>
      </c>
      <c r="V18" s="107" t="str">
        <f t="shared" si="19"/>
        <v>tdk</v>
      </c>
      <c r="W18" s="105" t="str">
        <f t="shared" si="19"/>
        <v>tdk</v>
      </c>
      <c r="X18" s="105" t="str">
        <f t="shared" si="19"/>
        <v>tdk</v>
      </c>
      <c r="Y18" s="105" t="str">
        <f t="shared" si="19"/>
        <v>tdk</v>
      </c>
      <c r="Z18" s="105" t="str">
        <f t="shared" si="19"/>
        <v>tdk</v>
      </c>
      <c r="AA18" s="104" t="str">
        <f t="shared" si="19"/>
        <v>tdk</v>
      </c>
      <c r="AB18" s="104" t="str">
        <f t="shared" si="19"/>
        <v>tdk</v>
      </c>
      <c r="AC18" s="105" t="str">
        <f t="shared" si="19"/>
        <v>tdk</v>
      </c>
      <c r="AD18" s="105" t="str">
        <f t="shared" si="19"/>
        <v>tdk</v>
      </c>
      <c r="AE18" s="105" t="str">
        <f t="shared" si="19"/>
        <v>tdk</v>
      </c>
      <c r="AF18" s="105" t="str">
        <f t="shared" si="19"/>
        <v>tdk</v>
      </c>
      <c r="AG18" s="105" t="str">
        <f t="shared" si="19"/>
        <v>tdk</v>
      </c>
      <c r="AH18" s="104" t="str">
        <f t="shared" si="19"/>
        <v>tdk</v>
      </c>
      <c r="AI18" s="104" t="str">
        <f t="shared" si="19"/>
        <v>tdk</v>
      </c>
      <c r="AJ18" s="108"/>
      <c r="AK18" s="69"/>
      <c r="AL18" s="69"/>
      <c r="AM18" s="69"/>
      <c r="AN18" s="69"/>
      <c r="AO18" s="70"/>
      <c r="AP18" s="70"/>
      <c r="AQ18" s="70"/>
      <c r="AR18" s="70"/>
      <c r="AS18" s="70"/>
      <c r="AT18" s="70">
        <f>COUNTIF(E18:AJ18,"ya")</f>
        <v>3</v>
      </c>
      <c r="AU18" s="69"/>
      <c r="AV18" s="83"/>
      <c r="AW18" s="83"/>
      <c r="AX18" s="83"/>
      <c r="AY18" s="84"/>
      <c r="AZ18" s="85"/>
      <c r="BA18" s="22"/>
      <c r="BB18"/>
      <c r="BC18" s="74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 s="37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7.25" hidden="1" customHeight="1" outlineLevel="1" x14ac:dyDescent="0.3">
      <c r="A19" s="57"/>
      <c r="B19" s="58"/>
      <c r="C19" s="118" t="s">
        <v>48</v>
      </c>
      <c r="D19" s="58"/>
      <c r="E19" s="119"/>
      <c r="F19" s="120"/>
      <c r="G19" s="120"/>
      <c r="H19" s="121"/>
      <c r="I19" s="121"/>
      <c r="J19" s="121"/>
      <c r="K19" s="121"/>
      <c r="L19" s="121"/>
      <c r="M19" s="120"/>
      <c r="N19" s="122"/>
      <c r="O19" s="123"/>
      <c r="P19" s="121"/>
      <c r="Q19" s="121"/>
      <c r="R19" s="121"/>
      <c r="S19" s="121"/>
      <c r="T19" s="120"/>
      <c r="U19" s="124"/>
      <c r="V19" s="123"/>
      <c r="W19" s="121"/>
      <c r="X19" s="121"/>
      <c r="Y19" s="121"/>
      <c r="Z19" s="121"/>
      <c r="AA19" s="120"/>
      <c r="AB19" s="120"/>
      <c r="AC19" s="121"/>
      <c r="AD19" s="121"/>
      <c r="AE19" s="121"/>
      <c r="AF19" s="121"/>
      <c r="AG19" s="121"/>
      <c r="AH19" s="120"/>
      <c r="AI19" s="120"/>
      <c r="AJ19" s="68"/>
      <c r="AK19" s="69">
        <f>COUNTIF(E19:AJ19,"D")</f>
        <v>0</v>
      </c>
      <c r="AL19" s="69">
        <f>COUNTIF(E19:AJ19,"A")</f>
        <v>0</v>
      </c>
      <c r="AM19" s="69">
        <f>COUNTIF(E19:AJ19,"N")</f>
        <v>0</v>
      </c>
      <c r="AN19" s="69">
        <f>COUNTIF(E19:AJ19,"D/A")</f>
        <v>0</v>
      </c>
      <c r="AO19" s="70">
        <f>AK19+AL19+AM19+AN19+AY19+AZ19</f>
        <v>0</v>
      </c>
      <c r="AP19" s="70">
        <f>IF(AO19&lt;=22,0,AO19-22)</f>
        <v>0</v>
      </c>
      <c r="AQ19" s="71" t="e">
        <f>AL19+AM19+AQ22</f>
        <v>#VALUE!</v>
      </c>
      <c r="AR19" s="70"/>
      <c r="AS19" s="70"/>
      <c r="AT19" s="70"/>
      <c r="AU19" s="69">
        <f>COUNTIF(E19:AJ19,"IJ")</f>
        <v>0</v>
      </c>
      <c r="AV19" s="69">
        <f>COUNTIF(E19:AJ19,"SK")</f>
        <v>0</v>
      </c>
      <c r="AW19" s="69">
        <f>COUNTIF(E19:AJ19,"CT")</f>
        <v>0</v>
      </c>
      <c r="AX19" s="69">
        <f>COUNTIF(E19:AJ19,"AL")</f>
        <v>0</v>
      </c>
      <c r="AY19" s="69">
        <f>COUNTIF(E19:AJ19,"A/N")</f>
        <v>0</v>
      </c>
      <c r="AZ19" s="69">
        <f>COUNTIF(E19:AJ19,"N/D")</f>
        <v>0</v>
      </c>
      <c r="BA19" s="72"/>
      <c r="BB19" s="37">
        <f>AO19</f>
        <v>0</v>
      </c>
      <c r="BC19" s="73">
        <f t="shared" ref="BC19:CG19" si="20">E19</f>
        <v>0</v>
      </c>
      <c r="BD19" s="73">
        <f t="shared" si="20"/>
        <v>0</v>
      </c>
      <c r="BE19" s="73">
        <f t="shared" si="20"/>
        <v>0</v>
      </c>
      <c r="BF19" s="73">
        <f t="shared" si="20"/>
        <v>0</v>
      </c>
      <c r="BG19" s="73">
        <f t="shared" si="20"/>
        <v>0</v>
      </c>
      <c r="BH19" s="73">
        <f t="shared" si="20"/>
        <v>0</v>
      </c>
      <c r="BI19" s="73">
        <f t="shared" si="20"/>
        <v>0</v>
      </c>
      <c r="BJ19" s="73">
        <f t="shared" si="20"/>
        <v>0</v>
      </c>
      <c r="BK19" s="73">
        <f t="shared" si="20"/>
        <v>0</v>
      </c>
      <c r="BL19" s="73">
        <f t="shared" si="20"/>
        <v>0</v>
      </c>
      <c r="BM19" s="73">
        <f t="shared" si="20"/>
        <v>0</v>
      </c>
      <c r="BN19" s="73">
        <f t="shared" si="20"/>
        <v>0</v>
      </c>
      <c r="BO19" s="73">
        <f t="shared" si="20"/>
        <v>0</v>
      </c>
      <c r="BP19" s="73">
        <f t="shared" si="20"/>
        <v>0</v>
      </c>
      <c r="BQ19" s="73">
        <f t="shared" si="20"/>
        <v>0</v>
      </c>
      <c r="BR19" s="73">
        <f t="shared" si="20"/>
        <v>0</v>
      </c>
      <c r="BS19" s="73">
        <f t="shared" si="20"/>
        <v>0</v>
      </c>
      <c r="BT19" s="73">
        <f t="shared" si="20"/>
        <v>0</v>
      </c>
      <c r="BU19" s="73">
        <f t="shared" si="20"/>
        <v>0</v>
      </c>
      <c r="BV19" s="73">
        <f t="shared" si="20"/>
        <v>0</v>
      </c>
      <c r="BW19" s="73">
        <f t="shared" si="20"/>
        <v>0</v>
      </c>
      <c r="BX19" s="73">
        <f t="shared" si="20"/>
        <v>0</v>
      </c>
      <c r="BY19" s="73">
        <f t="shared" si="20"/>
        <v>0</v>
      </c>
      <c r="BZ19" s="73">
        <f t="shared" si="20"/>
        <v>0</v>
      </c>
      <c r="CA19" s="73">
        <f t="shared" si="20"/>
        <v>0</v>
      </c>
      <c r="CB19" s="73">
        <f t="shared" si="20"/>
        <v>0</v>
      </c>
      <c r="CC19" s="73">
        <f t="shared" si="20"/>
        <v>0</v>
      </c>
      <c r="CD19" s="73">
        <f t="shared" si="20"/>
        <v>0</v>
      </c>
      <c r="CE19" s="73">
        <f t="shared" si="20"/>
        <v>0</v>
      </c>
      <c r="CF19" s="73">
        <f t="shared" si="20"/>
        <v>0</v>
      </c>
      <c r="CG19" s="73">
        <f t="shared" si="20"/>
        <v>0</v>
      </c>
      <c r="CH19" s="74"/>
      <c r="CI19" s="75">
        <f>COUNTIF(BC19:CG19,"A/N")</f>
        <v>0</v>
      </c>
      <c r="CJ19" s="75">
        <f>COUNTIF(BC19:CG19,"N/D")</f>
        <v>0</v>
      </c>
      <c r="CK19" s="37">
        <f>CI19+CJ19</f>
        <v>0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7.25" hidden="1" customHeight="1" outlineLevel="1" x14ac:dyDescent="0.25">
      <c r="A20" s="57"/>
      <c r="B20" s="58"/>
      <c r="C20" s="84"/>
      <c r="D20" s="58" t="s">
        <v>37</v>
      </c>
      <c r="E20" s="119"/>
      <c r="F20" s="120"/>
      <c r="G20" s="120"/>
      <c r="H20" s="121"/>
      <c r="I20" s="121"/>
      <c r="J20" s="121"/>
      <c r="K20" s="121"/>
      <c r="L20" s="121"/>
      <c r="M20" s="120"/>
      <c r="N20" s="122"/>
      <c r="O20" s="123"/>
      <c r="P20" s="121"/>
      <c r="Q20" s="121"/>
      <c r="R20" s="121"/>
      <c r="S20" s="121"/>
      <c r="T20" s="120"/>
      <c r="U20" s="124"/>
      <c r="V20" s="123"/>
      <c r="W20" s="121"/>
      <c r="X20" s="121"/>
      <c r="Y20" s="121"/>
      <c r="Z20" s="121"/>
      <c r="AA20" s="120"/>
      <c r="AB20" s="120"/>
      <c r="AC20" s="121"/>
      <c r="AD20" s="121"/>
      <c r="AE20" s="121"/>
      <c r="AF20" s="121"/>
      <c r="AG20" s="121"/>
      <c r="AH20" s="120"/>
      <c r="AI20" s="120"/>
      <c r="AJ20" s="82"/>
      <c r="AK20" s="69"/>
      <c r="AL20" s="69"/>
      <c r="AM20" s="69"/>
      <c r="AN20" s="69"/>
      <c r="AO20" s="70"/>
      <c r="AP20" s="70"/>
      <c r="AQ20" s="70"/>
      <c r="AR20" s="71">
        <f>SUM(E20:AJ20)*2-0.5*COUNT(E20:AJ20)+CI21</f>
        <v>0</v>
      </c>
      <c r="AS20" s="70"/>
      <c r="AT20" s="70"/>
      <c r="AU20" s="69"/>
      <c r="AV20" s="83"/>
      <c r="AW20" s="83"/>
      <c r="AX20" s="83"/>
      <c r="AY20" s="84"/>
      <c r="AZ20" s="85"/>
      <c r="BA20" s="22"/>
      <c r="BB20"/>
      <c r="BC20" s="86">
        <f t="shared" ref="BC20:CG20" si="21">E21</f>
        <v>0</v>
      </c>
      <c r="BD20" s="86">
        <f t="shared" si="21"/>
        <v>0</v>
      </c>
      <c r="BE20" s="86">
        <f t="shared" si="21"/>
        <v>0</v>
      </c>
      <c r="BF20" s="86">
        <f t="shared" si="21"/>
        <v>0</v>
      </c>
      <c r="BG20" s="86">
        <f t="shared" si="21"/>
        <v>0</v>
      </c>
      <c r="BH20" s="86">
        <f t="shared" si="21"/>
        <v>0</v>
      </c>
      <c r="BI20" s="86">
        <f t="shared" si="21"/>
        <v>0</v>
      </c>
      <c r="BJ20" s="86">
        <f t="shared" si="21"/>
        <v>0</v>
      </c>
      <c r="BK20" s="86">
        <f t="shared" si="21"/>
        <v>0</v>
      </c>
      <c r="BL20" s="86">
        <f t="shared" si="21"/>
        <v>0</v>
      </c>
      <c r="BM20" s="86">
        <f t="shared" si="21"/>
        <v>0</v>
      </c>
      <c r="BN20" s="86">
        <f t="shared" si="21"/>
        <v>0</v>
      </c>
      <c r="BO20" s="86">
        <f t="shared" si="21"/>
        <v>0</v>
      </c>
      <c r="BP20" s="86">
        <f t="shared" si="21"/>
        <v>0</v>
      </c>
      <c r="BQ20" s="86">
        <f t="shared" si="21"/>
        <v>0</v>
      </c>
      <c r="BR20" s="86">
        <f t="shared" si="21"/>
        <v>0</v>
      </c>
      <c r="BS20" s="86">
        <f t="shared" si="21"/>
        <v>0</v>
      </c>
      <c r="BT20" s="86">
        <f t="shared" si="21"/>
        <v>0</v>
      </c>
      <c r="BU20" s="86">
        <f t="shared" si="21"/>
        <v>0</v>
      </c>
      <c r="BV20" s="86">
        <f t="shared" si="21"/>
        <v>0</v>
      </c>
      <c r="BW20" s="86">
        <f t="shared" si="21"/>
        <v>0</v>
      </c>
      <c r="BX20" s="86">
        <f t="shared" si="21"/>
        <v>0</v>
      </c>
      <c r="BY20" s="86">
        <f t="shared" si="21"/>
        <v>0</v>
      </c>
      <c r="BZ20" s="86">
        <f t="shared" si="21"/>
        <v>0</v>
      </c>
      <c r="CA20" s="86">
        <f t="shared" si="21"/>
        <v>0</v>
      </c>
      <c r="CB20" s="86">
        <f t="shared" si="21"/>
        <v>0</v>
      </c>
      <c r="CC20" s="86">
        <f t="shared" si="21"/>
        <v>0</v>
      </c>
      <c r="CD20" s="86">
        <f t="shared" si="21"/>
        <v>0</v>
      </c>
      <c r="CE20" s="86">
        <f t="shared" si="21"/>
        <v>0</v>
      </c>
      <c r="CF20" s="86">
        <f t="shared" si="21"/>
        <v>0</v>
      </c>
      <c r="CG20" s="86">
        <f t="shared" si="21"/>
        <v>0</v>
      </c>
      <c r="CH20"/>
      <c r="CI20" s="74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7.25" hidden="1" customHeight="1" outlineLevel="1" x14ac:dyDescent="0.25">
      <c r="A21" s="57"/>
      <c r="B21" s="58"/>
      <c r="C21" s="84"/>
      <c r="D21" s="58" t="s">
        <v>38</v>
      </c>
      <c r="E21" s="87"/>
      <c r="F21" s="88"/>
      <c r="G21" s="88"/>
      <c r="H21" s="89"/>
      <c r="I21" s="89"/>
      <c r="J21" s="89"/>
      <c r="K21" s="89"/>
      <c r="L21" s="89"/>
      <c r="M21" s="88"/>
      <c r="N21" s="90"/>
      <c r="O21" s="91"/>
      <c r="P21" s="89"/>
      <c r="Q21" s="89"/>
      <c r="R21" s="89"/>
      <c r="S21" s="89"/>
      <c r="T21" s="88"/>
      <c r="U21" s="92"/>
      <c r="V21" s="91"/>
      <c r="W21" s="89"/>
      <c r="X21" s="89"/>
      <c r="Y21" s="89"/>
      <c r="Z21" s="89"/>
      <c r="AA21" s="88"/>
      <c r="AB21" s="88"/>
      <c r="AC21" s="89"/>
      <c r="AD21" s="89"/>
      <c r="AE21" s="89"/>
      <c r="AF21" s="89"/>
      <c r="AG21" s="89"/>
      <c r="AH21" s="88"/>
      <c r="AI21" s="88"/>
      <c r="AJ21" s="93"/>
      <c r="AK21" s="69"/>
      <c r="AL21" s="69"/>
      <c r="AM21" s="69"/>
      <c r="AN21" s="69"/>
      <c r="AO21" s="70"/>
      <c r="AP21" s="70"/>
      <c r="AQ21" s="70"/>
      <c r="AR21" s="94"/>
      <c r="AS21" s="70"/>
      <c r="AT21" s="70"/>
      <c r="AU21" s="69"/>
      <c r="AV21" s="83"/>
      <c r="AW21" s="83"/>
      <c r="AX21" s="83"/>
      <c r="AY21" s="84"/>
      <c r="AZ21" s="85"/>
      <c r="BA21" s="22"/>
      <c r="BB21"/>
      <c r="BC21" s="37">
        <f t="shared" ref="BC21:CG21" si="22">IF(BC20&lt;=1,BC20*2,IF(BC20&lt;=7,(BC20*2),IF(BC20&lt;=8,((BC20-7)*3+14),((BC20-8)*4+17))))</f>
        <v>0</v>
      </c>
      <c r="BD21" s="37">
        <f t="shared" si="22"/>
        <v>0</v>
      </c>
      <c r="BE21" s="37">
        <f t="shared" si="22"/>
        <v>0</v>
      </c>
      <c r="BF21" s="37">
        <f t="shared" si="22"/>
        <v>0</v>
      </c>
      <c r="BG21" s="37">
        <f t="shared" si="22"/>
        <v>0</v>
      </c>
      <c r="BH21" s="37">
        <f t="shared" si="22"/>
        <v>0</v>
      </c>
      <c r="BI21" s="37">
        <f t="shared" si="22"/>
        <v>0</v>
      </c>
      <c r="BJ21" s="37">
        <f t="shared" si="22"/>
        <v>0</v>
      </c>
      <c r="BK21" s="37">
        <f t="shared" si="22"/>
        <v>0</v>
      </c>
      <c r="BL21" s="37">
        <f t="shared" si="22"/>
        <v>0</v>
      </c>
      <c r="BM21" s="37">
        <f t="shared" si="22"/>
        <v>0</v>
      </c>
      <c r="BN21" s="37">
        <f t="shared" si="22"/>
        <v>0</v>
      </c>
      <c r="BO21" s="37">
        <f t="shared" si="22"/>
        <v>0</v>
      </c>
      <c r="BP21" s="37">
        <f t="shared" si="22"/>
        <v>0</v>
      </c>
      <c r="BQ21" s="37">
        <f t="shared" si="22"/>
        <v>0</v>
      </c>
      <c r="BR21" s="37">
        <f t="shared" si="22"/>
        <v>0</v>
      </c>
      <c r="BS21" s="37">
        <f t="shared" si="22"/>
        <v>0</v>
      </c>
      <c r="BT21" s="37">
        <f t="shared" si="22"/>
        <v>0</v>
      </c>
      <c r="BU21" s="37">
        <f t="shared" si="22"/>
        <v>0</v>
      </c>
      <c r="BV21" s="37">
        <f t="shared" si="22"/>
        <v>0</v>
      </c>
      <c r="BW21" s="37">
        <f t="shared" si="22"/>
        <v>0</v>
      </c>
      <c r="BX21" s="37">
        <f t="shared" si="22"/>
        <v>0</v>
      </c>
      <c r="BY21" s="37">
        <f t="shared" si="22"/>
        <v>0</v>
      </c>
      <c r="BZ21" s="37">
        <f t="shared" si="22"/>
        <v>0</v>
      </c>
      <c r="CA21" s="37">
        <f t="shared" si="22"/>
        <v>0</v>
      </c>
      <c r="CB21" s="37">
        <f t="shared" si="22"/>
        <v>0</v>
      </c>
      <c r="CC21" s="37">
        <f t="shared" si="22"/>
        <v>0</v>
      </c>
      <c r="CD21" s="37">
        <f t="shared" si="22"/>
        <v>0</v>
      </c>
      <c r="CE21" s="37">
        <f t="shared" si="22"/>
        <v>0</v>
      </c>
      <c r="CF21" s="37">
        <f t="shared" si="22"/>
        <v>0</v>
      </c>
      <c r="CG21" s="37">
        <f t="shared" si="22"/>
        <v>0</v>
      </c>
      <c r="CH21"/>
      <c r="CI21" s="95">
        <f>SUM(BC21:CG21)</f>
        <v>0</v>
      </c>
      <c r="CJ21" s="5" t="s">
        <v>37</v>
      </c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7.25" hidden="1" customHeight="1" outlineLevel="1" x14ac:dyDescent="0.25">
      <c r="A22" s="57"/>
      <c r="B22" s="58"/>
      <c r="C22" s="58"/>
      <c r="D22" s="58" t="s">
        <v>39</v>
      </c>
      <c r="E22" s="96" t="e">
        <f>#VALUE!</f>
        <v>#VALUE!</v>
      </c>
      <c r="F22" s="97" t="e">
        <f>#VALUE!</f>
        <v>#VALUE!</v>
      </c>
      <c r="G22" s="97" t="e">
        <f>#VALUE!</f>
        <v>#VALUE!</v>
      </c>
      <c r="H22" s="98" t="e">
        <f>#VALUE!</f>
        <v>#VALUE!</v>
      </c>
      <c r="I22" s="98" t="e">
        <f>#VALUE!</f>
        <v>#VALUE!</v>
      </c>
      <c r="J22" s="98" t="e">
        <f>#VALUE!</f>
        <v>#VALUE!</v>
      </c>
      <c r="K22" s="98" t="e">
        <f>#VALUE!</f>
        <v>#VALUE!</v>
      </c>
      <c r="L22" s="98" t="e">
        <f>#VALUE!</f>
        <v>#VALUE!</v>
      </c>
      <c r="M22" s="97" t="e">
        <f>#VALUE!</f>
        <v>#VALUE!</v>
      </c>
      <c r="N22" s="99" t="e">
        <f>#VALUE!</f>
        <v>#VALUE!</v>
      </c>
      <c r="O22" s="100" t="e">
        <f>#VALUE!</f>
        <v>#VALUE!</v>
      </c>
      <c r="P22" s="98" t="e">
        <f>#VALUE!</f>
        <v>#VALUE!</v>
      </c>
      <c r="Q22" s="98" t="e">
        <f>#VALUE!</f>
        <v>#VALUE!</v>
      </c>
      <c r="R22" s="98" t="e">
        <f>#VALUE!</f>
        <v>#VALUE!</v>
      </c>
      <c r="S22" s="98" t="e">
        <f>#VALUE!</f>
        <v>#VALUE!</v>
      </c>
      <c r="T22" s="97" t="e">
        <f>#VALUE!</f>
        <v>#VALUE!</v>
      </c>
      <c r="U22" s="101" t="e">
        <f>#VALUE!</f>
        <v>#VALUE!</v>
      </c>
      <c r="V22" s="100" t="e">
        <f>#VALUE!</f>
        <v>#VALUE!</v>
      </c>
      <c r="W22" s="98" t="e">
        <f>#VALUE!</f>
        <v>#VALUE!</v>
      </c>
      <c r="X22" s="98" t="e">
        <f>#VALUE!</f>
        <v>#VALUE!</v>
      </c>
      <c r="Y22" s="98" t="e">
        <f>#VALUE!</f>
        <v>#VALUE!</v>
      </c>
      <c r="Z22" s="98" t="e">
        <f>#VALUE!</f>
        <v>#VALUE!</v>
      </c>
      <c r="AA22" s="97" t="e">
        <f>#VALUE!</f>
        <v>#VALUE!</v>
      </c>
      <c r="AB22" s="97" t="e">
        <f>#VALUE!</f>
        <v>#VALUE!</v>
      </c>
      <c r="AC22" s="98" t="e">
        <f>#VALUE!</f>
        <v>#VALUE!</v>
      </c>
      <c r="AD22" s="98" t="e">
        <f>#VALUE!</f>
        <v>#VALUE!</v>
      </c>
      <c r="AE22" s="98" t="e">
        <f>#VALUE!</f>
        <v>#VALUE!</v>
      </c>
      <c r="AF22" s="98" t="e">
        <f>#VALUE!</f>
        <v>#VALUE!</v>
      </c>
      <c r="AG22" s="98" t="e">
        <f>#VALUE!</f>
        <v>#VALUE!</v>
      </c>
      <c r="AH22" s="97" t="e">
        <f>#VALUE!</f>
        <v>#VALUE!</v>
      </c>
      <c r="AI22" s="97" t="e">
        <f>#VALUE!</f>
        <v>#VALUE!</v>
      </c>
      <c r="AJ22" s="102"/>
      <c r="AK22" s="69"/>
      <c r="AL22" s="69"/>
      <c r="AM22" s="69"/>
      <c r="AN22" s="69"/>
      <c r="AO22" s="70"/>
      <c r="AP22" s="70"/>
      <c r="AQ22" s="71" t="e">
        <f>SUM(E22:AJ22)+CI22-CK19</f>
        <v>#VALUE!</v>
      </c>
      <c r="AR22" s="94"/>
      <c r="AS22" s="70"/>
      <c r="AT22" s="70"/>
      <c r="AU22" s="69"/>
      <c r="AV22" s="83"/>
      <c r="AW22" s="83"/>
      <c r="AX22" s="83"/>
      <c r="AY22" s="84"/>
      <c r="AZ22" s="85"/>
      <c r="BA22" s="22"/>
      <c r="BB22"/>
      <c r="BC22" s="95" t="e">
        <f>#VALUE!</f>
        <v>#VALUE!</v>
      </c>
      <c r="BD22" s="95" t="e">
        <f>#VALUE!</f>
        <v>#VALUE!</v>
      </c>
      <c r="BE22" s="95" t="e">
        <f>#VALUE!</f>
        <v>#VALUE!</v>
      </c>
      <c r="BF22" s="95" t="e">
        <f>#VALUE!</f>
        <v>#VALUE!</v>
      </c>
      <c r="BG22" s="95" t="e">
        <f>#VALUE!</f>
        <v>#VALUE!</v>
      </c>
      <c r="BH22" s="95" t="e">
        <f>#VALUE!</f>
        <v>#VALUE!</v>
      </c>
      <c r="BI22" s="95" t="e">
        <f>#VALUE!</f>
        <v>#VALUE!</v>
      </c>
      <c r="BJ22" s="95" t="e">
        <f>#VALUE!</f>
        <v>#VALUE!</v>
      </c>
      <c r="BK22" s="95" t="e">
        <f>#VALUE!</f>
        <v>#VALUE!</v>
      </c>
      <c r="BL22" s="95" t="e">
        <f>#VALUE!</f>
        <v>#VALUE!</v>
      </c>
      <c r="BM22" s="95" t="e">
        <f>#VALUE!</f>
        <v>#VALUE!</v>
      </c>
      <c r="BN22" s="95" t="e">
        <f>#VALUE!</f>
        <v>#VALUE!</v>
      </c>
      <c r="BO22" s="95" t="e">
        <f>#VALUE!</f>
        <v>#VALUE!</v>
      </c>
      <c r="BP22" s="95" t="e">
        <f>#VALUE!</f>
        <v>#VALUE!</v>
      </c>
      <c r="BQ22" s="95" t="e">
        <f>#VALUE!</f>
        <v>#VALUE!</v>
      </c>
      <c r="BR22" s="95" t="e">
        <f>#VALUE!</f>
        <v>#VALUE!</v>
      </c>
      <c r="BS22" s="95" t="e">
        <f>#VALUE!</f>
        <v>#VALUE!</v>
      </c>
      <c r="BT22" s="95" t="e">
        <f>#VALUE!</f>
        <v>#VALUE!</v>
      </c>
      <c r="BU22" s="95" t="e">
        <f>#VALUE!</f>
        <v>#VALUE!</v>
      </c>
      <c r="BV22" s="95" t="e">
        <f>#VALUE!</f>
        <v>#VALUE!</v>
      </c>
      <c r="BW22" s="95" t="e">
        <f>#VALUE!</f>
        <v>#VALUE!</v>
      </c>
      <c r="BX22" s="95" t="e">
        <f>#VALUE!</f>
        <v>#VALUE!</v>
      </c>
      <c r="BY22" s="95" t="e">
        <f>#VALUE!</f>
        <v>#VALUE!</v>
      </c>
      <c r="BZ22" s="95" t="e">
        <f>#VALUE!</f>
        <v>#VALUE!</v>
      </c>
      <c r="CA22" s="95" t="e">
        <f>#VALUE!</f>
        <v>#VALUE!</v>
      </c>
      <c r="CB22" s="95" t="e">
        <f>#VALUE!</f>
        <v>#VALUE!</v>
      </c>
      <c r="CC22" s="95" t="e">
        <f>#VALUE!</f>
        <v>#VALUE!</v>
      </c>
      <c r="CD22" s="95" t="e">
        <f>#VALUE!</f>
        <v>#VALUE!</v>
      </c>
      <c r="CE22" s="95" t="e">
        <f>#VALUE!</f>
        <v>#VALUE!</v>
      </c>
      <c r="CF22" s="95" t="e">
        <f>#VALUE!</f>
        <v>#VALUE!</v>
      </c>
      <c r="CG22" s="95" t="e">
        <f>#VALUE!</f>
        <v>#VALUE!</v>
      </c>
      <c r="CH22"/>
      <c r="CI22" s="95" t="e">
        <f>SUM(BC22:CG22)</f>
        <v>#VALUE!</v>
      </c>
      <c r="CJ22" s="5" t="s">
        <v>40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7.25" hidden="1" customHeight="1" outlineLevel="1" x14ac:dyDescent="0.25">
      <c r="A23" s="57"/>
      <c r="B23" s="58"/>
      <c r="C23" s="58"/>
      <c r="D23" s="58" t="s">
        <v>41</v>
      </c>
      <c r="E23" s="103" t="str">
        <f t="shared" ref="E23:AI23" si="23">IF(E20&gt;=4,"ya","tdk")</f>
        <v>tdk</v>
      </c>
      <c r="F23" s="104" t="str">
        <f t="shared" si="23"/>
        <v>tdk</v>
      </c>
      <c r="G23" s="104" t="str">
        <f t="shared" si="23"/>
        <v>tdk</v>
      </c>
      <c r="H23" s="105" t="str">
        <f t="shared" si="23"/>
        <v>tdk</v>
      </c>
      <c r="I23" s="105" t="str">
        <f t="shared" si="23"/>
        <v>tdk</v>
      </c>
      <c r="J23" s="105" t="str">
        <f t="shared" si="23"/>
        <v>tdk</v>
      </c>
      <c r="K23" s="105" t="str">
        <f t="shared" si="23"/>
        <v>tdk</v>
      </c>
      <c r="L23" s="105" t="str">
        <f t="shared" si="23"/>
        <v>tdk</v>
      </c>
      <c r="M23" s="104" t="str">
        <f t="shared" si="23"/>
        <v>tdk</v>
      </c>
      <c r="N23" s="106" t="str">
        <f t="shared" si="23"/>
        <v>tdk</v>
      </c>
      <c r="O23" s="107" t="str">
        <f t="shared" si="23"/>
        <v>tdk</v>
      </c>
      <c r="P23" s="105" t="str">
        <f t="shared" si="23"/>
        <v>tdk</v>
      </c>
      <c r="Q23" s="105" t="str">
        <f t="shared" si="23"/>
        <v>tdk</v>
      </c>
      <c r="R23" s="105" t="str">
        <f t="shared" si="23"/>
        <v>tdk</v>
      </c>
      <c r="S23" s="105" t="str">
        <f t="shared" si="23"/>
        <v>tdk</v>
      </c>
      <c r="T23" s="104" t="str">
        <f t="shared" si="23"/>
        <v>tdk</v>
      </c>
      <c r="U23" s="106" t="str">
        <f t="shared" si="23"/>
        <v>tdk</v>
      </c>
      <c r="V23" s="107" t="str">
        <f t="shared" si="23"/>
        <v>tdk</v>
      </c>
      <c r="W23" s="105" t="str">
        <f t="shared" si="23"/>
        <v>tdk</v>
      </c>
      <c r="X23" s="105" t="str">
        <f t="shared" si="23"/>
        <v>tdk</v>
      </c>
      <c r="Y23" s="105" t="str">
        <f t="shared" si="23"/>
        <v>tdk</v>
      </c>
      <c r="Z23" s="105" t="str">
        <f t="shared" si="23"/>
        <v>tdk</v>
      </c>
      <c r="AA23" s="104" t="str">
        <f t="shared" si="23"/>
        <v>tdk</v>
      </c>
      <c r="AB23" s="104" t="str">
        <f t="shared" si="23"/>
        <v>tdk</v>
      </c>
      <c r="AC23" s="105" t="str">
        <f t="shared" si="23"/>
        <v>tdk</v>
      </c>
      <c r="AD23" s="105" t="str">
        <f t="shared" si="23"/>
        <v>tdk</v>
      </c>
      <c r="AE23" s="105" t="str">
        <f t="shared" si="23"/>
        <v>tdk</v>
      </c>
      <c r="AF23" s="105" t="str">
        <f t="shared" si="23"/>
        <v>tdk</v>
      </c>
      <c r="AG23" s="105" t="str">
        <f t="shared" si="23"/>
        <v>tdk</v>
      </c>
      <c r="AH23" s="104" t="str">
        <f t="shared" si="23"/>
        <v>tdk</v>
      </c>
      <c r="AI23" s="104" t="str">
        <f t="shared" si="23"/>
        <v>tdk</v>
      </c>
      <c r="AJ23" s="108"/>
      <c r="AK23" s="69"/>
      <c r="AL23" s="69"/>
      <c r="AM23" s="69"/>
      <c r="AN23" s="69"/>
      <c r="AO23" s="70"/>
      <c r="AP23" s="70"/>
      <c r="AQ23" s="70"/>
      <c r="AR23" s="70"/>
      <c r="AS23" s="109">
        <f>COUNTIF(E23:AJ23,"ya")+CI23</f>
        <v>0</v>
      </c>
      <c r="AT23" s="70"/>
      <c r="AU23" s="69"/>
      <c r="AV23" s="83"/>
      <c r="AW23" s="83"/>
      <c r="AX23" s="83"/>
      <c r="AY23" s="84"/>
      <c r="AZ23" s="85"/>
      <c r="BA23" s="22"/>
      <c r="BB23"/>
      <c r="BC23" s="110" t="str">
        <f t="shared" ref="BC23:CG23" si="24">IF(BC20&gt;=4,"ya","tdk")</f>
        <v>tdk</v>
      </c>
      <c r="BD23" s="110" t="str">
        <f t="shared" si="24"/>
        <v>tdk</v>
      </c>
      <c r="BE23" s="110" t="str">
        <f t="shared" si="24"/>
        <v>tdk</v>
      </c>
      <c r="BF23" s="110" t="str">
        <f t="shared" si="24"/>
        <v>tdk</v>
      </c>
      <c r="BG23" s="110" t="str">
        <f t="shared" si="24"/>
        <v>tdk</v>
      </c>
      <c r="BH23" s="110" t="str">
        <f t="shared" si="24"/>
        <v>tdk</v>
      </c>
      <c r="BI23" s="110" t="str">
        <f t="shared" si="24"/>
        <v>tdk</v>
      </c>
      <c r="BJ23" s="110" t="str">
        <f t="shared" si="24"/>
        <v>tdk</v>
      </c>
      <c r="BK23" s="110" t="str">
        <f t="shared" si="24"/>
        <v>tdk</v>
      </c>
      <c r="BL23" s="110" t="str">
        <f t="shared" si="24"/>
        <v>tdk</v>
      </c>
      <c r="BM23" s="110" t="str">
        <f t="shared" si="24"/>
        <v>tdk</v>
      </c>
      <c r="BN23" s="110" t="str">
        <f t="shared" si="24"/>
        <v>tdk</v>
      </c>
      <c r="BO23" s="110" t="str">
        <f t="shared" si="24"/>
        <v>tdk</v>
      </c>
      <c r="BP23" s="110" t="str">
        <f t="shared" si="24"/>
        <v>tdk</v>
      </c>
      <c r="BQ23" s="110" t="str">
        <f t="shared" si="24"/>
        <v>tdk</v>
      </c>
      <c r="BR23" s="110" t="str">
        <f t="shared" si="24"/>
        <v>tdk</v>
      </c>
      <c r="BS23" s="110" t="str">
        <f t="shared" si="24"/>
        <v>tdk</v>
      </c>
      <c r="BT23" s="110" t="str">
        <f t="shared" si="24"/>
        <v>tdk</v>
      </c>
      <c r="BU23" s="110" t="str">
        <f t="shared" si="24"/>
        <v>tdk</v>
      </c>
      <c r="BV23" s="110" t="str">
        <f t="shared" si="24"/>
        <v>tdk</v>
      </c>
      <c r="BW23" s="110" t="str">
        <f t="shared" si="24"/>
        <v>tdk</v>
      </c>
      <c r="BX23" s="110" t="str">
        <f t="shared" si="24"/>
        <v>tdk</v>
      </c>
      <c r="BY23" s="110" t="str">
        <f t="shared" si="24"/>
        <v>tdk</v>
      </c>
      <c r="BZ23" s="110" t="str">
        <f t="shared" si="24"/>
        <v>tdk</v>
      </c>
      <c r="CA23" s="110" t="str">
        <f t="shared" si="24"/>
        <v>tdk</v>
      </c>
      <c r="CB23" s="110" t="str">
        <f t="shared" si="24"/>
        <v>tdk</v>
      </c>
      <c r="CC23" s="110" t="str">
        <f t="shared" si="24"/>
        <v>tdk</v>
      </c>
      <c r="CD23" s="110" t="str">
        <f t="shared" si="24"/>
        <v>tdk</v>
      </c>
      <c r="CE23" s="110" t="str">
        <f t="shared" si="24"/>
        <v>tdk</v>
      </c>
      <c r="CF23" s="110" t="str">
        <f t="shared" si="24"/>
        <v>tdk</v>
      </c>
      <c r="CG23" s="110" t="str">
        <f t="shared" si="24"/>
        <v>tdk</v>
      </c>
      <c r="CH23" s="74"/>
      <c r="CI23" s="75">
        <f>COUNTIF(BC23:CG23,"ya")</f>
        <v>0</v>
      </c>
      <c r="CJ23" s="74" t="s">
        <v>41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7.25" hidden="1" customHeight="1" outlineLevel="1" x14ac:dyDescent="0.25">
      <c r="A24" s="57"/>
      <c r="B24" s="58"/>
      <c r="C24" s="58"/>
      <c r="D24" s="58" t="s">
        <v>42</v>
      </c>
      <c r="E24" s="103" t="str">
        <f t="shared" ref="E24:AI24" si="25">IF(AND(OR(AND(OR(AND(E21&gt;=2,E19="O/D"),E19="O/A"),E21&gt;=2),E19="O/N"),E21&gt;=2),"ya","tdk")</f>
        <v>tdk</v>
      </c>
      <c r="F24" s="104" t="str">
        <f t="shared" si="25"/>
        <v>tdk</v>
      </c>
      <c r="G24" s="104" t="str">
        <f t="shared" si="25"/>
        <v>tdk</v>
      </c>
      <c r="H24" s="105" t="str">
        <f t="shared" si="25"/>
        <v>tdk</v>
      </c>
      <c r="I24" s="105" t="str">
        <f t="shared" si="25"/>
        <v>tdk</v>
      </c>
      <c r="J24" s="105" t="str">
        <f t="shared" si="25"/>
        <v>tdk</v>
      </c>
      <c r="K24" s="105" t="str">
        <f t="shared" si="25"/>
        <v>tdk</v>
      </c>
      <c r="L24" s="105" t="str">
        <f t="shared" si="25"/>
        <v>tdk</v>
      </c>
      <c r="M24" s="104" t="str">
        <f t="shared" si="25"/>
        <v>tdk</v>
      </c>
      <c r="N24" s="106" t="str">
        <f t="shared" si="25"/>
        <v>tdk</v>
      </c>
      <c r="O24" s="107" t="str">
        <f t="shared" si="25"/>
        <v>tdk</v>
      </c>
      <c r="P24" s="105" t="str">
        <f t="shared" si="25"/>
        <v>tdk</v>
      </c>
      <c r="Q24" s="105" t="str">
        <f t="shared" si="25"/>
        <v>tdk</v>
      </c>
      <c r="R24" s="105" t="str">
        <f t="shared" si="25"/>
        <v>tdk</v>
      </c>
      <c r="S24" s="105" t="str">
        <f t="shared" si="25"/>
        <v>tdk</v>
      </c>
      <c r="T24" s="104" t="str">
        <f t="shared" si="25"/>
        <v>tdk</v>
      </c>
      <c r="U24" s="106" t="str">
        <f t="shared" si="25"/>
        <v>tdk</v>
      </c>
      <c r="V24" s="107" t="str">
        <f t="shared" si="25"/>
        <v>tdk</v>
      </c>
      <c r="W24" s="105" t="str">
        <f t="shared" si="25"/>
        <v>tdk</v>
      </c>
      <c r="X24" s="105" t="str">
        <f t="shared" si="25"/>
        <v>tdk</v>
      </c>
      <c r="Y24" s="105" t="str">
        <f t="shared" si="25"/>
        <v>tdk</v>
      </c>
      <c r="Z24" s="105" t="str">
        <f t="shared" si="25"/>
        <v>tdk</v>
      </c>
      <c r="AA24" s="104" t="str">
        <f t="shared" si="25"/>
        <v>tdk</v>
      </c>
      <c r="AB24" s="104" t="str">
        <f t="shared" si="25"/>
        <v>tdk</v>
      </c>
      <c r="AC24" s="105" t="str">
        <f t="shared" si="25"/>
        <v>tdk</v>
      </c>
      <c r="AD24" s="105" t="str">
        <f t="shared" si="25"/>
        <v>tdk</v>
      </c>
      <c r="AE24" s="105" t="str">
        <f t="shared" si="25"/>
        <v>tdk</v>
      </c>
      <c r="AF24" s="105" t="str">
        <f t="shared" si="25"/>
        <v>tdk</v>
      </c>
      <c r="AG24" s="105" t="str">
        <f t="shared" si="25"/>
        <v>tdk</v>
      </c>
      <c r="AH24" s="104" t="str">
        <f t="shared" si="25"/>
        <v>tdk</v>
      </c>
      <c r="AI24" s="104" t="str">
        <f t="shared" si="25"/>
        <v>tdk</v>
      </c>
      <c r="AJ24" s="108"/>
      <c r="AK24" s="69"/>
      <c r="AL24" s="69"/>
      <c r="AM24" s="69"/>
      <c r="AN24" s="69"/>
      <c r="AO24" s="70"/>
      <c r="AP24" s="70"/>
      <c r="AQ24" s="70"/>
      <c r="AR24" s="70"/>
      <c r="AS24" s="70"/>
      <c r="AT24" s="70">
        <f>COUNTIF(E24:AJ24,"ya")</f>
        <v>0</v>
      </c>
      <c r="AU24" s="69"/>
      <c r="AV24" s="83"/>
      <c r="AW24" s="83"/>
      <c r="AX24" s="83"/>
      <c r="AY24" s="84"/>
      <c r="AZ24" s="85"/>
      <c r="BA24" s="22"/>
      <c r="BB24"/>
      <c r="BC24" s="7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 s="37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7.25" hidden="1" customHeight="1" outlineLevel="1" x14ac:dyDescent="0.3">
      <c r="A25" s="57"/>
      <c r="B25" s="58"/>
      <c r="C25" s="125" t="s">
        <v>49</v>
      </c>
      <c r="D25" s="58"/>
      <c r="E25" s="119"/>
      <c r="F25" s="120"/>
      <c r="G25" s="120"/>
      <c r="H25" s="121"/>
      <c r="I25" s="121"/>
      <c r="J25" s="121"/>
      <c r="K25" s="121"/>
      <c r="L25" s="121"/>
      <c r="M25" s="120"/>
      <c r="N25" s="122"/>
      <c r="O25" s="123"/>
      <c r="P25" s="121"/>
      <c r="Q25" s="121"/>
      <c r="R25" s="121"/>
      <c r="S25" s="121"/>
      <c r="T25" s="120"/>
      <c r="U25" s="124"/>
      <c r="V25" s="123"/>
      <c r="W25" s="121"/>
      <c r="X25" s="121"/>
      <c r="Y25" s="121"/>
      <c r="Z25" s="121"/>
      <c r="AA25" s="120"/>
      <c r="AB25" s="120"/>
      <c r="AC25" s="121"/>
      <c r="AD25" s="121"/>
      <c r="AE25" s="121"/>
      <c r="AF25" s="121"/>
      <c r="AG25" s="121"/>
      <c r="AH25" s="120"/>
      <c r="AI25" s="120"/>
      <c r="AJ25" s="68"/>
      <c r="AK25" s="69">
        <f>COUNTIF(E25:AJ25,"D")</f>
        <v>0</v>
      </c>
      <c r="AL25" s="69">
        <f>COUNTIF(E25:AJ25,"A")</f>
        <v>0</v>
      </c>
      <c r="AM25" s="69">
        <f>COUNTIF(E25:AJ25,"N")</f>
        <v>0</v>
      </c>
      <c r="AN25" s="69">
        <f>COUNTIF(E25:AJ25,"D/A")</f>
        <v>0</v>
      </c>
      <c r="AO25" s="70">
        <f>AK25+AL25+AM25+AN25+AY25+AZ25</f>
        <v>0</v>
      </c>
      <c r="AP25" s="70">
        <f>IF(AO25&lt;=22,0,AO25-22)</f>
        <v>0</v>
      </c>
      <c r="AQ25" s="71" t="e">
        <f>AL25+AM25+AQ28</f>
        <v>#VALUE!</v>
      </c>
      <c r="AR25" s="70"/>
      <c r="AS25" s="70"/>
      <c r="AT25" s="70"/>
      <c r="AU25" s="69">
        <f>COUNTIF(E25:AJ25,"IJ")</f>
        <v>0</v>
      </c>
      <c r="AV25" s="69">
        <f>COUNTIF(E25:AJ25,"SK")</f>
        <v>0</v>
      </c>
      <c r="AW25" s="69">
        <f>COUNTIF(E25:AJ25,"CT")</f>
        <v>0</v>
      </c>
      <c r="AX25" s="69">
        <f>COUNTIF(E25:AJ25,"AL")</f>
        <v>0</v>
      </c>
      <c r="AY25" s="69">
        <f>COUNTIF(E25:AJ25,"A/N")</f>
        <v>0</v>
      </c>
      <c r="AZ25" s="69">
        <f>COUNTIF(E25:AJ25,"N/D")</f>
        <v>0</v>
      </c>
      <c r="BA25" s="72"/>
      <c r="BB25" s="37">
        <f>AO25</f>
        <v>0</v>
      </c>
      <c r="BC25" s="73">
        <f t="shared" ref="BC25:CG25" si="26">E25</f>
        <v>0</v>
      </c>
      <c r="BD25" s="73">
        <f t="shared" si="26"/>
        <v>0</v>
      </c>
      <c r="BE25" s="73">
        <f t="shared" si="26"/>
        <v>0</v>
      </c>
      <c r="BF25" s="73">
        <f t="shared" si="26"/>
        <v>0</v>
      </c>
      <c r="BG25" s="73">
        <f t="shared" si="26"/>
        <v>0</v>
      </c>
      <c r="BH25" s="73">
        <f t="shared" si="26"/>
        <v>0</v>
      </c>
      <c r="BI25" s="73">
        <f t="shared" si="26"/>
        <v>0</v>
      </c>
      <c r="BJ25" s="73">
        <f t="shared" si="26"/>
        <v>0</v>
      </c>
      <c r="BK25" s="73">
        <f t="shared" si="26"/>
        <v>0</v>
      </c>
      <c r="BL25" s="73">
        <f t="shared" si="26"/>
        <v>0</v>
      </c>
      <c r="BM25" s="73">
        <f t="shared" si="26"/>
        <v>0</v>
      </c>
      <c r="BN25" s="73">
        <f t="shared" si="26"/>
        <v>0</v>
      </c>
      <c r="BO25" s="73">
        <f t="shared" si="26"/>
        <v>0</v>
      </c>
      <c r="BP25" s="73">
        <f t="shared" si="26"/>
        <v>0</v>
      </c>
      <c r="BQ25" s="73">
        <f t="shared" si="26"/>
        <v>0</v>
      </c>
      <c r="BR25" s="73">
        <f t="shared" si="26"/>
        <v>0</v>
      </c>
      <c r="BS25" s="73">
        <f t="shared" si="26"/>
        <v>0</v>
      </c>
      <c r="BT25" s="73">
        <f t="shared" si="26"/>
        <v>0</v>
      </c>
      <c r="BU25" s="73">
        <f t="shared" si="26"/>
        <v>0</v>
      </c>
      <c r="BV25" s="73">
        <f t="shared" si="26"/>
        <v>0</v>
      </c>
      <c r="BW25" s="73">
        <f t="shared" si="26"/>
        <v>0</v>
      </c>
      <c r="BX25" s="73">
        <f t="shared" si="26"/>
        <v>0</v>
      </c>
      <c r="BY25" s="73">
        <f t="shared" si="26"/>
        <v>0</v>
      </c>
      <c r="BZ25" s="73">
        <f t="shared" si="26"/>
        <v>0</v>
      </c>
      <c r="CA25" s="73">
        <f t="shared" si="26"/>
        <v>0</v>
      </c>
      <c r="CB25" s="73">
        <f t="shared" si="26"/>
        <v>0</v>
      </c>
      <c r="CC25" s="73">
        <f t="shared" si="26"/>
        <v>0</v>
      </c>
      <c r="CD25" s="73">
        <f t="shared" si="26"/>
        <v>0</v>
      </c>
      <c r="CE25" s="73">
        <f t="shared" si="26"/>
        <v>0</v>
      </c>
      <c r="CF25" s="73">
        <f t="shared" si="26"/>
        <v>0</v>
      </c>
      <c r="CG25" s="73">
        <f t="shared" si="26"/>
        <v>0</v>
      </c>
      <c r="CH25" s="74"/>
      <c r="CI25" s="75">
        <f>COUNTIF(BC25:CG25,"A/N")</f>
        <v>0</v>
      </c>
      <c r="CJ25" s="75">
        <f>COUNTIF(BC25:CG25,"N/D")</f>
        <v>0</v>
      </c>
      <c r="CK25" s="37">
        <f>CI25+CJ25</f>
        <v>0</v>
      </c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7.25" hidden="1" customHeight="1" outlineLevel="1" x14ac:dyDescent="0.25">
      <c r="A26" s="57"/>
      <c r="B26" s="58"/>
      <c r="C26" s="58"/>
      <c r="D26" s="58" t="s">
        <v>37</v>
      </c>
      <c r="E26" s="119"/>
      <c r="F26" s="120"/>
      <c r="G26" s="120"/>
      <c r="H26" s="121"/>
      <c r="I26" s="121"/>
      <c r="J26" s="121"/>
      <c r="K26" s="121"/>
      <c r="L26" s="121"/>
      <c r="M26" s="120"/>
      <c r="N26" s="122"/>
      <c r="O26" s="123"/>
      <c r="P26" s="121"/>
      <c r="Q26" s="121"/>
      <c r="R26" s="121"/>
      <c r="S26" s="121"/>
      <c r="T26" s="120"/>
      <c r="U26" s="124"/>
      <c r="V26" s="123"/>
      <c r="W26" s="121"/>
      <c r="X26" s="121"/>
      <c r="Y26" s="121"/>
      <c r="Z26" s="121"/>
      <c r="AA26" s="120"/>
      <c r="AB26" s="120"/>
      <c r="AC26" s="121"/>
      <c r="AD26" s="121"/>
      <c r="AE26" s="121"/>
      <c r="AF26" s="121"/>
      <c r="AG26" s="121"/>
      <c r="AH26" s="120"/>
      <c r="AI26" s="120"/>
      <c r="AJ26" s="82"/>
      <c r="AK26" s="69"/>
      <c r="AL26" s="69"/>
      <c r="AM26" s="69"/>
      <c r="AN26" s="69"/>
      <c r="AO26" s="70"/>
      <c r="AP26" s="70"/>
      <c r="AQ26" s="70"/>
      <c r="AR26" s="71">
        <f>SUM(E26:AJ26)*2-0.5*COUNT(E26:AJ26)+CI27</f>
        <v>0</v>
      </c>
      <c r="AS26" s="70"/>
      <c r="AT26" s="70"/>
      <c r="AU26" s="69"/>
      <c r="AV26" s="83"/>
      <c r="AW26" s="83"/>
      <c r="AX26" s="83"/>
      <c r="AY26" s="84"/>
      <c r="AZ26" s="85"/>
      <c r="BA26" s="22"/>
      <c r="BB26"/>
      <c r="BC26" s="86">
        <f t="shared" ref="BC26:CG26" si="27">E27</f>
        <v>0</v>
      </c>
      <c r="BD26" s="86">
        <f t="shared" si="27"/>
        <v>0</v>
      </c>
      <c r="BE26" s="86">
        <f t="shared" si="27"/>
        <v>0</v>
      </c>
      <c r="BF26" s="86">
        <f t="shared" si="27"/>
        <v>0</v>
      </c>
      <c r="BG26" s="86">
        <f t="shared" si="27"/>
        <v>0</v>
      </c>
      <c r="BH26" s="86">
        <f t="shared" si="27"/>
        <v>0</v>
      </c>
      <c r="BI26" s="86">
        <f t="shared" si="27"/>
        <v>0</v>
      </c>
      <c r="BJ26" s="86">
        <f t="shared" si="27"/>
        <v>0</v>
      </c>
      <c r="BK26" s="86">
        <f t="shared" si="27"/>
        <v>0</v>
      </c>
      <c r="BL26" s="86">
        <f t="shared" si="27"/>
        <v>0</v>
      </c>
      <c r="BM26" s="86">
        <f t="shared" si="27"/>
        <v>0</v>
      </c>
      <c r="BN26" s="86">
        <f t="shared" si="27"/>
        <v>0</v>
      </c>
      <c r="BO26" s="86">
        <f t="shared" si="27"/>
        <v>0</v>
      </c>
      <c r="BP26" s="86">
        <f t="shared" si="27"/>
        <v>0</v>
      </c>
      <c r="BQ26" s="86">
        <f t="shared" si="27"/>
        <v>0</v>
      </c>
      <c r="BR26" s="86">
        <f t="shared" si="27"/>
        <v>0</v>
      </c>
      <c r="BS26" s="86">
        <f t="shared" si="27"/>
        <v>0</v>
      </c>
      <c r="BT26" s="86">
        <f t="shared" si="27"/>
        <v>0</v>
      </c>
      <c r="BU26" s="86">
        <f t="shared" si="27"/>
        <v>0</v>
      </c>
      <c r="BV26" s="86">
        <f t="shared" si="27"/>
        <v>0</v>
      </c>
      <c r="BW26" s="86">
        <f t="shared" si="27"/>
        <v>0</v>
      </c>
      <c r="BX26" s="86">
        <f t="shared" si="27"/>
        <v>0</v>
      </c>
      <c r="BY26" s="86">
        <f t="shared" si="27"/>
        <v>0</v>
      </c>
      <c r="BZ26" s="86">
        <f t="shared" si="27"/>
        <v>0</v>
      </c>
      <c r="CA26" s="86">
        <f t="shared" si="27"/>
        <v>0</v>
      </c>
      <c r="CB26" s="86">
        <f t="shared" si="27"/>
        <v>0</v>
      </c>
      <c r="CC26" s="86">
        <f t="shared" si="27"/>
        <v>0</v>
      </c>
      <c r="CD26" s="86">
        <f t="shared" si="27"/>
        <v>0</v>
      </c>
      <c r="CE26" s="86">
        <f t="shared" si="27"/>
        <v>0</v>
      </c>
      <c r="CF26" s="86">
        <f t="shared" si="27"/>
        <v>0</v>
      </c>
      <c r="CG26" s="86">
        <f t="shared" si="27"/>
        <v>0</v>
      </c>
      <c r="CH26"/>
      <c r="CI26" s="74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7.25" hidden="1" customHeight="1" outlineLevel="1" x14ac:dyDescent="0.25">
      <c r="A27" s="57"/>
      <c r="B27" s="58"/>
      <c r="C27" s="58"/>
      <c r="D27" s="58" t="s">
        <v>38</v>
      </c>
      <c r="E27" s="87"/>
      <c r="F27" s="88"/>
      <c r="G27" s="88"/>
      <c r="H27" s="89"/>
      <c r="I27" s="89"/>
      <c r="J27" s="89"/>
      <c r="K27" s="89"/>
      <c r="L27" s="89"/>
      <c r="M27" s="88"/>
      <c r="N27" s="90"/>
      <c r="O27" s="91"/>
      <c r="P27" s="89"/>
      <c r="Q27" s="89"/>
      <c r="R27" s="89"/>
      <c r="S27" s="89"/>
      <c r="T27" s="88"/>
      <c r="U27" s="92"/>
      <c r="V27" s="91"/>
      <c r="W27" s="89"/>
      <c r="X27" s="89"/>
      <c r="Y27" s="89"/>
      <c r="Z27" s="89"/>
      <c r="AA27" s="88"/>
      <c r="AB27" s="88"/>
      <c r="AC27" s="89"/>
      <c r="AD27" s="89"/>
      <c r="AE27" s="89"/>
      <c r="AF27" s="89"/>
      <c r="AG27" s="89"/>
      <c r="AH27" s="88"/>
      <c r="AI27" s="88"/>
      <c r="AJ27" s="93"/>
      <c r="AK27" s="69"/>
      <c r="AL27" s="69"/>
      <c r="AM27" s="69"/>
      <c r="AN27" s="69"/>
      <c r="AO27" s="70"/>
      <c r="AP27" s="70"/>
      <c r="AQ27" s="70"/>
      <c r="AR27" s="94"/>
      <c r="AS27" s="70"/>
      <c r="AT27" s="70"/>
      <c r="AU27" s="69"/>
      <c r="AV27" s="83"/>
      <c r="AW27" s="83"/>
      <c r="AX27" s="83"/>
      <c r="AY27" s="84"/>
      <c r="AZ27" s="85"/>
      <c r="BA27" s="22"/>
      <c r="BB27"/>
      <c r="BC27" s="37">
        <f t="shared" ref="BC27:CG27" si="28">IF(BC26&lt;=1,BC26*2,IF(BC26&lt;=7,(BC26*2),IF(BC26&lt;=8,((BC26-7)*3+14),((BC26-8)*4+17))))</f>
        <v>0</v>
      </c>
      <c r="BD27" s="37">
        <f t="shared" si="28"/>
        <v>0</v>
      </c>
      <c r="BE27" s="37">
        <f t="shared" si="28"/>
        <v>0</v>
      </c>
      <c r="BF27" s="37">
        <f t="shared" si="28"/>
        <v>0</v>
      </c>
      <c r="BG27" s="37">
        <f t="shared" si="28"/>
        <v>0</v>
      </c>
      <c r="BH27" s="37">
        <f t="shared" si="28"/>
        <v>0</v>
      </c>
      <c r="BI27" s="37">
        <f t="shared" si="28"/>
        <v>0</v>
      </c>
      <c r="BJ27" s="37">
        <f t="shared" si="28"/>
        <v>0</v>
      </c>
      <c r="BK27" s="37">
        <f t="shared" si="28"/>
        <v>0</v>
      </c>
      <c r="BL27" s="37">
        <f t="shared" si="28"/>
        <v>0</v>
      </c>
      <c r="BM27" s="37">
        <f t="shared" si="28"/>
        <v>0</v>
      </c>
      <c r="BN27" s="37">
        <f t="shared" si="28"/>
        <v>0</v>
      </c>
      <c r="BO27" s="37">
        <f t="shared" si="28"/>
        <v>0</v>
      </c>
      <c r="BP27" s="37">
        <f t="shared" si="28"/>
        <v>0</v>
      </c>
      <c r="BQ27" s="37">
        <f t="shared" si="28"/>
        <v>0</v>
      </c>
      <c r="BR27" s="37">
        <f t="shared" si="28"/>
        <v>0</v>
      </c>
      <c r="BS27" s="37">
        <f t="shared" si="28"/>
        <v>0</v>
      </c>
      <c r="BT27" s="37">
        <f t="shared" si="28"/>
        <v>0</v>
      </c>
      <c r="BU27" s="37">
        <f t="shared" si="28"/>
        <v>0</v>
      </c>
      <c r="BV27" s="37">
        <f t="shared" si="28"/>
        <v>0</v>
      </c>
      <c r="BW27" s="37">
        <f t="shared" si="28"/>
        <v>0</v>
      </c>
      <c r="BX27" s="37">
        <f t="shared" si="28"/>
        <v>0</v>
      </c>
      <c r="BY27" s="37">
        <f t="shared" si="28"/>
        <v>0</v>
      </c>
      <c r="BZ27" s="37">
        <f t="shared" si="28"/>
        <v>0</v>
      </c>
      <c r="CA27" s="37">
        <f t="shared" si="28"/>
        <v>0</v>
      </c>
      <c r="CB27" s="37">
        <f t="shared" si="28"/>
        <v>0</v>
      </c>
      <c r="CC27" s="37">
        <f t="shared" si="28"/>
        <v>0</v>
      </c>
      <c r="CD27" s="37">
        <f t="shared" si="28"/>
        <v>0</v>
      </c>
      <c r="CE27" s="37">
        <f t="shared" si="28"/>
        <v>0</v>
      </c>
      <c r="CF27" s="37">
        <f t="shared" si="28"/>
        <v>0</v>
      </c>
      <c r="CG27" s="37">
        <f t="shared" si="28"/>
        <v>0</v>
      </c>
      <c r="CH27"/>
      <c r="CI27" s="95">
        <f>SUM(BC27:CG27)</f>
        <v>0</v>
      </c>
      <c r="CJ27" s="5" t="s">
        <v>37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7.25" hidden="1" customHeight="1" outlineLevel="1" x14ac:dyDescent="0.25">
      <c r="A28" s="57"/>
      <c r="B28" s="58"/>
      <c r="C28" s="58"/>
      <c r="D28" s="58" t="s">
        <v>39</v>
      </c>
      <c r="E28" s="96" t="e">
        <f>#VALUE!</f>
        <v>#VALUE!</v>
      </c>
      <c r="F28" s="97" t="e">
        <f>#VALUE!</f>
        <v>#VALUE!</v>
      </c>
      <c r="G28" s="97" t="e">
        <f>#VALUE!</f>
        <v>#VALUE!</v>
      </c>
      <c r="H28" s="98" t="e">
        <f>#VALUE!</f>
        <v>#VALUE!</v>
      </c>
      <c r="I28" s="98" t="e">
        <f>#VALUE!</f>
        <v>#VALUE!</v>
      </c>
      <c r="J28" s="98" t="e">
        <f>#VALUE!</f>
        <v>#VALUE!</v>
      </c>
      <c r="K28" s="98" t="e">
        <f>#VALUE!</f>
        <v>#VALUE!</v>
      </c>
      <c r="L28" s="98" t="e">
        <f>#VALUE!</f>
        <v>#VALUE!</v>
      </c>
      <c r="M28" s="97" t="e">
        <f>#VALUE!</f>
        <v>#VALUE!</v>
      </c>
      <c r="N28" s="99" t="e">
        <f>#VALUE!</f>
        <v>#VALUE!</v>
      </c>
      <c r="O28" s="100" t="e">
        <f>#VALUE!</f>
        <v>#VALUE!</v>
      </c>
      <c r="P28" s="98" t="e">
        <f>#VALUE!</f>
        <v>#VALUE!</v>
      </c>
      <c r="Q28" s="98" t="e">
        <f>#VALUE!</f>
        <v>#VALUE!</v>
      </c>
      <c r="R28" s="98" t="e">
        <f>#VALUE!</f>
        <v>#VALUE!</v>
      </c>
      <c r="S28" s="98" t="e">
        <f>#VALUE!</f>
        <v>#VALUE!</v>
      </c>
      <c r="T28" s="97" t="e">
        <f>#VALUE!</f>
        <v>#VALUE!</v>
      </c>
      <c r="U28" s="101" t="e">
        <f>#VALUE!</f>
        <v>#VALUE!</v>
      </c>
      <c r="V28" s="100" t="e">
        <f>#VALUE!</f>
        <v>#VALUE!</v>
      </c>
      <c r="W28" s="98" t="e">
        <f>#VALUE!</f>
        <v>#VALUE!</v>
      </c>
      <c r="X28" s="98" t="e">
        <f>#VALUE!</f>
        <v>#VALUE!</v>
      </c>
      <c r="Y28" s="98" t="e">
        <f>#VALUE!</f>
        <v>#VALUE!</v>
      </c>
      <c r="Z28" s="98" t="e">
        <f>#VALUE!</f>
        <v>#VALUE!</v>
      </c>
      <c r="AA28" s="97" t="e">
        <f>#VALUE!</f>
        <v>#VALUE!</v>
      </c>
      <c r="AB28" s="97" t="e">
        <f>#VALUE!</f>
        <v>#VALUE!</v>
      </c>
      <c r="AC28" s="98" t="e">
        <f>#VALUE!</f>
        <v>#VALUE!</v>
      </c>
      <c r="AD28" s="98" t="e">
        <f>#VALUE!</f>
        <v>#VALUE!</v>
      </c>
      <c r="AE28" s="98" t="e">
        <f>#VALUE!</f>
        <v>#VALUE!</v>
      </c>
      <c r="AF28" s="98" t="e">
        <f>#VALUE!</f>
        <v>#VALUE!</v>
      </c>
      <c r="AG28" s="98" t="e">
        <f>#VALUE!</f>
        <v>#VALUE!</v>
      </c>
      <c r="AH28" s="97" t="e">
        <f>#VALUE!</f>
        <v>#VALUE!</v>
      </c>
      <c r="AI28" s="97" t="e">
        <f>#VALUE!</f>
        <v>#VALUE!</v>
      </c>
      <c r="AJ28" s="102"/>
      <c r="AK28" s="69"/>
      <c r="AL28" s="69"/>
      <c r="AM28" s="69"/>
      <c r="AN28" s="69"/>
      <c r="AO28" s="70"/>
      <c r="AP28" s="70"/>
      <c r="AQ28" s="71" t="e">
        <f>SUM(E28:AJ28)+CI28-CK25</f>
        <v>#VALUE!</v>
      </c>
      <c r="AR28" s="94"/>
      <c r="AS28" s="70"/>
      <c r="AT28" s="70"/>
      <c r="AU28" s="69"/>
      <c r="AV28" s="83"/>
      <c r="AW28" s="83"/>
      <c r="AX28" s="83"/>
      <c r="AY28" s="84"/>
      <c r="AZ28" s="85"/>
      <c r="BA28" s="22"/>
      <c r="BB28"/>
      <c r="BC28" s="95" t="e">
        <f>#VALUE!</f>
        <v>#VALUE!</v>
      </c>
      <c r="BD28" s="95" t="e">
        <f>#VALUE!</f>
        <v>#VALUE!</v>
      </c>
      <c r="BE28" s="95" t="e">
        <f>#VALUE!</f>
        <v>#VALUE!</v>
      </c>
      <c r="BF28" s="95" t="e">
        <f>#VALUE!</f>
        <v>#VALUE!</v>
      </c>
      <c r="BG28" s="95" t="e">
        <f>#VALUE!</f>
        <v>#VALUE!</v>
      </c>
      <c r="BH28" s="95" t="e">
        <f>#VALUE!</f>
        <v>#VALUE!</v>
      </c>
      <c r="BI28" s="95" t="e">
        <f>#VALUE!</f>
        <v>#VALUE!</v>
      </c>
      <c r="BJ28" s="95" t="e">
        <f>#VALUE!</f>
        <v>#VALUE!</v>
      </c>
      <c r="BK28" s="95" t="e">
        <f>#VALUE!</f>
        <v>#VALUE!</v>
      </c>
      <c r="BL28" s="95" t="e">
        <f>#VALUE!</f>
        <v>#VALUE!</v>
      </c>
      <c r="BM28" s="95" t="e">
        <f>#VALUE!</f>
        <v>#VALUE!</v>
      </c>
      <c r="BN28" s="95" t="e">
        <f>#VALUE!</f>
        <v>#VALUE!</v>
      </c>
      <c r="BO28" s="95" t="e">
        <f>#VALUE!</f>
        <v>#VALUE!</v>
      </c>
      <c r="BP28" s="95" t="e">
        <f>#VALUE!</f>
        <v>#VALUE!</v>
      </c>
      <c r="BQ28" s="95" t="e">
        <f>#VALUE!</f>
        <v>#VALUE!</v>
      </c>
      <c r="BR28" s="95" t="e">
        <f>#VALUE!</f>
        <v>#VALUE!</v>
      </c>
      <c r="BS28" s="95" t="e">
        <f>#VALUE!</f>
        <v>#VALUE!</v>
      </c>
      <c r="BT28" s="95" t="e">
        <f>#VALUE!</f>
        <v>#VALUE!</v>
      </c>
      <c r="BU28" s="95" t="e">
        <f>#VALUE!</f>
        <v>#VALUE!</v>
      </c>
      <c r="BV28" s="95" t="e">
        <f>#VALUE!</f>
        <v>#VALUE!</v>
      </c>
      <c r="BW28" s="95" t="e">
        <f>#VALUE!</f>
        <v>#VALUE!</v>
      </c>
      <c r="BX28" s="95" t="e">
        <f>#VALUE!</f>
        <v>#VALUE!</v>
      </c>
      <c r="BY28" s="95" t="e">
        <f>#VALUE!</f>
        <v>#VALUE!</v>
      </c>
      <c r="BZ28" s="95" t="e">
        <f>#VALUE!</f>
        <v>#VALUE!</v>
      </c>
      <c r="CA28" s="95" t="e">
        <f>#VALUE!</f>
        <v>#VALUE!</v>
      </c>
      <c r="CB28" s="95" t="e">
        <f>#VALUE!</f>
        <v>#VALUE!</v>
      </c>
      <c r="CC28" s="95" t="e">
        <f>#VALUE!</f>
        <v>#VALUE!</v>
      </c>
      <c r="CD28" s="95" t="e">
        <f>#VALUE!</f>
        <v>#VALUE!</v>
      </c>
      <c r="CE28" s="95" t="e">
        <f>#VALUE!</f>
        <v>#VALUE!</v>
      </c>
      <c r="CF28" s="95" t="e">
        <f>#VALUE!</f>
        <v>#VALUE!</v>
      </c>
      <c r="CG28" s="95" t="e">
        <f>#VALUE!</f>
        <v>#VALUE!</v>
      </c>
      <c r="CH28"/>
      <c r="CI28" s="95" t="e">
        <f>SUM(BC28:CG28)</f>
        <v>#VALUE!</v>
      </c>
      <c r="CJ28" s="5" t="s">
        <v>40</v>
      </c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7.25" hidden="1" customHeight="1" outlineLevel="1" x14ac:dyDescent="0.25">
      <c r="A29" s="57"/>
      <c r="B29" s="58"/>
      <c r="C29" s="58"/>
      <c r="D29" s="58" t="s">
        <v>41</v>
      </c>
      <c r="E29" s="103" t="str">
        <f t="shared" ref="E29:AI29" si="29">IF(E26&gt;=4,"ya","tdk")</f>
        <v>tdk</v>
      </c>
      <c r="F29" s="104" t="str">
        <f t="shared" si="29"/>
        <v>tdk</v>
      </c>
      <c r="G29" s="104" t="str">
        <f t="shared" si="29"/>
        <v>tdk</v>
      </c>
      <c r="H29" s="105" t="str">
        <f t="shared" si="29"/>
        <v>tdk</v>
      </c>
      <c r="I29" s="105" t="str">
        <f t="shared" si="29"/>
        <v>tdk</v>
      </c>
      <c r="J29" s="105" t="str">
        <f t="shared" si="29"/>
        <v>tdk</v>
      </c>
      <c r="K29" s="105" t="str">
        <f t="shared" si="29"/>
        <v>tdk</v>
      </c>
      <c r="L29" s="105" t="str">
        <f t="shared" si="29"/>
        <v>tdk</v>
      </c>
      <c r="M29" s="104" t="str">
        <f t="shared" si="29"/>
        <v>tdk</v>
      </c>
      <c r="N29" s="106" t="str">
        <f t="shared" si="29"/>
        <v>tdk</v>
      </c>
      <c r="O29" s="107" t="str">
        <f t="shared" si="29"/>
        <v>tdk</v>
      </c>
      <c r="P29" s="105" t="str">
        <f t="shared" si="29"/>
        <v>tdk</v>
      </c>
      <c r="Q29" s="105" t="str">
        <f t="shared" si="29"/>
        <v>tdk</v>
      </c>
      <c r="R29" s="105" t="str">
        <f t="shared" si="29"/>
        <v>tdk</v>
      </c>
      <c r="S29" s="105" t="str">
        <f t="shared" si="29"/>
        <v>tdk</v>
      </c>
      <c r="T29" s="104" t="str">
        <f t="shared" si="29"/>
        <v>tdk</v>
      </c>
      <c r="U29" s="106" t="str">
        <f t="shared" si="29"/>
        <v>tdk</v>
      </c>
      <c r="V29" s="107" t="str">
        <f t="shared" si="29"/>
        <v>tdk</v>
      </c>
      <c r="W29" s="105" t="str">
        <f t="shared" si="29"/>
        <v>tdk</v>
      </c>
      <c r="X29" s="105" t="str">
        <f t="shared" si="29"/>
        <v>tdk</v>
      </c>
      <c r="Y29" s="105" t="str">
        <f t="shared" si="29"/>
        <v>tdk</v>
      </c>
      <c r="Z29" s="105" t="str">
        <f t="shared" si="29"/>
        <v>tdk</v>
      </c>
      <c r="AA29" s="104" t="str">
        <f t="shared" si="29"/>
        <v>tdk</v>
      </c>
      <c r="AB29" s="104" t="str">
        <f t="shared" si="29"/>
        <v>tdk</v>
      </c>
      <c r="AC29" s="105" t="str">
        <f t="shared" si="29"/>
        <v>tdk</v>
      </c>
      <c r="AD29" s="105" t="str">
        <f t="shared" si="29"/>
        <v>tdk</v>
      </c>
      <c r="AE29" s="105" t="str">
        <f t="shared" si="29"/>
        <v>tdk</v>
      </c>
      <c r="AF29" s="105" t="str">
        <f t="shared" si="29"/>
        <v>tdk</v>
      </c>
      <c r="AG29" s="105" t="str">
        <f t="shared" si="29"/>
        <v>tdk</v>
      </c>
      <c r="AH29" s="104" t="str">
        <f t="shared" si="29"/>
        <v>tdk</v>
      </c>
      <c r="AI29" s="104" t="str">
        <f t="shared" si="29"/>
        <v>tdk</v>
      </c>
      <c r="AJ29" s="108"/>
      <c r="AK29" s="69"/>
      <c r="AL29" s="69"/>
      <c r="AM29" s="69"/>
      <c r="AN29" s="69"/>
      <c r="AO29" s="70"/>
      <c r="AP29" s="70"/>
      <c r="AQ29" s="70"/>
      <c r="AR29" s="70"/>
      <c r="AS29" s="109">
        <f>COUNTIF(E29:AJ29,"ya")+CI29</f>
        <v>0</v>
      </c>
      <c r="AT29" s="70"/>
      <c r="AU29" s="69"/>
      <c r="AV29" s="83"/>
      <c r="AW29" s="83"/>
      <c r="AX29" s="83"/>
      <c r="AY29" s="84"/>
      <c r="AZ29" s="85"/>
      <c r="BA29" s="22"/>
      <c r="BB29"/>
      <c r="BC29" s="110" t="str">
        <f t="shared" ref="BC29:CG29" si="30">IF(BC26&gt;=4,"ya","tdk")</f>
        <v>tdk</v>
      </c>
      <c r="BD29" s="110" t="str">
        <f t="shared" si="30"/>
        <v>tdk</v>
      </c>
      <c r="BE29" s="110" t="str">
        <f t="shared" si="30"/>
        <v>tdk</v>
      </c>
      <c r="BF29" s="110" t="str">
        <f t="shared" si="30"/>
        <v>tdk</v>
      </c>
      <c r="BG29" s="110" t="str">
        <f t="shared" si="30"/>
        <v>tdk</v>
      </c>
      <c r="BH29" s="110" t="str">
        <f t="shared" si="30"/>
        <v>tdk</v>
      </c>
      <c r="BI29" s="110" t="str">
        <f t="shared" si="30"/>
        <v>tdk</v>
      </c>
      <c r="BJ29" s="110" t="str">
        <f t="shared" si="30"/>
        <v>tdk</v>
      </c>
      <c r="BK29" s="110" t="str">
        <f t="shared" si="30"/>
        <v>tdk</v>
      </c>
      <c r="BL29" s="110" t="str">
        <f t="shared" si="30"/>
        <v>tdk</v>
      </c>
      <c r="BM29" s="110" t="str">
        <f t="shared" si="30"/>
        <v>tdk</v>
      </c>
      <c r="BN29" s="110" t="str">
        <f t="shared" si="30"/>
        <v>tdk</v>
      </c>
      <c r="BO29" s="110" t="str">
        <f t="shared" si="30"/>
        <v>tdk</v>
      </c>
      <c r="BP29" s="110" t="str">
        <f t="shared" si="30"/>
        <v>tdk</v>
      </c>
      <c r="BQ29" s="110" t="str">
        <f t="shared" si="30"/>
        <v>tdk</v>
      </c>
      <c r="BR29" s="110" t="str">
        <f t="shared" si="30"/>
        <v>tdk</v>
      </c>
      <c r="BS29" s="110" t="str">
        <f t="shared" si="30"/>
        <v>tdk</v>
      </c>
      <c r="BT29" s="110" t="str">
        <f t="shared" si="30"/>
        <v>tdk</v>
      </c>
      <c r="BU29" s="110" t="str">
        <f t="shared" si="30"/>
        <v>tdk</v>
      </c>
      <c r="BV29" s="110" t="str">
        <f t="shared" si="30"/>
        <v>tdk</v>
      </c>
      <c r="BW29" s="110" t="str">
        <f t="shared" si="30"/>
        <v>tdk</v>
      </c>
      <c r="BX29" s="110" t="str">
        <f t="shared" si="30"/>
        <v>tdk</v>
      </c>
      <c r="BY29" s="110" t="str">
        <f t="shared" si="30"/>
        <v>tdk</v>
      </c>
      <c r="BZ29" s="110" t="str">
        <f t="shared" si="30"/>
        <v>tdk</v>
      </c>
      <c r="CA29" s="110" t="str">
        <f t="shared" si="30"/>
        <v>tdk</v>
      </c>
      <c r="CB29" s="110" t="str">
        <f t="shared" si="30"/>
        <v>tdk</v>
      </c>
      <c r="CC29" s="110" t="str">
        <f t="shared" si="30"/>
        <v>tdk</v>
      </c>
      <c r="CD29" s="110" t="str">
        <f t="shared" si="30"/>
        <v>tdk</v>
      </c>
      <c r="CE29" s="110" t="str">
        <f t="shared" si="30"/>
        <v>tdk</v>
      </c>
      <c r="CF29" s="110" t="str">
        <f t="shared" si="30"/>
        <v>tdk</v>
      </c>
      <c r="CG29" s="110" t="str">
        <f t="shared" si="30"/>
        <v>tdk</v>
      </c>
      <c r="CH29" s="74"/>
      <c r="CI29" s="75">
        <f>COUNTIF(BC29:CG29,"ya")</f>
        <v>0</v>
      </c>
      <c r="CJ29" s="74" t="s">
        <v>41</v>
      </c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7.25" hidden="1" customHeight="1" outlineLevel="1" x14ac:dyDescent="0.25">
      <c r="A30" s="57"/>
      <c r="B30" s="58"/>
      <c r="C30" s="58"/>
      <c r="D30" s="58" t="s">
        <v>42</v>
      </c>
      <c r="E30" s="103" t="str">
        <f t="shared" ref="E30:AI30" si="31">IF(AND(OR(AND(OR(AND(E27&gt;=2,E25="O/D"),E25="O/A"),E27&gt;=2),E25="O/N"),E27&gt;=2),"ya","tdk")</f>
        <v>tdk</v>
      </c>
      <c r="F30" s="104" t="str">
        <f t="shared" si="31"/>
        <v>tdk</v>
      </c>
      <c r="G30" s="104" t="str">
        <f t="shared" si="31"/>
        <v>tdk</v>
      </c>
      <c r="H30" s="105" t="str">
        <f t="shared" si="31"/>
        <v>tdk</v>
      </c>
      <c r="I30" s="105" t="str">
        <f t="shared" si="31"/>
        <v>tdk</v>
      </c>
      <c r="J30" s="105" t="str">
        <f t="shared" si="31"/>
        <v>tdk</v>
      </c>
      <c r="K30" s="105" t="str">
        <f t="shared" si="31"/>
        <v>tdk</v>
      </c>
      <c r="L30" s="105" t="str">
        <f t="shared" si="31"/>
        <v>tdk</v>
      </c>
      <c r="M30" s="104" t="str">
        <f t="shared" si="31"/>
        <v>tdk</v>
      </c>
      <c r="N30" s="106" t="str">
        <f t="shared" si="31"/>
        <v>tdk</v>
      </c>
      <c r="O30" s="107" t="str">
        <f t="shared" si="31"/>
        <v>tdk</v>
      </c>
      <c r="P30" s="105" t="str">
        <f t="shared" si="31"/>
        <v>tdk</v>
      </c>
      <c r="Q30" s="105" t="str">
        <f t="shared" si="31"/>
        <v>tdk</v>
      </c>
      <c r="R30" s="105" t="str">
        <f t="shared" si="31"/>
        <v>tdk</v>
      </c>
      <c r="S30" s="105" t="str">
        <f t="shared" si="31"/>
        <v>tdk</v>
      </c>
      <c r="T30" s="104" t="str">
        <f t="shared" si="31"/>
        <v>tdk</v>
      </c>
      <c r="U30" s="106" t="str">
        <f t="shared" si="31"/>
        <v>tdk</v>
      </c>
      <c r="V30" s="107" t="str">
        <f t="shared" si="31"/>
        <v>tdk</v>
      </c>
      <c r="W30" s="105" t="str">
        <f t="shared" si="31"/>
        <v>tdk</v>
      </c>
      <c r="X30" s="105" t="str">
        <f t="shared" si="31"/>
        <v>tdk</v>
      </c>
      <c r="Y30" s="105" t="str">
        <f t="shared" si="31"/>
        <v>tdk</v>
      </c>
      <c r="Z30" s="105" t="str">
        <f t="shared" si="31"/>
        <v>tdk</v>
      </c>
      <c r="AA30" s="104" t="str">
        <f t="shared" si="31"/>
        <v>tdk</v>
      </c>
      <c r="AB30" s="104" t="str">
        <f t="shared" si="31"/>
        <v>tdk</v>
      </c>
      <c r="AC30" s="105" t="str">
        <f t="shared" si="31"/>
        <v>tdk</v>
      </c>
      <c r="AD30" s="105" t="str">
        <f t="shared" si="31"/>
        <v>tdk</v>
      </c>
      <c r="AE30" s="105" t="str">
        <f t="shared" si="31"/>
        <v>tdk</v>
      </c>
      <c r="AF30" s="105" t="str">
        <f t="shared" si="31"/>
        <v>tdk</v>
      </c>
      <c r="AG30" s="105" t="str">
        <f t="shared" si="31"/>
        <v>tdk</v>
      </c>
      <c r="AH30" s="104" t="str">
        <f t="shared" si="31"/>
        <v>tdk</v>
      </c>
      <c r="AI30" s="104" t="str">
        <f t="shared" si="31"/>
        <v>tdk</v>
      </c>
      <c r="AJ30" s="108"/>
      <c r="AK30" s="69"/>
      <c r="AL30" s="69"/>
      <c r="AM30" s="69"/>
      <c r="AN30" s="69"/>
      <c r="AO30" s="70"/>
      <c r="AP30" s="70"/>
      <c r="AQ30" s="70"/>
      <c r="AR30" s="70"/>
      <c r="AS30" s="70"/>
      <c r="AT30" s="70">
        <f>COUNTIF(E30:AJ30,"ya")</f>
        <v>0</v>
      </c>
      <c r="AU30" s="69"/>
      <c r="AV30" s="83"/>
      <c r="AW30" s="83"/>
      <c r="AX30" s="83"/>
      <c r="AY30" s="84"/>
      <c r="AZ30" s="85"/>
      <c r="BA30" s="22"/>
      <c r="BB30"/>
      <c r="BC30" s="74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 s="37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7.25" customHeight="1" collapsed="1" x14ac:dyDescent="0.3">
      <c r="A31" s="57">
        <v>2</v>
      </c>
      <c r="B31" s="58"/>
      <c r="C31" s="58" t="s">
        <v>50</v>
      </c>
      <c r="D31" s="58"/>
      <c r="E31" s="111" t="s">
        <v>19</v>
      </c>
      <c r="F31" s="112" t="s">
        <v>20</v>
      </c>
      <c r="G31" s="112" t="s">
        <v>33</v>
      </c>
      <c r="H31" s="113" t="s">
        <v>20</v>
      </c>
      <c r="I31" s="113" t="s">
        <v>21</v>
      </c>
      <c r="J31" s="113" t="s">
        <v>30</v>
      </c>
      <c r="K31" s="113" t="s">
        <v>45</v>
      </c>
      <c r="L31" s="113" t="s">
        <v>45</v>
      </c>
      <c r="M31" s="112" t="s">
        <v>22</v>
      </c>
      <c r="N31" s="114" t="s">
        <v>47</v>
      </c>
      <c r="O31" s="115" t="s">
        <v>19</v>
      </c>
      <c r="P31" s="113" t="s">
        <v>20</v>
      </c>
      <c r="Q31" s="113" t="s">
        <v>20</v>
      </c>
      <c r="R31" s="113" t="s">
        <v>21</v>
      </c>
      <c r="S31" s="113" t="s">
        <v>21</v>
      </c>
      <c r="T31" s="112" t="s">
        <v>45</v>
      </c>
      <c r="U31" s="116" t="s">
        <v>44</v>
      </c>
      <c r="V31" s="115" t="s">
        <v>45</v>
      </c>
      <c r="W31" s="113" t="s">
        <v>19</v>
      </c>
      <c r="X31" s="113" t="s">
        <v>31</v>
      </c>
      <c r="Y31" s="113" t="s">
        <v>31</v>
      </c>
      <c r="Z31" s="113" t="s">
        <v>33</v>
      </c>
      <c r="AA31" s="112" t="s">
        <v>21</v>
      </c>
      <c r="AB31" s="112" t="s">
        <v>21</v>
      </c>
      <c r="AC31" s="113" t="s">
        <v>21</v>
      </c>
      <c r="AD31" s="113" t="s">
        <v>45</v>
      </c>
      <c r="AE31" s="113" t="s">
        <v>45</v>
      </c>
      <c r="AF31" s="113" t="s">
        <v>22</v>
      </c>
      <c r="AG31" s="113" t="s">
        <v>19</v>
      </c>
      <c r="AH31" s="112" t="s">
        <v>22</v>
      </c>
      <c r="AI31" s="112" t="s">
        <v>20</v>
      </c>
      <c r="AJ31" s="68"/>
      <c r="AK31" s="69">
        <f>COUNTIF(E31:AJ31,"D")</f>
        <v>4</v>
      </c>
      <c r="AL31" s="69">
        <f>COUNTIF(E31:AJ31,"A")</f>
        <v>5</v>
      </c>
      <c r="AM31" s="69">
        <f>COUNTIF(E31:AJ31,"N")</f>
        <v>6</v>
      </c>
      <c r="AN31" s="69">
        <f>COUNTIF(E31:AJ31,"D/A")</f>
        <v>3</v>
      </c>
      <c r="AO31" s="70">
        <f>AK31+AL31+AM31+AN31+AY31+AZ31</f>
        <v>20</v>
      </c>
      <c r="AP31" s="70">
        <f>IF(AO31&lt;=22,0,AO31-22)</f>
        <v>0</v>
      </c>
      <c r="AQ31" s="71">
        <f>AL31+AM31+AQ34</f>
        <v>19</v>
      </c>
      <c r="AR31" s="70"/>
      <c r="AS31" s="70"/>
      <c r="AT31" s="70"/>
      <c r="AU31" s="69">
        <f>COUNTIF(E31:AJ31,"IJ")</f>
        <v>0</v>
      </c>
      <c r="AV31" s="69">
        <f>COUNTIF(E31:AJ31,"SK")</f>
        <v>1</v>
      </c>
      <c r="AW31" s="69">
        <f>COUNTIF(E31:AJ31,"CT")</f>
        <v>2</v>
      </c>
      <c r="AX31" s="69">
        <f>COUNTIF(E31:AJ31,"AL")</f>
        <v>0</v>
      </c>
      <c r="AY31" s="69">
        <f>COUNTIF(E31:AJ31,"A/N")</f>
        <v>2</v>
      </c>
      <c r="AZ31" s="69">
        <f>COUNTIF(E31:AJ31,"N/D")</f>
        <v>0</v>
      </c>
      <c r="BA31" s="72"/>
      <c r="BB31" s="37">
        <f>AO31</f>
        <v>20</v>
      </c>
      <c r="BC31" s="73" t="str">
        <f t="shared" ref="BC31:CG31" si="32">E31</f>
        <v>D</v>
      </c>
      <c r="BD31" s="73" t="str">
        <f t="shared" si="32"/>
        <v>A</v>
      </c>
      <c r="BE31" s="73" t="str">
        <f t="shared" si="32"/>
        <v>A/N</v>
      </c>
      <c r="BF31" s="73" t="str">
        <f t="shared" si="32"/>
        <v>A</v>
      </c>
      <c r="BG31" s="73" t="str">
        <f t="shared" si="32"/>
        <v>N</v>
      </c>
      <c r="BH31" s="73" t="str">
        <f t="shared" si="32"/>
        <v>SK</v>
      </c>
      <c r="BI31" s="73" t="str">
        <f t="shared" si="32"/>
        <v>R</v>
      </c>
      <c r="BJ31" s="73" t="str">
        <f t="shared" si="32"/>
        <v>R</v>
      </c>
      <c r="BK31" s="73" t="str">
        <f t="shared" si="32"/>
        <v>D/A</v>
      </c>
      <c r="BL31" s="73" t="str">
        <f t="shared" si="32"/>
        <v>O/D</v>
      </c>
      <c r="BM31" s="73" t="str">
        <f t="shared" si="32"/>
        <v>D</v>
      </c>
      <c r="BN31" s="73" t="str">
        <f t="shared" si="32"/>
        <v>A</v>
      </c>
      <c r="BO31" s="73" t="str">
        <f t="shared" si="32"/>
        <v>A</v>
      </c>
      <c r="BP31" s="73" t="str">
        <f t="shared" si="32"/>
        <v>N</v>
      </c>
      <c r="BQ31" s="73" t="str">
        <f t="shared" si="32"/>
        <v>N</v>
      </c>
      <c r="BR31" s="73" t="str">
        <f t="shared" si="32"/>
        <v>R</v>
      </c>
      <c r="BS31" s="73" t="str">
        <f t="shared" si="32"/>
        <v>O/N</v>
      </c>
      <c r="BT31" s="73" t="str">
        <f t="shared" si="32"/>
        <v>R</v>
      </c>
      <c r="BU31" s="73" t="str">
        <f t="shared" si="32"/>
        <v>D</v>
      </c>
      <c r="BV31" s="73" t="str">
        <f t="shared" si="32"/>
        <v>CT</v>
      </c>
      <c r="BW31" s="73" t="str">
        <f t="shared" si="32"/>
        <v>CT</v>
      </c>
      <c r="BX31" s="73" t="str">
        <f t="shared" si="32"/>
        <v>A/N</v>
      </c>
      <c r="BY31" s="73" t="str">
        <f t="shared" si="32"/>
        <v>N</v>
      </c>
      <c r="BZ31" s="73" t="str">
        <f t="shared" si="32"/>
        <v>N</v>
      </c>
      <c r="CA31" s="73" t="str">
        <f t="shared" si="32"/>
        <v>N</v>
      </c>
      <c r="CB31" s="73" t="str">
        <f t="shared" si="32"/>
        <v>R</v>
      </c>
      <c r="CC31" s="73" t="str">
        <f t="shared" si="32"/>
        <v>R</v>
      </c>
      <c r="CD31" s="73" t="str">
        <f t="shared" si="32"/>
        <v>D/A</v>
      </c>
      <c r="CE31" s="73" t="str">
        <f t="shared" si="32"/>
        <v>D</v>
      </c>
      <c r="CF31" s="73" t="str">
        <f t="shared" si="32"/>
        <v>D/A</v>
      </c>
      <c r="CG31" s="73" t="str">
        <f t="shared" si="32"/>
        <v>A</v>
      </c>
      <c r="CH31" s="74"/>
      <c r="CI31" s="75">
        <f>COUNTIF(BC31:CG31,"A/N")</f>
        <v>2</v>
      </c>
      <c r="CJ31" s="75">
        <f>COUNTIF(BC31:CG31,"N/D")</f>
        <v>0</v>
      </c>
      <c r="CK31" s="37">
        <f>CI31+CJ31</f>
        <v>2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7.25" customHeight="1" x14ac:dyDescent="0.25">
      <c r="A32" s="57"/>
      <c r="B32" s="58"/>
      <c r="C32" s="58"/>
      <c r="D32" s="58" t="s">
        <v>37</v>
      </c>
      <c r="E32" s="111"/>
      <c r="F32" s="112"/>
      <c r="G32" s="112">
        <v>8</v>
      </c>
      <c r="H32" s="113"/>
      <c r="I32" s="113"/>
      <c r="J32" s="113"/>
      <c r="K32" s="113"/>
      <c r="L32" s="113"/>
      <c r="M32" s="112">
        <v>8</v>
      </c>
      <c r="N32" s="114"/>
      <c r="O32" s="115"/>
      <c r="P32" s="113"/>
      <c r="Q32" s="113"/>
      <c r="R32" s="113"/>
      <c r="S32" s="113"/>
      <c r="T32" s="112"/>
      <c r="U32" s="116"/>
      <c r="V32" s="115"/>
      <c r="W32" s="113"/>
      <c r="X32" s="113"/>
      <c r="Y32" s="113"/>
      <c r="Z32" s="113">
        <v>8</v>
      </c>
      <c r="AA32" s="112"/>
      <c r="AB32" s="112"/>
      <c r="AC32" s="113"/>
      <c r="AD32" s="113"/>
      <c r="AE32" s="113"/>
      <c r="AF32" s="113">
        <v>8</v>
      </c>
      <c r="AG32" s="113"/>
      <c r="AH32" s="112">
        <v>8</v>
      </c>
      <c r="AI32" s="112"/>
      <c r="AJ32" s="82"/>
      <c r="AK32" s="69"/>
      <c r="AL32" s="69"/>
      <c r="AM32" s="69"/>
      <c r="AN32" s="69"/>
      <c r="AO32" s="70"/>
      <c r="AP32" s="70"/>
      <c r="AQ32" s="70"/>
      <c r="AR32" s="71">
        <f>SUM(E32:AJ32)*2-0.5*COUNT(E32:AJ32)+CI33</f>
        <v>111.5</v>
      </c>
      <c r="AS32" s="70"/>
      <c r="AT32" s="70"/>
      <c r="AU32" s="69"/>
      <c r="AV32" s="83"/>
      <c r="AW32" s="83"/>
      <c r="AX32" s="83"/>
      <c r="AY32" s="84"/>
      <c r="AZ32" s="85"/>
      <c r="BA32" s="22"/>
      <c r="BB32"/>
      <c r="BC32" s="86">
        <f t="shared" ref="BC32:CG32" si="33">E33</f>
        <v>0</v>
      </c>
      <c r="BD32" s="86">
        <f t="shared" si="33"/>
        <v>0</v>
      </c>
      <c r="BE32" s="86">
        <f t="shared" si="33"/>
        <v>0</v>
      </c>
      <c r="BF32" s="86">
        <f t="shared" si="33"/>
        <v>0</v>
      </c>
      <c r="BG32" s="86">
        <f t="shared" si="33"/>
        <v>0</v>
      </c>
      <c r="BH32" s="86">
        <f t="shared" si="33"/>
        <v>0</v>
      </c>
      <c r="BI32" s="86">
        <f t="shared" si="33"/>
        <v>0</v>
      </c>
      <c r="BJ32" s="86">
        <f t="shared" si="33"/>
        <v>0</v>
      </c>
      <c r="BK32" s="86">
        <f t="shared" si="33"/>
        <v>0</v>
      </c>
      <c r="BL32" s="86">
        <f t="shared" si="33"/>
        <v>8</v>
      </c>
      <c r="BM32" s="86">
        <f t="shared" si="33"/>
        <v>0</v>
      </c>
      <c r="BN32" s="86">
        <f t="shared" si="33"/>
        <v>0</v>
      </c>
      <c r="BO32" s="86">
        <f t="shared" si="33"/>
        <v>0</v>
      </c>
      <c r="BP32" s="86">
        <f t="shared" si="33"/>
        <v>0</v>
      </c>
      <c r="BQ32" s="86">
        <f t="shared" si="33"/>
        <v>0</v>
      </c>
      <c r="BR32" s="86">
        <f t="shared" si="33"/>
        <v>0</v>
      </c>
      <c r="BS32" s="86">
        <f t="shared" si="33"/>
        <v>8</v>
      </c>
      <c r="BT32" s="86">
        <f t="shared" si="33"/>
        <v>0</v>
      </c>
      <c r="BU32" s="86">
        <f t="shared" si="33"/>
        <v>0</v>
      </c>
      <c r="BV32" s="86">
        <f t="shared" si="33"/>
        <v>0</v>
      </c>
      <c r="BW32" s="86">
        <f t="shared" si="33"/>
        <v>0</v>
      </c>
      <c r="BX32" s="86">
        <f t="shared" si="33"/>
        <v>0</v>
      </c>
      <c r="BY32" s="86">
        <f t="shared" si="33"/>
        <v>0</v>
      </c>
      <c r="BZ32" s="86">
        <f t="shared" si="33"/>
        <v>0</v>
      </c>
      <c r="CA32" s="86">
        <f t="shared" si="33"/>
        <v>0</v>
      </c>
      <c r="CB32" s="86">
        <f t="shared" si="33"/>
        <v>0</v>
      </c>
      <c r="CC32" s="86">
        <f t="shared" si="33"/>
        <v>0</v>
      </c>
      <c r="CD32" s="86">
        <f t="shared" si="33"/>
        <v>0</v>
      </c>
      <c r="CE32" s="86">
        <f t="shared" si="33"/>
        <v>0</v>
      </c>
      <c r="CF32" s="86">
        <f t="shared" si="33"/>
        <v>0</v>
      </c>
      <c r="CG32" s="86">
        <f t="shared" si="33"/>
        <v>0</v>
      </c>
      <c r="CH32"/>
      <c r="CI32" s="74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7.25" customHeight="1" x14ac:dyDescent="0.25">
      <c r="A33" s="57"/>
      <c r="B33" s="58"/>
      <c r="C33" s="58"/>
      <c r="D33" s="58" t="s">
        <v>38</v>
      </c>
      <c r="E33" s="111"/>
      <c r="F33" s="112"/>
      <c r="G33" s="112"/>
      <c r="H33" s="113"/>
      <c r="I33" s="113"/>
      <c r="J33" s="113"/>
      <c r="K33" s="113"/>
      <c r="L33" s="113"/>
      <c r="M33" s="112"/>
      <c r="N33" s="114">
        <v>8</v>
      </c>
      <c r="O33" s="115"/>
      <c r="P33" s="113"/>
      <c r="Q33" s="113"/>
      <c r="R33" s="113"/>
      <c r="S33" s="113"/>
      <c r="T33" s="112"/>
      <c r="U33" s="116">
        <v>8</v>
      </c>
      <c r="V33" s="115"/>
      <c r="W33" s="113"/>
      <c r="X33" s="113"/>
      <c r="Y33" s="113"/>
      <c r="Z33" s="113"/>
      <c r="AA33" s="112"/>
      <c r="AB33" s="112"/>
      <c r="AC33" s="113"/>
      <c r="AD33" s="113"/>
      <c r="AE33" s="113"/>
      <c r="AF33" s="113"/>
      <c r="AG33" s="113"/>
      <c r="AH33" s="112"/>
      <c r="AI33" s="112"/>
      <c r="AJ33" s="93"/>
      <c r="AK33" s="69"/>
      <c r="AL33" s="69"/>
      <c r="AM33" s="69"/>
      <c r="AN33" s="69"/>
      <c r="AO33" s="70"/>
      <c r="AP33" s="70"/>
      <c r="AQ33" s="70"/>
      <c r="AR33" s="94"/>
      <c r="AS33" s="70"/>
      <c r="AT33" s="70"/>
      <c r="AU33" s="69"/>
      <c r="AV33" s="83"/>
      <c r="AW33" s="83"/>
      <c r="AX33" s="83"/>
      <c r="AY33" s="84"/>
      <c r="AZ33" s="85"/>
      <c r="BA33" s="22"/>
      <c r="BB33"/>
      <c r="BC33" s="37">
        <f t="shared" ref="BC33:CG33" si="34">IF(BC32&lt;=1,BC32*2,IF(BC32&lt;=7,(BC32*2),IF(BC32&lt;=8,((BC32-7)*3+14),((BC32-8)*4+17))))</f>
        <v>0</v>
      </c>
      <c r="BD33" s="37">
        <f t="shared" si="34"/>
        <v>0</v>
      </c>
      <c r="BE33" s="37">
        <f t="shared" si="34"/>
        <v>0</v>
      </c>
      <c r="BF33" s="37">
        <f t="shared" si="34"/>
        <v>0</v>
      </c>
      <c r="BG33" s="37">
        <f t="shared" si="34"/>
        <v>0</v>
      </c>
      <c r="BH33" s="37">
        <f t="shared" si="34"/>
        <v>0</v>
      </c>
      <c r="BI33" s="37">
        <f t="shared" si="34"/>
        <v>0</v>
      </c>
      <c r="BJ33" s="37">
        <f t="shared" si="34"/>
        <v>0</v>
      </c>
      <c r="BK33" s="37">
        <f t="shared" si="34"/>
        <v>0</v>
      </c>
      <c r="BL33" s="37">
        <f t="shared" si="34"/>
        <v>17</v>
      </c>
      <c r="BM33" s="37">
        <f t="shared" si="34"/>
        <v>0</v>
      </c>
      <c r="BN33" s="37">
        <f t="shared" si="34"/>
        <v>0</v>
      </c>
      <c r="BO33" s="37">
        <f t="shared" si="34"/>
        <v>0</v>
      </c>
      <c r="BP33" s="37">
        <f t="shared" si="34"/>
        <v>0</v>
      </c>
      <c r="BQ33" s="37">
        <f t="shared" si="34"/>
        <v>0</v>
      </c>
      <c r="BR33" s="37">
        <f t="shared" si="34"/>
        <v>0</v>
      </c>
      <c r="BS33" s="37">
        <f t="shared" si="34"/>
        <v>17</v>
      </c>
      <c r="BT33" s="37">
        <f t="shared" si="34"/>
        <v>0</v>
      </c>
      <c r="BU33" s="37">
        <f t="shared" si="34"/>
        <v>0</v>
      </c>
      <c r="BV33" s="37">
        <f t="shared" si="34"/>
        <v>0</v>
      </c>
      <c r="BW33" s="37">
        <f t="shared" si="34"/>
        <v>0</v>
      </c>
      <c r="BX33" s="37">
        <f t="shared" si="34"/>
        <v>0</v>
      </c>
      <c r="BY33" s="37">
        <f t="shared" si="34"/>
        <v>0</v>
      </c>
      <c r="BZ33" s="37">
        <f t="shared" si="34"/>
        <v>0</v>
      </c>
      <c r="CA33" s="37">
        <f t="shared" si="34"/>
        <v>0</v>
      </c>
      <c r="CB33" s="37">
        <f t="shared" si="34"/>
        <v>0</v>
      </c>
      <c r="CC33" s="37">
        <f t="shared" si="34"/>
        <v>0</v>
      </c>
      <c r="CD33" s="37">
        <f t="shared" si="34"/>
        <v>0</v>
      </c>
      <c r="CE33" s="37">
        <f t="shared" si="34"/>
        <v>0</v>
      </c>
      <c r="CF33" s="37">
        <f t="shared" si="34"/>
        <v>0</v>
      </c>
      <c r="CG33" s="37">
        <f t="shared" si="34"/>
        <v>0</v>
      </c>
      <c r="CH33"/>
      <c r="CI33" s="95">
        <f>SUM(BC33:CG33)</f>
        <v>34</v>
      </c>
      <c r="CJ33" s="5" t="s">
        <v>37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7.25" customHeight="1" x14ac:dyDescent="0.25">
      <c r="A34" s="57"/>
      <c r="B34" s="58"/>
      <c r="C34" s="58"/>
      <c r="D34" s="58" t="s">
        <v>39</v>
      </c>
      <c r="E34" s="96">
        <f t="shared" ref="E34:AI34" si="35">IF(AND(E31="A/N",E32&gt;=8),2,IF(AND(E31="N/D",E32=16),2,IF(AND(E31="D/A",E32=16),2,IF(AND(E31="A/N",E32&lt;8),1,IF(AND(E31="N/D",E32&lt;16),1,IF(AND(E31="D/A",E32&gt;=8),1,IF(AND(AND(E31="O/D",E32&gt;=16),E32&lt;24),1,IF(AND(E31="O/D",E32=24),2,IF(AND(AND(E31="O/A",E32&gt;=8),E32&lt;16),1,IF(AND(E31="O/A",E32&gt;=16),2,IF(AND(AND(E31="O/N",E32&gt;=8),E32&lt;24),1,IF(AND(E31="O/N",E32=24),2,0))))))))))))</f>
        <v>0</v>
      </c>
      <c r="F34" s="97">
        <f t="shared" si="35"/>
        <v>0</v>
      </c>
      <c r="G34" s="97">
        <f t="shared" si="35"/>
        <v>2</v>
      </c>
      <c r="H34" s="98">
        <f t="shared" si="35"/>
        <v>0</v>
      </c>
      <c r="I34" s="98">
        <f t="shared" si="35"/>
        <v>0</v>
      </c>
      <c r="J34" s="98">
        <f t="shared" si="35"/>
        <v>0</v>
      </c>
      <c r="K34" s="98">
        <f t="shared" si="35"/>
        <v>0</v>
      </c>
      <c r="L34" s="98">
        <f t="shared" si="35"/>
        <v>0</v>
      </c>
      <c r="M34" s="97">
        <f t="shared" si="35"/>
        <v>1</v>
      </c>
      <c r="N34" s="99">
        <f t="shared" si="35"/>
        <v>0</v>
      </c>
      <c r="O34" s="100">
        <f t="shared" si="35"/>
        <v>0</v>
      </c>
      <c r="P34" s="98">
        <f t="shared" si="35"/>
        <v>0</v>
      </c>
      <c r="Q34" s="98">
        <f t="shared" si="35"/>
        <v>0</v>
      </c>
      <c r="R34" s="98">
        <f t="shared" si="35"/>
        <v>0</v>
      </c>
      <c r="S34" s="98">
        <f t="shared" si="35"/>
        <v>0</v>
      </c>
      <c r="T34" s="97">
        <f t="shared" si="35"/>
        <v>0</v>
      </c>
      <c r="U34" s="101">
        <f t="shared" si="35"/>
        <v>0</v>
      </c>
      <c r="V34" s="100">
        <f t="shared" si="35"/>
        <v>0</v>
      </c>
      <c r="W34" s="98">
        <f t="shared" si="35"/>
        <v>0</v>
      </c>
      <c r="X34" s="98">
        <f t="shared" si="35"/>
        <v>0</v>
      </c>
      <c r="Y34" s="98">
        <f t="shared" si="35"/>
        <v>0</v>
      </c>
      <c r="Z34" s="98">
        <f t="shared" si="35"/>
        <v>2</v>
      </c>
      <c r="AA34" s="97">
        <f t="shared" si="35"/>
        <v>0</v>
      </c>
      <c r="AB34" s="97">
        <f t="shared" si="35"/>
        <v>0</v>
      </c>
      <c r="AC34" s="98">
        <f t="shared" si="35"/>
        <v>0</v>
      </c>
      <c r="AD34" s="98">
        <f t="shared" si="35"/>
        <v>0</v>
      </c>
      <c r="AE34" s="98">
        <f t="shared" si="35"/>
        <v>0</v>
      </c>
      <c r="AF34" s="98">
        <f t="shared" si="35"/>
        <v>1</v>
      </c>
      <c r="AG34" s="98">
        <f t="shared" si="35"/>
        <v>0</v>
      </c>
      <c r="AH34" s="97">
        <f t="shared" si="35"/>
        <v>1</v>
      </c>
      <c r="AI34" s="97">
        <f t="shared" si="35"/>
        <v>0</v>
      </c>
      <c r="AJ34" s="117"/>
      <c r="AK34" s="69"/>
      <c r="AL34" s="69"/>
      <c r="AM34" s="69"/>
      <c r="AN34" s="69"/>
      <c r="AO34" s="70"/>
      <c r="AP34" s="70"/>
      <c r="AQ34" s="71">
        <f>SUM(E34:AJ34)+CI34-CK31</f>
        <v>8</v>
      </c>
      <c r="AR34" s="94"/>
      <c r="AS34" s="70"/>
      <c r="AT34" s="70"/>
      <c r="AU34" s="69"/>
      <c r="AV34" s="83"/>
      <c r="AW34" s="83"/>
      <c r="AX34" s="83"/>
      <c r="AY34" s="84"/>
      <c r="AZ34" s="85"/>
      <c r="BA34" s="22"/>
      <c r="BB34"/>
      <c r="BC34" s="95">
        <f t="shared" ref="BC34:CG34" si="36">IF(AND(BC31="A/N",BC32&gt;=8),2,IF(AND(BC31="N/D",BC32=16),2,IF(AND(BC31="D/A",BC32=16),2,IF(AND(BC31="A/N",BC32&lt;8),1,IF(AND(BC31="N/D",BC32&lt;16),1,IF(AND(BC31="D/A",BC32&gt;=8),1,IF(AND(AND(BC31="O/D",BC32&gt;=16),BC32&lt;24),1,IF(AND(BC31="O/D",BC32=24),2,IF(AND(AND(BC31="O/A",BC32&gt;=8),BC32&lt;16),1,IF(AND(BC31="O/A",BC32&gt;=16),2,IF(AND(AND(BC31="O/N",BC32&gt;=8),BC32&lt;24),1,IF(AND(BC31="O/N",BC32=24),2,0))))))))))))</f>
        <v>0</v>
      </c>
      <c r="BD34" s="95">
        <f t="shared" si="36"/>
        <v>0</v>
      </c>
      <c r="BE34" s="95">
        <f t="shared" si="36"/>
        <v>1</v>
      </c>
      <c r="BF34" s="95">
        <f t="shared" si="36"/>
        <v>0</v>
      </c>
      <c r="BG34" s="95">
        <f t="shared" si="36"/>
        <v>0</v>
      </c>
      <c r="BH34" s="95">
        <f t="shared" si="36"/>
        <v>0</v>
      </c>
      <c r="BI34" s="95">
        <f t="shared" si="36"/>
        <v>0</v>
      </c>
      <c r="BJ34" s="95">
        <f t="shared" si="36"/>
        <v>0</v>
      </c>
      <c r="BK34" s="95">
        <f t="shared" si="36"/>
        <v>0</v>
      </c>
      <c r="BL34" s="95">
        <f t="shared" si="36"/>
        <v>0</v>
      </c>
      <c r="BM34" s="95">
        <f t="shared" si="36"/>
        <v>0</v>
      </c>
      <c r="BN34" s="95">
        <f t="shared" si="36"/>
        <v>0</v>
      </c>
      <c r="BO34" s="95">
        <f t="shared" si="36"/>
        <v>0</v>
      </c>
      <c r="BP34" s="95">
        <f t="shared" si="36"/>
        <v>0</v>
      </c>
      <c r="BQ34" s="95">
        <f t="shared" si="36"/>
        <v>0</v>
      </c>
      <c r="BR34" s="95">
        <f t="shared" si="36"/>
        <v>0</v>
      </c>
      <c r="BS34" s="95">
        <f t="shared" si="36"/>
        <v>1</v>
      </c>
      <c r="BT34" s="95">
        <f t="shared" si="36"/>
        <v>0</v>
      </c>
      <c r="BU34" s="95">
        <f t="shared" si="36"/>
        <v>0</v>
      </c>
      <c r="BV34" s="95">
        <f t="shared" si="36"/>
        <v>0</v>
      </c>
      <c r="BW34" s="95">
        <f t="shared" si="36"/>
        <v>0</v>
      </c>
      <c r="BX34" s="95">
        <f t="shared" si="36"/>
        <v>1</v>
      </c>
      <c r="BY34" s="95">
        <f t="shared" si="36"/>
        <v>0</v>
      </c>
      <c r="BZ34" s="95">
        <f t="shared" si="36"/>
        <v>0</v>
      </c>
      <c r="CA34" s="95">
        <f t="shared" si="36"/>
        <v>0</v>
      </c>
      <c r="CB34" s="95">
        <f t="shared" si="36"/>
        <v>0</v>
      </c>
      <c r="CC34" s="95">
        <f t="shared" si="36"/>
        <v>0</v>
      </c>
      <c r="CD34" s="95">
        <f t="shared" si="36"/>
        <v>0</v>
      </c>
      <c r="CE34" s="95">
        <f t="shared" si="36"/>
        <v>0</v>
      </c>
      <c r="CF34" s="95">
        <f t="shared" si="36"/>
        <v>0</v>
      </c>
      <c r="CG34" s="95">
        <f t="shared" si="36"/>
        <v>0</v>
      </c>
      <c r="CH34"/>
      <c r="CI34" s="95">
        <f>SUM(BC34:CG34)</f>
        <v>3</v>
      </c>
      <c r="CJ34" s="5" t="s">
        <v>40</v>
      </c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7.25" customHeight="1" x14ac:dyDescent="0.25">
      <c r="A35" s="57"/>
      <c r="B35" s="58"/>
      <c r="C35" s="58"/>
      <c r="D35" s="58" t="s">
        <v>41</v>
      </c>
      <c r="E35" s="103" t="str">
        <f t="shared" ref="E35:AI35" si="37">IF(E32&gt;=4,"ya","tdk")</f>
        <v>tdk</v>
      </c>
      <c r="F35" s="104" t="str">
        <f t="shared" si="37"/>
        <v>tdk</v>
      </c>
      <c r="G35" s="104" t="str">
        <f t="shared" si="37"/>
        <v>ya</v>
      </c>
      <c r="H35" s="105" t="str">
        <f t="shared" si="37"/>
        <v>tdk</v>
      </c>
      <c r="I35" s="105" t="str">
        <f t="shared" si="37"/>
        <v>tdk</v>
      </c>
      <c r="J35" s="105" t="str">
        <f t="shared" si="37"/>
        <v>tdk</v>
      </c>
      <c r="K35" s="105" t="str">
        <f t="shared" si="37"/>
        <v>tdk</v>
      </c>
      <c r="L35" s="105" t="str">
        <f t="shared" si="37"/>
        <v>tdk</v>
      </c>
      <c r="M35" s="104" t="str">
        <f t="shared" si="37"/>
        <v>ya</v>
      </c>
      <c r="N35" s="106" t="str">
        <f t="shared" si="37"/>
        <v>tdk</v>
      </c>
      <c r="O35" s="107" t="str">
        <f t="shared" si="37"/>
        <v>tdk</v>
      </c>
      <c r="P35" s="105" t="str">
        <f t="shared" si="37"/>
        <v>tdk</v>
      </c>
      <c r="Q35" s="105" t="str">
        <f t="shared" si="37"/>
        <v>tdk</v>
      </c>
      <c r="R35" s="105" t="str">
        <f t="shared" si="37"/>
        <v>tdk</v>
      </c>
      <c r="S35" s="105" t="str">
        <f t="shared" si="37"/>
        <v>tdk</v>
      </c>
      <c r="T35" s="104" t="str">
        <f t="shared" si="37"/>
        <v>tdk</v>
      </c>
      <c r="U35" s="106" t="str">
        <f t="shared" si="37"/>
        <v>tdk</v>
      </c>
      <c r="V35" s="107" t="str">
        <f t="shared" si="37"/>
        <v>tdk</v>
      </c>
      <c r="W35" s="105" t="str">
        <f t="shared" si="37"/>
        <v>tdk</v>
      </c>
      <c r="X35" s="105" t="str">
        <f t="shared" si="37"/>
        <v>tdk</v>
      </c>
      <c r="Y35" s="105" t="str">
        <f t="shared" si="37"/>
        <v>tdk</v>
      </c>
      <c r="Z35" s="105" t="str">
        <f t="shared" si="37"/>
        <v>ya</v>
      </c>
      <c r="AA35" s="104" t="str">
        <f t="shared" si="37"/>
        <v>tdk</v>
      </c>
      <c r="AB35" s="104" t="str">
        <f t="shared" si="37"/>
        <v>tdk</v>
      </c>
      <c r="AC35" s="105" t="str">
        <f t="shared" si="37"/>
        <v>tdk</v>
      </c>
      <c r="AD35" s="105" t="str">
        <f t="shared" si="37"/>
        <v>tdk</v>
      </c>
      <c r="AE35" s="105" t="str">
        <f t="shared" si="37"/>
        <v>tdk</v>
      </c>
      <c r="AF35" s="105" t="str">
        <f t="shared" si="37"/>
        <v>ya</v>
      </c>
      <c r="AG35" s="105" t="str">
        <f t="shared" si="37"/>
        <v>tdk</v>
      </c>
      <c r="AH35" s="104" t="str">
        <f t="shared" si="37"/>
        <v>ya</v>
      </c>
      <c r="AI35" s="104" t="str">
        <f t="shared" si="37"/>
        <v>tdk</v>
      </c>
      <c r="AJ35" s="108"/>
      <c r="AK35" s="69"/>
      <c r="AL35" s="69"/>
      <c r="AM35" s="69"/>
      <c r="AN35" s="69"/>
      <c r="AO35" s="70"/>
      <c r="AP35" s="70"/>
      <c r="AQ35" s="70"/>
      <c r="AR35" s="70"/>
      <c r="AS35" s="109">
        <f>COUNTIF(E35:AJ35,"ya")+CI35</f>
        <v>7</v>
      </c>
      <c r="AT35" s="70"/>
      <c r="AU35" s="69"/>
      <c r="AV35" s="83"/>
      <c r="AW35" s="83"/>
      <c r="AX35" s="83"/>
      <c r="AY35" s="84"/>
      <c r="AZ35" s="85"/>
      <c r="BA35" s="22"/>
      <c r="BB35"/>
      <c r="BC35" s="110" t="str">
        <f t="shared" ref="BC35:CG35" si="38">IF(BC32&gt;=4,"ya","tdk")</f>
        <v>tdk</v>
      </c>
      <c r="BD35" s="110" t="str">
        <f t="shared" si="38"/>
        <v>tdk</v>
      </c>
      <c r="BE35" s="110" t="str">
        <f t="shared" si="38"/>
        <v>tdk</v>
      </c>
      <c r="BF35" s="110" t="str">
        <f t="shared" si="38"/>
        <v>tdk</v>
      </c>
      <c r="BG35" s="110" t="str">
        <f t="shared" si="38"/>
        <v>tdk</v>
      </c>
      <c r="BH35" s="110" t="str">
        <f t="shared" si="38"/>
        <v>tdk</v>
      </c>
      <c r="BI35" s="110" t="str">
        <f t="shared" si="38"/>
        <v>tdk</v>
      </c>
      <c r="BJ35" s="110" t="str">
        <f t="shared" si="38"/>
        <v>tdk</v>
      </c>
      <c r="BK35" s="110" t="str">
        <f t="shared" si="38"/>
        <v>tdk</v>
      </c>
      <c r="BL35" s="110" t="str">
        <f t="shared" si="38"/>
        <v>ya</v>
      </c>
      <c r="BM35" s="110" t="str">
        <f t="shared" si="38"/>
        <v>tdk</v>
      </c>
      <c r="BN35" s="110" t="str">
        <f t="shared" si="38"/>
        <v>tdk</v>
      </c>
      <c r="BO35" s="110" t="str">
        <f t="shared" si="38"/>
        <v>tdk</v>
      </c>
      <c r="BP35" s="110" t="str">
        <f t="shared" si="38"/>
        <v>tdk</v>
      </c>
      <c r="BQ35" s="110" t="str">
        <f t="shared" si="38"/>
        <v>tdk</v>
      </c>
      <c r="BR35" s="110" t="str">
        <f t="shared" si="38"/>
        <v>tdk</v>
      </c>
      <c r="BS35" s="110" t="str">
        <f t="shared" si="38"/>
        <v>ya</v>
      </c>
      <c r="BT35" s="110" t="str">
        <f t="shared" si="38"/>
        <v>tdk</v>
      </c>
      <c r="BU35" s="110" t="str">
        <f t="shared" si="38"/>
        <v>tdk</v>
      </c>
      <c r="BV35" s="110" t="str">
        <f t="shared" si="38"/>
        <v>tdk</v>
      </c>
      <c r="BW35" s="110" t="str">
        <f t="shared" si="38"/>
        <v>tdk</v>
      </c>
      <c r="BX35" s="110" t="str">
        <f t="shared" si="38"/>
        <v>tdk</v>
      </c>
      <c r="BY35" s="110" t="str">
        <f t="shared" si="38"/>
        <v>tdk</v>
      </c>
      <c r="BZ35" s="110" t="str">
        <f t="shared" si="38"/>
        <v>tdk</v>
      </c>
      <c r="CA35" s="110" t="str">
        <f t="shared" si="38"/>
        <v>tdk</v>
      </c>
      <c r="CB35" s="110" t="str">
        <f t="shared" si="38"/>
        <v>tdk</v>
      </c>
      <c r="CC35" s="110" t="str">
        <f t="shared" si="38"/>
        <v>tdk</v>
      </c>
      <c r="CD35" s="110" t="str">
        <f t="shared" si="38"/>
        <v>tdk</v>
      </c>
      <c r="CE35" s="110" t="str">
        <f t="shared" si="38"/>
        <v>tdk</v>
      </c>
      <c r="CF35" s="110" t="str">
        <f t="shared" si="38"/>
        <v>tdk</v>
      </c>
      <c r="CG35" s="110" t="str">
        <f t="shared" si="38"/>
        <v>tdk</v>
      </c>
      <c r="CH35" s="74"/>
      <c r="CI35" s="75">
        <f>COUNTIF(BC35:CG35,"ya")</f>
        <v>2</v>
      </c>
      <c r="CJ35" s="74" t="s">
        <v>41</v>
      </c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7.25" customHeight="1" x14ac:dyDescent="0.25">
      <c r="A36" s="57"/>
      <c r="B36" s="58"/>
      <c r="C36" s="58"/>
      <c r="D36" s="58" t="s">
        <v>42</v>
      </c>
      <c r="E36" s="103" t="str">
        <f t="shared" ref="E36:AI36" si="39">IF(AND(OR(AND(OR(AND(E33&gt;=2,E31="O/D"),E31="O/A"),E33&gt;=2),E31="O/N"),E33&gt;=2),"ya","tdk")</f>
        <v>tdk</v>
      </c>
      <c r="F36" s="104" t="str">
        <f t="shared" si="39"/>
        <v>tdk</v>
      </c>
      <c r="G36" s="104" t="str">
        <f t="shared" si="39"/>
        <v>tdk</v>
      </c>
      <c r="H36" s="105" t="str">
        <f t="shared" si="39"/>
        <v>tdk</v>
      </c>
      <c r="I36" s="105" t="str">
        <f t="shared" si="39"/>
        <v>tdk</v>
      </c>
      <c r="J36" s="105" t="str">
        <f t="shared" si="39"/>
        <v>tdk</v>
      </c>
      <c r="K36" s="105" t="str">
        <f t="shared" si="39"/>
        <v>tdk</v>
      </c>
      <c r="L36" s="105" t="str">
        <f t="shared" si="39"/>
        <v>tdk</v>
      </c>
      <c r="M36" s="104" t="str">
        <f t="shared" si="39"/>
        <v>tdk</v>
      </c>
      <c r="N36" s="106" t="str">
        <f t="shared" si="39"/>
        <v>ya</v>
      </c>
      <c r="O36" s="107" t="str">
        <f t="shared" si="39"/>
        <v>tdk</v>
      </c>
      <c r="P36" s="105" t="str">
        <f t="shared" si="39"/>
        <v>tdk</v>
      </c>
      <c r="Q36" s="105" t="str">
        <f t="shared" si="39"/>
        <v>tdk</v>
      </c>
      <c r="R36" s="105" t="str">
        <f t="shared" si="39"/>
        <v>tdk</v>
      </c>
      <c r="S36" s="105" t="str">
        <f t="shared" si="39"/>
        <v>tdk</v>
      </c>
      <c r="T36" s="104" t="str">
        <f t="shared" si="39"/>
        <v>tdk</v>
      </c>
      <c r="U36" s="106" t="str">
        <f t="shared" si="39"/>
        <v>ya</v>
      </c>
      <c r="V36" s="107" t="str">
        <f t="shared" si="39"/>
        <v>tdk</v>
      </c>
      <c r="W36" s="105" t="str">
        <f t="shared" si="39"/>
        <v>tdk</v>
      </c>
      <c r="X36" s="105" t="str">
        <f t="shared" si="39"/>
        <v>tdk</v>
      </c>
      <c r="Y36" s="105" t="str">
        <f t="shared" si="39"/>
        <v>tdk</v>
      </c>
      <c r="Z36" s="105" t="str">
        <f t="shared" si="39"/>
        <v>tdk</v>
      </c>
      <c r="AA36" s="104" t="str">
        <f t="shared" si="39"/>
        <v>tdk</v>
      </c>
      <c r="AB36" s="104" t="str">
        <f t="shared" si="39"/>
        <v>tdk</v>
      </c>
      <c r="AC36" s="105" t="str">
        <f t="shared" si="39"/>
        <v>tdk</v>
      </c>
      <c r="AD36" s="105" t="str">
        <f t="shared" si="39"/>
        <v>tdk</v>
      </c>
      <c r="AE36" s="105" t="str">
        <f t="shared" si="39"/>
        <v>tdk</v>
      </c>
      <c r="AF36" s="105" t="str">
        <f t="shared" si="39"/>
        <v>tdk</v>
      </c>
      <c r="AG36" s="105" t="str">
        <f t="shared" si="39"/>
        <v>tdk</v>
      </c>
      <c r="AH36" s="104" t="str">
        <f t="shared" si="39"/>
        <v>tdk</v>
      </c>
      <c r="AI36" s="104" t="str">
        <f t="shared" si="39"/>
        <v>tdk</v>
      </c>
      <c r="AJ36" s="108"/>
      <c r="AK36" s="69"/>
      <c r="AL36" s="69"/>
      <c r="AM36" s="69"/>
      <c r="AN36" s="69"/>
      <c r="AO36" s="70"/>
      <c r="AP36" s="70"/>
      <c r="AQ36" s="70"/>
      <c r="AR36" s="70"/>
      <c r="AS36" s="70"/>
      <c r="AT36" s="70">
        <f>COUNTIF(E36:AJ36,"ya")</f>
        <v>2</v>
      </c>
      <c r="AU36" s="69"/>
      <c r="AV36" s="83"/>
      <c r="AW36" s="83"/>
      <c r="AX36" s="83"/>
      <c r="AY36" s="84"/>
      <c r="AZ36" s="85"/>
      <c r="BA36" s="22"/>
      <c r="BB36"/>
      <c r="BC36" s="74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 s="37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7.25" customHeight="1" x14ac:dyDescent="0.3">
      <c r="A37" s="57">
        <f>A31+1</f>
        <v>3</v>
      </c>
      <c r="B37" s="58"/>
      <c r="C37" s="58" t="s">
        <v>51</v>
      </c>
      <c r="D37" s="58"/>
      <c r="E37" s="111" t="s">
        <v>47</v>
      </c>
      <c r="F37" s="112" t="s">
        <v>22</v>
      </c>
      <c r="G37" s="112" t="s">
        <v>22</v>
      </c>
      <c r="H37" s="113" t="s">
        <v>19</v>
      </c>
      <c r="I37" s="113" t="s">
        <v>20</v>
      </c>
      <c r="J37" s="113" t="s">
        <v>22</v>
      </c>
      <c r="K37" s="113" t="s">
        <v>21</v>
      </c>
      <c r="L37" s="113" t="s">
        <v>33</v>
      </c>
      <c r="M37" s="112" t="s">
        <v>45</v>
      </c>
      <c r="N37" s="114" t="s">
        <v>47</v>
      </c>
      <c r="O37" s="115" t="s">
        <v>45</v>
      </c>
      <c r="P37" s="113" t="s">
        <v>19</v>
      </c>
      <c r="Q37" s="113" t="s">
        <v>19</v>
      </c>
      <c r="R37" s="113" t="s">
        <v>33</v>
      </c>
      <c r="S37" s="113" t="s">
        <v>20</v>
      </c>
      <c r="T37" s="112" t="s">
        <v>21</v>
      </c>
      <c r="U37" s="116" t="s">
        <v>44</v>
      </c>
      <c r="V37" s="115" t="s">
        <v>21</v>
      </c>
      <c r="W37" s="113" t="s">
        <v>45</v>
      </c>
      <c r="X37" s="113" t="s">
        <v>45</v>
      </c>
      <c r="Y37" s="113" t="s">
        <v>19</v>
      </c>
      <c r="Z37" s="113" t="s">
        <v>19</v>
      </c>
      <c r="AA37" s="112" t="s">
        <v>22</v>
      </c>
      <c r="AB37" s="112" t="s">
        <v>20</v>
      </c>
      <c r="AC37" s="113" t="s">
        <v>30</v>
      </c>
      <c r="AD37" s="113" t="s">
        <v>21</v>
      </c>
      <c r="AE37" s="113" t="s">
        <v>21</v>
      </c>
      <c r="AF37" s="113" t="s">
        <v>45</v>
      </c>
      <c r="AG37" s="113" t="s">
        <v>45</v>
      </c>
      <c r="AH37" s="112" t="s">
        <v>19</v>
      </c>
      <c r="AI37" s="112" t="s">
        <v>19</v>
      </c>
      <c r="AJ37" s="68"/>
      <c r="AK37" s="69">
        <f>COUNTIF(E37:AJ37,"D")</f>
        <v>7</v>
      </c>
      <c r="AL37" s="69">
        <f>COUNTIF(E37:AJ37,"A")</f>
        <v>3</v>
      </c>
      <c r="AM37" s="69">
        <f>COUNTIF(E37:AJ37,"N")</f>
        <v>5</v>
      </c>
      <c r="AN37" s="69">
        <f>COUNTIF(E37:AJ37,"D/A")</f>
        <v>4</v>
      </c>
      <c r="AO37" s="70">
        <f>AK37+AL37+AM37+AN37+AY37+AZ37</f>
        <v>21</v>
      </c>
      <c r="AP37" s="70">
        <f>IF(AO37&lt;=22,0,AO37-22)</f>
        <v>0</v>
      </c>
      <c r="AQ37" s="71">
        <f>AL37+AM37+AQ40</f>
        <v>17</v>
      </c>
      <c r="AR37" s="70"/>
      <c r="AS37" s="70"/>
      <c r="AT37" s="70"/>
      <c r="AU37" s="69">
        <f>COUNTIF(E37:AJ37,"IJ")</f>
        <v>0</v>
      </c>
      <c r="AV37" s="69">
        <f>COUNTIF(E37:AJ37,"SK")</f>
        <v>1</v>
      </c>
      <c r="AW37" s="69">
        <f>COUNTIF(E37:AJ37,"CT")</f>
        <v>0</v>
      </c>
      <c r="AX37" s="69">
        <f>COUNTIF(E37:AJ37,"AL")</f>
        <v>0</v>
      </c>
      <c r="AY37" s="69">
        <f>COUNTIF(E37:AJ37,"A/N")</f>
        <v>2</v>
      </c>
      <c r="AZ37" s="69">
        <f>COUNTIF(E37:AJ37,"N/D")</f>
        <v>0</v>
      </c>
      <c r="BA37" s="72"/>
      <c r="BB37" s="37">
        <f>AO37</f>
        <v>21</v>
      </c>
      <c r="BC37" s="73" t="str">
        <f t="shared" ref="BC37:CG37" si="40">E37</f>
        <v>O/D</v>
      </c>
      <c r="BD37" s="73" t="str">
        <f t="shared" si="40"/>
        <v>D/A</v>
      </c>
      <c r="BE37" s="73" t="str">
        <f t="shared" si="40"/>
        <v>D/A</v>
      </c>
      <c r="BF37" s="73" t="str">
        <f t="shared" si="40"/>
        <v>D</v>
      </c>
      <c r="BG37" s="73" t="str">
        <f t="shared" si="40"/>
        <v>A</v>
      </c>
      <c r="BH37" s="73" t="str">
        <f t="shared" si="40"/>
        <v>D/A</v>
      </c>
      <c r="BI37" s="73" t="str">
        <f t="shared" si="40"/>
        <v>N</v>
      </c>
      <c r="BJ37" s="73" t="str">
        <f t="shared" si="40"/>
        <v>A/N</v>
      </c>
      <c r="BK37" s="73" t="str">
        <f t="shared" si="40"/>
        <v>R</v>
      </c>
      <c r="BL37" s="73" t="str">
        <f t="shared" si="40"/>
        <v>O/D</v>
      </c>
      <c r="BM37" s="73" t="str">
        <f t="shared" si="40"/>
        <v>R</v>
      </c>
      <c r="BN37" s="73" t="str">
        <f t="shared" si="40"/>
        <v>D</v>
      </c>
      <c r="BO37" s="73" t="str">
        <f t="shared" si="40"/>
        <v>D</v>
      </c>
      <c r="BP37" s="73" t="str">
        <f t="shared" si="40"/>
        <v>A/N</v>
      </c>
      <c r="BQ37" s="73" t="str">
        <f t="shared" si="40"/>
        <v>A</v>
      </c>
      <c r="BR37" s="73" t="str">
        <f t="shared" si="40"/>
        <v>N</v>
      </c>
      <c r="BS37" s="73" t="str">
        <f t="shared" si="40"/>
        <v>O/N</v>
      </c>
      <c r="BT37" s="73" t="str">
        <f t="shared" si="40"/>
        <v>N</v>
      </c>
      <c r="BU37" s="73" t="str">
        <f t="shared" si="40"/>
        <v>R</v>
      </c>
      <c r="BV37" s="73" t="str">
        <f t="shared" si="40"/>
        <v>R</v>
      </c>
      <c r="BW37" s="73" t="str">
        <f t="shared" si="40"/>
        <v>D</v>
      </c>
      <c r="BX37" s="73" t="str">
        <f t="shared" si="40"/>
        <v>D</v>
      </c>
      <c r="BY37" s="73" t="str">
        <f t="shared" si="40"/>
        <v>D/A</v>
      </c>
      <c r="BZ37" s="73" t="str">
        <f t="shared" si="40"/>
        <v>A</v>
      </c>
      <c r="CA37" s="73" t="str">
        <f t="shared" si="40"/>
        <v>SK</v>
      </c>
      <c r="CB37" s="73" t="str">
        <f t="shared" si="40"/>
        <v>N</v>
      </c>
      <c r="CC37" s="73" t="str">
        <f t="shared" si="40"/>
        <v>N</v>
      </c>
      <c r="CD37" s="73" t="str">
        <f t="shared" si="40"/>
        <v>R</v>
      </c>
      <c r="CE37" s="73" t="str">
        <f t="shared" si="40"/>
        <v>R</v>
      </c>
      <c r="CF37" s="73" t="str">
        <f t="shared" si="40"/>
        <v>D</v>
      </c>
      <c r="CG37" s="73" t="str">
        <f t="shared" si="40"/>
        <v>D</v>
      </c>
      <c r="CH37" s="74"/>
      <c r="CI37" s="75">
        <f>COUNTIF(BC37:CG37,"A/N")</f>
        <v>2</v>
      </c>
      <c r="CJ37" s="75">
        <f>COUNTIF(BC37:CG37,"N/D")</f>
        <v>0</v>
      </c>
      <c r="CK37" s="37">
        <f>CI37+CJ37</f>
        <v>2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7.25" customHeight="1" x14ac:dyDescent="0.25">
      <c r="A38" s="57"/>
      <c r="B38" s="58"/>
      <c r="C38" s="58"/>
      <c r="D38" s="58" t="s">
        <v>37</v>
      </c>
      <c r="E38" s="111"/>
      <c r="F38" s="112">
        <v>8</v>
      </c>
      <c r="G38" s="112">
        <v>8</v>
      </c>
      <c r="H38" s="113"/>
      <c r="I38" s="113"/>
      <c r="J38" s="113">
        <v>8</v>
      </c>
      <c r="K38" s="113"/>
      <c r="L38" s="113">
        <v>8</v>
      </c>
      <c r="M38" s="112"/>
      <c r="N38" s="114"/>
      <c r="O38" s="115"/>
      <c r="P38" s="113"/>
      <c r="Q38" s="113"/>
      <c r="R38" s="113">
        <v>8</v>
      </c>
      <c r="S38" s="113"/>
      <c r="T38" s="112"/>
      <c r="U38" s="116"/>
      <c r="V38" s="115"/>
      <c r="W38" s="113"/>
      <c r="X38" s="113"/>
      <c r="Y38" s="113"/>
      <c r="Z38" s="113"/>
      <c r="AA38" s="112">
        <v>8</v>
      </c>
      <c r="AB38" s="112"/>
      <c r="AC38" s="113"/>
      <c r="AD38" s="113"/>
      <c r="AE38" s="113"/>
      <c r="AF38" s="113"/>
      <c r="AG38" s="113"/>
      <c r="AH38" s="112"/>
      <c r="AI38" s="112"/>
      <c r="AJ38" s="82"/>
      <c r="AK38" s="69"/>
      <c r="AL38" s="69"/>
      <c r="AM38" s="69"/>
      <c r="AN38" s="69"/>
      <c r="AO38" s="70"/>
      <c r="AP38" s="70"/>
      <c r="AQ38" s="70"/>
      <c r="AR38" s="71">
        <f>SUM(E38:AJ38)*2-0.5*COUNT(E38:AJ38)+CI39</f>
        <v>144</v>
      </c>
      <c r="AS38" s="70"/>
      <c r="AT38" s="70"/>
      <c r="AU38" s="69"/>
      <c r="AV38" s="83"/>
      <c r="AW38" s="83"/>
      <c r="AX38" s="83"/>
      <c r="AY38" s="84"/>
      <c r="AZ38" s="85"/>
      <c r="BA38" s="22"/>
      <c r="BB38"/>
      <c r="BC38" s="86">
        <f t="shared" ref="BC38:CG38" si="41">E39</f>
        <v>8</v>
      </c>
      <c r="BD38" s="86">
        <f t="shared" si="41"/>
        <v>0</v>
      </c>
      <c r="BE38" s="86">
        <f t="shared" si="41"/>
        <v>0</v>
      </c>
      <c r="BF38" s="86">
        <f t="shared" si="41"/>
        <v>0</v>
      </c>
      <c r="BG38" s="86">
        <f t="shared" si="41"/>
        <v>0</v>
      </c>
      <c r="BH38" s="86">
        <f t="shared" si="41"/>
        <v>0</v>
      </c>
      <c r="BI38" s="86">
        <f t="shared" si="41"/>
        <v>0</v>
      </c>
      <c r="BJ38" s="86">
        <f t="shared" si="41"/>
        <v>0</v>
      </c>
      <c r="BK38" s="86">
        <f t="shared" si="41"/>
        <v>0</v>
      </c>
      <c r="BL38" s="86">
        <f t="shared" si="41"/>
        <v>8</v>
      </c>
      <c r="BM38" s="86">
        <f t="shared" si="41"/>
        <v>0</v>
      </c>
      <c r="BN38" s="86">
        <f t="shared" si="41"/>
        <v>0</v>
      </c>
      <c r="BO38" s="86">
        <f t="shared" si="41"/>
        <v>0</v>
      </c>
      <c r="BP38" s="86">
        <f t="shared" si="41"/>
        <v>0</v>
      </c>
      <c r="BQ38" s="86">
        <f t="shared" si="41"/>
        <v>0</v>
      </c>
      <c r="BR38" s="86">
        <f t="shared" si="41"/>
        <v>0</v>
      </c>
      <c r="BS38" s="86">
        <f t="shared" si="41"/>
        <v>8</v>
      </c>
      <c r="BT38" s="86">
        <f t="shared" si="41"/>
        <v>0</v>
      </c>
      <c r="BU38" s="86">
        <f t="shared" si="41"/>
        <v>0</v>
      </c>
      <c r="BV38" s="86">
        <f t="shared" si="41"/>
        <v>0</v>
      </c>
      <c r="BW38" s="86">
        <f t="shared" si="41"/>
        <v>0</v>
      </c>
      <c r="BX38" s="86">
        <f t="shared" si="41"/>
        <v>0</v>
      </c>
      <c r="BY38" s="86">
        <f t="shared" si="41"/>
        <v>0</v>
      </c>
      <c r="BZ38" s="86">
        <f t="shared" si="41"/>
        <v>0</v>
      </c>
      <c r="CA38" s="86">
        <f t="shared" si="41"/>
        <v>0</v>
      </c>
      <c r="CB38" s="86">
        <f t="shared" si="41"/>
        <v>0</v>
      </c>
      <c r="CC38" s="86">
        <f t="shared" si="41"/>
        <v>0</v>
      </c>
      <c r="CD38" s="86">
        <f t="shared" si="41"/>
        <v>0</v>
      </c>
      <c r="CE38" s="86">
        <f t="shared" si="41"/>
        <v>0</v>
      </c>
      <c r="CF38" s="86">
        <f t="shared" si="41"/>
        <v>0</v>
      </c>
      <c r="CG38" s="86">
        <f t="shared" si="41"/>
        <v>0</v>
      </c>
      <c r="CH38"/>
      <c r="CI38" s="74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7.25" customHeight="1" x14ac:dyDescent="0.25">
      <c r="A39" s="57"/>
      <c r="B39" s="58"/>
      <c r="C39" s="58"/>
      <c r="D39" s="58" t="s">
        <v>38</v>
      </c>
      <c r="E39" s="111">
        <v>8</v>
      </c>
      <c r="F39" s="112"/>
      <c r="G39" s="112"/>
      <c r="H39" s="113"/>
      <c r="I39" s="113"/>
      <c r="J39" s="113"/>
      <c r="K39" s="113"/>
      <c r="L39" s="113"/>
      <c r="M39" s="112"/>
      <c r="N39" s="114">
        <v>8</v>
      </c>
      <c r="O39" s="115"/>
      <c r="P39" s="113"/>
      <c r="Q39" s="113"/>
      <c r="R39" s="113"/>
      <c r="S39" s="113"/>
      <c r="T39" s="112"/>
      <c r="U39" s="116">
        <v>8</v>
      </c>
      <c r="V39" s="115"/>
      <c r="W39" s="113"/>
      <c r="X39" s="113"/>
      <c r="Y39" s="113"/>
      <c r="Z39" s="113"/>
      <c r="AA39" s="112"/>
      <c r="AB39" s="112"/>
      <c r="AC39" s="113"/>
      <c r="AD39" s="113"/>
      <c r="AE39" s="113"/>
      <c r="AF39" s="113"/>
      <c r="AG39" s="113"/>
      <c r="AH39" s="112"/>
      <c r="AI39" s="112"/>
      <c r="AJ39" s="93"/>
      <c r="AK39" s="69"/>
      <c r="AL39" s="69"/>
      <c r="AM39" s="69"/>
      <c r="AN39" s="69"/>
      <c r="AO39" s="70"/>
      <c r="AP39" s="70"/>
      <c r="AQ39" s="70"/>
      <c r="AR39" s="94"/>
      <c r="AS39" s="70"/>
      <c r="AT39" s="70"/>
      <c r="AU39" s="69"/>
      <c r="AV39" s="83"/>
      <c r="AW39" s="83"/>
      <c r="AX39" s="83"/>
      <c r="AY39" s="84"/>
      <c r="AZ39" s="85"/>
      <c r="BA39" s="22"/>
      <c r="BB39"/>
      <c r="BC39" s="37">
        <f t="shared" ref="BC39:CG39" si="42">IF(BC38&lt;=1,BC38*2,IF(BC38&lt;=7,(BC38*2),IF(BC38&lt;=8,((BC38-7)*3+14),((BC38-8)*4+17))))</f>
        <v>17</v>
      </c>
      <c r="BD39" s="37">
        <f t="shared" si="42"/>
        <v>0</v>
      </c>
      <c r="BE39" s="37">
        <f t="shared" si="42"/>
        <v>0</v>
      </c>
      <c r="BF39" s="37">
        <f t="shared" si="42"/>
        <v>0</v>
      </c>
      <c r="BG39" s="37">
        <f t="shared" si="42"/>
        <v>0</v>
      </c>
      <c r="BH39" s="37">
        <f t="shared" si="42"/>
        <v>0</v>
      </c>
      <c r="BI39" s="37">
        <f t="shared" si="42"/>
        <v>0</v>
      </c>
      <c r="BJ39" s="37">
        <f t="shared" si="42"/>
        <v>0</v>
      </c>
      <c r="BK39" s="37">
        <f t="shared" si="42"/>
        <v>0</v>
      </c>
      <c r="BL39" s="37">
        <f t="shared" si="42"/>
        <v>17</v>
      </c>
      <c r="BM39" s="37">
        <f t="shared" si="42"/>
        <v>0</v>
      </c>
      <c r="BN39" s="37">
        <f t="shared" si="42"/>
        <v>0</v>
      </c>
      <c r="BO39" s="37">
        <f t="shared" si="42"/>
        <v>0</v>
      </c>
      <c r="BP39" s="37">
        <f t="shared" si="42"/>
        <v>0</v>
      </c>
      <c r="BQ39" s="37">
        <f t="shared" si="42"/>
        <v>0</v>
      </c>
      <c r="BR39" s="37">
        <f t="shared" si="42"/>
        <v>0</v>
      </c>
      <c r="BS39" s="37">
        <f t="shared" si="42"/>
        <v>17</v>
      </c>
      <c r="BT39" s="37">
        <f t="shared" si="42"/>
        <v>0</v>
      </c>
      <c r="BU39" s="37">
        <f t="shared" si="42"/>
        <v>0</v>
      </c>
      <c r="BV39" s="37">
        <f t="shared" si="42"/>
        <v>0</v>
      </c>
      <c r="BW39" s="37">
        <f t="shared" si="42"/>
        <v>0</v>
      </c>
      <c r="BX39" s="37">
        <f t="shared" si="42"/>
        <v>0</v>
      </c>
      <c r="BY39" s="37">
        <f t="shared" si="42"/>
        <v>0</v>
      </c>
      <c r="BZ39" s="37">
        <f t="shared" si="42"/>
        <v>0</v>
      </c>
      <c r="CA39" s="37">
        <f t="shared" si="42"/>
        <v>0</v>
      </c>
      <c r="CB39" s="37">
        <f t="shared" si="42"/>
        <v>0</v>
      </c>
      <c r="CC39" s="37">
        <f t="shared" si="42"/>
        <v>0</v>
      </c>
      <c r="CD39" s="37">
        <f t="shared" si="42"/>
        <v>0</v>
      </c>
      <c r="CE39" s="37">
        <f t="shared" si="42"/>
        <v>0</v>
      </c>
      <c r="CF39" s="37">
        <f t="shared" si="42"/>
        <v>0</v>
      </c>
      <c r="CG39" s="37">
        <f t="shared" si="42"/>
        <v>0</v>
      </c>
      <c r="CH39"/>
      <c r="CI39" s="95">
        <f>SUM(BC39:CG39)</f>
        <v>51</v>
      </c>
      <c r="CJ39" s="5" t="s">
        <v>37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7.25" customHeight="1" x14ac:dyDescent="0.25">
      <c r="A40" s="57"/>
      <c r="B40" s="58"/>
      <c r="C40" s="58"/>
      <c r="D40" s="58" t="s">
        <v>39</v>
      </c>
      <c r="E40" s="96">
        <f t="shared" ref="E40:AI40" si="43">IF(AND(E37="A/N",E38&gt;=8),2,IF(AND(E37="N/D",E38=16),2,IF(AND(E37="D/A",E38=16),2,IF(AND(E37="A/N",E38&lt;8),1,IF(AND(E37="N/D",E38&lt;16),1,IF(AND(E37="D/A",E38&gt;=8),1,IF(AND(AND(E37="O/D",E38&gt;=16),E38&lt;24),1,IF(AND(E37="O/D",E38=24),2,IF(AND(AND(E37="O/A",E38&gt;=8),E38&lt;16),1,IF(AND(E37="O/A",E38&gt;=16),2,IF(AND(AND(E37="O/N",E38&gt;=8),E38&lt;24),1,IF(AND(E37="O/N",E38=24),2,0))))))))))))</f>
        <v>0</v>
      </c>
      <c r="F40" s="97">
        <f t="shared" si="43"/>
        <v>1</v>
      </c>
      <c r="G40" s="97">
        <f t="shared" si="43"/>
        <v>1</v>
      </c>
      <c r="H40" s="98">
        <f t="shared" si="43"/>
        <v>0</v>
      </c>
      <c r="I40" s="98">
        <f t="shared" si="43"/>
        <v>0</v>
      </c>
      <c r="J40" s="98">
        <f t="shared" si="43"/>
        <v>1</v>
      </c>
      <c r="K40" s="98">
        <f t="shared" si="43"/>
        <v>0</v>
      </c>
      <c r="L40" s="98">
        <f t="shared" si="43"/>
        <v>2</v>
      </c>
      <c r="M40" s="97">
        <f t="shared" si="43"/>
        <v>0</v>
      </c>
      <c r="N40" s="99">
        <f t="shared" si="43"/>
        <v>0</v>
      </c>
      <c r="O40" s="100">
        <f t="shared" si="43"/>
        <v>0</v>
      </c>
      <c r="P40" s="98">
        <f t="shared" si="43"/>
        <v>0</v>
      </c>
      <c r="Q40" s="98">
        <f t="shared" si="43"/>
        <v>0</v>
      </c>
      <c r="R40" s="98">
        <f t="shared" si="43"/>
        <v>2</v>
      </c>
      <c r="S40" s="98">
        <f t="shared" si="43"/>
        <v>0</v>
      </c>
      <c r="T40" s="97">
        <f t="shared" si="43"/>
        <v>0</v>
      </c>
      <c r="U40" s="101">
        <f t="shared" si="43"/>
        <v>0</v>
      </c>
      <c r="V40" s="100">
        <f t="shared" si="43"/>
        <v>0</v>
      </c>
      <c r="W40" s="98">
        <f t="shared" si="43"/>
        <v>0</v>
      </c>
      <c r="X40" s="98">
        <f t="shared" si="43"/>
        <v>0</v>
      </c>
      <c r="Y40" s="98">
        <f t="shared" si="43"/>
        <v>0</v>
      </c>
      <c r="Z40" s="98">
        <f t="shared" si="43"/>
        <v>0</v>
      </c>
      <c r="AA40" s="97">
        <f t="shared" si="43"/>
        <v>1</v>
      </c>
      <c r="AB40" s="97">
        <f t="shared" si="43"/>
        <v>0</v>
      </c>
      <c r="AC40" s="98">
        <f t="shared" si="43"/>
        <v>0</v>
      </c>
      <c r="AD40" s="98">
        <f t="shared" si="43"/>
        <v>0</v>
      </c>
      <c r="AE40" s="98">
        <f t="shared" si="43"/>
        <v>0</v>
      </c>
      <c r="AF40" s="98">
        <f t="shared" si="43"/>
        <v>0</v>
      </c>
      <c r="AG40" s="98">
        <f t="shared" si="43"/>
        <v>0</v>
      </c>
      <c r="AH40" s="97">
        <f t="shared" si="43"/>
        <v>0</v>
      </c>
      <c r="AI40" s="97">
        <f t="shared" si="43"/>
        <v>0</v>
      </c>
      <c r="AJ40" s="117"/>
      <c r="AK40" s="69"/>
      <c r="AL40" s="69"/>
      <c r="AM40" s="69"/>
      <c r="AN40" s="69"/>
      <c r="AO40" s="70"/>
      <c r="AP40" s="70"/>
      <c r="AQ40" s="71">
        <f>SUM(E40:AJ40)+CI40-CK37</f>
        <v>9</v>
      </c>
      <c r="AR40" s="94"/>
      <c r="AS40" s="70"/>
      <c r="AT40" s="70"/>
      <c r="AU40" s="69"/>
      <c r="AV40" s="83"/>
      <c r="AW40" s="83"/>
      <c r="AX40" s="83"/>
      <c r="AY40" s="84"/>
      <c r="AZ40" s="85"/>
      <c r="BA40" s="22"/>
      <c r="BB40"/>
      <c r="BC40" s="95">
        <f t="shared" ref="BC40:CG40" si="44">IF(AND(BC37="A/N",BC38&gt;=8),2,IF(AND(BC37="N/D",BC38=16),2,IF(AND(BC37="D/A",BC38=16),2,IF(AND(BC37="A/N",BC38&lt;8),1,IF(AND(BC37="N/D",BC38&lt;16),1,IF(AND(BC37="D/A",BC38&gt;=8),1,IF(AND(AND(BC37="O/D",BC38&gt;=16),BC38&lt;24),1,IF(AND(BC37="O/D",BC38=24),2,IF(AND(AND(BC37="O/A",BC38&gt;=8),BC38&lt;16),1,IF(AND(BC37="O/A",BC38&gt;=16),2,IF(AND(AND(BC37="O/N",BC38&gt;=8),BC38&lt;24),1,IF(AND(BC37="O/N",BC38=24),2,0))))))))))))</f>
        <v>0</v>
      </c>
      <c r="BD40" s="95">
        <f t="shared" si="44"/>
        <v>0</v>
      </c>
      <c r="BE40" s="95">
        <f t="shared" si="44"/>
        <v>0</v>
      </c>
      <c r="BF40" s="95">
        <f t="shared" si="44"/>
        <v>0</v>
      </c>
      <c r="BG40" s="95">
        <f t="shared" si="44"/>
        <v>0</v>
      </c>
      <c r="BH40" s="95">
        <f t="shared" si="44"/>
        <v>0</v>
      </c>
      <c r="BI40" s="95">
        <f t="shared" si="44"/>
        <v>0</v>
      </c>
      <c r="BJ40" s="95">
        <f t="shared" si="44"/>
        <v>1</v>
      </c>
      <c r="BK40" s="95">
        <f t="shared" si="44"/>
        <v>0</v>
      </c>
      <c r="BL40" s="95">
        <f t="shared" si="44"/>
        <v>0</v>
      </c>
      <c r="BM40" s="95">
        <f t="shared" si="44"/>
        <v>0</v>
      </c>
      <c r="BN40" s="95">
        <f t="shared" si="44"/>
        <v>0</v>
      </c>
      <c r="BO40" s="95">
        <f t="shared" si="44"/>
        <v>0</v>
      </c>
      <c r="BP40" s="95">
        <f t="shared" si="44"/>
        <v>1</v>
      </c>
      <c r="BQ40" s="95">
        <f t="shared" si="44"/>
        <v>0</v>
      </c>
      <c r="BR40" s="95">
        <f t="shared" si="44"/>
        <v>0</v>
      </c>
      <c r="BS40" s="95">
        <f t="shared" si="44"/>
        <v>1</v>
      </c>
      <c r="BT40" s="95">
        <f t="shared" si="44"/>
        <v>0</v>
      </c>
      <c r="BU40" s="95">
        <f t="shared" si="44"/>
        <v>0</v>
      </c>
      <c r="BV40" s="95">
        <f t="shared" si="44"/>
        <v>0</v>
      </c>
      <c r="BW40" s="95">
        <f t="shared" si="44"/>
        <v>0</v>
      </c>
      <c r="BX40" s="95">
        <f t="shared" si="44"/>
        <v>0</v>
      </c>
      <c r="BY40" s="95">
        <f t="shared" si="44"/>
        <v>0</v>
      </c>
      <c r="BZ40" s="95">
        <f t="shared" si="44"/>
        <v>0</v>
      </c>
      <c r="CA40" s="95">
        <f t="shared" si="44"/>
        <v>0</v>
      </c>
      <c r="CB40" s="95">
        <f t="shared" si="44"/>
        <v>0</v>
      </c>
      <c r="CC40" s="95">
        <f t="shared" si="44"/>
        <v>0</v>
      </c>
      <c r="CD40" s="95">
        <f t="shared" si="44"/>
        <v>0</v>
      </c>
      <c r="CE40" s="95">
        <f t="shared" si="44"/>
        <v>0</v>
      </c>
      <c r="CF40" s="95">
        <f t="shared" si="44"/>
        <v>0</v>
      </c>
      <c r="CG40" s="95">
        <f t="shared" si="44"/>
        <v>0</v>
      </c>
      <c r="CH40"/>
      <c r="CI40" s="95">
        <f>SUM(BC40:CG40)</f>
        <v>3</v>
      </c>
      <c r="CJ40" s="5" t="s">
        <v>40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7.25" customHeight="1" x14ac:dyDescent="0.25">
      <c r="A41" s="57"/>
      <c r="B41" s="58"/>
      <c r="C41" s="58"/>
      <c r="D41" s="58" t="s">
        <v>41</v>
      </c>
      <c r="E41" s="103" t="str">
        <f t="shared" ref="E41:AI41" si="45">IF(E38&gt;=4,"ya","tdk")</f>
        <v>tdk</v>
      </c>
      <c r="F41" s="104" t="str">
        <f t="shared" si="45"/>
        <v>ya</v>
      </c>
      <c r="G41" s="104" t="str">
        <f t="shared" si="45"/>
        <v>ya</v>
      </c>
      <c r="H41" s="105" t="str">
        <f t="shared" si="45"/>
        <v>tdk</v>
      </c>
      <c r="I41" s="105" t="str">
        <f t="shared" si="45"/>
        <v>tdk</v>
      </c>
      <c r="J41" s="105" t="str">
        <f t="shared" si="45"/>
        <v>ya</v>
      </c>
      <c r="K41" s="105" t="str">
        <f t="shared" si="45"/>
        <v>tdk</v>
      </c>
      <c r="L41" s="105" t="str">
        <f t="shared" si="45"/>
        <v>ya</v>
      </c>
      <c r="M41" s="104" t="str">
        <f t="shared" si="45"/>
        <v>tdk</v>
      </c>
      <c r="N41" s="106" t="str">
        <f t="shared" si="45"/>
        <v>tdk</v>
      </c>
      <c r="O41" s="107" t="str">
        <f t="shared" si="45"/>
        <v>tdk</v>
      </c>
      <c r="P41" s="105" t="str">
        <f t="shared" si="45"/>
        <v>tdk</v>
      </c>
      <c r="Q41" s="105" t="str">
        <f t="shared" si="45"/>
        <v>tdk</v>
      </c>
      <c r="R41" s="105" t="str">
        <f t="shared" si="45"/>
        <v>ya</v>
      </c>
      <c r="S41" s="105" t="str">
        <f t="shared" si="45"/>
        <v>tdk</v>
      </c>
      <c r="T41" s="104" t="str">
        <f t="shared" si="45"/>
        <v>tdk</v>
      </c>
      <c r="U41" s="106" t="str">
        <f t="shared" si="45"/>
        <v>tdk</v>
      </c>
      <c r="V41" s="107" t="str">
        <f t="shared" si="45"/>
        <v>tdk</v>
      </c>
      <c r="W41" s="105" t="str">
        <f t="shared" si="45"/>
        <v>tdk</v>
      </c>
      <c r="X41" s="105" t="str">
        <f t="shared" si="45"/>
        <v>tdk</v>
      </c>
      <c r="Y41" s="105" t="str">
        <f t="shared" si="45"/>
        <v>tdk</v>
      </c>
      <c r="Z41" s="105" t="str">
        <f t="shared" si="45"/>
        <v>tdk</v>
      </c>
      <c r="AA41" s="104" t="str">
        <f t="shared" si="45"/>
        <v>ya</v>
      </c>
      <c r="AB41" s="104" t="str">
        <f t="shared" si="45"/>
        <v>tdk</v>
      </c>
      <c r="AC41" s="105" t="str">
        <f t="shared" si="45"/>
        <v>tdk</v>
      </c>
      <c r="AD41" s="105" t="str">
        <f t="shared" si="45"/>
        <v>tdk</v>
      </c>
      <c r="AE41" s="105" t="str">
        <f t="shared" si="45"/>
        <v>tdk</v>
      </c>
      <c r="AF41" s="105" t="str">
        <f t="shared" si="45"/>
        <v>tdk</v>
      </c>
      <c r="AG41" s="105" t="str">
        <f t="shared" si="45"/>
        <v>tdk</v>
      </c>
      <c r="AH41" s="104" t="str">
        <f t="shared" si="45"/>
        <v>tdk</v>
      </c>
      <c r="AI41" s="104" t="str">
        <f t="shared" si="45"/>
        <v>tdk</v>
      </c>
      <c r="AJ41" s="108"/>
      <c r="AK41" s="69"/>
      <c r="AL41" s="69"/>
      <c r="AM41" s="69"/>
      <c r="AN41" s="69"/>
      <c r="AO41" s="70"/>
      <c r="AP41" s="70"/>
      <c r="AQ41" s="70"/>
      <c r="AR41" s="70"/>
      <c r="AS41" s="109">
        <f>COUNTIF(E41:AJ41,"ya")+CI41</f>
        <v>9</v>
      </c>
      <c r="AT41" s="70"/>
      <c r="AU41" s="69"/>
      <c r="AV41" s="83"/>
      <c r="AW41" s="83"/>
      <c r="AX41" s="83"/>
      <c r="AY41" s="84"/>
      <c r="AZ41" s="85"/>
      <c r="BA41" s="22"/>
      <c r="BB41"/>
      <c r="BC41" s="110" t="str">
        <f t="shared" ref="BC41:CG41" si="46">IF(BC38&gt;=4,"ya","tdk")</f>
        <v>ya</v>
      </c>
      <c r="BD41" s="110" t="str">
        <f t="shared" si="46"/>
        <v>tdk</v>
      </c>
      <c r="BE41" s="110" t="str">
        <f t="shared" si="46"/>
        <v>tdk</v>
      </c>
      <c r="BF41" s="110" t="str">
        <f t="shared" si="46"/>
        <v>tdk</v>
      </c>
      <c r="BG41" s="110" t="str">
        <f t="shared" si="46"/>
        <v>tdk</v>
      </c>
      <c r="BH41" s="110" t="str">
        <f t="shared" si="46"/>
        <v>tdk</v>
      </c>
      <c r="BI41" s="110" t="str">
        <f t="shared" si="46"/>
        <v>tdk</v>
      </c>
      <c r="BJ41" s="110" t="str">
        <f t="shared" si="46"/>
        <v>tdk</v>
      </c>
      <c r="BK41" s="110" t="str">
        <f t="shared" si="46"/>
        <v>tdk</v>
      </c>
      <c r="BL41" s="110" t="str">
        <f t="shared" si="46"/>
        <v>ya</v>
      </c>
      <c r="BM41" s="110" t="str">
        <f t="shared" si="46"/>
        <v>tdk</v>
      </c>
      <c r="BN41" s="110" t="str">
        <f t="shared" si="46"/>
        <v>tdk</v>
      </c>
      <c r="BO41" s="110" t="str">
        <f t="shared" si="46"/>
        <v>tdk</v>
      </c>
      <c r="BP41" s="110" t="str">
        <f t="shared" si="46"/>
        <v>tdk</v>
      </c>
      <c r="BQ41" s="110" t="str">
        <f t="shared" si="46"/>
        <v>tdk</v>
      </c>
      <c r="BR41" s="110" t="str">
        <f t="shared" si="46"/>
        <v>tdk</v>
      </c>
      <c r="BS41" s="110" t="str">
        <f t="shared" si="46"/>
        <v>ya</v>
      </c>
      <c r="BT41" s="110" t="str">
        <f t="shared" si="46"/>
        <v>tdk</v>
      </c>
      <c r="BU41" s="110" t="str">
        <f t="shared" si="46"/>
        <v>tdk</v>
      </c>
      <c r="BV41" s="110" t="str">
        <f t="shared" si="46"/>
        <v>tdk</v>
      </c>
      <c r="BW41" s="110" t="str">
        <f t="shared" si="46"/>
        <v>tdk</v>
      </c>
      <c r="BX41" s="110" t="str">
        <f t="shared" si="46"/>
        <v>tdk</v>
      </c>
      <c r="BY41" s="110" t="str">
        <f t="shared" si="46"/>
        <v>tdk</v>
      </c>
      <c r="BZ41" s="110" t="str">
        <f t="shared" si="46"/>
        <v>tdk</v>
      </c>
      <c r="CA41" s="110" t="str">
        <f t="shared" si="46"/>
        <v>tdk</v>
      </c>
      <c r="CB41" s="110" t="str">
        <f t="shared" si="46"/>
        <v>tdk</v>
      </c>
      <c r="CC41" s="110" t="str">
        <f t="shared" si="46"/>
        <v>tdk</v>
      </c>
      <c r="CD41" s="110" t="str">
        <f t="shared" si="46"/>
        <v>tdk</v>
      </c>
      <c r="CE41" s="110" t="str">
        <f t="shared" si="46"/>
        <v>tdk</v>
      </c>
      <c r="CF41" s="110" t="str">
        <f t="shared" si="46"/>
        <v>tdk</v>
      </c>
      <c r="CG41" s="110" t="str">
        <f t="shared" si="46"/>
        <v>tdk</v>
      </c>
      <c r="CH41" s="74"/>
      <c r="CI41" s="75">
        <f>COUNTIF(BC41:CG41,"ya")</f>
        <v>3</v>
      </c>
      <c r="CJ41" s="74" t="s">
        <v>41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7.25" customHeight="1" x14ac:dyDescent="0.25">
      <c r="A42" s="57"/>
      <c r="B42" s="58"/>
      <c r="C42" s="58"/>
      <c r="D42" s="58" t="s">
        <v>42</v>
      </c>
      <c r="E42" s="103" t="str">
        <f t="shared" ref="E42:AI42" si="47">IF(AND(OR(AND(OR(AND(E39&gt;=2,E37="O/D"),E37="O/A"),E39&gt;=2),E37="O/N"),E39&gt;=2),"ya","tdk")</f>
        <v>ya</v>
      </c>
      <c r="F42" s="104" t="str">
        <f t="shared" si="47"/>
        <v>tdk</v>
      </c>
      <c r="G42" s="104" t="str">
        <f t="shared" si="47"/>
        <v>tdk</v>
      </c>
      <c r="H42" s="105" t="str">
        <f t="shared" si="47"/>
        <v>tdk</v>
      </c>
      <c r="I42" s="105" t="str">
        <f t="shared" si="47"/>
        <v>tdk</v>
      </c>
      <c r="J42" s="105" t="str">
        <f t="shared" si="47"/>
        <v>tdk</v>
      </c>
      <c r="K42" s="105" t="str">
        <f t="shared" si="47"/>
        <v>tdk</v>
      </c>
      <c r="L42" s="105" t="str">
        <f t="shared" si="47"/>
        <v>tdk</v>
      </c>
      <c r="M42" s="104" t="str">
        <f t="shared" si="47"/>
        <v>tdk</v>
      </c>
      <c r="N42" s="106" t="str">
        <f t="shared" si="47"/>
        <v>ya</v>
      </c>
      <c r="O42" s="107" t="str">
        <f t="shared" si="47"/>
        <v>tdk</v>
      </c>
      <c r="P42" s="105" t="str">
        <f t="shared" si="47"/>
        <v>tdk</v>
      </c>
      <c r="Q42" s="105" t="str">
        <f t="shared" si="47"/>
        <v>tdk</v>
      </c>
      <c r="R42" s="105" t="str">
        <f t="shared" si="47"/>
        <v>tdk</v>
      </c>
      <c r="S42" s="105" t="str">
        <f t="shared" si="47"/>
        <v>tdk</v>
      </c>
      <c r="T42" s="104" t="str">
        <f t="shared" si="47"/>
        <v>tdk</v>
      </c>
      <c r="U42" s="106" t="str">
        <f t="shared" si="47"/>
        <v>ya</v>
      </c>
      <c r="V42" s="107" t="str">
        <f t="shared" si="47"/>
        <v>tdk</v>
      </c>
      <c r="W42" s="105" t="str">
        <f t="shared" si="47"/>
        <v>tdk</v>
      </c>
      <c r="X42" s="105" t="str">
        <f t="shared" si="47"/>
        <v>tdk</v>
      </c>
      <c r="Y42" s="105" t="str">
        <f t="shared" si="47"/>
        <v>tdk</v>
      </c>
      <c r="Z42" s="105" t="str">
        <f t="shared" si="47"/>
        <v>tdk</v>
      </c>
      <c r="AA42" s="104" t="str">
        <f t="shared" si="47"/>
        <v>tdk</v>
      </c>
      <c r="AB42" s="104" t="str">
        <f t="shared" si="47"/>
        <v>tdk</v>
      </c>
      <c r="AC42" s="105" t="str">
        <f t="shared" si="47"/>
        <v>tdk</v>
      </c>
      <c r="AD42" s="105" t="str">
        <f t="shared" si="47"/>
        <v>tdk</v>
      </c>
      <c r="AE42" s="105" t="str">
        <f t="shared" si="47"/>
        <v>tdk</v>
      </c>
      <c r="AF42" s="105" t="str">
        <f t="shared" si="47"/>
        <v>tdk</v>
      </c>
      <c r="AG42" s="105" t="str">
        <f t="shared" si="47"/>
        <v>tdk</v>
      </c>
      <c r="AH42" s="104" t="str">
        <f t="shared" si="47"/>
        <v>tdk</v>
      </c>
      <c r="AI42" s="104" t="str">
        <f t="shared" si="47"/>
        <v>tdk</v>
      </c>
      <c r="AJ42" s="108"/>
      <c r="AK42" s="69"/>
      <c r="AL42" s="69"/>
      <c r="AM42" s="69"/>
      <c r="AN42" s="69"/>
      <c r="AO42" s="70"/>
      <c r="AP42" s="70"/>
      <c r="AQ42" s="70"/>
      <c r="AR42" s="70"/>
      <c r="AS42" s="70"/>
      <c r="AT42" s="70">
        <f>COUNTIF(E42:AJ42,"ya")</f>
        <v>3</v>
      </c>
      <c r="AU42" s="69"/>
      <c r="AV42" s="83"/>
      <c r="AW42" s="83"/>
      <c r="AX42" s="83"/>
      <c r="AY42" s="84"/>
      <c r="AZ42" s="85"/>
      <c r="BA42" s="22"/>
      <c r="BB42"/>
      <c r="BC42" s="74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 s="37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7.25" customHeight="1" x14ac:dyDescent="0.3">
      <c r="A43" s="57">
        <f>A37+1</f>
        <v>4</v>
      </c>
      <c r="B43" s="58"/>
      <c r="C43" s="58" t="s">
        <v>52</v>
      </c>
      <c r="D43" s="58"/>
      <c r="E43" s="111" t="s">
        <v>20</v>
      </c>
      <c r="F43" s="112" t="s">
        <v>21</v>
      </c>
      <c r="G43" s="112" t="s">
        <v>31</v>
      </c>
      <c r="H43" s="113" t="s">
        <v>21</v>
      </c>
      <c r="I43" s="113" t="s">
        <v>45</v>
      </c>
      <c r="J43" s="113" t="s">
        <v>45</v>
      </c>
      <c r="K43" s="113" t="s">
        <v>19</v>
      </c>
      <c r="L43" s="113" t="s">
        <v>19</v>
      </c>
      <c r="M43" s="112" t="s">
        <v>20</v>
      </c>
      <c r="N43" s="114" t="s">
        <v>46</v>
      </c>
      <c r="O43" s="115" t="s">
        <v>20</v>
      </c>
      <c r="P43" s="113" t="s">
        <v>21</v>
      </c>
      <c r="Q43" s="113" t="s">
        <v>21</v>
      </c>
      <c r="R43" s="113" t="s">
        <v>45</v>
      </c>
      <c r="S43" s="113" t="s">
        <v>45</v>
      </c>
      <c r="T43" s="112" t="s">
        <v>19</v>
      </c>
      <c r="U43" s="116" t="s">
        <v>47</v>
      </c>
      <c r="V43" s="115" t="s">
        <v>19</v>
      </c>
      <c r="W43" s="113" t="s">
        <v>20</v>
      </c>
      <c r="X43" s="113" t="s">
        <v>22</v>
      </c>
      <c r="Y43" s="113" t="s">
        <v>21</v>
      </c>
      <c r="Z43" s="113" t="s">
        <v>21</v>
      </c>
      <c r="AA43" s="112" t="s">
        <v>45</v>
      </c>
      <c r="AB43" s="112" t="s">
        <v>46</v>
      </c>
      <c r="AC43" s="113" t="s">
        <v>45</v>
      </c>
      <c r="AD43" s="113" t="s">
        <v>19</v>
      </c>
      <c r="AE43" s="113" t="s">
        <v>19</v>
      </c>
      <c r="AF43" s="113" t="s">
        <v>20</v>
      </c>
      <c r="AG43" s="113" t="s">
        <v>20</v>
      </c>
      <c r="AH43" s="112" t="s">
        <v>21</v>
      </c>
      <c r="AI43" s="112" t="s">
        <v>21</v>
      </c>
      <c r="AJ43" s="68"/>
      <c r="AK43" s="69">
        <f>COUNTIF(E43:AJ43,"D")</f>
        <v>6</v>
      </c>
      <c r="AL43" s="69">
        <f>COUNTIF(E43:AJ43,"A")</f>
        <v>6</v>
      </c>
      <c r="AM43" s="69">
        <f>COUNTIF(E43:AJ43,"N")</f>
        <v>8</v>
      </c>
      <c r="AN43" s="69">
        <f>COUNTIF(E43:AJ43,"D/A")</f>
        <v>1</v>
      </c>
      <c r="AO43" s="70">
        <f>AK43+AL43+AM43+AN43+AY43+AZ43</f>
        <v>21</v>
      </c>
      <c r="AP43" s="70">
        <f>IF(AO43&lt;=22,0,AO43-22)</f>
        <v>0</v>
      </c>
      <c r="AQ43" s="71">
        <f>AL43+AM43+AQ46</f>
        <v>17</v>
      </c>
      <c r="AR43" s="70"/>
      <c r="AS43" s="70"/>
      <c r="AT43" s="70"/>
      <c r="AU43" s="69">
        <f>COUNTIF(E43:AJ43,"IJ")</f>
        <v>0</v>
      </c>
      <c r="AV43" s="69">
        <f>COUNTIF(E43:AJ43,"SK")</f>
        <v>0</v>
      </c>
      <c r="AW43" s="69">
        <f>COUNTIF(E43:AJ43,"CT")</f>
        <v>1</v>
      </c>
      <c r="AX43" s="69">
        <f>COUNTIF(E43:AJ43,"AL")</f>
        <v>0</v>
      </c>
      <c r="AY43" s="69">
        <f>COUNTIF(E43:AJ43,"A/N")</f>
        <v>0</v>
      </c>
      <c r="AZ43" s="69">
        <f>COUNTIF(E43:AJ43,"N/D")</f>
        <v>0</v>
      </c>
      <c r="BA43" s="72"/>
      <c r="BB43" s="37">
        <f>AO43</f>
        <v>21</v>
      </c>
      <c r="BC43" s="73" t="str">
        <f t="shared" ref="BC43:CG43" si="48">E43</f>
        <v>A</v>
      </c>
      <c r="BD43" s="73" t="str">
        <f t="shared" si="48"/>
        <v>N</v>
      </c>
      <c r="BE43" s="73" t="str">
        <f t="shared" si="48"/>
        <v>CT</v>
      </c>
      <c r="BF43" s="73" t="str">
        <f t="shared" si="48"/>
        <v>N</v>
      </c>
      <c r="BG43" s="73" t="str">
        <f t="shared" si="48"/>
        <v>R</v>
      </c>
      <c r="BH43" s="73" t="str">
        <f t="shared" si="48"/>
        <v>R</v>
      </c>
      <c r="BI43" s="73" t="str">
        <f t="shared" si="48"/>
        <v>D</v>
      </c>
      <c r="BJ43" s="73" t="str">
        <f t="shared" si="48"/>
        <v>D</v>
      </c>
      <c r="BK43" s="73" t="str">
        <f t="shared" si="48"/>
        <v>A</v>
      </c>
      <c r="BL43" s="73" t="str">
        <f t="shared" si="48"/>
        <v>O/A</v>
      </c>
      <c r="BM43" s="73" t="str">
        <f t="shared" si="48"/>
        <v>A</v>
      </c>
      <c r="BN43" s="73" t="str">
        <f t="shared" si="48"/>
        <v>N</v>
      </c>
      <c r="BO43" s="73" t="str">
        <f t="shared" si="48"/>
        <v>N</v>
      </c>
      <c r="BP43" s="73" t="str">
        <f t="shared" si="48"/>
        <v>R</v>
      </c>
      <c r="BQ43" s="73" t="str">
        <f t="shared" si="48"/>
        <v>R</v>
      </c>
      <c r="BR43" s="73" t="str">
        <f t="shared" si="48"/>
        <v>D</v>
      </c>
      <c r="BS43" s="73" t="str">
        <f t="shared" si="48"/>
        <v>O/D</v>
      </c>
      <c r="BT43" s="73" t="str">
        <f t="shared" si="48"/>
        <v>D</v>
      </c>
      <c r="BU43" s="73" t="str">
        <f t="shared" si="48"/>
        <v>A</v>
      </c>
      <c r="BV43" s="73" t="str">
        <f t="shared" si="48"/>
        <v>D/A</v>
      </c>
      <c r="BW43" s="73" t="str">
        <f t="shared" si="48"/>
        <v>N</v>
      </c>
      <c r="BX43" s="73" t="str">
        <f t="shared" si="48"/>
        <v>N</v>
      </c>
      <c r="BY43" s="73" t="str">
        <f t="shared" si="48"/>
        <v>R</v>
      </c>
      <c r="BZ43" s="73" t="str">
        <f t="shared" si="48"/>
        <v>O/A</v>
      </c>
      <c r="CA43" s="73" t="str">
        <f t="shared" si="48"/>
        <v>R</v>
      </c>
      <c r="CB43" s="73" t="str">
        <f t="shared" si="48"/>
        <v>D</v>
      </c>
      <c r="CC43" s="73" t="str">
        <f t="shared" si="48"/>
        <v>D</v>
      </c>
      <c r="CD43" s="73" t="str">
        <f t="shared" si="48"/>
        <v>A</v>
      </c>
      <c r="CE43" s="73" t="str">
        <f t="shared" si="48"/>
        <v>A</v>
      </c>
      <c r="CF43" s="73" t="str">
        <f t="shared" si="48"/>
        <v>N</v>
      </c>
      <c r="CG43" s="73" t="str">
        <f t="shared" si="48"/>
        <v>N</v>
      </c>
      <c r="CH43" s="74"/>
      <c r="CI43" s="75">
        <f>COUNTIF(BC43:CG43,"A/N")</f>
        <v>0</v>
      </c>
      <c r="CJ43" s="75">
        <f>COUNTIF(BC43:CG43,"N/D")</f>
        <v>0</v>
      </c>
      <c r="CK43" s="37">
        <f>CI43+CJ43</f>
        <v>0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7.25" customHeight="1" x14ac:dyDescent="0.25">
      <c r="A44" s="57"/>
      <c r="B44" s="58"/>
      <c r="C44" s="58"/>
      <c r="D44" s="58" t="s">
        <v>37</v>
      </c>
      <c r="E44" s="111"/>
      <c r="F44" s="112"/>
      <c r="G44" s="112"/>
      <c r="H44" s="113"/>
      <c r="I44" s="113"/>
      <c r="J44" s="113"/>
      <c r="K44" s="113"/>
      <c r="L44" s="113"/>
      <c r="M44" s="112"/>
      <c r="N44" s="114"/>
      <c r="O44" s="115"/>
      <c r="P44" s="113"/>
      <c r="Q44" s="113"/>
      <c r="R44" s="113"/>
      <c r="S44" s="113"/>
      <c r="T44" s="112"/>
      <c r="U44" s="116"/>
      <c r="V44" s="115"/>
      <c r="W44" s="113"/>
      <c r="X44" s="113">
        <v>8</v>
      </c>
      <c r="Y44" s="113"/>
      <c r="Z44" s="113"/>
      <c r="AA44" s="112"/>
      <c r="AB44" s="112"/>
      <c r="AC44" s="113"/>
      <c r="AD44" s="113"/>
      <c r="AE44" s="113"/>
      <c r="AF44" s="113"/>
      <c r="AG44" s="113"/>
      <c r="AH44" s="112"/>
      <c r="AI44" s="112"/>
      <c r="AJ44" s="82"/>
      <c r="AK44" s="69"/>
      <c r="AL44" s="69"/>
      <c r="AM44" s="69"/>
      <c r="AN44" s="69"/>
      <c r="AO44" s="70"/>
      <c r="AP44" s="70"/>
      <c r="AQ44" s="70"/>
      <c r="AR44" s="71">
        <f>SUM(E44:AJ44)*2-0.5*COUNT(E44:AJ44)+CI45</f>
        <v>66.5</v>
      </c>
      <c r="AS44" s="70"/>
      <c r="AT44" s="70"/>
      <c r="AU44" s="69"/>
      <c r="AV44" s="83"/>
      <c r="AW44" s="83"/>
      <c r="AX44" s="83"/>
      <c r="AY44" s="84"/>
      <c r="AZ44" s="85"/>
      <c r="BA44" s="22"/>
      <c r="BB44"/>
      <c r="BC44" s="86">
        <f t="shared" ref="BC44:CG44" si="49">E45</f>
        <v>0</v>
      </c>
      <c r="BD44" s="86">
        <f t="shared" si="49"/>
        <v>0</v>
      </c>
      <c r="BE44" s="86">
        <f t="shared" si="49"/>
        <v>0</v>
      </c>
      <c r="BF44" s="86">
        <f t="shared" si="49"/>
        <v>0</v>
      </c>
      <c r="BG44" s="86">
        <f t="shared" si="49"/>
        <v>0</v>
      </c>
      <c r="BH44" s="86">
        <f t="shared" si="49"/>
        <v>0</v>
      </c>
      <c r="BI44" s="86">
        <f t="shared" si="49"/>
        <v>0</v>
      </c>
      <c r="BJ44" s="86">
        <f t="shared" si="49"/>
        <v>0</v>
      </c>
      <c r="BK44" s="86">
        <f t="shared" si="49"/>
        <v>0</v>
      </c>
      <c r="BL44" s="86">
        <f t="shared" si="49"/>
        <v>8</v>
      </c>
      <c r="BM44" s="86">
        <f t="shared" si="49"/>
        <v>0</v>
      </c>
      <c r="BN44" s="86">
        <f t="shared" si="49"/>
        <v>0</v>
      </c>
      <c r="BO44" s="86">
        <f t="shared" si="49"/>
        <v>0</v>
      </c>
      <c r="BP44" s="86">
        <f t="shared" si="49"/>
        <v>0</v>
      </c>
      <c r="BQ44" s="86">
        <f t="shared" si="49"/>
        <v>0</v>
      </c>
      <c r="BR44" s="86">
        <f t="shared" si="49"/>
        <v>0</v>
      </c>
      <c r="BS44" s="86">
        <f t="shared" si="49"/>
        <v>8</v>
      </c>
      <c r="BT44" s="86">
        <f t="shared" si="49"/>
        <v>0</v>
      </c>
      <c r="BU44" s="86">
        <f t="shared" si="49"/>
        <v>0</v>
      </c>
      <c r="BV44" s="86">
        <f t="shared" si="49"/>
        <v>0</v>
      </c>
      <c r="BW44" s="86">
        <f t="shared" si="49"/>
        <v>0</v>
      </c>
      <c r="BX44" s="86">
        <f t="shared" si="49"/>
        <v>0</v>
      </c>
      <c r="BY44" s="86">
        <f t="shared" si="49"/>
        <v>0</v>
      </c>
      <c r="BZ44" s="86">
        <f t="shared" si="49"/>
        <v>8</v>
      </c>
      <c r="CA44" s="86">
        <f t="shared" si="49"/>
        <v>0</v>
      </c>
      <c r="CB44" s="86">
        <f t="shared" si="49"/>
        <v>0</v>
      </c>
      <c r="CC44" s="86">
        <f t="shared" si="49"/>
        <v>0</v>
      </c>
      <c r="CD44" s="86">
        <f t="shared" si="49"/>
        <v>0</v>
      </c>
      <c r="CE44" s="86">
        <f t="shared" si="49"/>
        <v>0</v>
      </c>
      <c r="CF44" s="86">
        <f t="shared" si="49"/>
        <v>0</v>
      </c>
      <c r="CG44" s="86">
        <f t="shared" si="49"/>
        <v>0</v>
      </c>
      <c r="CH44"/>
      <c r="CI44" s="7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7.25" customHeight="1" x14ac:dyDescent="0.25">
      <c r="A45" s="57"/>
      <c r="B45" s="58"/>
      <c r="C45" s="58"/>
      <c r="D45" s="58" t="s">
        <v>38</v>
      </c>
      <c r="E45" s="111"/>
      <c r="F45" s="112"/>
      <c r="G45" s="112"/>
      <c r="H45" s="113"/>
      <c r="I45" s="113"/>
      <c r="J45" s="113"/>
      <c r="K45" s="113"/>
      <c r="L45" s="113"/>
      <c r="M45" s="112"/>
      <c r="N45" s="114">
        <v>8</v>
      </c>
      <c r="O45" s="115"/>
      <c r="P45" s="113"/>
      <c r="Q45" s="113"/>
      <c r="R45" s="113"/>
      <c r="S45" s="113"/>
      <c r="T45" s="112"/>
      <c r="U45" s="116">
        <v>8</v>
      </c>
      <c r="V45" s="115"/>
      <c r="W45" s="113"/>
      <c r="X45" s="113"/>
      <c r="Y45" s="113"/>
      <c r="Z45" s="113"/>
      <c r="AA45" s="112"/>
      <c r="AB45" s="112">
        <v>8</v>
      </c>
      <c r="AC45" s="113"/>
      <c r="AD45" s="113"/>
      <c r="AE45" s="113"/>
      <c r="AF45" s="113"/>
      <c r="AG45" s="113"/>
      <c r="AH45" s="112"/>
      <c r="AI45" s="112"/>
      <c r="AJ45" s="93"/>
      <c r="AK45" s="69"/>
      <c r="AL45" s="69"/>
      <c r="AM45" s="69"/>
      <c r="AN45" s="69"/>
      <c r="AO45" s="70"/>
      <c r="AP45" s="70"/>
      <c r="AQ45" s="70"/>
      <c r="AR45" s="94"/>
      <c r="AS45" s="70"/>
      <c r="AT45" s="70"/>
      <c r="AU45" s="69"/>
      <c r="AV45" s="83"/>
      <c r="AW45" s="83"/>
      <c r="AX45" s="83"/>
      <c r="AY45" s="84"/>
      <c r="AZ45" s="85"/>
      <c r="BA45" s="22"/>
      <c r="BB45"/>
      <c r="BC45" s="37">
        <f t="shared" ref="BC45:CG45" si="50">IF(BC44&lt;=1,BC44*2,IF(BC44&lt;=7,(BC44*2),IF(BC44&lt;=8,((BC44-7)*3+14),((BC44-8)*4+17))))</f>
        <v>0</v>
      </c>
      <c r="BD45" s="37">
        <f t="shared" si="50"/>
        <v>0</v>
      </c>
      <c r="BE45" s="37">
        <f t="shared" si="50"/>
        <v>0</v>
      </c>
      <c r="BF45" s="37">
        <f t="shared" si="50"/>
        <v>0</v>
      </c>
      <c r="BG45" s="37">
        <f t="shared" si="50"/>
        <v>0</v>
      </c>
      <c r="BH45" s="37">
        <f t="shared" si="50"/>
        <v>0</v>
      </c>
      <c r="BI45" s="37">
        <f t="shared" si="50"/>
        <v>0</v>
      </c>
      <c r="BJ45" s="37">
        <f t="shared" si="50"/>
        <v>0</v>
      </c>
      <c r="BK45" s="37">
        <f t="shared" si="50"/>
        <v>0</v>
      </c>
      <c r="BL45" s="37">
        <f t="shared" si="50"/>
        <v>17</v>
      </c>
      <c r="BM45" s="37">
        <f t="shared" si="50"/>
        <v>0</v>
      </c>
      <c r="BN45" s="37">
        <f t="shared" si="50"/>
        <v>0</v>
      </c>
      <c r="BO45" s="37">
        <f t="shared" si="50"/>
        <v>0</v>
      </c>
      <c r="BP45" s="37">
        <f t="shared" si="50"/>
        <v>0</v>
      </c>
      <c r="BQ45" s="37">
        <f t="shared" si="50"/>
        <v>0</v>
      </c>
      <c r="BR45" s="37">
        <f t="shared" si="50"/>
        <v>0</v>
      </c>
      <c r="BS45" s="37">
        <f t="shared" si="50"/>
        <v>17</v>
      </c>
      <c r="BT45" s="37">
        <f t="shared" si="50"/>
        <v>0</v>
      </c>
      <c r="BU45" s="37">
        <f t="shared" si="50"/>
        <v>0</v>
      </c>
      <c r="BV45" s="37">
        <f t="shared" si="50"/>
        <v>0</v>
      </c>
      <c r="BW45" s="37">
        <f t="shared" si="50"/>
        <v>0</v>
      </c>
      <c r="BX45" s="37">
        <f t="shared" si="50"/>
        <v>0</v>
      </c>
      <c r="BY45" s="37">
        <f t="shared" si="50"/>
        <v>0</v>
      </c>
      <c r="BZ45" s="37">
        <f t="shared" si="50"/>
        <v>17</v>
      </c>
      <c r="CA45" s="37">
        <f t="shared" si="50"/>
        <v>0</v>
      </c>
      <c r="CB45" s="37">
        <f t="shared" si="50"/>
        <v>0</v>
      </c>
      <c r="CC45" s="37">
        <f t="shared" si="50"/>
        <v>0</v>
      </c>
      <c r="CD45" s="37">
        <f t="shared" si="50"/>
        <v>0</v>
      </c>
      <c r="CE45" s="37">
        <f t="shared" si="50"/>
        <v>0</v>
      </c>
      <c r="CF45" s="37">
        <f t="shared" si="50"/>
        <v>0</v>
      </c>
      <c r="CG45" s="37">
        <f t="shared" si="50"/>
        <v>0</v>
      </c>
      <c r="CH45"/>
      <c r="CI45" s="95">
        <f>SUM(BC45:CG45)</f>
        <v>51</v>
      </c>
      <c r="CJ45" s="5" t="s">
        <v>37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7.25" customHeight="1" x14ac:dyDescent="0.25">
      <c r="A46" s="57"/>
      <c r="B46" s="58"/>
      <c r="C46" s="58"/>
      <c r="D46" s="58" t="s">
        <v>39</v>
      </c>
      <c r="E46" s="96">
        <f t="shared" ref="E46:AI46" si="51">IF(AND(E43="A/N",E44&gt;=8),2,IF(AND(E43="N/D",E44=16),2,IF(AND(E43="D/A",E44=16),2,IF(AND(E43="A/N",E44&lt;8),1,IF(AND(E43="N/D",E44&lt;16),1,IF(AND(E43="D/A",E44&gt;=8),1,IF(AND(AND(E43="O/D",E44&gt;=16),E44&lt;24),1,IF(AND(E43="O/D",E44=24),2,IF(AND(AND(E43="O/A",E44&gt;=8),E44&lt;16),1,IF(AND(E43="O/A",E44&gt;=16),2,IF(AND(AND(E43="O/N",E44&gt;=8),E44&lt;24),1,IF(AND(E43="O/N",E44=24),2,0))))))))))))</f>
        <v>0</v>
      </c>
      <c r="F46" s="97">
        <f t="shared" si="51"/>
        <v>0</v>
      </c>
      <c r="G46" s="97">
        <f t="shared" si="51"/>
        <v>0</v>
      </c>
      <c r="H46" s="98">
        <f t="shared" si="51"/>
        <v>0</v>
      </c>
      <c r="I46" s="98">
        <f t="shared" si="51"/>
        <v>0</v>
      </c>
      <c r="J46" s="98">
        <f t="shared" si="51"/>
        <v>0</v>
      </c>
      <c r="K46" s="98">
        <f t="shared" si="51"/>
        <v>0</v>
      </c>
      <c r="L46" s="98">
        <f t="shared" si="51"/>
        <v>0</v>
      </c>
      <c r="M46" s="97">
        <f t="shared" si="51"/>
        <v>0</v>
      </c>
      <c r="N46" s="99">
        <f t="shared" si="51"/>
        <v>0</v>
      </c>
      <c r="O46" s="100">
        <f t="shared" si="51"/>
        <v>0</v>
      </c>
      <c r="P46" s="98">
        <f t="shared" si="51"/>
        <v>0</v>
      </c>
      <c r="Q46" s="98">
        <f t="shared" si="51"/>
        <v>0</v>
      </c>
      <c r="R46" s="98">
        <f t="shared" si="51"/>
        <v>0</v>
      </c>
      <c r="S46" s="98">
        <f t="shared" si="51"/>
        <v>0</v>
      </c>
      <c r="T46" s="97">
        <f t="shared" si="51"/>
        <v>0</v>
      </c>
      <c r="U46" s="101">
        <f t="shared" si="51"/>
        <v>0</v>
      </c>
      <c r="V46" s="100">
        <f t="shared" si="51"/>
        <v>0</v>
      </c>
      <c r="W46" s="98">
        <f t="shared" si="51"/>
        <v>0</v>
      </c>
      <c r="X46" s="98">
        <f t="shared" si="51"/>
        <v>1</v>
      </c>
      <c r="Y46" s="98">
        <f t="shared" si="51"/>
        <v>0</v>
      </c>
      <c r="Z46" s="98">
        <f t="shared" si="51"/>
        <v>0</v>
      </c>
      <c r="AA46" s="97">
        <f t="shared" si="51"/>
        <v>0</v>
      </c>
      <c r="AB46" s="97">
        <f t="shared" si="51"/>
        <v>0</v>
      </c>
      <c r="AC46" s="98">
        <f t="shared" si="51"/>
        <v>0</v>
      </c>
      <c r="AD46" s="98">
        <f t="shared" si="51"/>
        <v>0</v>
      </c>
      <c r="AE46" s="98">
        <f t="shared" si="51"/>
        <v>0</v>
      </c>
      <c r="AF46" s="98">
        <f t="shared" si="51"/>
        <v>0</v>
      </c>
      <c r="AG46" s="98">
        <f t="shared" si="51"/>
        <v>0</v>
      </c>
      <c r="AH46" s="97">
        <f t="shared" si="51"/>
        <v>0</v>
      </c>
      <c r="AI46" s="97">
        <f t="shared" si="51"/>
        <v>0</v>
      </c>
      <c r="AJ46" s="117"/>
      <c r="AK46" s="69"/>
      <c r="AL46" s="69"/>
      <c r="AM46" s="69"/>
      <c r="AN46" s="69"/>
      <c r="AO46" s="70"/>
      <c r="AP46" s="70"/>
      <c r="AQ46" s="71">
        <f>SUM(E46:AJ46)+CI46-CK43</f>
        <v>3</v>
      </c>
      <c r="AR46" s="94"/>
      <c r="AS46" s="70"/>
      <c r="AT46" s="70"/>
      <c r="AU46" s="69"/>
      <c r="AV46" s="83"/>
      <c r="AW46" s="83"/>
      <c r="AX46" s="83"/>
      <c r="AY46" s="84"/>
      <c r="AZ46" s="85"/>
      <c r="BA46" s="22"/>
      <c r="BB46"/>
      <c r="BC46" s="95">
        <f t="shared" ref="BC46:CG46" si="52">IF(AND(BC43="A/N",BC44&gt;=8),2,IF(AND(BC43="N/D",BC44=16),2,IF(AND(BC43="D/A",BC44=16),2,IF(AND(BC43="A/N",BC44&lt;8),1,IF(AND(BC43="N/D",BC44&lt;16),1,IF(AND(BC43="D/A",BC44&gt;=8),1,IF(AND(AND(BC43="O/D",BC44&gt;=16),BC44&lt;24),1,IF(AND(BC43="O/D",BC44=24),2,IF(AND(AND(BC43="O/A",BC44&gt;=8),BC44&lt;16),1,IF(AND(BC43="O/A",BC44&gt;=16),2,IF(AND(AND(BC43="O/N",BC44&gt;=8),BC44&lt;24),1,IF(AND(BC43="O/N",BC44=24),2,0))))))))))))</f>
        <v>0</v>
      </c>
      <c r="BD46" s="95">
        <f t="shared" si="52"/>
        <v>0</v>
      </c>
      <c r="BE46" s="95">
        <f t="shared" si="52"/>
        <v>0</v>
      </c>
      <c r="BF46" s="95">
        <f t="shared" si="52"/>
        <v>0</v>
      </c>
      <c r="BG46" s="95">
        <f t="shared" si="52"/>
        <v>0</v>
      </c>
      <c r="BH46" s="95">
        <f t="shared" si="52"/>
        <v>0</v>
      </c>
      <c r="BI46" s="95">
        <f t="shared" si="52"/>
        <v>0</v>
      </c>
      <c r="BJ46" s="95">
        <f t="shared" si="52"/>
        <v>0</v>
      </c>
      <c r="BK46" s="95">
        <f t="shared" si="52"/>
        <v>0</v>
      </c>
      <c r="BL46" s="95">
        <f t="shared" si="52"/>
        <v>1</v>
      </c>
      <c r="BM46" s="95">
        <f t="shared" si="52"/>
        <v>0</v>
      </c>
      <c r="BN46" s="95">
        <f t="shared" si="52"/>
        <v>0</v>
      </c>
      <c r="BO46" s="95">
        <f t="shared" si="52"/>
        <v>0</v>
      </c>
      <c r="BP46" s="95">
        <f t="shared" si="52"/>
        <v>0</v>
      </c>
      <c r="BQ46" s="95">
        <f t="shared" si="52"/>
        <v>0</v>
      </c>
      <c r="BR46" s="95">
        <f t="shared" si="52"/>
        <v>0</v>
      </c>
      <c r="BS46" s="95">
        <f t="shared" si="52"/>
        <v>0</v>
      </c>
      <c r="BT46" s="95">
        <f t="shared" si="52"/>
        <v>0</v>
      </c>
      <c r="BU46" s="95">
        <f t="shared" si="52"/>
        <v>0</v>
      </c>
      <c r="BV46" s="95">
        <f t="shared" si="52"/>
        <v>0</v>
      </c>
      <c r="BW46" s="95">
        <f t="shared" si="52"/>
        <v>0</v>
      </c>
      <c r="BX46" s="95">
        <f t="shared" si="52"/>
        <v>0</v>
      </c>
      <c r="BY46" s="95">
        <f t="shared" si="52"/>
        <v>0</v>
      </c>
      <c r="BZ46" s="95">
        <f t="shared" si="52"/>
        <v>1</v>
      </c>
      <c r="CA46" s="95">
        <f t="shared" si="52"/>
        <v>0</v>
      </c>
      <c r="CB46" s="95">
        <f t="shared" si="52"/>
        <v>0</v>
      </c>
      <c r="CC46" s="95">
        <f t="shared" si="52"/>
        <v>0</v>
      </c>
      <c r="CD46" s="95">
        <f t="shared" si="52"/>
        <v>0</v>
      </c>
      <c r="CE46" s="95">
        <f t="shared" si="52"/>
        <v>0</v>
      </c>
      <c r="CF46" s="95">
        <f t="shared" si="52"/>
        <v>0</v>
      </c>
      <c r="CG46" s="95">
        <f t="shared" si="52"/>
        <v>0</v>
      </c>
      <c r="CH46"/>
      <c r="CI46" s="95">
        <f>SUM(BC46:CG46)</f>
        <v>2</v>
      </c>
      <c r="CJ46" s="5" t="s">
        <v>40</v>
      </c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7.25" customHeight="1" x14ac:dyDescent="0.25">
      <c r="A47" s="57"/>
      <c r="B47" s="58"/>
      <c r="C47" s="58"/>
      <c r="D47" s="58" t="s">
        <v>41</v>
      </c>
      <c r="E47" s="103" t="str">
        <f t="shared" ref="E47:AI47" si="53">IF(E44&gt;=4,"ya","tdk")</f>
        <v>tdk</v>
      </c>
      <c r="F47" s="104" t="str">
        <f t="shared" si="53"/>
        <v>tdk</v>
      </c>
      <c r="G47" s="104" t="str">
        <f t="shared" si="53"/>
        <v>tdk</v>
      </c>
      <c r="H47" s="105" t="str">
        <f t="shared" si="53"/>
        <v>tdk</v>
      </c>
      <c r="I47" s="105" t="str">
        <f t="shared" si="53"/>
        <v>tdk</v>
      </c>
      <c r="J47" s="105" t="str">
        <f t="shared" si="53"/>
        <v>tdk</v>
      </c>
      <c r="K47" s="105" t="str">
        <f t="shared" si="53"/>
        <v>tdk</v>
      </c>
      <c r="L47" s="105" t="str">
        <f t="shared" si="53"/>
        <v>tdk</v>
      </c>
      <c r="M47" s="104" t="str">
        <f t="shared" si="53"/>
        <v>tdk</v>
      </c>
      <c r="N47" s="106" t="str">
        <f t="shared" si="53"/>
        <v>tdk</v>
      </c>
      <c r="O47" s="107" t="str">
        <f t="shared" si="53"/>
        <v>tdk</v>
      </c>
      <c r="P47" s="105" t="str">
        <f t="shared" si="53"/>
        <v>tdk</v>
      </c>
      <c r="Q47" s="105" t="str">
        <f t="shared" si="53"/>
        <v>tdk</v>
      </c>
      <c r="R47" s="105" t="str">
        <f t="shared" si="53"/>
        <v>tdk</v>
      </c>
      <c r="S47" s="105" t="str">
        <f t="shared" si="53"/>
        <v>tdk</v>
      </c>
      <c r="T47" s="104" t="str">
        <f t="shared" si="53"/>
        <v>tdk</v>
      </c>
      <c r="U47" s="106" t="str">
        <f t="shared" si="53"/>
        <v>tdk</v>
      </c>
      <c r="V47" s="107" t="str">
        <f t="shared" si="53"/>
        <v>tdk</v>
      </c>
      <c r="W47" s="105" t="str">
        <f t="shared" si="53"/>
        <v>tdk</v>
      </c>
      <c r="X47" s="105" t="str">
        <f t="shared" si="53"/>
        <v>ya</v>
      </c>
      <c r="Y47" s="105" t="str">
        <f t="shared" si="53"/>
        <v>tdk</v>
      </c>
      <c r="Z47" s="105" t="str">
        <f t="shared" si="53"/>
        <v>tdk</v>
      </c>
      <c r="AA47" s="104" t="str">
        <f t="shared" si="53"/>
        <v>tdk</v>
      </c>
      <c r="AB47" s="104" t="str">
        <f t="shared" si="53"/>
        <v>tdk</v>
      </c>
      <c r="AC47" s="105" t="str">
        <f t="shared" si="53"/>
        <v>tdk</v>
      </c>
      <c r="AD47" s="105" t="str">
        <f t="shared" si="53"/>
        <v>tdk</v>
      </c>
      <c r="AE47" s="105" t="str">
        <f t="shared" si="53"/>
        <v>tdk</v>
      </c>
      <c r="AF47" s="105" t="str">
        <f t="shared" si="53"/>
        <v>tdk</v>
      </c>
      <c r="AG47" s="105" t="str">
        <f t="shared" si="53"/>
        <v>tdk</v>
      </c>
      <c r="AH47" s="104" t="str">
        <f t="shared" si="53"/>
        <v>tdk</v>
      </c>
      <c r="AI47" s="104" t="str">
        <f t="shared" si="53"/>
        <v>tdk</v>
      </c>
      <c r="AJ47" s="108"/>
      <c r="AK47" s="69"/>
      <c r="AL47" s="69"/>
      <c r="AM47" s="69"/>
      <c r="AN47" s="69"/>
      <c r="AO47" s="70"/>
      <c r="AP47" s="70"/>
      <c r="AQ47" s="70"/>
      <c r="AR47" s="70"/>
      <c r="AS47" s="109">
        <f>COUNTIF(E47:AJ47,"ya")+CI47</f>
        <v>4</v>
      </c>
      <c r="AT47" s="70"/>
      <c r="AU47" s="69"/>
      <c r="AV47" s="83"/>
      <c r="AW47" s="83"/>
      <c r="AX47" s="83"/>
      <c r="AY47" s="84"/>
      <c r="AZ47" s="85"/>
      <c r="BA47" s="22"/>
      <c r="BB47"/>
      <c r="BC47" s="110" t="str">
        <f t="shared" ref="BC47:CG47" si="54">IF(BC44&gt;=4,"ya","tdk")</f>
        <v>tdk</v>
      </c>
      <c r="BD47" s="110" t="str">
        <f t="shared" si="54"/>
        <v>tdk</v>
      </c>
      <c r="BE47" s="110" t="str">
        <f t="shared" si="54"/>
        <v>tdk</v>
      </c>
      <c r="BF47" s="110" t="str">
        <f t="shared" si="54"/>
        <v>tdk</v>
      </c>
      <c r="BG47" s="110" t="str">
        <f t="shared" si="54"/>
        <v>tdk</v>
      </c>
      <c r="BH47" s="110" t="str">
        <f t="shared" si="54"/>
        <v>tdk</v>
      </c>
      <c r="BI47" s="110" t="str">
        <f t="shared" si="54"/>
        <v>tdk</v>
      </c>
      <c r="BJ47" s="110" t="str">
        <f t="shared" si="54"/>
        <v>tdk</v>
      </c>
      <c r="BK47" s="110" t="str">
        <f t="shared" si="54"/>
        <v>tdk</v>
      </c>
      <c r="BL47" s="110" t="str">
        <f t="shared" si="54"/>
        <v>ya</v>
      </c>
      <c r="BM47" s="110" t="str">
        <f t="shared" si="54"/>
        <v>tdk</v>
      </c>
      <c r="BN47" s="110" t="str">
        <f t="shared" si="54"/>
        <v>tdk</v>
      </c>
      <c r="BO47" s="110" t="str">
        <f t="shared" si="54"/>
        <v>tdk</v>
      </c>
      <c r="BP47" s="110" t="str">
        <f t="shared" si="54"/>
        <v>tdk</v>
      </c>
      <c r="BQ47" s="110" t="str">
        <f t="shared" si="54"/>
        <v>tdk</v>
      </c>
      <c r="BR47" s="110" t="str">
        <f t="shared" si="54"/>
        <v>tdk</v>
      </c>
      <c r="BS47" s="110" t="str">
        <f t="shared" si="54"/>
        <v>ya</v>
      </c>
      <c r="BT47" s="110" t="str">
        <f t="shared" si="54"/>
        <v>tdk</v>
      </c>
      <c r="BU47" s="110" t="str">
        <f t="shared" si="54"/>
        <v>tdk</v>
      </c>
      <c r="BV47" s="110" t="str">
        <f t="shared" si="54"/>
        <v>tdk</v>
      </c>
      <c r="BW47" s="110" t="str">
        <f t="shared" si="54"/>
        <v>tdk</v>
      </c>
      <c r="BX47" s="110" t="str">
        <f t="shared" si="54"/>
        <v>tdk</v>
      </c>
      <c r="BY47" s="110" t="str">
        <f t="shared" si="54"/>
        <v>tdk</v>
      </c>
      <c r="BZ47" s="110" t="str">
        <f t="shared" si="54"/>
        <v>ya</v>
      </c>
      <c r="CA47" s="110" t="str">
        <f t="shared" si="54"/>
        <v>tdk</v>
      </c>
      <c r="CB47" s="110" t="str">
        <f t="shared" si="54"/>
        <v>tdk</v>
      </c>
      <c r="CC47" s="110" t="str">
        <f t="shared" si="54"/>
        <v>tdk</v>
      </c>
      <c r="CD47" s="110" t="str">
        <f t="shared" si="54"/>
        <v>tdk</v>
      </c>
      <c r="CE47" s="110" t="str">
        <f t="shared" si="54"/>
        <v>tdk</v>
      </c>
      <c r="CF47" s="110" t="str">
        <f t="shared" si="54"/>
        <v>tdk</v>
      </c>
      <c r="CG47" s="110" t="str">
        <f t="shared" si="54"/>
        <v>tdk</v>
      </c>
      <c r="CH47" s="74"/>
      <c r="CI47" s="75">
        <f>COUNTIF(BC47:CG47,"ya")</f>
        <v>3</v>
      </c>
      <c r="CJ47" s="74" t="s">
        <v>41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7.25" customHeight="1" x14ac:dyDescent="0.25">
      <c r="A48" s="57"/>
      <c r="B48" s="58"/>
      <c r="C48" s="58"/>
      <c r="D48" s="58" t="s">
        <v>42</v>
      </c>
      <c r="E48" s="103" t="str">
        <f t="shared" ref="E48:AI48" si="55">IF(AND(OR(AND(OR(AND(E45&gt;=2,E43="O/D"),E43="O/A"),E45&gt;=2),E43="O/N"),E45&gt;=2),"ya","tdk")</f>
        <v>tdk</v>
      </c>
      <c r="F48" s="104" t="str">
        <f t="shared" si="55"/>
        <v>tdk</v>
      </c>
      <c r="G48" s="104" t="str">
        <f t="shared" si="55"/>
        <v>tdk</v>
      </c>
      <c r="H48" s="105" t="str">
        <f t="shared" si="55"/>
        <v>tdk</v>
      </c>
      <c r="I48" s="105" t="str">
        <f t="shared" si="55"/>
        <v>tdk</v>
      </c>
      <c r="J48" s="105" t="str">
        <f t="shared" si="55"/>
        <v>tdk</v>
      </c>
      <c r="K48" s="105" t="str">
        <f t="shared" si="55"/>
        <v>tdk</v>
      </c>
      <c r="L48" s="105" t="str">
        <f t="shared" si="55"/>
        <v>tdk</v>
      </c>
      <c r="M48" s="104" t="str">
        <f t="shared" si="55"/>
        <v>tdk</v>
      </c>
      <c r="N48" s="106" t="str">
        <f t="shared" si="55"/>
        <v>ya</v>
      </c>
      <c r="O48" s="107" t="str">
        <f t="shared" si="55"/>
        <v>tdk</v>
      </c>
      <c r="P48" s="105" t="str">
        <f t="shared" si="55"/>
        <v>tdk</v>
      </c>
      <c r="Q48" s="105" t="str">
        <f t="shared" si="55"/>
        <v>tdk</v>
      </c>
      <c r="R48" s="105" t="str">
        <f t="shared" si="55"/>
        <v>tdk</v>
      </c>
      <c r="S48" s="105" t="str">
        <f t="shared" si="55"/>
        <v>tdk</v>
      </c>
      <c r="T48" s="104" t="str">
        <f t="shared" si="55"/>
        <v>tdk</v>
      </c>
      <c r="U48" s="106" t="str">
        <f t="shared" si="55"/>
        <v>ya</v>
      </c>
      <c r="V48" s="107" t="str">
        <f t="shared" si="55"/>
        <v>tdk</v>
      </c>
      <c r="W48" s="105" t="str">
        <f t="shared" si="55"/>
        <v>tdk</v>
      </c>
      <c r="X48" s="105" t="str">
        <f t="shared" si="55"/>
        <v>tdk</v>
      </c>
      <c r="Y48" s="105" t="str">
        <f t="shared" si="55"/>
        <v>tdk</v>
      </c>
      <c r="Z48" s="105" t="str">
        <f t="shared" si="55"/>
        <v>tdk</v>
      </c>
      <c r="AA48" s="104" t="str">
        <f t="shared" si="55"/>
        <v>tdk</v>
      </c>
      <c r="AB48" s="104" t="str">
        <f t="shared" si="55"/>
        <v>ya</v>
      </c>
      <c r="AC48" s="105" t="str">
        <f t="shared" si="55"/>
        <v>tdk</v>
      </c>
      <c r="AD48" s="105" t="str">
        <f t="shared" si="55"/>
        <v>tdk</v>
      </c>
      <c r="AE48" s="105" t="str">
        <f t="shared" si="55"/>
        <v>tdk</v>
      </c>
      <c r="AF48" s="105" t="str">
        <f t="shared" si="55"/>
        <v>tdk</v>
      </c>
      <c r="AG48" s="105" t="str">
        <f t="shared" si="55"/>
        <v>tdk</v>
      </c>
      <c r="AH48" s="104" t="str">
        <f t="shared" si="55"/>
        <v>tdk</v>
      </c>
      <c r="AI48" s="104" t="str">
        <f t="shared" si="55"/>
        <v>tdk</v>
      </c>
      <c r="AJ48" s="108"/>
      <c r="AK48" s="69"/>
      <c r="AL48" s="69"/>
      <c r="AM48" s="69"/>
      <c r="AN48" s="69"/>
      <c r="AO48" s="70"/>
      <c r="AP48" s="70"/>
      <c r="AQ48" s="70"/>
      <c r="AR48" s="70"/>
      <c r="AS48" s="70"/>
      <c r="AT48" s="70">
        <f>COUNTIF(E48:AJ48,"ya")</f>
        <v>3</v>
      </c>
      <c r="AU48" s="69"/>
      <c r="AV48" s="83"/>
      <c r="AW48" s="83"/>
      <c r="AX48" s="83"/>
      <c r="AY48" s="84"/>
      <c r="AZ48" s="85"/>
      <c r="BA48" s="22"/>
      <c r="BB48"/>
      <c r="BC48" s="74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 s="37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7.25" customHeight="1" x14ac:dyDescent="0.3">
      <c r="A49" s="57">
        <f>A43+1</f>
        <v>5</v>
      </c>
      <c r="B49" s="58"/>
      <c r="C49" s="58" t="s">
        <v>53</v>
      </c>
      <c r="D49" s="58"/>
      <c r="E49" s="111" t="s">
        <v>20</v>
      </c>
      <c r="F49" s="112" t="s">
        <v>21</v>
      </c>
      <c r="G49" s="112" t="s">
        <v>21</v>
      </c>
      <c r="H49" s="113" t="s">
        <v>21</v>
      </c>
      <c r="I49" s="113" t="s">
        <v>45</v>
      </c>
      <c r="J49" s="113" t="s">
        <v>45</v>
      </c>
      <c r="K49" s="113" t="s">
        <v>31</v>
      </c>
      <c r="L49" s="113" t="s">
        <v>31</v>
      </c>
      <c r="M49" s="112" t="s">
        <v>20</v>
      </c>
      <c r="N49" s="114" t="s">
        <v>46</v>
      </c>
      <c r="O49" s="115" t="s">
        <v>20</v>
      </c>
      <c r="P49" s="113" t="s">
        <v>21</v>
      </c>
      <c r="Q49" s="113" t="s">
        <v>21</v>
      </c>
      <c r="R49" s="113" t="s">
        <v>45</v>
      </c>
      <c r="S49" s="113" t="s">
        <v>45</v>
      </c>
      <c r="T49" s="112" t="s">
        <v>19</v>
      </c>
      <c r="U49" s="116" t="s">
        <v>47</v>
      </c>
      <c r="V49" s="115" t="s">
        <v>19</v>
      </c>
      <c r="W49" s="113" t="s">
        <v>20</v>
      </c>
      <c r="X49" s="113" t="s">
        <v>20</v>
      </c>
      <c r="Y49" s="113" t="s">
        <v>21</v>
      </c>
      <c r="Z49" s="113" t="s">
        <v>21</v>
      </c>
      <c r="AA49" s="112" t="s">
        <v>45</v>
      </c>
      <c r="AB49" s="112" t="s">
        <v>45</v>
      </c>
      <c r="AC49" s="113" t="s">
        <v>45</v>
      </c>
      <c r="AD49" s="113" t="s">
        <v>19</v>
      </c>
      <c r="AE49" s="113" t="s">
        <v>19</v>
      </c>
      <c r="AF49" s="113" t="s">
        <v>20</v>
      </c>
      <c r="AG49" s="113" t="s">
        <v>20</v>
      </c>
      <c r="AH49" s="112" t="s">
        <v>21</v>
      </c>
      <c r="AI49" s="112" t="s">
        <v>21</v>
      </c>
      <c r="AJ49" s="68"/>
      <c r="AK49" s="69">
        <f>COUNTIF(E49:AJ49,"D")</f>
        <v>4</v>
      </c>
      <c r="AL49" s="69">
        <f>COUNTIF(E49:AJ49,"A")</f>
        <v>7</v>
      </c>
      <c r="AM49" s="69">
        <f>COUNTIF(E49:AJ49,"N")</f>
        <v>9</v>
      </c>
      <c r="AN49" s="69">
        <f>COUNTIF(E49:AJ49,"D/A")</f>
        <v>0</v>
      </c>
      <c r="AO49" s="70">
        <f>AK49+AL49+AM49+AN49+AY49+AZ49</f>
        <v>20</v>
      </c>
      <c r="AP49" s="70">
        <f>IF(AO49&lt;=22,0,AO49-22)</f>
        <v>0</v>
      </c>
      <c r="AQ49" s="71">
        <f>AL49+AM49+AQ52</f>
        <v>17</v>
      </c>
      <c r="AR49" s="70"/>
      <c r="AS49" s="70"/>
      <c r="AT49" s="70"/>
      <c r="AU49" s="69">
        <f>COUNTIF(E49:AJ49,"IJ")</f>
        <v>0</v>
      </c>
      <c r="AV49" s="69">
        <f>COUNTIF(E49:AJ49,"SK")</f>
        <v>0</v>
      </c>
      <c r="AW49" s="69">
        <f>COUNTIF(E49:AJ49,"CT")</f>
        <v>2</v>
      </c>
      <c r="AX49" s="69">
        <f>COUNTIF(E49:AJ49,"AL")</f>
        <v>0</v>
      </c>
      <c r="AY49" s="69">
        <f>COUNTIF(E49:AJ49,"A/N")</f>
        <v>0</v>
      </c>
      <c r="AZ49" s="69">
        <f>COUNTIF(E49:AJ49,"N/D")</f>
        <v>0</v>
      </c>
      <c r="BA49" s="72"/>
      <c r="BB49" s="37">
        <f>AO49</f>
        <v>20</v>
      </c>
      <c r="BC49" s="73" t="str">
        <f t="shared" ref="BC49:CG49" si="56">E49</f>
        <v>A</v>
      </c>
      <c r="BD49" s="73" t="str">
        <f t="shared" si="56"/>
        <v>N</v>
      </c>
      <c r="BE49" s="73" t="str">
        <f t="shared" si="56"/>
        <v>N</v>
      </c>
      <c r="BF49" s="73" t="str">
        <f t="shared" si="56"/>
        <v>N</v>
      </c>
      <c r="BG49" s="73" t="str">
        <f t="shared" si="56"/>
        <v>R</v>
      </c>
      <c r="BH49" s="73" t="str">
        <f t="shared" si="56"/>
        <v>R</v>
      </c>
      <c r="BI49" s="73" t="str">
        <f t="shared" si="56"/>
        <v>CT</v>
      </c>
      <c r="BJ49" s="73" t="str">
        <f t="shared" si="56"/>
        <v>CT</v>
      </c>
      <c r="BK49" s="73" t="str">
        <f t="shared" si="56"/>
        <v>A</v>
      </c>
      <c r="BL49" s="73" t="str">
        <f t="shared" si="56"/>
        <v>O/A</v>
      </c>
      <c r="BM49" s="73" t="str">
        <f t="shared" si="56"/>
        <v>A</v>
      </c>
      <c r="BN49" s="73" t="str">
        <f t="shared" si="56"/>
        <v>N</v>
      </c>
      <c r="BO49" s="73" t="str">
        <f t="shared" si="56"/>
        <v>N</v>
      </c>
      <c r="BP49" s="73" t="str">
        <f t="shared" si="56"/>
        <v>R</v>
      </c>
      <c r="BQ49" s="73" t="str">
        <f t="shared" si="56"/>
        <v>R</v>
      </c>
      <c r="BR49" s="73" t="str">
        <f t="shared" si="56"/>
        <v>D</v>
      </c>
      <c r="BS49" s="73" t="str">
        <f t="shared" si="56"/>
        <v>O/D</v>
      </c>
      <c r="BT49" s="73" t="str">
        <f t="shared" si="56"/>
        <v>D</v>
      </c>
      <c r="BU49" s="73" t="str">
        <f t="shared" si="56"/>
        <v>A</v>
      </c>
      <c r="BV49" s="73" t="str">
        <f t="shared" si="56"/>
        <v>A</v>
      </c>
      <c r="BW49" s="73" t="str">
        <f t="shared" si="56"/>
        <v>N</v>
      </c>
      <c r="BX49" s="73" t="str">
        <f t="shared" si="56"/>
        <v>N</v>
      </c>
      <c r="BY49" s="73" t="str">
        <f t="shared" si="56"/>
        <v>R</v>
      </c>
      <c r="BZ49" s="73" t="str">
        <f t="shared" si="56"/>
        <v>R</v>
      </c>
      <c r="CA49" s="73" t="str">
        <f t="shared" si="56"/>
        <v>R</v>
      </c>
      <c r="CB49" s="73" t="str">
        <f t="shared" si="56"/>
        <v>D</v>
      </c>
      <c r="CC49" s="73" t="str">
        <f t="shared" si="56"/>
        <v>D</v>
      </c>
      <c r="CD49" s="73" t="str">
        <f t="shared" si="56"/>
        <v>A</v>
      </c>
      <c r="CE49" s="73" t="str">
        <f t="shared" si="56"/>
        <v>A</v>
      </c>
      <c r="CF49" s="73" t="str">
        <f t="shared" si="56"/>
        <v>N</v>
      </c>
      <c r="CG49" s="73" t="str">
        <f t="shared" si="56"/>
        <v>N</v>
      </c>
      <c r="CH49" s="74"/>
      <c r="CI49" s="75">
        <f>COUNTIF(BC49:CG49,"A/N")</f>
        <v>0</v>
      </c>
      <c r="CJ49" s="75">
        <f>COUNTIF(BC49:CG49,"N/D")</f>
        <v>0</v>
      </c>
      <c r="CK49" s="37">
        <f>CI49+CJ49</f>
        <v>0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7.25" customHeight="1" x14ac:dyDescent="0.25">
      <c r="A50" s="57"/>
      <c r="B50" s="58"/>
      <c r="C50" s="58"/>
      <c r="D50" s="58" t="s">
        <v>37</v>
      </c>
      <c r="E50" s="111"/>
      <c r="F50" s="112"/>
      <c r="G50" s="112"/>
      <c r="H50" s="113"/>
      <c r="I50" s="113"/>
      <c r="J50" s="113"/>
      <c r="K50" s="113"/>
      <c r="L50" s="113"/>
      <c r="M50" s="112"/>
      <c r="N50" s="114"/>
      <c r="O50" s="115"/>
      <c r="P50" s="113"/>
      <c r="Q50" s="113"/>
      <c r="R50" s="113"/>
      <c r="S50" s="113"/>
      <c r="T50" s="112"/>
      <c r="U50" s="116"/>
      <c r="V50" s="115"/>
      <c r="W50" s="113"/>
      <c r="X50" s="113"/>
      <c r="Y50" s="113"/>
      <c r="Z50" s="113"/>
      <c r="AA50" s="112"/>
      <c r="AB50" s="112"/>
      <c r="AC50" s="113"/>
      <c r="AD50" s="113"/>
      <c r="AE50" s="113"/>
      <c r="AF50" s="113"/>
      <c r="AG50" s="113"/>
      <c r="AH50" s="112"/>
      <c r="AI50" s="112"/>
      <c r="AJ50" s="82"/>
      <c r="AK50" s="69"/>
      <c r="AL50" s="69"/>
      <c r="AM50" s="69"/>
      <c r="AN50" s="69"/>
      <c r="AO50" s="70"/>
      <c r="AP50" s="70"/>
      <c r="AQ50" s="70"/>
      <c r="AR50" s="71">
        <f>SUM(E50:AJ50)*2-0.5*COUNT(E50:AJ50)+CI51</f>
        <v>34</v>
      </c>
      <c r="AS50" s="70"/>
      <c r="AT50" s="70"/>
      <c r="AU50" s="69"/>
      <c r="AV50" s="83"/>
      <c r="AW50" s="83"/>
      <c r="AX50" s="83"/>
      <c r="AY50" s="84"/>
      <c r="AZ50" s="85"/>
      <c r="BA50" s="22"/>
      <c r="BB50"/>
      <c r="BC50" s="86">
        <f t="shared" ref="BC50:CG50" si="57">E51</f>
        <v>0</v>
      </c>
      <c r="BD50" s="86">
        <f t="shared" si="57"/>
        <v>0</v>
      </c>
      <c r="BE50" s="86">
        <f t="shared" si="57"/>
        <v>0</v>
      </c>
      <c r="BF50" s="86">
        <f t="shared" si="57"/>
        <v>0</v>
      </c>
      <c r="BG50" s="86">
        <f t="shared" si="57"/>
        <v>0</v>
      </c>
      <c r="BH50" s="86">
        <f t="shared" si="57"/>
        <v>0</v>
      </c>
      <c r="BI50" s="86">
        <f t="shared" si="57"/>
        <v>0</v>
      </c>
      <c r="BJ50" s="86">
        <f t="shared" si="57"/>
        <v>0</v>
      </c>
      <c r="BK50" s="86">
        <f t="shared" si="57"/>
        <v>0</v>
      </c>
      <c r="BL50" s="86">
        <f t="shared" si="57"/>
        <v>8</v>
      </c>
      <c r="BM50" s="86">
        <f t="shared" si="57"/>
        <v>0</v>
      </c>
      <c r="BN50" s="86">
        <f t="shared" si="57"/>
        <v>0</v>
      </c>
      <c r="BO50" s="86">
        <f t="shared" si="57"/>
        <v>0</v>
      </c>
      <c r="BP50" s="86">
        <f t="shared" si="57"/>
        <v>0</v>
      </c>
      <c r="BQ50" s="86">
        <f t="shared" si="57"/>
        <v>0</v>
      </c>
      <c r="BR50" s="86">
        <f t="shared" si="57"/>
        <v>0</v>
      </c>
      <c r="BS50" s="86">
        <f t="shared" si="57"/>
        <v>8</v>
      </c>
      <c r="BT50" s="86">
        <f t="shared" si="57"/>
        <v>0</v>
      </c>
      <c r="BU50" s="86">
        <f t="shared" si="57"/>
        <v>0</v>
      </c>
      <c r="BV50" s="86">
        <f t="shared" si="57"/>
        <v>0</v>
      </c>
      <c r="BW50" s="86">
        <f t="shared" si="57"/>
        <v>0</v>
      </c>
      <c r="BX50" s="86">
        <f t="shared" si="57"/>
        <v>0</v>
      </c>
      <c r="BY50" s="86">
        <f t="shared" si="57"/>
        <v>0</v>
      </c>
      <c r="BZ50" s="86">
        <f t="shared" si="57"/>
        <v>0</v>
      </c>
      <c r="CA50" s="86">
        <f t="shared" si="57"/>
        <v>0</v>
      </c>
      <c r="CB50" s="86">
        <f t="shared" si="57"/>
        <v>0</v>
      </c>
      <c r="CC50" s="86">
        <f t="shared" si="57"/>
        <v>0</v>
      </c>
      <c r="CD50" s="86">
        <f t="shared" si="57"/>
        <v>0</v>
      </c>
      <c r="CE50" s="86">
        <f t="shared" si="57"/>
        <v>0</v>
      </c>
      <c r="CF50" s="86">
        <f t="shared" si="57"/>
        <v>0</v>
      </c>
      <c r="CG50" s="86">
        <f t="shared" si="57"/>
        <v>0</v>
      </c>
      <c r="CH50"/>
      <c r="CI50" s="74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7.25" customHeight="1" x14ac:dyDescent="0.25">
      <c r="A51" s="57"/>
      <c r="B51" s="58"/>
      <c r="C51" s="58"/>
      <c r="D51" s="58" t="s">
        <v>38</v>
      </c>
      <c r="E51" s="111"/>
      <c r="F51" s="112"/>
      <c r="G51" s="112"/>
      <c r="H51" s="113"/>
      <c r="I51" s="113"/>
      <c r="J51" s="113"/>
      <c r="K51" s="113"/>
      <c r="L51" s="113"/>
      <c r="M51" s="112"/>
      <c r="N51" s="114">
        <v>8</v>
      </c>
      <c r="O51" s="115"/>
      <c r="P51" s="113"/>
      <c r="Q51" s="113"/>
      <c r="R51" s="113"/>
      <c r="S51" s="113"/>
      <c r="T51" s="112"/>
      <c r="U51" s="116">
        <v>8</v>
      </c>
      <c r="V51" s="115"/>
      <c r="W51" s="113"/>
      <c r="X51" s="113"/>
      <c r="Y51" s="113"/>
      <c r="Z51" s="113"/>
      <c r="AA51" s="112"/>
      <c r="AB51" s="112"/>
      <c r="AC51" s="113"/>
      <c r="AD51" s="113"/>
      <c r="AE51" s="113"/>
      <c r="AF51" s="113"/>
      <c r="AG51" s="113"/>
      <c r="AH51" s="112"/>
      <c r="AI51" s="112"/>
      <c r="AJ51" s="93"/>
      <c r="AK51" s="69"/>
      <c r="AL51" s="69"/>
      <c r="AM51" s="69"/>
      <c r="AN51" s="69"/>
      <c r="AO51" s="70"/>
      <c r="AP51" s="70"/>
      <c r="AQ51" s="70"/>
      <c r="AR51" s="94"/>
      <c r="AS51" s="70"/>
      <c r="AT51" s="70"/>
      <c r="AU51" s="69"/>
      <c r="AV51" s="83"/>
      <c r="AW51" s="83"/>
      <c r="AX51" s="83"/>
      <c r="AY51" s="84"/>
      <c r="AZ51" s="85"/>
      <c r="BA51" s="22"/>
      <c r="BB51"/>
      <c r="BC51" s="37">
        <f t="shared" ref="BC51:CG51" si="58">IF(BC50&lt;=1,BC50*2,IF(BC50&lt;=7,(BC50*2),IF(BC50&lt;=8,((BC50-7)*3+14),((BC50-8)*4+17))))</f>
        <v>0</v>
      </c>
      <c r="BD51" s="37">
        <f t="shared" si="58"/>
        <v>0</v>
      </c>
      <c r="BE51" s="37">
        <f t="shared" si="58"/>
        <v>0</v>
      </c>
      <c r="BF51" s="37">
        <f t="shared" si="58"/>
        <v>0</v>
      </c>
      <c r="BG51" s="37">
        <f t="shared" si="58"/>
        <v>0</v>
      </c>
      <c r="BH51" s="37">
        <f t="shared" si="58"/>
        <v>0</v>
      </c>
      <c r="BI51" s="37">
        <f t="shared" si="58"/>
        <v>0</v>
      </c>
      <c r="BJ51" s="37">
        <f t="shared" si="58"/>
        <v>0</v>
      </c>
      <c r="BK51" s="37">
        <f t="shared" si="58"/>
        <v>0</v>
      </c>
      <c r="BL51" s="37">
        <f t="shared" si="58"/>
        <v>17</v>
      </c>
      <c r="BM51" s="37">
        <f t="shared" si="58"/>
        <v>0</v>
      </c>
      <c r="BN51" s="37">
        <f t="shared" si="58"/>
        <v>0</v>
      </c>
      <c r="BO51" s="37">
        <f t="shared" si="58"/>
        <v>0</v>
      </c>
      <c r="BP51" s="37">
        <f t="shared" si="58"/>
        <v>0</v>
      </c>
      <c r="BQ51" s="37">
        <f t="shared" si="58"/>
        <v>0</v>
      </c>
      <c r="BR51" s="37">
        <f t="shared" si="58"/>
        <v>0</v>
      </c>
      <c r="BS51" s="37">
        <f t="shared" si="58"/>
        <v>17</v>
      </c>
      <c r="BT51" s="37">
        <f t="shared" si="58"/>
        <v>0</v>
      </c>
      <c r="BU51" s="37">
        <f t="shared" si="58"/>
        <v>0</v>
      </c>
      <c r="BV51" s="37">
        <f t="shared" si="58"/>
        <v>0</v>
      </c>
      <c r="BW51" s="37">
        <f t="shared" si="58"/>
        <v>0</v>
      </c>
      <c r="BX51" s="37">
        <f t="shared" si="58"/>
        <v>0</v>
      </c>
      <c r="BY51" s="37">
        <f t="shared" si="58"/>
        <v>0</v>
      </c>
      <c r="BZ51" s="37">
        <f t="shared" si="58"/>
        <v>0</v>
      </c>
      <c r="CA51" s="37">
        <f t="shared" si="58"/>
        <v>0</v>
      </c>
      <c r="CB51" s="37">
        <f t="shared" si="58"/>
        <v>0</v>
      </c>
      <c r="CC51" s="37">
        <f t="shared" si="58"/>
        <v>0</v>
      </c>
      <c r="CD51" s="37">
        <f t="shared" si="58"/>
        <v>0</v>
      </c>
      <c r="CE51" s="37">
        <f t="shared" si="58"/>
        <v>0</v>
      </c>
      <c r="CF51" s="37">
        <f t="shared" si="58"/>
        <v>0</v>
      </c>
      <c r="CG51" s="37">
        <f t="shared" si="58"/>
        <v>0</v>
      </c>
      <c r="CH51"/>
      <c r="CI51" s="95">
        <f>SUM(BC51:CG51)</f>
        <v>34</v>
      </c>
      <c r="CJ51" s="5" t="s">
        <v>37</v>
      </c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7.25" customHeight="1" x14ac:dyDescent="0.25">
      <c r="A52" s="57"/>
      <c r="B52" s="58"/>
      <c r="C52" s="58"/>
      <c r="D52" s="58" t="s">
        <v>39</v>
      </c>
      <c r="E52" s="96">
        <f t="shared" ref="E52:AI52" si="59">IF(AND(E49="A/N",E50&gt;=8),2,IF(AND(E49="N/D",E50=16),2,IF(AND(E49="D/A",E50=16),2,IF(AND(E49="A/N",E50&lt;8),1,IF(AND(E49="N/D",E50&lt;16),1,IF(AND(E49="D/A",E50&gt;=8),1,IF(AND(AND(E49="O/D",E50&gt;=16),E50&lt;24),1,IF(AND(E49="O/D",E50=24),2,IF(AND(AND(E49="O/A",E50&gt;=8),E50&lt;16),1,IF(AND(E49="O/A",E50&gt;=16),2,IF(AND(AND(E49="O/N",E50&gt;=8),E50&lt;24),1,IF(AND(E49="O/N",E50=24),2,0))))))))))))</f>
        <v>0</v>
      </c>
      <c r="F52" s="97">
        <f t="shared" si="59"/>
        <v>0</v>
      </c>
      <c r="G52" s="97">
        <f t="shared" si="59"/>
        <v>0</v>
      </c>
      <c r="H52" s="98">
        <f t="shared" si="59"/>
        <v>0</v>
      </c>
      <c r="I52" s="98">
        <f t="shared" si="59"/>
        <v>0</v>
      </c>
      <c r="J52" s="98">
        <f t="shared" si="59"/>
        <v>0</v>
      </c>
      <c r="K52" s="98">
        <f t="shared" si="59"/>
        <v>0</v>
      </c>
      <c r="L52" s="98">
        <f t="shared" si="59"/>
        <v>0</v>
      </c>
      <c r="M52" s="97">
        <f t="shared" si="59"/>
        <v>0</v>
      </c>
      <c r="N52" s="99">
        <f t="shared" si="59"/>
        <v>0</v>
      </c>
      <c r="O52" s="100">
        <f t="shared" si="59"/>
        <v>0</v>
      </c>
      <c r="P52" s="98">
        <f t="shared" si="59"/>
        <v>0</v>
      </c>
      <c r="Q52" s="98">
        <f t="shared" si="59"/>
        <v>0</v>
      </c>
      <c r="R52" s="98">
        <f t="shared" si="59"/>
        <v>0</v>
      </c>
      <c r="S52" s="98">
        <f t="shared" si="59"/>
        <v>0</v>
      </c>
      <c r="T52" s="97">
        <f t="shared" si="59"/>
        <v>0</v>
      </c>
      <c r="U52" s="101">
        <f t="shared" si="59"/>
        <v>0</v>
      </c>
      <c r="V52" s="100">
        <f t="shared" si="59"/>
        <v>0</v>
      </c>
      <c r="W52" s="98">
        <f t="shared" si="59"/>
        <v>0</v>
      </c>
      <c r="X52" s="98">
        <f t="shared" si="59"/>
        <v>0</v>
      </c>
      <c r="Y52" s="98">
        <f t="shared" si="59"/>
        <v>0</v>
      </c>
      <c r="Z52" s="98">
        <f t="shared" si="59"/>
        <v>0</v>
      </c>
      <c r="AA52" s="97">
        <f t="shared" si="59"/>
        <v>0</v>
      </c>
      <c r="AB52" s="97">
        <f t="shared" si="59"/>
        <v>0</v>
      </c>
      <c r="AC52" s="98">
        <f t="shared" si="59"/>
        <v>0</v>
      </c>
      <c r="AD52" s="98">
        <f t="shared" si="59"/>
        <v>0</v>
      </c>
      <c r="AE52" s="98">
        <f t="shared" si="59"/>
        <v>0</v>
      </c>
      <c r="AF52" s="98">
        <f t="shared" si="59"/>
        <v>0</v>
      </c>
      <c r="AG52" s="98">
        <f t="shared" si="59"/>
        <v>0</v>
      </c>
      <c r="AH52" s="97">
        <f t="shared" si="59"/>
        <v>0</v>
      </c>
      <c r="AI52" s="97">
        <f t="shared" si="59"/>
        <v>0</v>
      </c>
      <c r="AJ52" s="117"/>
      <c r="AK52" s="69"/>
      <c r="AL52" s="69"/>
      <c r="AM52" s="69"/>
      <c r="AN52" s="69"/>
      <c r="AO52" s="70"/>
      <c r="AP52" s="70"/>
      <c r="AQ52" s="71">
        <f>SUM(E52:AJ52)+CI52-CK49</f>
        <v>1</v>
      </c>
      <c r="AR52" s="94"/>
      <c r="AS52" s="70"/>
      <c r="AT52" s="70"/>
      <c r="AU52" s="69"/>
      <c r="AV52" s="83"/>
      <c r="AW52" s="83"/>
      <c r="AX52" s="83"/>
      <c r="AY52" s="84"/>
      <c r="AZ52" s="85"/>
      <c r="BA52" s="22"/>
      <c r="BB52"/>
      <c r="BC52" s="95">
        <f t="shared" ref="BC52:CG52" si="60">IF(AND(BC49="A/N",BC50&gt;=8),2,IF(AND(BC49="N/D",BC50=16),2,IF(AND(BC49="D/A",BC50=16),2,IF(AND(BC49="A/N",BC50&lt;8),1,IF(AND(BC49="N/D",BC50&lt;16),1,IF(AND(BC49="D/A",BC50&gt;=8),1,IF(AND(AND(BC49="O/D",BC50&gt;=16),BC50&lt;24),1,IF(AND(BC49="O/D",BC50=24),2,IF(AND(AND(BC49="O/A",BC50&gt;=8),BC50&lt;16),1,IF(AND(BC49="O/A",BC50&gt;=16),2,IF(AND(AND(BC49="O/N",BC50&gt;=8),BC50&lt;24),1,IF(AND(BC49="O/N",BC50=24),2,0))))))))))))</f>
        <v>0</v>
      </c>
      <c r="BD52" s="95">
        <f t="shared" si="60"/>
        <v>0</v>
      </c>
      <c r="BE52" s="95">
        <f t="shared" si="60"/>
        <v>0</v>
      </c>
      <c r="BF52" s="95">
        <f t="shared" si="60"/>
        <v>0</v>
      </c>
      <c r="BG52" s="95">
        <f t="shared" si="60"/>
        <v>0</v>
      </c>
      <c r="BH52" s="95">
        <f t="shared" si="60"/>
        <v>0</v>
      </c>
      <c r="BI52" s="95">
        <f t="shared" si="60"/>
        <v>0</v>
      </c>
      <c r="BJ52" s="95">
        <f t="shared" si="60"/>
        <v>0</v>
      </c>
      <c r="BK52" s="95">
        <f t="shared" si="60"/>
        <v>0</v>
      </c>
      <c r="BL52" s="95">
        <f t="shared" si="60"/>
        <v>1</v>
      </c>
      <c r="BM52" s="95">
        <f t="shared" si="60"/>
        <v>0</v>
      </c>
      <c r="BN52" s="95">
        <f t="shared" si="60"/>
        <v>0</v>
      </c>
      <c r="BO52" s="95">
        <f t="shared" si="60"/>
        <v>0</v>
      </c>
      <c r="BP52" s="95">
        <f t="shared" si="60"/>
        <v>0</v>
      </c>
      <c r="BQ52" s="95">
        <f t="shared" si="60"/>
        <v>0</v>
      </c>
      <c r="BR52" s="95">
        <f t="shared" si="60"/>
        <v>0</v>
      </c>
      <c r="BS52" s="95">
        <f t="shared" si="60"/>
        <v>0</v>
      </c>
      <c r="BT52" s="95">
        <f t="shared" si="60"/>
        <v>0</v>
      </c>
      <c r="BU52" s="95">
        <f t="shared" si="60"/>
        <v>0</v>
      </c>
      <c r="BV52" s="95">
        <f t="shared" si="60"/>
        <v>0</v>
      </c>
      <c r="BW52" s="95">
        <f t="shared" si="60"/>
        <v>0</v>
      </c>
      <c r="BX52" s="95">
        <f t="shared" si="60"/>
        <v>0</v>
      </c>
      <c r="BY52" s="95">
        <f t="shared" si="60"/>
        <v>0</v>
      </c>
      <c r="BZ52" s="95">
        <f t="shared" si="60"/>
        <v>0</v>
      </c>
      <c r="CA52" s="95">
        <f t="shared" si="60"/>
        <v>0</v>
      </c>
      <c r="CB52" s="95">
        <f t="shared" si="60"/>
        <v>0</v>
      </c>
      <c r="CC52" s="95">
        <f t="shared" si="60"/>
        <v>0</v>
      </c>
      <c r="CD52" s="95">
        <f t="shared" si="60"/>
        <v>0</v>
      </c>
      <c r="CE52" s="95">
        <f t="shared" si="60"/>
        <v>0</v>
      </c>
      <c r="CF52" s="95">
        <f t="shared" si="60"/>
        <v>0</v>
      </c>
      <c r="CG52" s="95">
        <f t="shared" si="60"/>
        <v>0</v>
      </c>
      <c r="CH52"/>
      <c r="CI52" s="95">
        <f>SUM(BC52:CG52)</f>
        <v>1</v>
      </c>
      <c r="CJ52" s="5" t="s">
        <v>40</v>
      </c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7.25" customHeight="1" x14ac:dyDescent="0.25">
      <c r="A53" s="57"/>
      <c r="B53" s="58"/>
      <c r="C53" s="58"/>
      <c r="D53" s="58" t="s">
        <v>41</v>
      </c>
      <c r="E53" s="103" t="str">
        <f t="shared" ref="E53:AI53" si="61">IF(E50&gt;=4,"ya","tdk")</f>
        <v>tdk</v>
      </c>
      <c r="F53" s="104" t="str">
        <f t="shared" si="61"/>
        <v>tdk</v>
      </c>
      <c r="G53" s="104" t="str">
        <f t="shared" si="61"/>
        <v>tdk</v>
      </c>
      <c r="H53" s="105" t="str">
        <f t="shared" si="61"/>
        <v>tdk</v>
      </c>
      <c r="I53" s="105" t="str">
        <f t="shared" si="61"/>
        <v>tdk</v>
      </c>
      <c r="J53" s="105" t="str">
        <f t="shared" si="61"/>
        <v>tdk</v>
      </c>
      <c r="K53" s="105" t="str">
        <f t="shared" si="61"/>
        <v>tdk</v>
      </c>
      <c r="L53" s="105" t="str">
        <f t="shared" si="61"/>
        <v>tdk</v>
      </c>
      <c r="M53" s="104" t="str">
        <f t="shared" si="61"/>
        <v>tdk</v>
      </c>
      <c r="N53" s="106" t="str">
        <f t="shared" si="61"/>
        <v>tdk</v>
      </c>
      <c r="O53" s="107" t="str">
        <f t="shared" si="61"/>
        <v>tdk</v>
      </c>
      <c r="P53" s="105" t="str">
        <f t="shared" si="61"/>
        <v>tdk</v>
      </c>
      <c r="Q53" s="105" t="str">
        <f t="shared" si="61"/>
        <v>tdk</v>
      </c>
      <c r="R53" s="105" t="str">
        <f t="shared" si="61"/>
        <v>tdk</v>
      </c>
      <c r="S53" s="105" t="str">
        <f t="shared" si="61"/>
        <v>tdk</v>
      </c>
      <c r="T53" s="104" t="str">
        <f t="shared" si="61"/>
        <v>tdk</v>
      </c>
      <c r="U53" s="106" t="str">
        <f t="shared" si="61"/>
        <v>tdk</v>
      </c>
      <c r="V53" s="107" t="str">
        <f t="shared" si="61"/>
        <v>tdk</v>
      </c>
      <c r="W53" s="105" t="str">
        <f t="shared" si="61"/>
        <v>tdk</v>
      </c>
      <c r="X53" s="105" t="str">
        <f t="shared" si="61"/>
        <v>tdk</v>
      </c>
      <c r="Y53" s="105" t="str">
        <f t="shared" si="61"/>
        <v>tdk</v>
      </c>
      <c r="Z53" s="105" t="str">
        <f t="shared" si="61"/>
        <v>tdk</v>
      </c>
      <c r="AA53" s="104" t="str">
        <f t="shared" si="61"/>
        <v>tdk</v>
      </c>
      <c r="AB53" s="104" t="str">
        <f t="shared" si="61"/>
        <v>tdk</v>
      </c>
      <c r="AC53" s="105" t="str">
        <f t="shared" si="61"/>
        <v>tdk</v>
      </c>
      <c r="AD53" s="105" t="str">
        <f t="shared" si="61"/>
        <v>tdk</v>
      </c>
      <c r="AE53" s="105" t="str">
        <f t="shared" si="61"/>
        <v>tdk</v>
      </c>
      <c r="AF53" s="105" t="str">
        <f t="shared" si="61"/>
        <v>tdk</v>
      </c>
      <c r="AG53" s="105" t="str">
        <f t="shared" si="61"/>
        <v>tdk</v>
      </c>
      <c r="AH53" s="104" t="str">
        <f t="shared" si="61"/>
        <v>tdk</v>
      </c>
      <c r="AI53" s="104" t="str">
        <f t="shared" si="61"/>
        <v>tdk</v>
      </c>
      <c r="AJ53" s="108"/>
      <c r="AK53" s="69"/>
      <c r="AL53" s="69"/>
      <c r="AM53" s="69"/>
      <c r="AN53" s="69"/>
      <c r="AO53" s="70"/>
      <c r="AP53" s="70"/>
      <c r="AQ53" s="70"/>
      <c r="AR53" s="70"/>
      <c r="AS53" s="109">
        <f>COUNTIF(E53:AJ53,"ya")+CI53</f>
        <v>2</v>
      </c>
      <c r="AT53" s="70"/>
      <c r="AU53" s="69"/>
      <c r="AV53" s="83"/>
      <c r="AW53" s="83"/>
      <c r="AX53" s="83"/>
      <c r="AY53" s="84"/>
      <c r="AZ53" s="85"/>
      <c r="BA53" s="22"/>
      <c r="BB53"/>
      <c r="BC53" s="110" t="str">
        <f t="shared" ref="BC53:CG53" si="62">IF(BC50&gt;=4,"ya","tdk")</f>
        <v>tdk</v>
      </c>
      <c r="BD53" s="110" t="str">
        <f t="shared" si="62"/>
        <v>tdk</v>
      </c>
      <c r="BE53" s="110" t="str">
        <f t="shared" si="62"/>
        <v>tdk</v>
      </c>
      <c r="BF53" s="110" t="str">
        <f t="shared" si="62"/>
        <v>tdk</v>
      </c>
      <c r="BG53" s="110" t="str">
        <f t="shared" si="62"/>
        <v>tdk</v>
      </c>
      <c r="BH53" s="110" t="str">
        <f t="shared" si="62"/>
        <v>tdk</v>
      </c>
      <c r="BI53" s="110" t="str">
        <f t="shared" si="62"/>
        <v>tdk</v>
      </c>
      <c r="BJ53" s="110" t="str">
        <f t="shared" si="62"/>
        <v>tdk</v>
      </c>
      <c r="BK53" s="110" t="str">
        <f t="shared" si="62"/>
        <v>tdk</v>
      </c>
      <c r="BL53" s="110" t="str">
        <f t="shared" si="62"/>
        <v>ya</v>
      </c>
      <c r="BM53" s="110" t="str">
        <f t="shared" si="62"/>
        <v>tdk</v>
      </c>
      <c r="BN53" s="110" t="str">
        <f t="shared" si="62"/>
        <v>tdk</v>
      </c>
      <c r="BO53" s="110" t="str">
        <f t="shared" si="62"/>
        <v>tdk</v>
      </c>
      <c r="BP53" s="110" t="str">
        <f t="shared" si="62"/>
        <v>tdk</v>
      </c>
      <c r="BQ53" s="110" t="str">
        <f t="shared" si="62"/>
        <v>tdk</v>
      </c>
      <c r="BR53" s="110" t="str">
        <f t="shared" si="62"/>
        <v>tdk</v>
      </c>
      <c r="BS53" s="110" t="str">
        <f t="shared" si="62"/>
        <v>ya</v>
      </c>
      <c r="BT53" s="110" t="str">
        <f t="shared" si="62"/>
        <v>tdk</v>
      </c>
      <c r="BU53" s="110" t="str">
        <f t="shared" si="62"/>
        <v>tdk</v>
      </c>
      <c r="BV53" s="110" t="str">
        <f t="shared" si="62"/>
        <v>tdk</v>
      </c>
      <c r="BW53" s="110" t="str">
        <f t="shared" si="62"/>
        <v>tdk</v>
      </c>
      <c r="BX53" s="110" t="str">
        <f t="shared" si="62"/>
        <v>tdk</v>
      </c>
      <c r="BY53" s="110" t="str">
        <f t="shared" si="62"/>
        <v>tdk</v>
      </c>
      <c r="BZ53" s="110" t="str">
        <f t="shared" si="62"/>
        <v>tdk</v>
      </c>
      <c r="CA53" s="110" t="str">
        <f t="shared" si="62"/>
        <v>tdk</v>
      </c>
      <c r="CB53" s="110" t="str">
        <f t="shared" si="62"/>
        <v>tdk</v>
      </c>
      <c r="CC53" s="110" t="str">
        <f t="shared" si="62"/>
        <v>tdk</v>
      </c>
      <c r="CD53" s="110" t="str">
        <f t="shared" si="62"/>
        <v>tdk</v>
      </c>
      <c r="CE53" s="110" t="str">
        <f t="shared" si="62"/>
        <v>tdk</v>
      </c>
      <c r="CF53" s="110" t="str">
        <f t="shared" si="62"/>
        <v>tdk</v>
      </c>
      <c r="CG53" s="110" t="str">
        <f t="shared" si="62"/>
        <v>tdk</v>
      </c>
      <c r="CH53" s="74"/>
      <c r="CI53" s="75">
        <f>COUNTIF(BC53:CG53,"ya")</f>
        <v>2</v>
      </c>
      <c r="CJ53" s="74" t="s">
        <v>41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7.25" customHeight="1" x14ac:dyDescent="0.25">
      <c r="A54" s="57"/>
      <c r="B54" s="58"/>
      <c r="C54" s="58"/>
      <c r="D54" s="58" t="s">
        <v>42</v>
      </c>
      <c r="E54" s="103" t="str">
        <f t="shared" ref="E54:AI54" si="63">IF(AND(OR(AND(OR(AND(E51&gt;=2,E49="O/D"),E49="O/A"),E51&gt;=2),E49="O/N"),E51&gt;=2),"ya","tdk")</f>
        <v>tdk</v>
      </c>
      <c r="F54" s="104" t="str">
        <f t="shared" si="63"/>
        <v>tdk</v>
      </c>
      <c r="G54" s="104" t="str">
        <f t="shared" si="63"/>
        <v>tdk</v>
      </c>
      <c r="H54" s="105" t="str">
        <f t="shared" si="63"/>
        <v>tdk</v>
      </c>
      <c r="I54" s="105" t="str">
        <f t="shared" si="63"/>
        <v>tdk</v>
      </c>
      <c r="J54" s="105" t="str">
        <f t="shared" si="63"/>
        <v>tdk</v>
      </c>
      <c r="K54" s="105" t="str">
        <f t="shared" si="63"/>
        <v>tdk</v>
      </c>
      <c r="L54" s="105" t="str">
        <f t="shared" si="63"/>
        <v>tdk</v>
      </c>
      <c r="M54" s="104" t="str">
        <f t="shared" si="63"/>
        <v>tdk</v>
      </c>
      <c r="N54" s="106" t="str">
        <f t="shared" si="63"/>
        <v>ya</v>
      </c>
      <c r="O54" s="107" t="str">
        <f t="shared" si="63"/>
        <v>tdk</v>
      </c>
      <c r="P54" s="105" t="str">
        <f t="shared" si="63"/>
        <v>tdk</v>
      </c>
      <c r="Q54" s="105" t="str">
        <f t="shared" si="63"/>
        <v>tdk</v>
      </c>
      <c r="R54" s="105" t="str">
        <f t="shared" si="63"/>
        <v>tdk</v>
      </c>
      <c r="S54" s="105" t="str">
        <f t="shared" si="63"/>
        <v>tdk</v>
      </c>
      <c r="T54" s="104" t="str">
        <f t="shared" si="63"/>
        <v>tdk</v>
      </c>
      <c r="U54" s="106" t="str">
        <f t="shared" si="63"/>
        <v>ya</v>
      </c>
      <c r="V54" s="107" t="str">
        <f t="shared" si="63"/>
        <v>tdk</v>
      </c>
      <c r="W54" s="105" t="str">
        <f t="shared" si="63"/>
        <v>tdk</v>
      </c>
      <c r="X54" s="105" t="str">
        <f t="shared" si="63"/>
        <v>tdk</v>
      </c>
      <c r="Y54" s="105" t="str">
        <f t="shared" si="63"/>
        <v>tdk</v>
      </c>
      <c r="Z54" s="105" t="str">
        <f t="shared" si="63"/>
        <v>tdk</v>
      </c>
      <c r="AA54" s="104" t="str">
        <f t="shared" si="63"/>
        <v>tdk</v>
      </c>
      <c r="AB54" s="104" t="str">
        <f t="shared" si="63"/>
        <v>tdk</v>
      </c>
      <c r="AC54" s="105" t="str">
        <f t="shared" si="63"/>
        <v>tdk</v>
      </c>
      <c r="AD54" s="105" t="str">
        <f t="shared" si="63"/>
        <v>tdk</v>
      </c>
      <c r="AE54" s="105" t="str">
        <f t="shared" si="63"/>
        <v>tdk</v>
      </c>
      <c r="AF54" s="105" t="str">
        <f t="shared" si="63"/>
        <v>tdk</v>
      </c>
      <c r="AG54" s="105" t="str">
        <f t="shared" si="63"/>
        <v>tdk</v>
      </c>
      <c r="AH54" s="104" t="str">
        <f t="shared" si="63"/>
        <v>tdk</v>
      </c>
      <c r="AI54" s="104" t="str">
        <f t="shared" si="63"/>
        <v>tdk</v>
      </c>
      <c r="AJ54" s="108"/>
      <c r="AK54" s="69"/>
      <c r="AL54" s="69"/>
      <c r="AM54" s="69"/>
      <c r="AN54" s="69"/>
      <c r="AO54" s="70"/>
      <c r="AP54" s="70"/>
      <c r="AQ54" s="70"/>
      <c r="AR54" s="70"/>
      <c r="AS54" s="70"/>
      <c r="AT54" s="70">
        <f>COUNTIF(E54:AJ54,"ya")</f>
        <v>2</v>
      </c>
      <c r="AU54" s="69"/>
      <c r="AV54" s="83"/>
      <c r="AW54" s="83"/>
      <c r="AX54" s="83"/>
      <c r="AY54" s="84"/>
      <c r="AZ54" s="85"/>
      <c r="BA54" s="22"/>
      <c r="BB54"/>
      <c r="BC54" s="7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 s="37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7.25" customHeight="1" x14ac:dyDescent="0.3">
      <c r="A55" s="57">
        <f>A49+1</f>
        <v>6</v>
      </c>
      <c r="B55" s="58"/>
      <c r="C55" s="126" t="s">
        <v>54</v>
      </c>
      <c r="D55" s="58"/>
      <c r="E55" s="111" t="s">
        <v>45</v>
      </c>
      <c r="F55" s="112" t="s">
        <v>19</v>
      </c>
      <c r="G55" s="112" t="s">
        <v>19</v>
      </c>
      <c r="H55" s="113" t="s">
        <v>19</v>
      </c>
      <c r="I55" s="113" t="s">
        <v>20</v>
      </c>
      <c r="J55" s="113" t="s">
        <v>22</v>
      </c>
      <c r="K55" s="113" t="s">
        <v>21</v>
      </c>
      <c r="L55" s="113" t="s">
        <v>21</v>
      </c>
      <c r="M55" s="112" t="s">
        <v>45</v>
      </c>
      <c r="N55" s="114" t="s">
        <v>45</v>
      </c>
      <c r="O55" s="115" t="s">
        <v>45</v>
      </c>
      <c r="P55" s="113" t="s">
        <v>19</v>
      </c>
      <c r="Q55" s="113" t="s">
        <v>19</v>
      </c>
      <c r="R55" s="113" t="s">
        <v>20</v>
      </c>
      <c r="S55" s="113" t="s">
        <v>20</v>
      </c>
      <c r="T55" s="112" t="s">
        <v>21</v>
      </c>
      <c r="U55" s="116" t="s">
        <v>44</v>
      </c>
      <c r="V55" s="115" t="s">
        <v>21</v>
      </c>
      <c r="W55" s="113" t="s">
        <v>45</v>
      </c>
      <c r="X55" s="113" t="s">
        <v>45</v>
      </c>
      <c r="Y55" s="113" t="s">
        <v>19</v>
      </c>
      <c r="Z55" s="113" t="s">
        <v>19</v>
      </c>
      <c r="AA55" s="112" t="s">
        <v>20</v>
      </c>
      <c r="AB55" s="112" t="s">
        <v>20</v>
      </c>
      <c r="AC55" s="113" t="s">
        <v>20</v>
      </c>
      <c r="AD55" s="113" t="s">
        <v>21</v>
      </c>
      <c r="AE55" s="113" t="s">
        <v>21</v>
      </c>
      <c r="AF55" s="113" t="s">
        <v>45</v>
      </c>
      <c r="AG55" s="113" t="s">
        <v>45</v>
      </c>
      <c r="AH55" s="112" t="s">
        <v>19</v>
      </c>
      <c r="AI55" s="112" t="s">
        <v>19</v>
      </c>
      <c r="AJ55" s="68"/>
      <c r="AK55" s="69">
        <f>COUNTIF(E55:AJ55,"D")</f>
        <v>9</v>
      </c>
      <c r="AL55" s="69">
        <f>COUNTIF(E55:AJ55,"A")</f>
        <v>6</v>
      </c>
      <c r="AM55" s="69">
        <f>COUNTIF(E55:AJ55,"N")</f>
        <v>6</v>
      </c>
      <c r="AN55" s="69">
        <f>COUNTIF(E55:AJ55,"D/A")</f>
        <v>1</v>
      </c>
      <c r="AO55" s="70">
        <f>AK55+AL55+AM55+AN55+AY55+AZ55</f>
        <v>22</v>
      </c>
      <c r="AP55" s="70">
        <f>IF(AO55&lt;=22,0,AO55-22)</f>
        <v>0</v>
      </c>
      <c r="AQ55" s="71">
        <f>AL55+AM55+AQ58</f>
        <v>14</v>
      </c>
      <c r="AR55" s="70"/>
      <c r="AS55" s="70"/>
      <c r="AT55" s="70"/>
      <c r="AU55" s="69">
        <f>COUNTIF(E55:AJ55,"IJ")</f>
        <v>0</v>
      </c>
      <c r="AV55" s="69">
        <f>COUNTIF(E55:AJ55,"SK")</f>
        <v>0</v>
      </c>
      <c r="AW55" s="69">
        <f>COUNTIF(E55:AJ55,"CT")</f>
        <v>0</v>
      </c>
      <c r="AX55" s="69">
        <f>COUNTIF(E55:AJ55,"AL")</f>
        <v>0</v>
      </c>
      <c r="AY55" s="69">
        <f>COUNTIF(E55:AJ55,"A/N")</f>
        <v>0</v>
      </c>
      <c r="AZ55" s="69">
        <f>COUNTIF(E55:AJ55,"N/D")</f>
        <v>0</v>
      </c>
      <c r="BA55" s="72"/>
      <c r="BB55" s="37">
        <f>AO55</f>
        <v>22</v>
      </c>
      <c r="BC55" s="73" t="str">
        <f t="shared" ref="BC55:CG55" si="64">E55</f>
        <v>R</v>
      </c>
      <c r="BD55" s="73" t="str">
        <f t="shared" si="64"/>
        <v>D</v>
      </c>
      <c r="BE55" s="73" t="str">
        <f t="shared" si="64"/>
        <v>D</v>
      </c>
      <c r="BF55" s="73" t="str">
        <f t="shared" si="64"/>
        <v>D</v>
      </c>
      <c r="BG55" s="73" t="str">
        <f t="shared" si="64"/>
        <v>A</v>
      </c>
      <c r="BH55" s="73" t="str">
        <f t="shared" si="64"/>
        <v>D/A</v>
      </c>
      <c r="BI55" s="73" t="str">
        <f t="shared" si="64"/>
        <v>N</v>
      </c>
      <c r="BJ55" s="73" t="str">
        <f t="shared" si="64"/>
        <v>N</v>
      </c>
      <c r="BK55" s="73" t="str">
        <f t="shared" si="64"/>
        <v>R</v>
      </c>
      <c r="BL55" s="73" t="str">
        <f t="shared" si="64"/>
        <v>R</v>
      </c>
      <c r="BM55" s="73" t="str">
        <f t="shared" si="64"/>
        <v>R</v>
      </c>
      <c r="BN55" s="73" t="str">
        <f t="shared" si="64"/>
        <v>D</v>
      </c>
      <c r="BO55" s="73" t="str">
        <f t="shared" si="64"/>
        <v>D</v>
      </c>
      <c r="BP55" s="73" t="str">
        <f t="shared" si="64"/>
        <v>A</v>
      </c>
      <c r="BQ55" s="73" t="str">
        <f t="shared" si="64"/>
        <v>A</v>
      </c>
      <c r="BR55" s="73" t="str">
        <f t="shared" si="64"/>
        <v>N</v>
      </c>
      <c r="BS55" s="73" t="str">
        <f t="shared" si="64"/>
        <v>O/N</v>
      </c>
      <c r="BT55" s="73" t="str">
        <f t="shared" si="64"/>
        <v>N</v>
      </c>
      <c r="BU55" s="73" t="str">
        <f t="shared" si="64"/>
        <v>R</v>
      </c>
      <c r="BV55" s="73" t="str">
        <f t="shared" si="64"/>
        <v>R</v>
      </c>
      <c r="BW55" s="73" t="str">
        <f t="shared" si="64"/>
        <v>D</v>
      </c>
      <c r="BX55" s="73" t="str">
        <f t="shared" si="64"/>
        <v>D</v>
      </c>
      <c r="BY55" s="73" t="str">
        <f t="shared" si="64"/>
        <v>A</v>
      </c>
      <c r="BZ55" s="73" t="str">
        <f t="shared" si="64"/>
        <v>A</v>
      </c>
      <c r="CA55" s="73" t="str">
        <f t="shared" si="64"/>
        <v>A</v>
      </c>
      <c r="CB55" s="73" t="str">
        <f t="shared" si="64"/>
        <v>N</v>
      </c>
      <c r="CC55" s="73" t="str">
        <f t="shared" si="64"/>
        <v>N</v>
      </c>
      <c r="CD55" s="73" t="str">
        <f t="shared" si="64"/>
        <v>R</v>
      </c>
      <c r="CE55" s="73" t="str">
        <f t="shared" si="64"/>
        <v>R</v>
      </c>
      <c r="CF55" s="73" t="str">
        <f t="shared" si="64"/>
        <v>D</v>
      </c>
      <c r="CG55" s="73" t="str">
        <f t="shared" si="64"/>
        <v>D</v>
      </c>
      <c r="CH55"/>
      <c r="CI55" s="75">
        <f>COUNTIF(BC55:CG55,"A/N")</f>
        <v>0</v>
      </c>
      <c r="CJ55" s="75">
        <f>COUNTIF(BC55:CG55,"N/D")</f>
        <v>0</v>
      </c>
      <c r="CK55" s="37">
        <f>CI55+CJ55</f>
        <v>0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7.25" customHeight="1" x14ac:dyDescent="0.25">
      <c r="A56" s="57"/>
      <c r="B56" s="58"/>
      <c r="C56" s="127"/>
      <c r="D56" s="58" t="s">
        <v>37</v>
      </c>
      <c r="E56" s="111"/>
      <c r="F56" s="112"/>
      <c r="G56" s="112"/>
      <c r="H56" s="113"/>
      <c r="I56" s="113"/>
      <c r="J56" s="113">
        <v>8</v>
      </c>
      <c r="K56" s="113"/>
      <c r="L56" s="113"/>
      <c r="M56" s="112"/>
      <c r="N56" s="114"/>
      <c r="O56" s="115"/>
      <c r="P56" s="113"/>
      <c r="Q56" s="113"/>
      <c r="R56" s="113"/>
      <c r="S56" s="113"/>
      <c r="T56" s="112"/>
      <c r="U56" s="116"/>
      <c r="V56" s="115"/>
      <c r="W56" s="113"/>
      <c r="X56" s="113"/>
      <c r="Y56" s="113"/>
      <c r="Z56" s="113"/>
      <c r="AA56" s="112"/>
      <c r="AB56" s="112"/>
      <c r="AC56" s="113"/>
      <c r="AD56" s="113"/>
      <c r="AE56" s="113"/>
      <c r="AF56" s="113"/>
      <c r="AG56" s="113"/>
      <c r="AH56" s="112"/>
      <c r="AI56" s="112"/>
      <c r="AJ56" s="82"/>
      <c r="AK56" s="69"/>
      <c r="AL56" s="69"/>
      <c r="AM56" s="69"/>
      <c r="AN56" s="69"/>
      <c r="AO56" s="70"/>
      <c r="AP56" s="70"/>
      <c r="AQ56" s="70"/>
      <c r="AR56" s="71">
        <f>SUM(E56:AJ56)*2-0.5*COUNT(E56:AJ56)+CI57</f>
        <v>32.5</v>
      </c>
      <c r="AS56" s="70"/>
      <c r="AT56" s="70"/>
      <c r="AU56" s="69"/>
      <c r="AV56" s="83"/>
      <c r="AW56" s="83"/>
      <c r="AX56" s="83"/>
      <c r="AY56" s="84"/>
      <c r="AZ56" s="85"/>
      <c r="BA56" s="22"/>
      <c r="BB56"/>
      <c r="BC56" s="86">
        <f t="shared" ref="BC56:CG56" si="65">E57</f>
        <v>0</v>
      </c>
      <c r="BD56" s="86">
        <f t="shared" si="65"/>
        <v>0</v>
      </c>
      <c r="BE56" s="86">
        <f t="shared" si="65"/>
        <v>0</v>
      </c>
      <c r="BF56" s="86">
        <f t="shared" si="65"/>
        <v>0</v>
      </c>
      <c r="BG56" s="86">
        <f t="shared" si="65"/>
        <v>0</v>
      </c>
      <c r="BH56" s="86">
        <f t="shared" si="65"/>
        <v>0</v>
      </c>
      <c r="BI56" s="86">
        <f t="shared" si="65"/>
        <v>0</v>
      </c>
      <c r="BJ56" s="86">
        <f t="shared" si="65"/>
        <v>0</v>
      </c>
      <c r="BK56" s="86">
        <f t="shared" si="65"/>
        <v>0</v>
      </c>
      <c r="BL56" s="86">
        <f t="shared" si="65"/>
        <v>0</v>
      </c>
      <c r="BM56" s="86">
        <f t="shared" si="65"/>
        <v>0</v>
      </c>
      <c r="BN56" s="86">
        <f t="shared" si="65"/>
        <v>0</v>
      </c>
      <c r="BO56" s="86">
        <f t="shared" si="65"/>
        <v>0</v>
      </c>
      <c r="BP56" s="86">
        <f t="shared" si="65"/>
        <v>0</v>
      </c>
      <c r="BQ56" s="86">
        <f t="shared" si="65"/>
        <v>0</v>
      </c>
      <c r="BR56" s="86">
        <f t="shared" si="65"/>
        <v>0</v>
      </c>
      <c r="BS56" s="86">
        <f t="shared" si="65"/>
        <v>8</v>
      </c>
      <c r="BT56" s="86">
        <f t="shared" si="65"/>
        <v>0</v>
      </c>
      <c r="BU56" s="86">
        <f t="shared" si="65"/>
        <v>0</v>
      </c>
      <c r="BV56" s="86">
        <f t="shared" si="65"/>
        <v>0</v>
      </c>
      <c r="BW56" s="86">
        <f t="shared" si="65"/>
        <v>0</v>
      </c>
      <c r="BX56" s="86">
        <f t="shared" si="65"/>
        <v>0</v>
      </c>
      <c r="BY56" s="86">
        <f t="shared" si="65"/>
        <v>0</v>
      </c>
      <c r="BZ56" s="86">
        <f t="shared" si="65"/>
        <v>0</v>
      </c>
      <c r="CA56" s="86">
        <f t="shared" si="65"/>
        <v>0</v>
      </c>
      <c r="CB56" s="86">
        <f t="shared" si="65"/>
        <v>0</v>
      </c>
      <c r="CC56" s="86">
        <f t="shared" si="65"/>
        <v>0</v>
      </c>
      <c r="CD56" s="86">
        <f t="shared" si="65"/>
        <v>0</v>
      </c>
      <c r="CE56" s="86">
        <f t="shared" si="65"/>
        <v>0</v>
      </c>
      <c r="CF56" s="86">
        <f t="shared" si="65"/>
        <v>0</v>
      </c>
      <c r="CG56" s="86">
        <f t="shared" si="65"/>
        <v>0</v>
      </c>
      <c r="CH56"/>
      <c r="CI56" s="74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7.25" customHeight="1" x14ac:dyDescent="0.25">
      <c r="A57" s="57"/>
      <c r="B57" s="58"/>
      <c r="C57" s="58"/>
      <c r="D57" s="58" t="s">
        <v>38</v>
      </c>
      <c r="E57" s="111"/>
      <c r="F57" s="112"/>
      <c r="G57" s="112"/>
      <c r="H57" s="113"/>
      <c r="I57" s="113"/>
      <c r="J57" s="113"/>
      <c r="K57" s="113"/>
      <c r="L57" s="113"/>
      <c r="M57" s="112"/>
      <c r="N57" s="114"/>
      <c r="O57" s="115"/>
      <c r="P57" s="113"/>
      <c r="Q57" s="113"/>
      <c r="R57" s="113"/>
      <c r="S57" s="113"/>
      <c r="T57" s="112"/>
      <c r="U57" s="116">
        <v>8</v>
      </c>
      <c r="V57" s="115"/>
      <c r="W57" s="113"/>
      <c r="X57" s="113"/>
      <c r="Y57" s="113"/>
      <c r="Z57" s="113"/>
      <c r="AA57" s="112"/>
      <c r="AB57" s="112"/>
      <c r="AC57" s="113"/>
      <c r="AD57" s="113"/>
      <c r="AE57" s="113"/>
      <c r="AF57" s="113"/>
      <c r="AG57" s="113"/>
      <c r="AH57" s="112"/>
      <c r="AI57" s="112"/>
      <c r="AJ57" s="93"/>
      <c r="AK57" s="69"/>
      <c r="AL57" s="69"/>
      <c r="AM57" s="69"/>
      <c r="AN57" s="69"/>
      <c r="AO57" s="70"/>
      <c r="AP57" s="70"/>
      <c r="AQ57" s="70"/>
      <c r="AR57" s="94"/>
      <c r="AS57" s="70"/>
      <c r="AT57" s="70"/>
      <c r="AU57" s="69"/>
      <c r="AV57" s="83"/>
      <c r="AW57" s="83"/>
      <c r="AX57" s="83"/>
      <c r="AY57" s="84"/>
      <c r="AZ57" s="85"/>
      <c r="BA57" s="22"/>
      <c r="BB57"/>
      <c r="BC57" s="37">
        <f t="shared" ref="BC57:CG57" si="66">IF(BC56&lt;=1,BC56*2,IF(BC56&lt;=7,(BC56*2),IF(BC56&lt;=8,((BC56-7)*3+14),((BC56-8)*4+17))))</f>
        <v>0</v>
      </c>
      <c r="BD57" s="37">
        <f t="shared" si="66"/>
        <v>0</v>
      </c>
      <c r="BE57" s="37">
        <f t="shared" si="66"/>
        <v>0</v>
      </c>
      <c r="BF57" s="37">
        <f t="shared" si="66"/>
        <v>0</v>
      </c>
      <c r="BG57" s="37">
        <f t="shared" si="66"/>
        <v>0</v>
      </c>
      <c r="BH57" s="37">
        <f t="shared" si="66"/>
        <v>0</v>
      </c>
      <c r="BI57" s="37">
        <f t="shared" si="66"/>
        <v>0</v>
      </c>
      <c r="BJ57" s="37">
        <f t="shared" si="66"/>
        <v>0</v>
      </c>
      <c r="BK57" s="37">
        <f t="shared" si="66"/>
        <v>0</v>
      </c>
      <c r="BL57" s="37">
        <f t="shared" si="66"/>
        <v>0</v>
      </c>
      <c r="BM57" s="37">
        <f t="shared" si="66"/>
        <v>0</v>
      </c>
      <c r="BN57" s="37">
        <f t="shared" si="66"/>
        <v>0</v>
      </c>
      <c r="BO57" s="37">
        <f t="shared" si="66"/>
        <v>0</v>
      </c>
      <c r="BP57" s="37">
        <f t="shared" si="66"/>
        <v>0</v>
      </c>
      <c r="BQ57" s="37">
        <f t="shared" si="66"/>
        <v>0</v>
      </c>
      <c r="BR57" s="37">
        <f t="shared" si="66"/>
        <v>0</v>
      </c>
      <c r="BS57" s="37">
        <f t="shared" si="66"/>
        <v>17</v>
      </c>
      <c r="BT57" s="37">
        <f t="shared" si="66"/>
        <v>0</v>
      </c>
      <c r="BU57" s="37">
        <f t="shared" si="66"/>
        <v>0</v>
      </c>
      <c r="BV57" s="37">
        <f t="shared" si="66"/>
        <v>0</v>
      </c>
      <c r="BW57" s="37">
        <f t="shared" si="66"/>
        <v>0</v>
      </c>
      <c r="BX57" s="37">
        <f t="shared" si="66"/>
        <v>0</v>
      </c>
      <c r="BY57" s="37">
        <f t="shared" si="66"/>
        <v>0</v>
      </c>
      <c r="BZ57" s="37">
        <f t="shared" si="66"/>
        <v>0</v>
      </c>
      <c r="CA57" s="37">
        <f t="shared" si="66"/>
        <v>0</v>
      </c>
      <c r="CB57" s="37">
        <f t="shared" si="66"/>
        <v>0</v>
      </c>
      <c r="CC57" s="37">
        <f t="shared" si="66"/>
        <v>0</v>
      </c>
      <c r="CD57" s="37">
        <f t="shared" si="66"/>
        <v>0</v>
      </c>
      <c r="CE57" s="37">
        <f t="shared" si="66"/>
        <v>0</v>
      </c>
      <c r="CF57" s="37">
        <f t="shared" si="66"/>
        <v>0</v>
      </c>
      <c r="CG57" s="37">
        <f t="shared" si="66"/>
        <v>0</v>
      </c>
      <c r="CH57"/>
      <c r="CI57" s="95">
        <f>SUM(BC57:CG57)</f>
        <v>17</v>
      </c>
      <c r="CJ57" s="5" t="s">
        <v>37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7.25" customHeight="1" x14ac:dyDescent="0.25">
      <c r="A58" s="57"/>
      <c r="B58" s="58"/>
      <c r="C58" s="58"/>
      <c r="D58" s="58" t="s">
        <v>39</v>
      </c>
      <c r="E58" s="96">
        <f t="shared" ref="E58:AI58" si="67">IF(AND(E55="A/N",E56&gt;=8),2,IF(AND(E55="N/D",E56=16),2,IF(AND(E55="D/A",E56=16),2,IF(AND(E55="A/N",E56&lt;8),1,IF(AND(E55="N/D",E56&lt;16),1,IF(AND(E55="D/A",E56&gt;=8),1,IF(AND(AND(E55="O/D",E56&gt;=16),E56&lt;24),1,IF(AND(E55="O/D",E56=24),2,IF(AND(AND(E55="O/A",E56&gt;=8),E56&lt;16),1,IF(AND(E55="O/A",E56&gt;=16),2,IF(AND(AND(E55="O/N",E56&gt;=8),E56&lt;24),1,IF(AND(E55="O/N",E56=24),2,0))))))))))))</f>
        <v>0</v>
      </c>
      <c r="F58" s="97">
        <f t="shared" si="67"/>
        <v>0</v>
      </c>
      <c r="G58" s="97">
        <f t="shared" si="67"/>
        <v>0</v>
      </c>
      <c r="H58" s="98">
        <f t="shared" si="67"/>
        <v>0</v>
      </c>
      <c r="I58" s="98">
        <f t="shared" si="67"/>
        <v>0</v>
      </c>
      <c r="J58" s="98">
        <f t="shared" si="67"/>
        <v>1</v>
      </c>
      <c r="K58" s="98">
        <f t="shared" si="67"/>
        <v>0</v>
      </c>
      <c r="L58" s="98">
        <f t="shared" si="67"/>
        <v>0</v>
      </c>
      <c r="M58" s="97">
        <f t="shared" si="67"/>
        <v>0</v>
      </c>
      <c r="N58" s="99">
        <f t="shared" si="67"/>
        <v>0</v>
      </c>
      <c r="O58" s="100">
        <f t="shared" si="67"/>
        <v>0</v>
      </c>
      <c r="P58" s="98">
        <f t="shared" si="67"/>
        <v>0</v>
      </c>
      <c r="Q58" s="98">
        <f t="shared" si="67"/>
        <v>0</v>
      </c>
      <c r="R58" s="98">
        <f t="shared" si="67"/>
        <v>0</v>
      </c>
      <c r="S58" s="98">
        <f t="shared" si="67"/>
        <v>0</v>
      </c>
      <c r="T58" s="97">
        <f t="shared" si="67"/>
        <v>0</v>
      </c>
      <c r="U58" s="101">
        <f t="shared" si="67"/>
        <v>0</v>
      </c>
      <c r="V58" s="100">
        <f t="shared" si="67"/>
        <v>0</v>
      </c>
      <c r="W58" s="98">
        <f t="shared" si="67"/>
        <v>0</v>
      </c>
      <c r="X58" s="98">
        <f t="shared" si="67"/>
        <v>0</v>
      </c>
      <c r="Y58" s="98">
        <f t="shared" si="67"/>
        <v>0</v>
      </c>
      <c r="Z58" s="98">
        <f t="shared" si="67"/>
        <v>0</v>
      </c>
      <c r="AA58" s="97">
        <f t="shared" si="67"/>
        <v>0</v>
      </c>
      <c r="AB58" s="97">
        <f t="shared" si="67"/>
        <v>0</v>
      </c>
      <c r="AC58" s="98">
        <f t="shared" si="67"/>
        <v>0</v>
      </c>
      <c r="AD58" s="98">
        <f t="shared" si="67"/>
        <v>0</v>
      </c>
      <c r="AE58" s="98">
        <f t="shared" si="67"/>
        <v>0</v>
      </c>
      <c r="AF58" s="98">
        <f t="shared" si="67"/>
        <v>0</v>
      </c>
      <c r="AG58" s="98">
        <f t="shared" si="67"/>
        <v>0</v>
      </c>
      <c r="AH58" s="97">
        <f t="shared" si="67"/>
        <v>0</v>
      </c>
      <c r="AI58" s="97">
        <f t="shared" si="67"/>
        <v>0</v>
      </c>
      <c r="AJ58" s="117"/>
      <c r="AK58" s="69"/>
      <c r="AL58" s="69"/>
      <c r="AM58" s="69"/>
      <c r="AN58" s="69"/>
      <c r="AO58" s="70"/>
      <c r="AP58" s="70"/>
      <c r="AQ58" s="71">
        <f>SUM(E58:AJ58)+CI58-CK55</f>
        <v>2</v>
      </c>
      <c r="AR58" s="94"/>
      <c r="AS58" s="70"/>
      <c r="AT58" s="70"/>
      <c r="AU58" s="69"/>
      <c r="AV58" s="83"/>
      <c r="AW58" s="83"/>
      <c r="AX58" s="83"/>
      <c r="AY58" s="84"/>
      <c r="AZ58" s="85"/>
      <c r="BA58" s="22"/>
      <c r="BB58"/>
      <c r="BC58" s="95">
        <f t="shared" ref="BC58:CG58" si="68">IF(AND(BC55="A/N",BC56&gt;=8),2,IF(AND(BC55="N/D",BC56=16),2,IF(AND(BC55="D/A",BC56=16),2,IF(AND(BC55="A/N",BC56&lt;8),1,IF(AND(BC55="N/D",BC56&lt;16),1,IF(AND(BC55="D/A",BC56&gt;=8),1,IF(AND(AND(BC55="O/D",BC56&gt;=16),BC56&lt;24),1,IF(AND(BC55="O/D",BC56=24),2,IF(AND(AND(BC55="O/A",BC56&gt;=8),BC56&lt;16),1,IF(AND(BC55="O/A",BC56&gt;=16),2,IF(AND(AND(BC55="O/N",BC56&gt;=8),BC56&lt;24),1,IF(AND(BC55="O/N",BC56=24),2,0))))))))))))</f>
        <v>0</v>
      </c>
      <c r="BD58" s="95">
        <f t="shared" si="68"/>
        <v>0</v>
      </c>
      <c r="BE58" s="95">
        <f t="shared" si="68"/>
        <v>0</v>
      </c>
      <c r="BF58" s="95">
        <f t="shared" si="68"/>
        <v>0</v>
      </c>
      <c r="BG58" s="95">
        <f t="shared" si="68"/>
        <v>0</v>
      </c>
      <c r="BH58" s="95">
        <f t="shared" si="68"/>
        <v>0</v>
      </c>
      <c r="BI58" s="95">
        <f t="shared" si="68"/>
        <v>0</v>
      </c>
      <c r="BJ58" s="95">
        <f t="shared" si="68"/>
        <v>0</v>
      </c>
      <c r="BK58" s="95">
        <f t="shared" si="68"/>
        <v>0</v>
      </c>
      <c r="BL58" s="95">
        <f t="shared" si="68"/>
        <v>0</v>
      </c>
      <c r="BM58" s="95">
        <f t="shared" si="68"/>
        <v>0</v>
      </c>
      <c r="BN58" s="95">
        <f t="shared" si="68"/>
        <v>0</v>
      </c>
      <c r="BO58" s="95">
        <f t="shared" si="68"/>
        <v>0</v>
      </c>
      <c r="BP58" s="95">
        <f t="shared" si="68"/>
        <v>0</v>
      </c>
      <c r="BQ58" s="95">
        <f t="shared" si="68"/>
        <v>0</v>
      </c>
      <c r="BR58" s="95">
        <f t="shared" si="68"/>
        <v>0</v>
      </c>
      <c r="BS58" s="95">
        <f t="shared" si="68"/>
        <v>1</v>
      </c>
      <c r="BT58" s="95">
        <f t="shared" si="68"/>
        <v>0</v>
      </c>
      <c r="BU58" s="95">
        <f t="shared" si="68"/>
        <v>0</v>
      </c>
      <c r="BV58" s="95">
        <f t="shared" si="68"/>
        <v>0</v>
      </c>
      <c r="BW58" s="95">
        <f t="shared" si="68"/>
        <v>0</v>
      </c>
      <c r="BX58" s="95">
        <f t="shared" si="68"/>
        <v>0</v>
      </c>
      <c r="BY58" s="95">
        <f t="shared" si="68"/>
        <v>0</v>
      </c>
      <c r="BZ58" s="95">
        <f t="shared" si="68"/>
        <v>0</v>
      </c>
      <c r="CA58" s="95">
        <f t="shared" si="68"/>
        <v>0</v>
      </c>
      <c r="CB58" s="95">
        <f t="shared" si="68"/>
        <v>0</v>
      </c>
      <c r="CC58" s="95">
        <f t="shared" si="68"/>
        <v>0</v>
      </c>
      <c r="CD58" s="95">
        <f t="shared" si="68"/>
        <v>0</v>
      </c>
      <c r="CE58" s="95">
        <f t="shared" si="68"/>
        <v>0</v>
      </c>
      <c r="CF58" s="95">
        <f t="shared" si="68"/>
        <v>0</v>
      </c>
      <c r="CG58" s="95">
        <f t="shared" si="68"/>
        <v>0</v>
      </c>
      <c r="CH58"/>
      <c r="CI58" s="95">
        <f>SUM(BC58:CG58)</f>
        <v>1</v>
      </c>
      <c r="CJ58" s="5" t="s">
        <v>40</v>
      </c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7.25" customHeight="1" x14ac:dyDescent="0.25">
      <c r="A59" s="57"/>
      <c r="B59" s="58"/>
      <c r="C59" s="58"/>
      <c r="D59" s="58" t="s">
        <v>41</v>
      </c>
      <c r="E59" s="103" t="str">
        <f t="shared" ref="E59:AI59" si="69">IF(E56&gt;=4,"ya","tdk")</f>
        <v>tdk</v>
      </c>
      <c r="F59" s="104" t="str">
        <f t="shared" si="69"/>
        <v>tdk</v>
      </c>
      <c r="G59" s="104" t="str">
        <f t="shared" si="69"/>
        <v>tdk</v>
      </c>
      <c r="H59" s="105" t="str">
        <f t="shared" si="69"/>
        <v>tdk</v>
      </c>
      <c r="I59" s="105" t="str">
        <f t="shared" si="69"/>
        <v>tdk</v>
      </c>
      <c r="J59" s="105" t="str">
        <f t="shared" si="69"/>
        <v>ya</v>
      </c>
      <c r="K59" s="105" t="str">
        <f t="shared" si="69"/>
        <v>tdk</v>
      </c>
      <c r="L59" s="105" t="str">
        <f t="shared" si="69"/>
        <v>tdk</v>
      </c>
      <c r="M59" s="104" t="str">
        <f t="shared" si="69"/>
        <v>tdk</v>
      </c>
      <c r="N59" s="106" t="str">
        <f t="shared" si="69"/>
        <v>tdk</v>
      </c>
      <c r="O59" s="107" t="str">
        <f t="shared" si="69"/>
        <v>tdk</v>
      </c>
      <c r="P59" s="105" t="str">
        <f t="shared" si="69"/>
        <v>tdk</v>
      </c>
      <c r="Q59" s="105" t="str">
        <f t="shared" si="69"/>
        <v>tdk</v>
      </c>
      <c r="R59" s="105" t="str">
        <f t="shared" si="69"/>
        <v>tdk</v>
      </c>
      <c r="S59" s="105" t="str">
        <f t="shared" si="69"/>
        <v>tdk</v>
      </c>
      <c r="T59" s="104" t="str">
        <f t="shared" si="69"/>
        <v>tdk</v>
      </c>
      <c r="U59" s="106" t="str">
        <f t="shared" si="69"/>
        <v>tdk</v>
      </c>
      <c r="V59" s="107" t="str">
        <f t="shared" si="69"/>
        <v>tdk</v>
      </c>
      <c r="W59" s="105" t="str">
        <f t="shared" si="69"/>
        <v>tdk</v>
      </c>
      <c r="X59" s="105" t="str">
        <f t="shared" si="69"/>
        <v>tdk</v>
      </c>
      <c r="Y59" s="105" t="str">
        <f t="shared" si="69"/>
        <v>tdk</v>
      </c>
      <c r="Z59" s="105" t="str">
        <f t="shared" si="69"/>
        <v>tdk</v>
      </c>
      <c r="AA59" s="104" t="str">
        <f t="shared" si="69"/>
        <v>tdk</v>
      </c>
      <c r="AB59" s="104" t="str">
        <f t="shared" si="69"/>
        <v>tdk</v>
      </c>
      <c r="AC59" s="105" t="str">
        <f t="shared" si="69"/>
        <v>tdk</v>
      </c>
      <c r="AD59" s="105" t="str">
        <f t="shared" si="69"/>
        <v>tdk</v>
      </c>
      <c r="AE59" s="105" t="str">
        <f t="shared" si="69"/>
        <v>tdk</v>
      </c>
      <c r="AF59" s="105" t="str">
        <f t="shared" si="69"/>
        <v>tdk</v>
      </c>
      <c r="AG59" s="105" t="str">
        <f t="shared" si="69"/>
        <v>tdk</v>
      </c>
      <c r="AH59" s="104" t="str">
        <f t="shared" si="69"/>
        <v>tdk</v>
      </c>
      <c r="AI59" s="104" t="str">
        <f t="shared" si="69"/>
        <v>tdk</v>
      </c>
      <c r="AJ59" s="108"/>
      <c r="AK59" s="69"/>
      <c r="AL59" s="69"/>
      <c r="AM59" s="69"/>
      <c r="AN59" s="69"/>
      <c r="AO59" s="70"/>
      <c r="AP59" s="70"/>
      <c r="AQ59" s="70"/>
      <c r="AR59" s="70"/>
      <c r="AS59" s="109">
        <f>COUNTIF(E59:AJ59,"ya")+CI59</f>
        <v>2</v>
      </c>
      <c r="AT59" s="70"/>
      <c r="AU59" s="69"/>
      <c r="AV59" s="83"/>
      <c r="AW59" s="83"/>
      <c r="AX59" s="83"/>
      <c r="AY59" s="84"/>
      <c r="AZ59" s="85"/>
      <c r="BA59" s="22"/>
      <c r="BB59"/>
      <c r="BC59" s="110" t="str">
        <f t="shared" ref="BC59:CG59" si="70">IF(BC56&gt;=4,"ya","tdk")</f>
        <v>tdk</v>
      </c>
      <c r="BD59" s="110" t="str">
        <f t="shared" si="70"/>
        <v>tdk</v>
      </c>
      <c r="BE59" s="110" t="str">
        <f t="shared" si="70"/>
        <v>tdk</v>
      </c>
      <c r="BF59" s="110" t="str">
        <f t="shared" si="70"/>
        <v>tdk</v>
      </c>
      <c r="BG59" s="110" t="str">
        <f t="shared" si="70"/>
        <v>tdk</v>
      </c>
      <c r="BH59" s="110" t="str">
        <f t="shared" si="70"/>
        <v>tdk</v>
      </c>
      <c r="BI59" s="110" t="str">
        <f t="shared" si="70"/>
        <v>tdk</v>
      </c>
      <c r="BJ59" s="110" t="str">
        <f t="shared" si="70"/>
        <v>tdk</v>
      </c>
      <c r="BK59" s="110" t="str">
        <f t="shared" si="70"/>
        <v>tdk</v>
      </c>
      <c r="BL59" s="110" t="str">
        <f t="shared" si="70"/>
        <v>tdk</v>
      </c>
      <c r="BM59" s="110" t="str">
        <f t="shared" si="70"/>
        <v>tdk</v>
      </c>
      <c r="BN59" s="110" t="str">
        <f t="shared" si="70"/>
        <v>tdk</v>
      </c>
      <c r="BO59" s="110" t="str">
        <f t="shared" si="70"/>
        <v>tdk</v>
      </c>
      <c r="BP59" s="110" t="str">
        <f t="shared" si="70"/>
        <v>tdk</v>
      </c>
      <c r="BQ59" s="110" t="str">
        <f t="shared" si="70"/>
        <v>tdk</v>
      </c>
      <c r="BR59" s="110" t="str">
        <f t="shared" si="70"/>
        <v>tdk</v>
      </c>
      <c r="BS59" s="110" t="str">
        <f t="shared" si="70"/>
        <v>ya</v>
      </c>
      <c r="BT59" s="110" t="str">
        <f t="shared" si="70"/>
        <v>tdk</v>
      </c>
      <c r="BU59" s="110" t="str">
        <f t="shared" si="70"/>
        <v>tdk</v>
      </c>
      <c r="BV59" s="110" t="str">
        <f t="shared" si="70"/>
        <v>tdk</v>
      </c>
      <c r="BW59" s="110" t="str">
        <f t="shared" si="70"/>
        <v>tdk</v>
      </c>
      <c r="BX59" s="110" t="str">
        <f t="shared" si="70"/>
        <v>tdk</v>
      </c>
      <c r="BY59" s="110" t="str">
        <f t="shared" si="70"/>
        <v>tdk</v>
      </c>
      <c r="BZ59" s="110" t="str">
        <f t="shared" si="70"/>
        <v>tdk</v>
      </c>
      <c r="CA59" s="110" t="str">
        <f t="shared" si="70"/>
        <v>tdk</v>
      </c>
      <c r="CB59" s="110" t="str">
        <f t="shared" si="70"/>
        <v>tdk</v>
      </c>
      <c r="CC59" s="110" t="str">
        <f t="shared" si="70"/>
        <v>tdk</v>
      </c>
      <c r="CD59" s="110" t="str">
        <f t="shared" si="70"/>
        <v>tdk</v>
      </c>
      <c r="CE59" s="110" t="str">
        <f t="shared" si="70"/>
        <v>tdk</v>
      </c>
      <c r="CF59" s="110" t="str">
        <f t="shared" si="70"/>
        <v>tdk</v>
      </c>
      <c r="CG59" s="110" t="str">
        <f t="shared" si="70"/>
        <v>tdk</v>
      </c>
      <c r="CH59"/>
      <c r="CI59" s="75">
        <f>COUNTIF(BC59:CG59,"ya")</f>
        <v>1</v>
      </c>
      <c r="CJ59" s="74" t="s">
        <v>41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7.25" customHeight="1" x14ac:dyDescent="0.25">
      <c r="A60" s="57"/>
      <c r="B60" s="58"/>
      <c r="C60" s="58"/>
      <c r="D60" s="58" t="s">
        <v>42</v>
      </c>
      <c r="E60" s="103" t="str">
        <f t="shared" ref="E60:AI60" si="71">IF(AND(OR(AND(OR(AND(E57&gt;=2,E55="O/D"),E55="O/A"),E57&gt;=2),E55="O/N"),E57&gt;=2),"ya","tdk")</f>
        <v>tdk</v>
      </c>
      <c r="F60" s="104" t="str">
        <f t="shared" si="71"/>
        <v>tdk</v>
      </c>
      <c r="G60" s="104" t="str">
        <f t="shared" si="71"/>
        <v>tdk</v>
      </c>
      <c r="H60" s="105" t="str">
        <f t="shared" si="71"/>
        <v>tdk</v>
      </c>
      <c r="I60" s="105" t="str">
        <f t="shared" si="71"/>
        <v>tdk</v>
      </c>
      <c r="J60" s="105" t="str">
        <f t="shared" si="71"/>
        <v>tdk</v>
      </c>
      <c r="K60" s="105" t="str">
        <f t="shared" si="71"/>
        <v>tdk</v>
      </c>
      <c r="L60" s="105" t="str">
        <f t="shared" si="71"/>
        <v>tdk</v>
      </c>
      <c r="M60" s="104" t="str">
        <f t="shared" si="71"/>
        <v>tdk</v>
      </c>
      <c r="N60" s="106" t="str">
        <f t="shared" si="71"/>
        <v>tdk</v>
      </c>
      <c r="O60" s="107" t="str">
        <f t="shared" si="71"/>
        <v>tdk</v>
      </c>
      <c r="P60" s="105" t="str">
        <f t="shared" si="71"/>
        <v>tdk</v>
      </c>
      <c r="Q60" s="105" t="str">
        <f t="shared" si="71"/>
        <v>tdk</v>
      </c>
      <c r="R60" s="105" t="str">
        <f t="shared" si="71"/>
        <v>tdk</v>
      </c>
      <c r="S60" s="105" t="str">
        <f t="shared" si="71"/>
        <v>tdk</v>
      </c>
      <c r="T60" s="104" t="str">
        <f t="shared" si="71"/>
        <v>tdk</v>
      </c>
      <c r="U60" s="106" t="str">
        <f t="shared" si="71"/>
        <v>ya</v>
      </c>
      <c r="V60" s="107" t="str">
        <f t="shared" si="71"/>
        <v>tdk</v>
      </c>
      <c r="W60" s="105" t="str">
        <f t="shared" si="71"/>
        <v>tdk</v>
      </c>
      <c r="X60" s="105" t="str">
        <f t="shared" si="71"/>
        <v>tdk</v>
      </c>
      <c r="Y60" s="105" t="str">
        <f t="shared" si="71"/>
        <v>tdk</v>
      </c>
      <c r="Z60" s="105" t="str">
        <f t="shared" si="71"/>
        <v>tdk</v>
      </c>
      <c r="AA60" s="104" t="str">
        <f t="shared" si="71"/>
        <v>tdk</v>
      </c>
      <c r="AB60" s="104" t="str">
        <f t="shared" si="71"/>
        <v>tdk</v>
      </c>
      <c r="AC60" s="105" t="str">
        <f t="shared" si="71"/>
        <v>tdk</v>
      </c>
      <c r="AD60" s="105" t="str">
        <f t="shared" si="71"/>
        <v>tdk</v>
      </c>
      <c r="AE60" s="105" t="str">
        <f t="shared" si="71"/>
        <v>tdk</v>
      </c>
      <c r="AF60" s="105" t="str">
        <f t="shared" si="71"/>
        <v>tdk</v>
      </c>
      <c r="AG60" s="105" t="str">
        <f t="shared" si="71"/>
        <v>tdk</v>
      </c>
      <c r="AH60" s="104" t="str">
        <f t="shared" si="71"/>
        <v>tdk</v>
      </c>
      <c r="AI60" s="104" t="str">
        <f t="shared" si="71"/>
        <v>tdk</v>
      </c>
      <c r="AJ60" s="108"/>
      <c r="AK60" s="69"/>
      <c r="AL60" s="69"/>
      <c r="AM60" s="69"/>
      <c r="AN60" s="69"/>
      <c r="AO60" s="70"/>
      <c r="AP60" s="70"/>
      <c r="AQ60" s="70"/>
      <c r="AR60" s="70"/>
      <c r="AS60" s="70"/>
      <c r="AT60" s="70">
        <f>COUNTIF(E60:AJ60,"ya")</f>
        <v>1</v>
      </c>
      <c r="AU60" s="69"/>
      <c r="AV60" s="83"/>
      <c r="AW60" s="83"/>
      <c r="AX60" s="83"/>
      <c r="AY60" s="84"/>
      <c r="AZ60" s="85"/>
      <c r="BA60" s="22"/>
      <c r="BB60"/>
      <c r="BC60" s="74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 s="37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17.25" customHeight="1" x14ac:dyDescent="0.3">
      <c r="A61" s="57">
        <f>A55+1</f>
        <v>7</v>
      </c>
      <c r="B61" s="58"/>
      <c r="C61" s="126" t="s">
        <v>55</v>
      </c>
      <c r="D61" s="58"/>
      <c r="E61" s="111" t="s">
        <v>21</v>
      </c>
      <c r="F61" s="112" t="s">
        <v>45</v>
      </c>
      <c r="G61" s="112" t="s">
        <v>44</v>
      </c>
      <c r="H61" s="113" t="s">
        <v>45</v>
      </c>
      <c r="I61" s="113" t="s">
        <v>22</v>
      </c>
      <c r="J61" s="113" t="s">
        <v>19</v>
      </c>
      <c r="K61" s="113" t="s">
        <v>20</v>
      </c>
      <c r="L61" s="113" t="s">
        <v>22</v>
      </c>
      <c r="M61" s="112" t="s">
        <v>21</v>
      </c>
      <c r="N61" s="114" t="s">
        <v>46</v>
      </c>
      <c r="O61" s="115" t="s">
        <v>21</v>
      </c>
      <c r="P61" s="113" t="s">
        <v>45</v>
      </c>
      <c r="Q61" s="113" t="s">
        <v>45</v>
      </c>
      <c r="R61" s="113" t="s">
        <v>19</v>
      </c>
      <c r="S61" s="113" t="s">
        <v>19</v>
      </c>
      <c r="T61" s="112" t="s">
        <v>20</v>
      </c>
      <c r="U61" s="116" t="s">
        <v>46</v>
      </c>
      <c r="V61" s="115" t="s">
        <v>20</v>
      </c>
      <c r="W61" s="113" t="s">
        <v>21</v>
      </c>
      <c r="X61" s="113" t="s">
        <v>21</v>
      </c>
      <c r="Y61" s="113" t="s">
        <v>45</v>
      </c>
      <c r="Z61" s="113" t="s">
        <v>45</v>
      </c>
      <c r="AA61" s="112" t="s">
        <v>19</v>
      </c>
      <c r="AB61" s="112" t="s">
        <v>19</v>
      </c>
      <c r="AC61" s="113" t="s">
        <v>19</v>
      </c>
      <c r="AD61" s="113" t="s">
        <v>22</v>
      </c>
      <c r="AE61" s="113" t="s">
        <v>31</v>
      </c>
      <c r="AF61" s="113" t="s">
        <v>31</v>
      </c>
      <c r="AG61" s="113" t="s">
        <v>21</v>
      </c>
      <c r="AH61" s="112" t="s">
        <v>45</v>
      </c>
      <c r="AI61" s="112" t="s">
        <v>47</v>
      </c>
      <c r="AJ61" s="68"/>
      <c r="AK61" s="69">
        <f>COUNTIF(E61:AJ61,"D")</f>
        <v>6</v>
      </c>
      <c r="AL61" s="69">
        <f>COUNTIF(E61:AJ61,"A")</f>
        <v>3</v>
      </c>
      <c r="AM61" s="69">
        <f>COUNTIF(E61:AJ61,"N")</f>
        <v>6</v>
      </c>
      <c r="AN61" s="69">
        <f>COUNTIF(E61:AJ61,"D/A")</f>
        <v>3</v>
      </c>
      <c r="AO61" s="70">
        <f>AK61+AL61+AM61+AN61+AY61+AZ61</f>
        <v>18</v>
      </c>
      <c r="AP61" s="70">
        <f>IF(AO61&lt;=22,0,AO61-22)</f>
        <v>0</v>
      </c>
      <c r="AQ61" s="71">
        <f>AL61+AM61+AQ64</f>
        <v>15</v>
      </c>
      <c r="AR61" s="70"/>
      <c r="AS61" s="70"/>
      <c r="AT61" s="70"/>
      <c r="AU61" s="69">
        <f>COUNTIF(E61:AJ61,"IJ")</f>
        <v>0</v>
      </c>
      <c r="AV61" s="69">
        <f>COUNTIF(E61:AJ61,"SK")</f>
        <v>0</v>
      </c>
      <c r="AW61" s="69">
        <f>COUNTIF(E61:AJ61,"CT")</f>
        <v>2</v>
      </c>
      <c r="AX61" s="69">
        <f>COUNTIF(E61:AJ61,"AL")</f>
        <v>0</v>
      </c>
      <c r="AY61" s="69">
        <f>COUNTIF(E61:AJ61,"A/N")</f>
        <v>0</v>
      </c>
      <c r="AZ61" s="69">
        <f>COUNTIF(E61:AJ61,"N/D")</f>
        <v>0</v>
      </c>
      <c r="BA61" s="72"/>
      <c r="BB61" s="37">
        <f>AO61</f>
        <v>18</v>
      </c>
      <c r="BC61" s="73" t="str">
        <f t="shared" ref="BC61:CG61" si="72">E61</f>
        <v>N</v>
      </c>
      <c r="BD61" s="73" t="str">
        <f t="shared" si="72"/>
        <v>R</v>
      </c>
      <c r="BE61" s="73" t="str">
        <f t="shared" si="72"/>
        <v>O/N</v>
      </c>
      <c r="BF61" s="73" t="str">
        <f t="shared" si="72"/>
        <v>R</v>
      </c>
      <c r="BG61" s="73" t="str">
        <f t="shared" si="72"/>
        <v>D/A</v>
      </c>
      <c r="BH61" s="73" t="str">
        <f t="shared" si="72"/>
        <v>D</v>
      </c>
      <c r="BI61" s="73" t="str">
        <f t="shared" si="72"/>
        <v>A</v>
      </c>
      <c r="BJ61" s="73" t="str">
        <f t="shared" si="72"/>
        <v>D/A</v>
      </c>
      <c r="BK61" s="73" t="str">
        <f t="shared" si="72"/>
        <v>N</v>
      </c>
      <c r="BL61" s="73" t="str">
        <f t="shared" si="72"/>
        <v>O/A</v>
      </c>
      <c r="BM61" s="73" t="str">
        <f t="shared" si="72"/>
        <v>N</v>
      </c>
      <c r="BN61" s="73" t="str">
        <f t="shared" si="72"/>
        <v>R</v>
      </c>
      <c r="BO61" s="73" t="str">
        <f t="shared" si="72"/>
        <v>R</v>
      </c>
      <c r="BP61" s="73" t="str">
        <f t="shared" si="72"/>
        <v>D</v>
      </c>
      <c r="BQ61" s="73" t="str">
        <f t="shared" si="72"/>
        <v>D</v>
      </c>
      <c r="BR61" s="73" t="str">
        <f t="shared" si="72"/>
        <v>A</v>
      </c>
      <c r="BS61" s="73" t="str">
        <f t="shared" si="72"/>
        <v>O/A</v>
      </c>
      <c r="BT61" s="73" t="str">
        <f t="shared" si="72"/>
        <v>A</v>
      </c>
      <c r="BU61" s="73" t="str">
        <f t="shared" si="72"/>
        <v>N</v>
      </c>
      <c r="BV61" s="73" t="str">
        <f t="shared" si="72"/>
        <v>N</v>
      </c>
      <c r="BW61" s="73" t="str">
        <f t="shared" si="72"/>
        <v>R</v>
      </c>
      <c r="BX61" s="73" t="str">
        <f t="shared" si="72"/>
        <v>R</v>
      </c>
      <c r="BY61" s="73" t="str">
        <f t="shared" si="72"/>
        <v>D</v>
      </c>
      <c r="BZ61" s="73" t="str">
        <f t="shared" si="72"/>
        <v>D</v>
      </c>
      <c r="CA61" s="73" t="str">
        <f t="shared" si="72"/>
        <v>D</v>
      </c>
      <c r="CB61" s="73" t="str">
        <f t="shared" si="72"/>
        <v>D/A</v>
      </c>
      <c r="CC61" s="73" t="str">
        <f t="shared" si="72"/>
        <v>CT</v>
      </c>
      <c r="CD61" s="73" t="str">
        <f t="shared" si="72"/>
        <v>CT</v>
      </c>
      <c r="CE61" s="73" t="str">
        <f t="shared" si="72"/>
        <v>N</v>
      </c>
      <c r="CF61" s="73" t="str">
        <f t="shared" si="72"/>
        <v>R</v>
      </c>
      <c r="CG61" s="73" t="str">
        <f t="shared" si="72"/>
        <v>O/D</v>
      </c>
      <c r="CH61"/>
      <c r="CI61" s="75">
        <f>COUNTIF(BC61:CG61,"A/N")</f>
        <v>0</v>
      </c>
      <c r="CJ61" s="75">
        <f>COUNTIF(BC61:CG61,"N/D")</f>
        <v>0</v>
      </c>
      <c r="CK61" s="37">
        <f>CI61+CJ61</f>
        <v>0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7.25" customHeight="1" x14ac:dyDescent="0.25">
      <c r="A62" s="57"/>
      <c r="B62" s="58"/>
      <c r="C62" s="127"/>
      <c r="D62" s="58" t="s">
        <v>37</v>
      </c>
      <c r="E62" s="111"/>
      <c r="F62" s="112"/>
      <c r="G62" s="112"/>
      <c r="H62" s="113"/>
      <c r="I62" s="113">
        <v>8</v>
      </c>
      <c r="J62" s="113"/>
      <c r="K62" s="113"/>
      <c r="L62" s="113">
        <v>8</v>
      </c>
      <c r="M62" s="112"/>
      <c r="N62" s="114"/>
      <c r="O62" s="115"/>
      <c r="P62" s="113"/>
      <c r="Q62" s="113"/>
      <c r="R62" s="113"/>
      <c r="S62" s="113"/>
      <c r="T62" s="112"/>
      <c r="U62" s="116"/>
      <c r="V62" s="115"/>
      <c r="W62" s="113"/>
      <c r="X62" s="113"/>
      <c r="Y62" s="113"/>
      <c r="Z62" s="113"/>
      <c r="AA62" s="112"/>
      <c r="AB62" s="112"/>
      <c r="AC62" s="113"/>
      <c r="AD62" s="113">
        <v>8</v>
      </c>
      <c r="AE62" s="113"/>
      <c r="AF62" s="113"/>
      <c r="AG62" s="113"/>
      <c r="AH62" s="112"/>
      <c r="AI62" s="112"/>
      <c r="AJ62" s="82"/>
      <c r="AK62" s="69"/>
      <c r="AL62" s="69"/>
      <c r="AM62" s="69"/>
      <c r="AN62" s="69"/>
      <c r="AO62" s="70"/>
      <c r="AP62" s="70"/>
      <c r="AQ62" s="70"/>
      <c r="AR62" s="71">
        <f>SUM(E62:AJ62)*2-0.5*COUNT(E62:AJ62)+CI63</f>
        <v>114.5</v>
      </c>
      <c r="AS62" s="70"/>
      <c r="AT62" s="70"/>
      <c r="AU62" s="69"/>
      <c r="AV62" s="83"/>
      <c r="AW62" s="83"/>
      <c r="AX62" s="83"/>
      <c r="AY62" s="84"/>
      <c r="AZ62" s="85"/>
      <c r="BA62" s="22"/>
      <c r="BB62"/>
      <c r="BC62" s="86">
        <f t="shared" ref="BC62:CG62" si="73">E63</f>
        <v>0</v>
      </c>
      <c r="BD62" s="86">
        <f t="shared" si="73"/>
        <v>0</v>
      </c>
      <c r="BE62" s="86">
        <f t="shared" si="73"/>
        <v>8</v>
      </c>
      <c r="BF62" s="86">
        <f t="shared" si="73"/>
        <v>0</v>
      </c>
      <c r="BG62" s="86">
        <f t="shared" si="73"/>
        <v>0</v>
      </c>
      <c r="BH62" s="86">
        <f t="shared" si="73"/>
        <v>0</v>
      </c>
      <c r="BI62" s="86">
        <f t="shared" si="73"/>
        <v>0</v>
      </c>
      <c r="BJ62" s="86">
        <f t="shared" si="73"/>
        <v>0</v>
      </c>
      <c r="BK62" s="86">
        <f t="shared" si="73"/>
        <v>0</v>
      </c>
      <c r="BL62" s="86">
        <f t="shared" si="73"/>
        <v>8</v>
      </c>
      <c r="BM62" s="86">
        <f t="shared" si="73"/>
        <v>0</v>
      </c>
      <c r="BN62" s="86">
        <f t="shared" si="73"/>
        <v>0</v>
      </c>
      <c r="BO62" s="86">
        <f t="shared" si="73"/>
        <v>0</v>
      </c>
      <c r="BP62" s="86">
        <f t="shared" si="73"/>
        <v>0</v>
      </c>
      <c r="BQ62" s="86">
        <f t="shared" si="73"/>
        <v>0</v>
      </c>
      <c r="BR62" s="86">
        <f t="shared" si="73"/>
        <v>0</v>
      </c>
      <c r="BS62" s="86">
        <f t="shared" si="73"/>
        <v>8</v>
      </c>
      <c r="BT62" s="86">
        <f t="shared" si="73"/>
        <v>0</v>
      </c>
      <c r="BU62" s="86">
        <f t="shared" si="73"/>
        <v>0</v>
      </c>
      <c r="BV62" s="86">
        <f t="shared" si="73"/>
        <v>0</v>
      </c>
      <c r="BW62" s="86">
        <f t="shared" si="73"/>
        <v>0</v>
      </c>
      <c r="BX62" s="86">
        <f t="shared" si="73"/>
        <v>0</v>
      </c>
      <c r="BY62" s="86">
        <f t="shared" si="73"/>
        <v>0</v>
      </c>
      <c r="BZ62" s="86">
        <f t="shared" si="73"/>
        <v>0</v>
      </c>
      <c r="CA62" s="86">
        <f t="shared" si="73"/>
        <v>0</v>
      </c>
      <c r="CB62" s="86">
        <f t="shared" si="73"/>
        <v>0</v>
      </c>
      <c r="CC62" s="86">
        <f t="shared" si="73"/>
        <v>0</v>
      </c>
      <c r="CD62" s="86">
        <f t="shared" si="73"/>
        <v>0</v>
      </c>
      <c r="CE62" s="86">
        <f t="shared" si="73"/>
        <v>0</v>
      </c>
      <c r="CF62" s="86">
        <f t="shared" si="73"/>
        <v>0</v>
      </c>
      <c r="CG62" s="86">
        <f t="shared" si="73"/>
        <v>8</v>
      </c>
      <c r="CH62"/>
      <c r="CI62" s="74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7.25" customHeight="1" x14ac:dyDescent="0.25">
      <c r="A63" s="57"/>
      <c r="B63" s="58"/>
      <c r="C63" s="58"/>
      <c r="D63" s="58" t="s">
        <v>38</v>
      </c>
      <c r="E63" s="111"/>
      <c r="F63" s="112"/>
      <c r="G63" s="112">
        <v>8</v>
      </c>
      <c r="H63" s="113"/>
      <c r="I63" s="113"/>
      <c r="J63" s="113"/>
      <c r="K63" s="113"/>
      <c r="L63" s="113"/>
      <c r="M63" s="112"/>
      <c r="N63" s="114">
        <v>8</v>
      </c>
      <c r="O63" s="115"/>
      <c r="P63" s="113"/>
      <c r="Q63" s="113"/>
      <c r="R63" s="113"/>
      <c r="S63" s="113"/>
      <c r="T63" s="112"/>
      <c r="U63" s="116">
        <v>8</v>
      </c>
      <c r="V63" s="115"/>
      <c r="W63" s="113"/>
      <c r="X63" s="113"/>
      <c r="Y63" s="113"/>
      <c r="Z63" s="113"/>
      <c r="AA63" s="112"/>
      <c r="AB63" s="112"/>
      <c r="AC63" s="113"/>
      <c r="AD63" s="113"/>
      <c r="AE63" s="113"/>
      <c r="AF63" s="113"/>
      <c r="AG63" s="113"/>
      <c r="AH63" s="112"/>
      <c r="AI63" s="112">
        <v>8</v>
      </c>
      <c r="AJ63" s="93"/>
      <c r="AK63" s="69"/>
      <c r="AL63" s="69"/>
      <c r="AM63" s="69"/>
      <c r="AN63" s="69"/>
      <c r="AO63" s="70"/>
      <c r="AP63" s="70"/>
      <c r="AQ63" s="70"/>
      <c r="AR63" s="94"/>
      <c r="AS63" s="70"/>
      <c r="AT63" s="70"/>
      <c r="AU63" s="69"/>
      <c r="AV63" s="83"/>
      <c r="AW63" s="83"/>
      <c r="AX63" s="83"/>
      <c r="AY63" s="84"/>
      <c r="AZ63" s="85"/>
      <c r="BA63" s="22"/>
      <c r="BB63"/>
      <c r="BC63" s="37">
        <f t="shared" ref="BC63:CG63" si="74">IF(BC62&lt;=1,BC62*2,IF(BC62&lt;=7,(BC62*2),IF(BC62&lt;=8,((BC62-7)*3+14),((BC62-8)*4+17))))</f>
        <v>0</v>
      </c>
      <c r="BD63" s="37">
        <f t="shared" si="74"/>
        <v>0</v>
      </c>
      <c r="BE63" s="37">
        <f t="shared" si="74"/>
        <v>17</v>
      </c>
      <c r="BF63" s="37">
        <f t="shared" si="74"/>
        <v>0</v>
      </c>
      <c r="BG63" s="37">
        <f t="shared" si="74"/>
        <v>0</v>
      </c>
      <c r="BH63" s="37">
        <f t="shared" si="74"/>
        <v>0</v>
      </c>
      <c r="BI63" s="37">
        <f t="shared" si="74"/>
        <v>0</v>
      </c>
      <c r="BJ63" s="37">
        <f t="shared" si="74"/>
        <v>0</v>
      </c>
      <c r="BK63" s="37">
        <f t="shared" si="74"/>
        <v>0</v>
      </c>
      <c r="BL63" s="37">
        <f t="shared" si="74"/>
        <v>17</v>
      </c>
      <c r="BM63" s="37">
        <f t="shared" si="74"/>
        <v>0</v>
      </c>
      <c r="BN63" s="37">
        <f t="shared" si="74"/>
        <v>0</v>
      </c>
      <c r="BO63" s="37">
        <f t="shared" si="74"/>
        <v>0</v>
      </c>
      <c r="BP63" s="37">
        <f t="shared" si="74"/>
        <v>0</v>
      </c>
      <c r="BQ63" s="37">
        <f t="shared" si="74"/>
        <v>0</v>
      </c>
      <c r="BR63" s="37">
        <f t="shared" si="74"/>
        <v>0</v>
      </c>
      <c r="BS63" s="37">
        <f t="shared" si="74"/>
        <v>17</v>
      </c>
      <c r="BT63" s="37">
        <f t="shared" si="74"/>
        <v>0</v>
      </c>
      <c r="BU63" s="37">
        <f t="shared" si="74"/>
        <v>0</v>
      </c>
      <c r="BV63" s="37">
        <f t="shared" si="74"/>
        <v>0</v>
      </c>
      <c r="BW63" s="37">
        <f t="shared" si="74"/>
        <v>0</v>
      </c>
      <c r="BX63" s="37">
        <f t="shared" si="74"/>
        <v>0</v>
      </c>
      <c r="BY63" s="37">
        <f t="shared" si="74"/>
        <v>0</v>
      </c>
      <c r="BZ63" s="37">
        <f t="shared" si="74"/>
        <v>0</v>
      </c>
      <c r="CA63" s="37">
        <f t="shared" si="74"/>
        <v>0</v>
      </c>
      <c r="CB63" s="37">
        <f t="shared" si="74"/>
        <v>0</v>
      </c>
      <c r="CC63" s="37">
        <f t="shared" si="74"/>
        <v>0</v>
      </c>
      <c r="CD63" s="37">
        <f t="shared" si="74"/>
        <v>0</v>
      </c>
      <c r="CE63" s="37">
        <f t="shared" si="74"/>
        <v>0</v>
      </c>
      <c r="CF63" s="37">
        <f t="shared" si="74"/>
        <v>0</v>
      </c>
      <c r="CG63" s="37">
        <f t="shared" si="74"/>
        <v>17</v>
      </c>
      <c r="CH63"/>
      <c r="CI63" s="95">
        <f>SUM(BC63:CG63)</f>
        <v>68</v>
      </c>
      <c r="CJ63" s="5" t="s">
        <v>37</v>
      </c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7.25" customHeight="1" x14ac:dyDescent="0.25">
      <c r="A64" s="57"/>
      <c r="B64" s="58"/>
      <c r="C64" s="58"/>
      <c r="D64" s="58" t="s">
        <v>39</v>
      </c>
      <c r="E64" s="96">
        <f t="shared" ref="E64:AI64" si="75">IF(AND(E61="A/N",E62&gt;=8),2,IF(AND(E61="N/D",E62=16),2,IF(AND(E61="D/A",E62=16),2,IF(AND(E61="A/N",E62&lt;8),1,IF(AND(E61="N/D",E62&lt;16),1,IF(AND(E61="D/A",E62&gt;=8),1,IF(AND(AND(E61="O/D",E62&gt;=16),E62&lt;24),1,IF(AND(E61="O/D",E62=24),2,IF(AND(AND(E61="O/A",E62&gt;=8),E62&lt;16),1,IF(AND(E61="O/A",E62&gt;=16),2,IF(AND(AND(E61="O/N",E62&gt;=8),E62&lt;24),1,IF(AND(E61="O/N",E62=24),2,0))))))))))))</f>
        <v>0</v>
      </c>
      <c r="F64" s="97">
        <f t="shared" si="75"/>
        <v>0</v>
      </c>
      <c r="G64" s="97">
        <f t="shared" si="75"/>
        <v>0</v>
      </c>
      <c r="H64" s="98">
        <f t="shared" si="75"/>
        <v>0</v>
      </c>
      <c r="I64" s="98">
        <f t="shared" si="75"/>
        <v>1</v>
      </c>
      <c r="J64" s="98">
        <f t="shared" si="75"/>
        <v>0</v>
      </c>
      <c r="K64" s="98">
        <f t="shared" si="75"/>
        <v>0</v>
      </c>
      <c r="L64" s="98">
        <f t="shared" si="75"/>
        <v>1</v>
      </c>
      <c r="M64" s="97">
        <f t="shared" si="75"/>
        <v>0</v>
      </c>
      <c r="N64" s="99">
        <f t="shared" si="75"/>
        <v>0</v>
      </c>
      <c r="O64" s="100">
        <f t="shared" si="75"/>
        <v>0</v>
      </c>
      <c r="P64" s="98">
        <f t="shared" si="75"/>
        <v>0</v>
      </c>
      <c r="Q64" s="98">
        <f t="shared" si="75"/>
        <v>0</v>
      </c>
      <c r="R64" s="98">
        <f t="shared" si="75"/>
        <v>0</v>
      </c>
      <c r="S64" s="98">
        <f t="shared" si="75"/>
        <v>0</v>
      </c>
      <c r="T64" s="97">
        <f t="shared" si="75"/>
        <v>0</v>
      </c>
      <c r="U64" s="101">
        <f t="shared" si="75"/>
        <v>0</v>
      </c>
      <c r="V64" s="100">
        <f t="shared" si="75"/>
        <v>0</v>
      </c>
      <c r="W64" s="98">
        <f t="shared" si="75"/>
        <v>0</v>
      </c>
      <c r="X64" s="98">
        <f t="shared" si="75"/>
        <v>0</v>
      </c>
      <c r="Y64" s="98">
        <f t="shared" si="75"/>
        <v>0</v>
      </c>
      <c r="Z64" s="98">
        <f t="shared" si="75"/>
        <v>0</v>
      </c>
      <c r="AA64" s="97">
        <f t="shared" si="75"/>
        <v>0</v>
      </c>
      <c r="AB64" s="97">
        <f t="shared" si="75"/>
        <v>0</v>
      </c>
      <c r="AC64" s="98">
        <f t="shared" si="75"/>
        <v>0</v>
      </c>
      <c r="AD64" s="98">
        <f t="shared" si="75"/>
        <v>1</v>
      </c>
      <c r="AE64" s="98">
        <f t="shared" si="75"/>
        <v>0</v>
      </c>
      <c r="AF64" s="98">
        <f t="shared" si="75"/>
        <v>0</v>
      </c>
      <c r="AG64" s="98">
        <f t="shared" si="75"/>
        <v>0</v>
      </c>
      <c r="AH64" s="97">
        <f t="shared" si="75"/>
        <v>0</v>
      </c>
      <c r="AI64" s="97">
        <f t="shared" si="75"/>
        <v>0</v>
      </c>
      <c r="AJ64" s="117"/>
      <c r="AK64" s="69"/>
      <c r="AL64" s="69"/>
      <c r="AM64" s="69"/>
      <c r="AN64" s="69"/>
      <c r="AO64" s="70"/>
      <c r="AP64" s="70"/>
      <c r="AQ64" s="71">
        <f>SUM(E64:AJ64)+CI64-CK61</f>
        <v>6</v>
      </c>
      <c r="AR64" s="94"/>
      <c r="AS64" s="70"/>
      <c r="AT64" s="70"/>
      <c r="AU64" s="69"/>
      <c r="AV64" s="83"/>
      <c r="AW64" s="83"/>
      <c r="AX64" s="83"/>
      <c r="AY64" s="84"/>
      <c r="AZ64" s="85"/>
      <c r="BA64" s="22"/>
      <c r="BB64"/>
      <c r="BC64" s="95">
        <f t="shared" ref="BC64:CG64" si="76">IF(AND(BC61="A/N",BC62&gt;=8),2,IF(AND(BC61="N/D",BC62=16),2,IF(AND(BC61="D/A",BC62=16),2,IF(AND(BC61="A/N",BC62&lt;8),1,IF(AND(BC61="N/D",BC62&lt;16),1,IF(AND(BC61="D/A",BC62&gt;=8),1,IF(AND(AND(BC61="O/D",BC62&gt;=16),BC62&lt;24),1,IF(AND(BC61="O/D",BC62=24),2,IF(AND(AND(BC61="O/A",BC62&gt;=8),BC62&lt;16),1,IF(AND(BC61="O/A",BC62&gt;=16),2,IF(AND(AND(BC61="O/N",BC62&gt;=8),BC62&lt;24),1,IF(AND(BC61="O/N",BC62=24),2,0))))))))))))</f>
        <v>0</v>
      </c>
      <c r="BD64" s="95">
        <f t="shared" si="76"/>
        <v>0</v>
      </c>
      <c r="BE64" s="95">
        <f t="shared" si="76"/>
        <v>1</v>
      </c>
      <c r="BF64" s="95">
        <f t="shared" si="76"/>
        <v>0</v>
      </c>
      <c r="BG64" s="95">
        <f t="shared" si="76"/>
        <v>0</v>
      </c>
      <c r="BH64" s="95">
        <f t="shared" si="76"/>
        <v>0</v>
      </c>
      <c r="BI64" s="95">
        <f t="shared" si="76"/>
        <v>0</v>
      </c>
      <c r="BJ64" s="95">
        <f t="shared" si="76"/>
        <v>0</v>
      </c>
      <c r="BK64" s="95">
        <f t="shared" si="76"/>
        <v>0</v>
      </c>
      <c r="BL64" s="95">
        <f t="shared" si="76"/>
        <v>1</v>
      </c>
      <c r="BM64" s="95">
        <f t="shared" si="76"/>
        <v>0</v>
      </c>
      <c r="BN64" s="95">
        <f t="shared" si="76"/>
        <v>0</v>
      </c>
      <c r="BO64" s="95">
        <f t="shared" si="76"/>
        <v>0</v>
      </c>
      <c r="BP64" s="95">
        <f t="shared" si="76"/>
        <v>0</v>
      </c>
      <c r="BQ64" s="95">
        <f t="shared" si="76"/>
        <v>0</v>
      </c>
      <c r="BR64" s="95">
        <f t="shared" si="76"/>
        <v>0</v>
      </c>
      <c r="BS64" s="95">
        <f t="shared" si="76"/>
        <v>1</v>
      </c>
      <c r="BT64" s="95">
        <f t="shared" si="76"/>
        <v>0</v>
      </c>
      <c r="BU64" s="95">
        <f t="shared" si="76"/>
        <v>0</v>
      </c>
      <c r="BV64" s="95">
        <f t="shared" si="76"/>
        <v>0</v>
      </c>
      <c r="BW64" s="95">
        <f t="shared" si="76"/>
        <v>0</v>
      </c>
      <c r="BX64" s="95">
        <f t="shared" si="76"/>
        <v>0</v>
      </c>
      <c r="BY64" s="95">
        <f t="shared" si="76"/>
        <v>0</v>
      </c>
      <c r="BZ64" s="95">
        <f t="shared" si="76"/>
        <v>0</v>
      </c>
      <c r="CA64" s="95">
        <f t="shared" si="76"/>
        <v>0</v>
      </c>
      <c r="CB64" s="95">
        <f t="shared" si="76"/>
        <v>0</v>
      </c>
      <c r="CC64" s="95">
        <f t="shared" si="76"/>
        <v>0</v>
      </c>
      <c r="CD64" s="95">
        <f t="shared" si="76"/>
        <v>0</v>
      </c>
      <c r="CE64" s="95">
        <f t="shared" si="76"/>
        <v>0</v>
      </c>
      <c r="CF64" s="95">
        <f t="shared" si="76"/>
        <v>0</v>
      </c>
      <c r="CG64" s="95">
        <f t="shared" si="76"/>
        <v>0</v>
      </c>
      <c r="CH64"/>
      <c r="CI64" s="95">
        <f>SUM(BC64:CG64)</f>
        <v>3</v>
      </c>
      <c r="CJ64" s="5" t="s">
        <v>40</v>
      </c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7.25" customHeight="1" x14ac:dyDescent="0.25">
      <c r="A65" s="57"/>
      <c r="B65" s="58"/>
      <c r="C65" s="58"/>
      <c r="D65" s="58" t="s">
        <v>41</v>
      </c>
      <c r="E65" s="103" t="str">
        <f t="shared" ref="E65:AI65" si="77">IF(E62&gt;=4,"ya","tdk")</f>
        <v>tdk</v>
      </c>
      <c r="F65" s="104" t="str">
        <f t="shared" si="77"/>
        <v>tdk</v>
      </c>
      <c r="G65" s="104" t="str">
        <f t="shared" si="77"/>
        <v>tdk</v>
      </c>
      <c r="H65" s="105" t="str">
        <f t="shared" si="77"/>
        <v>tdk</v>
      </c>
      <c r="I65" s="105" t="str">
        <f t="shared" si="77"/>
        <v>ya</v>
      </c>
      <c r="J65" s="105" t="str">
        <f t="shared" si="77"/>
        <v>tdk</v>
      </c>
      <c r="K65" s="105" t="str">
        <f t="shared" si="77"/>
        <v>tdk</v>
      </c>
      <c r="L65" s="105" t="str">
        <f t="shared" si="77"/>
        <v>ya</v>
      </c>
      <c r="M65" s="104" t="str">
        <f t="shared" si="77"/>
        <v>tdk</v>
      </c>
      <c r="N65" s="106" t="str">
        <f t="shared" si="77"/>
        <v>tdk</v>
      </c>
      <c r="O65" s="107" t="str">
        <f t="shared" si="77"/>
        <v>tdk</v>
      </c>
      <c r="P65" s="105" t="str">
        <f t="shared" si="77"/>
        <v>tdk</v>
      </c>
      <c r="Q65" s="105" t="str">
        <f t="shared" si="77"/>
        <v>tdk</v>
      </c>
      <c r="R65" s="105" t="str">
        <f t="shared" si="77"/>
        <v>tdk</v>
      </c>
      <c r="S65" s="105" t="str">
        <f t="shared" si="77"/>
        <v>tdk</v>
      </c>
      <c r="T65" s="104" t="str">
        <f t="shared" si="77"/>
        <v>tdk</v>
      </c>
      <c r="U65" s="106" t="str">
        <f t="shared" si="77"/>
        <v>tdk</v>
      </c>
      <c r="V65" s="107" t="str">
        <f t="shared" si="77"/>
        <v>tdk</v>
      </c>
      <c r="W65" s="105" t="str">
        <f t="shared" si="77"/>
        <v>tdk</v>
      </c>
      <c r="X65" s="105" t="str">
        <f t="shared" si="77"/>
        <v>tdk</v>
      </c>
      <c r="Y65" s="105" t="str">
        <f t="shared" si="77"/>
        <v>tdk</v>
      </c>
      <c r="Z65" s="105" t="str">
        <f t="shared" si="77"/>
        <v>tdk</v>
      </c>
      <c r="AA65" s="104" t="str">
        <f t="shared" si="77"/>
        <v>tdk</v>
      </c>
      <c r="AB65" s="104" t="str">
        <f t="shared" si="77"/>
        <v>tdk</v>
      </c>
      <c r="AC65" s="105" t="str">
        <f t="shared" si="77"/>
        <v>tdk</v>
      </c>
      <c r="AD65" s="105" t="str">
        <f t="shared" si="77"/>
        <v>ya</v>
      </c>
      <c r="AE65" s="105" t="str">
        <f t="shared" si="77"/>
        <v>tdk</v>
      </c>
      <c r="AF65" s="105" t="str">
        <f t="shared" si="77"/>
        <v>tdk</v>
      </c>
      <c r="AG65" s="105" t="str">
        <f t="shared" si="77"/>
        <v>tdk</v>
      </c>
      <c r="AH65" s="104" t="str">
        <f t="shared" si="77"/>
        <v>tdk</v>
      </c>
      <c r="AI65" s="104" t="str">
        <f t="shared" si="77"/>
        <v>tdk</v>
      </c>
      <c r="AJ65" s="108"/>
      <c r="AK65" s="69"/>
      <c r="AL65" s="69"/>
      <c r="AM65" s="69"/>
      <c r="AN65" s="69"/>
      <c r="AO65" s="70"/>
      <c r="AP65" s="70"/>
      <c r="AQ65" s="70"/>
      <c r="AR65" s="70"/>
      <c r="AS65" s="109">
        <f>COUNTIF(E65:AJ65,"ya")+CI65</f>
        <v>7</v>
      </c>
      <c r="AT65" s="70"/>
      <c r="AU65" s="69"/>
      <c r="AV65" s="83"/>
      <c r="AW65" s="83"/>
      <c r="AX65" s="83"/>
      <c r="AY65" s="84"/>
      <c r="AZ65" s="85"/>
      <c r="BA65" s="22"/>
      <c r="BB65"/>
      <c r="BC65" s="110" t="str">
        <f t="shared" ref="BC65:CG65" si="78">IF(BC62&gt;=4,"ya","tdk")</f>
        <v>tdk</v>
      </c>
      <c r="BD65" s="110" t="str">
        <f t="shared" si="78"/>
        <v>tdk</v>
      </c>
      <c r="BE65" s="110" t="str">
        <f t="shared" si="78"/>
        <v>ya</v>
      </c>
      <c r="BF65" s="110" t="str">
        <f t="shared" si="78"/>
        <v>tdk</v>
      </c>
      <c r="BG65" s="110" t="str">
        <f t="shared" si="78"/>
        <v>tdk</v>
      </c>
      <c r="BH65" s="110" t="str">
        <f t="shared" si="78"/>
        <v>tdk</v>
      </c>
      <c r="BI65" s="110" t="str">
        <f t="shared" si="78"/>
        <v>tdk</v>
      </c>
      <c r="BJ65" s="110" t="str">
        <f t="shared" si="78"/>
        <v>tdk</v>
      </c>
      <c r="BK65" s="110" t="str">
        <f t="shared" si="78"/>
        <v>tdk</v>
      </c>
      <c r="BL65" s="110" t="str">
        <f t="shared" si="78"/>
        <v>ya</v>
      </c>
      <c r="BM65" s="110" t="str">
        <f t="shared" si="78"/>
        <v>tdk</v>
      </c>
      <c r="BN65" s="110" t="str">
        <f t="shared" si="78"/>
        <v>tdk</v>
      </c>
      <c r="BO65" s="110" t="str">
        <f t="shared" si="78"/>
        <v>tdk</v>
      </c>
      <c r="BP65" s="110" t="str">
        <f t="shared" si="78"/>
        <v>tdk</v>
      </c>
      <c r="BQ65" s="110" t="str">
        <f t="shared" si="78"/>
        <v>tdk</v>
      </c>
      <c r="BR65" s="110" t="str">
        <f t="shared" si="78"/>
        <v>tdk</v>
      </c>
      <c r="BS65" s="110" t="str">
        <f t="shared" si="78"/>
        <v>ya</v>
      </c>
      <c r="BT65" s="110" t="str">
        <f t="shared" si="78"/>
        <v>tdk</v>
      </c>
      <c r="BU65" s="110" t="str">
        <f t="shared" si="78"/>
        <v>tdk</v>
      </c>
      <c r="BV65" s="110" t="str">
        <f t="shared" si="78"/>
        <v>tdk</v>
      </c>
      <c r="BW65" s="110" t="str">
        <f t="shared" si="78"/>
        <v>tdk</v>
      </c>
      <c r="BX65" s="110" t="str">
        <f t="shared" si="78"/>
        <v>tdk</v>
      </c>
      <c r="BY65" s="110" t="str">
        <f t="shared" si="78"/>
        <v>tdk</v>
      </c>
      <c r="BZ65" s="110" t="str">
        <f t="shared" si="78"/>
        <v>tdk</v>
      </c>
      <c r="CA65" s="110" t="str">
        <f t="shared" si="78"/>
        <v>tdk</v>
      </c>
      <c r="CB65" s="110" t="str">
        <f t="shared" si="78"/>
        <v>tdk</v>
      </c>
      <c r="CC65" s="110" t="str">
        <f t="shared" si="78"/>
        <v>tdk</v>
      </c>
      <c r="CD65" s="110" t="str">
        <f t="shared" si="78"/>
        <v>tdk</v>
      </c>
      <c r="CE65" s="110" t="str">
        <f t="shared" si="78"/>
        <v>tdk</v>
      </c>
      <c r="CF65" s="110" t="str">
        <f t="shared" si="78"/>
        <v>tdk</v>
      </c>
      <c r="CG65" s="110" t="str">
        <f t="shared" si="78"/>
        <v>ya</v>
      </c>
      <c r="CH65"/>
      <c r="CI65" s="75">
        <f>COUNTIF(BC65:CG65,"ya")</f>
        <v>4</v>
      </c>
      <c r="CJ65" s="74" t="s">
        <v>41</v>
      </c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7.25" customHeight="1" x14ac:dyDescent="0.25">
      <c r="A66" s="57"/>
      <c r="B66" s="58"/>
      <c r="C66" s="58"/>
      <c r="D66" s="58" t="s">
        <v>42</v>
      </c>
      <c r="E66" s="103" t="str">
        <f t="shared" ref="E66:AI66" si="79">IF(AND(OR(AND(OR(AND(E63&gt;=2,E61="O/D"),E61="O/A"),E63&gt;=2),E61="O/N"),E63&gt;=2),"ya","tdk")</f>
        <v>tdk</v>
      </c>
      <c r="F66" s="104" t="str">
        <f t="shared" si="79"/>
        <v>tdk</v>
      </c>
      <c r="G66" s="104" t="str">
        <f t="shared" si="79"/>
        <v>ya</v>
      </c>
      <c r="H66" s="105" t="str">
        <f t="shared" si="79"/>
        <v>tdk</v>
      </c>
      <c r="I66" s="105" t="str">
        <f t="shared" si="79"/>
        <v>tdk</v>
      </c>
      <c r="J66" s="105" t="str">
        <f t="shared" si="79"/>
        <v>tdk</v>
      </c>
      <c r="K66" s="105" t="str">
        <f t="shared" si="79"/>
        <v>tdk</v>
      </c>
      <c r="L66" s="105" t="str">
        <f t="shared" si="79"/>
        <v>tdk</v>
      </c>
      <c r="M66" s="104" t="str">
        <f t="shared" si="79"/>
        <v>tdk</v>
      </c>
      <c r="N66" s="106" t="str">
        <f t="shared" si="79"/>
        <v>ya</v>
      </c>
      <c r="O66" s="107" t="str">
        <f t="shared" si="79"/>
        <v>tdk</v>
      </c>
      <c r="P66" s="105" t="str">
        <f t="shared" si="79"/>
        <v>tdk</v>
      </c>
      <c r="Q66" s="105" t="str">
        <f t="shared" si="79"/>
        <v>tdk</v>
      </c>
      <c r="R66" s="105" t="str">
        <f t="shared" si="79"/>
        <v>tdk</v>
      </c>
      <c r="S66" s="105" t="str">
        <f t="shared" si="79"/>
        <v>tdk</v>
      </c>
      <c r="T66" s="104" t="str">
        <f t="shared" si="79"/>
        <v>tdk</v>
      </c>
      <c r="U66" s="106" t="str">
        <f t="shared" si="79"/>
        <v>ya</v>
      </c>
      <c r="V66" s="107" t="str">
        <f t="shared" si="79"/>
        <v>tdk</v>
      </c>
      <c r="W66" s="105" t="str">
        <f t="shared" si="79"/>
        <v>tdk</v>
      </c>
      <c r="X66" s="105" t="str">
        <f t="shared" si="79"/>
        <v>tdk</v>
      </c>
      <c r="Y66" s="105" t="str">
        <f t="shared" si="79"/>
        <v>tdk</v>
      </c>
      <c r="Z66" s="105" t="str">
        <f t="shared" si="79"/>
        <v>tdk</v>
      </c>
      <c r="AA66" s="104" t="str">
        <f t="shared" si="79"/>
        <v>tdk</v>
      </c>
      <c r="AB66" s="104" t="str">
        <f t="shared" si="79"/>
        <v>tdk</v>
      </c>
      <c r="AC66" s="105" t="str">
        <f t="shared" si="79"/>
        <v>tdk</v>
      </c>
      <c r="AD66" s="105" t="str">
        <f t="shared" si="79"/>
        <v>tdk</v>
      </c>
      <c r="AE66" s="105" t="str">
        <f t="shared" si="79"/>
        <v>tdk</v>
      </c>
      <c r="AF66" s="105" t="str">
        <f t="shared" si="79"/>
        <v>tdk</v>
      </c>
      <c r="AG66" s="105" t="str">
        <f t="shared" si="79"/>
        <v>tdk</v>
      </c>
      <c r="AH66" s="104" t="str">
        <f t="shared" si="79"/>
        <v>tdk</v>
      </c>
      <c r="AI66" s="104" t="str">
        <f t="shared" si="79"/>
        <v>ya</v>
      </c>
      <c r="AJ66" s="108"/>
      <c r="AK66" s="69"/>
      <c r="AL66" s="69"/>
      <c r="AM66" s="69"/>
      <c r="AN66" s="69"/>
      <c r="AO66" s="70"/>
      <c r="AP66" s="70"/>
      <c r="AQ66" s="70"/>
      <c r="AR66" s="70"/>
      <c r="AS66" s="70"/>
      <c r="AT66" s="70">
        <f>COUNTIF(E66:AJ66,"ya")</f>
        <v>4</v>
      </c>
      <c r="AU66" s="69"/>
      <c r="AV66" s="83"/>
      <c r="AW66" s="83"/>
      <c r="AX66" s="83"/>
      <c r="AY66" s="84"/>
      <c r="AZ66" s="85"/>
      <c r="BA66" s="22"/>
      <c r="BB66"/>
      <c r="BC66" s="74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 s="37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7.25" customHeight="1" x14ac:dyDescent="0.3">
      <c r="A67" s="57">
        <f>A61+1</f>
        <v>8</v>
      </c>
      <c r="B67" s="58"/>
      <c r="C67" s="128" t="s">
        <v>56</v>
      </c>
      <c r="D67" s="58"/>
      <c r="E67" s="111" t="s">
        <v>21</v>
      </c>
      <c r="F67" s="112" t="s">
        <v>45</v>
      </c>
      <c r="G67" s="112" t="s">
        <v>45</v>
      </c>
      <c r="H67" s="113" t="s">
        <v>45</v>
      </c>
      <c r="I67" s="113" t="s">
        <v>22</v>
      </c>
      <c r="J67" s="113" t="s">
        <v>19</v>
      </c>
      <c r="K67" s="113" t="s">
        <v>19</v>
      </c>
      <c r="L67" s="113" t="s">
        <v>22</v>
      </c>
      <c r="M67" s="112" t="s">
        <v>21</v>
      </c>
      <c r="N67" s="114" t="s">
        <v>44</v>
      </c>
      <c r="O67" s="115" t="s">
        <v>21</v>
      </c>
      <c r="P67" s="113" t="s">
        <v>45</v>
      </c>
      <c r="Q67" s="113" t="s">
        <v>45</v>
      </c>
      <c r="R67" s="113" t="s">
        <v>19</v>
      </c>
      <c r="S67" s="113" t="s">
        <v>22</v>
      </c>
      <c r="T67" s="112" t="s">
        <v>20</v>
      </c>
      <c r="U67" s="116" t="s">
        <v>46</v>
      </c>
      <c r="V67" s="115" t="s">
        <v>20</v>
      </c>
      <c r="W67" s="113" t="s">
        <v>21</v>
      </c>
      <c r="X67" s="113" t="s">
        <v>21</v>
      </c>
      <c r="Y67" s="113" t="s">
        <v>45</v>
      </c>
      <c r="Z67" s="113" t="s">
        <v>45</v>
      </c>
      <c r="AA67" s="112" t="s">
        <v>19</v>
      </c>
      <c r="AB67" s="112" t="s">
        <v>19</v>
      </c>
      <c r="AC67" s="113" t="s">
        <v>19</v>
      </c>
      <c r="AD67" s="113" t="s">
        <v>22</v>
      </c>
      <c r="AE67" s="113" t="s">
        <v>33</v>
      </c>
      <c r="AF67" s="113" t="s">
        <v>21</v>
      </c>
      <c r="AG67" s="113" t="s">
        <v>21</v>
      </c>
      <c r="AH67" s="112" t="s">
        <v>45</v>
      </c>
      <c r="AI67" s="112" t="s">
        <v>45</v>
      </c>
      <c r="AJ67" s="68"/>
      <c r="AK67" s="69">
        <f>COUNTIF(E67:AJ67,"D")</f>
        <v>6</v>
      </c>
      <c r="AL67" s="69">
        <f>COUNTIF(E67:AJ67,"A")</f>
        <v>2</v>
      </c>
      <c r="AM67" s="69">
        <f>COUNTIF(E67:AJ67,"N")</f>
        <v>7</v>
      </c>
      <c r="AN67" s="69">
        <f>COUNTIF(E67:AJ67,"D/A")</f>
        <v>4</v>
      </c>
      <c r="AO67" s="70">
        <f>AK67+AL67+AM67+AN67+AY67+AZ67</f>
        <v>20</v>
      </c>
      <c r="AP67" s="70">
        <f>IF(AO67&lt;=22,0,AO67-22)</f>
        <v>0</v>
      </c>
      <c r="AQ67" s="71">
        <f>AL67+AM67+AQ70</f>
        <v>16</v>
      </c>
      <c r="AR67" s="70"/>
      <c r="AS67" s="70"/>
      <c r="AT67" s="70"/>
      <c r="AU67" s="69">
        <f>COUNTIF(E67:AJ67,"IJ")</f>
        <v>0</v>
      </c>
      <c r="AV67" s="69">
        <f>COUNTIF(E67:AJ67,"SK")</f>
        <v>0</v>
      </c>
      <c r="AW67" s="69">
        <f>COUNTIF(E67:AJ67,"CT")</f>
        <v>0</v>
      </c>
      <c r="AX67" s="69">
        <f>COUNTIF(E67:AJ67,"AL")</f>
        <v>0</v>
      </c>
      <c r="AY67" s="69">
        <f>COUNTIF(E67:AJ67,"A/N")</f>
        <v>1</v>
      </c>
      <c r="AZ67" s="69">
        <f>COUNTIF(E67:AJ67,"N/D")</f>
        <v>0</v>
      </c>
      <c r="BA67" s="72"/>
      <c r="BB67" s="37">
        <f>AO67</f>
        <v>20</v>
      </c>
      <c r="BC67" s="73" t="str">
        <f t="shared" ref="BC67:CG67" si="80">E67</f>
        <v>N</v>
      </c>
      <c r="BD67" s="73" t="str">
        <f t="shared" si="80"/>
        <v>R</v>
      </c>
      <c r="BE67" s="73" t="str">
        <f t="shared" si="80"/>
        <v>R</v>
      </c>
      <c r="BF67" s="73" t="str">
        <f t="shared" si="80"/>
        <v>R</v>
      </c>
      <c r="BG67" s="73" t="str">
        <f t="shared" si="80"/>
        <v>D/A</v>
      </c>
      <c r="BH67" s="73" t="str">
        <f t="shared" si="80"/>
        <v>D</v>
      </c>
      <c r="BI67" s="73" t="str">
        <f t="shared" si="80"/>
        <v>D</v>
      </c>
      <c r="BJ67" s="73" t="str">
        <f t="shared" si="80"/>
        <v>D/A</v>
      </c>
      <c r="BK67" s="73" t="str">
        <f t="shared" si="80"/>
        <v>N</v>
      </c>
      <c r="BL67" s="73" t="str">
        <f t="shared" si="80"/>
        <v>O/N</v>
      </c>
      <c r="BM67" s="73" t="str">
        <f t="shared" si="80"/>
        <v>N</v>
      </c>
      <c r="BN67" s="73" t="str">
        <f t="shared" si="80"/>
        <v>R</v>
      </c>
      <c r="BO67" s="73" t="str">
        <f t="shared" si="80"/>
        <v>R</v>
      </c>
      <c r="BP67" s="73" t="str">
        <f t="shared" si="80"/>
        <v>D</v>
      </c>
      <c r="BQ67" s="73" t="str">
        <f t="shared" si="80"/>
        <v>D/A</v>
      </c>
      <c r="BR67" s="73" t="str">
        <f t="shared" si="80"/>
        <v>A</v>
      </c>
      <c r="BS67" s="73" t="str">
        <f t="shared" si="80"/>
        <v>O/A</v>
      </c>
      <c r="BT67" s="73" t="str">
        <f t="shared" si="80"/>
        <v>A</v>
      </c>
      <c r="BU67" s="73" t="str">
        <f t="shared" si="80"/>
        <v>N</v>
      </c>
      <c r="BV67" s="73" t="str">
        <f t="shared" si="80"/>
        <v>N</v>
      </c>
      <c r="BW67" s="73" t="str">
        <f t="shared" si="80"/>
        <v>R</v>
      </c>
      <c r="BX67" s="73" t="str">
        <f t="shared" si="80"/>
        <v>R</v>
      </c>
      <c r="BY67" s="73" t="str">
        <f t="shared" si="80"/>
        <v>D</v>
      </c>
      <c r="BZ67" s="73" t="str">
        <f t="shared" si="80"/>
        <v>D</v>
      </c>
      <c r="CA67" s="73" t="str">
        <f t="shared" si="80"/>
        <v>D</v>
      </c>
      <c r="CB67" s="73" t="str">
        <f t="shared" si="80"/>
        <v>D/A</v>
      </c>
      <c r="CC67" s="73" t="str">
        <f t="shared" si="80"/>
        <v>A/N</v>
      </c>
      <c r="CD67" s="73" t="str">
        <f t="shared" si="80"/>
        <v>N</v>
      </c>
      <c r="CE67" s="73" t="str">
        <f t="shared" si="80"/>
        <v>N</v>
      </c>
      <c r="CF67" s="73" t="str">
        <f t="shared" si="80"/>
        <v>R</v>
      </c>
      <c r="CG67" s="73" t="str">
        <f t="shared" si="80"/>
        <v>R</v>
      </c>
      <c r="CH67"/>
      <c r="CI67" s="75">
        <f>COUNTIF(BC67:CG67,"A/N")</f>
        <v>1</v>
      </c>
      <c r="CJ67" s="75">
        <f>COUNTIF(BC67:CG67,"N/D")</f>
        <v>0</v>
      </c>
      <c r="CK67" s="37">
        <f>CI67+CJ67</f>
        <v>1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7.25" customHeight="1" x14ac:dyDescent="0.25">
      <c r="A68" s="57"/>
      <c r="B68" s="58"/>
      <c r="C68" s="127"/>
      <c r="D68" s="58" t="s">
        <v>37</v>
      </c>
      <c r="E68" s="111"/>
      <c r="F68" s="112"/>
      <c r="G68" s="112"/>
      <c r="H68" s="113"/>
      <c r="I68" s="113">
        <v>8</v>
      </c>
      <c r="J68" s="113"/>
      <c r="K68" s="113"/>
      <c r="L68" s="113">
        <v>8</v>
      </c>
      <c r="M68" s="112"/>
      <c r="N68" s="114"/>
      <c r="O68" s="115"/>
      <c r="P68" s="113"/>
      <c r="Q68" s="113"/>
      <c r="R68" s="113"/>
      <c r="S68" s="113">
        <v>8</v>
      </c>
      <c r="T68" s="112"/>
      <c r="U68" s="116"/>
      <c r="V68" s="115"/>
      <c r="W68" s="113"/>
      <c r="X68" s="113"/>
      <c r="Y68" s="113"/>
      <c r="Z68" s="113"/>
      <c r="AA68" s="112"/>
      <c r="AB68" s="112"/>
      <c r="AC68" s="113"/>
      <c r="AD68" s="113">
        <v>8</v>
      </c>
      <c r="AE68" s="113">
        <v>4</v>
      </c>
      <c r="AF68" s="113"/>
      <c r="AG68" s="113"/>
      <c r="AH68" s="112"/>
      <c r="AI68" s="112"/>
      <c r="AJ68" s="82"/>
      <c r="AK68" s="69"/>
      <c r="AL68" s="69"/>
      <c r="AM68" s="69"/>
      <c r="AN68" s="69"/>
      <c r="AO68" s="70"/>
      <c r="AP68" s="70"/>
      <c r="AQ68" s="70"/>
      <c r="AR68" s="71">
        <f>SUM(E68:AJ68)*2-0.5*COUNT(E68:AJ68)+CI69</f>
        <v>103.5</v>
      </c>
      <c r="AS68" s="70"/>
      <c r="AT68" s="70"/>
      <c r="AU68" s="69"/>
      <c r="AV68" s="83"/>
      <c r="AW68" s="83"/>
      <c r="AX68" s="83"/>
      <c r="AY68" s="84"/>
      <c r="AZ68" s="85"/>
      <c r="BA68" s="22"/>
      <c r="BB68"/>
      <c r="BC68" s="86">
        <f t="shared" ref="BC68:CG68" si="81">E69</f>
        <v>0</v>
      </c>
      <c r="BD68" s="86">
        <f t="shared" si="81"/>
        <v>0</v>
      </c>
      <c r="BE68" s="86">
        <f t="shared" si="81"/>
        <v>0</v>
      </c>
      <c r="BF68" s="86">
        <f t="shared" si="81"/>
        <v>0</v>
      </c>
      <c r="BG68" s="86">
        <f t="shared" si="81"/>
        <v>0</v>
      </c>
      <c r="BH68" s="86">
        <f t="shared" si="81"/>
        <v>0</v>
      </c>
      <c r="BI68" s="86">
        <f t="shared" si="81"/>
        <v>0</v>
      </c>
      <c r="BJ68" s="86">
        <f t="shared" si="81"/>
        <v>0</v>
      </c>
      <c r="BK68" s="86">
        <f t="shared" si="81"/>
        <v>0</v>
      </c>
      <c r="BL68" s="86">
        <f t="shared" si="81"/>
        <v>8</v>
      </c>
      <c r="BM68" s="86">
        <f t="shared" si="81"/>
        <v>0</v>
      </c>
      <c r="BN68" s="86">
        <f t="shared" si="81"/>
        <v>0</v>
      </c>
      <c r="BO68" s="86">
        <f t="shared" si="81"/>
        <v>0</v>
      </c>
      <c r="BP68" s="86">
        <f t="shared" si="81"/>
        <v>0</v>
      </c>
      <c r="BQ68" s="86">
        <f t="shared" si="81"/>
        <v>0</v>
      </c>
      <c r="BR68" s="86">
        <f t="shared" si="81"/>
        <v>0</v>
      </c>
      <c r="BS68" s="86">
        <f t="shared" si="81"/>
        <v>8</v>
      </c>
      <c r="BT68" s="86">
        <f t="shared" si="81"/>
        <v>0</v>
      </c>
      <c r="BU68" s="86">
        <f t="shared" si="81"/>
        <v>0</v>
      </c>
      <c r="BV68" s="86">
        <f t="shared" si="81"/>
        <v>0</v>
      </c>
      <c r="BW68" s="86">
        <f t="shared" si="81"/>
        <v>0</v>
      </c>
      <c r="BX68" s="86">
        <f t="shared" si="81"/>
        <v>0</v>
      </c>
      <c r="BY68" s="86">
        <f t="shared" si="81"/>
        <v>0</v>
      </c>
      <c r="BZ68" s="86">
        <f t="shared" si="81"/>
        <v>0</v>
      </c>
      <c r="CA68" s="86">
        <f t="shared" si="81"/>
        <v>0</v>
      </c>
      <c r="CB68" s="86">
        <f t="shared" si="81"/>
        <v>0</v>
      </c>
      <c r="CC68" s="86">
        <f t="shared" si="81"/>
        <v>0</v>
      </c>
      <c r="CD68" s="86">
        <f t="shared" si="81"/>
        <v>0</v>
      </c>
      <c r="CE68" s="86">
        <f t="shared" si="81"/>
        <v>0</v>
      </c>
      <c r="CF68" s="86">
        <f t="shared" si="81"/>
        <v>0</v>
      </c>
      <c r="CG68" s="86">
        <f t="shared" si="81"/>
        <v>0</v>
      </c>
      <c r="CH68"/>
      <c r="CI68" s="74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17.25" customHeight="1" x14ac:dyDescent="0.25">
      <c r="A69" s="57"/>
      <c r="B69" s="58"/>
      <c r="C69" s="58"/>
      <c r="D69" s="58" t="s">
        <v>38</v>
      </c>
      <c r="E69" s="111"/>
      <c r="F69" s="112"/>
      <c r="G69" s="112"/>
      <c r="H69" s="113"/>
      <c r="I69" s="113"/>
      <c r="J69" s="113"/>
      <c r="K69" s="113"/>
      <c r="L69" s="113"/>
      <c r="M69" s="112"/>
      <c r="N69" s="114">
        <v>8</v>
      </c>
      <c r="O69" s="115"/>
      <c r="P69" s="113"/>
      <c r="Q69" s="113"/>
      <c r="R69" s="113"/>
      <c r="S69" s="113"/>
      <c r="T69" s="112"/>
      <c r="U69" s="116">
        <v>8</v>
      </c>
      <c r="V69" s="115"/>
      <c r="W69" s="113"/>
      <c r="X69" s="113"/>
      <c r="Y69" s="113"/>
      <c r="Z69" s="113"/>
      <c r="AA69" s="112"/>
      <c r="AB69" s="112"/>
      <c r="AC69" s="113"/>
      <c r="AD69" s="113"/>
      <c r="AE69" s="113"/>
      <c r="AF69" s="113"/>
      <c r="AG69" s="113"/>
      <c r="AH69" s="112"/>
      <c r="AI69" s="112"/>
      <c r="AJ69" s="93"/>
      <c r="AK69" s="69"/>
      <c r="AL69" s="69"/>
      <c r="AM69" s="69"/>
      <c r="AN69" s="69"/>
      <c r="AO69" s="70"/>
      <c r="AP69" s="70"/>
      <c r="AQ69" s="70"/>
      <c r="AR69" s="94"/>
      <c r="AS69" s="70"/>
      <c r="AT69" s="70"/>
      <c r="AU69" s="69"/>
      <c r="AV69" s="83"/>
      <c r="AW69" s="83"/>
      <c r="AX69" s="83"/>
      <c r="AY69" s="84"/>
      <c r="AZ69" s="85"/>
      <c r="BA69" s="22"/>
      <c r="BB69"/>
      <c r="BC69" s="37">
        <f t="shared" ref="BC69:CG69" si="82">IF(BC68&lt;=1,BC68*2,IF(BC68&lt;=7,(BC68*2),IF(BC68&lt;=8,((BC68-7)*3+14),((BC68-8)*4+17))))</f>
        <v>0</v>
      </c>
      <c r="BD69" s="37">
        <f t="shared" si="82"/>
        <v>0</v>
      </c>
      <c r="BE69" s="37">
        <f t="shared" si="82"/>
        <v>0</v>
      </c>
      <c r="BF69" s="37">
        <f t="shared" si="82"/>
        <v>0</v>
      </c>
      <c r="BG69" s="37">
        <f t="shared" si="82"/>
        <v>0</v>
      </c>
      <c r="BH69" s="37">
        <f t="shared" si="82"/>
        <v>0</v>
      </c>
      <c r="BI69" s="37">
        <f t="shared" si="82"/>
        <v>0</v>
      </c>
      <c r="BJ69" s="37">
        <f t="shared" si="82"/>
        <v>0</v>
      </c>
      <c r="BK69" s="37">
        <f t="shared" si="82"/>
        <v>0</v>
      </c>
      <c r="BL69" s="37">
        <f t="shared" si="82"/>
        <v>17</v>
      </c>
      <c r="BM69" s="37">
        <f t="shared" si="82"/>
        <v>0</v>
      </c>
      <c r="BN69" s="37">
        <f t="shared" si="82"/>
        <v>0</v>
      </c>
      <c r="BO69" s="37">
        <f t="shared" si="82"/>
        <v>0</v>
      </c>
      <c r="BP69" s="37">
        <f t="shared" si="82"/>
        <v>0</v>
      </c>
      <c r="BQ69" s="37">
        <f t="shared" si="82"/>
        <v>0</v>
      </c>
      <c r="BR69" s="37">
        <f t="shared" si="82"/>
        <v>0</v>
      </c>
      <c r="BS69" s="37">
        <f t="shared" si="82"/>
        <v>17</v>
      </c>
      <c r="BT69" s="37">
        <f t="shared" si="82"/>
        <v>0</v>
      </c>
      <c r="BU69" s="37">
        <f t="shared" si="82"/>
        <v>0</v>
      </c>
      <c r="BV69" s="37">
        <f t="shared" si="82"/>
        <v>0</v>
      </c>
      <c r="BW69" s="37">
        <f t="shared" si="82"/>
        <v>0</v>
      </c>
      <c r="BX69" s="37">
        <f t="shared" si="82"/>
        <v>0</v>
      </c>
      <c r="BY69" s="37">
        <f t="shared" si="82"/>
        <v>0</v>
      </c>
      <c r="BZ69" s="37">
        <f t="shared" si="82"/>
        <v>0</v>
      </c>
      <c r="CA69" s="37">
        <f t="shared" si="82"/>
        <v>0</v>
      </c>
      <c r="CB69" s="37">
        <f t="shared" si="82"/>
        <v>0</v>
      </c>
      <c r="CC69" s="37">
        <f t="shared" si="82"/>
        <v>0</v>
      </c>
      <c r="CD69" s="37">
        <f t="shared" si="82"/>
        <v>0</v>
      </c>
      <c r="CE69" s="37">
        <f t="shared" si="82"/>
        <v>0</v>
      </c>
      <c r="CF69" s="37">
        <f t="shared" si="82"/>
        <v>0</v>
      </c>
      <c r="CG69" s="37">
        <f t="shared" si="82"/>
        <v>0</v>
      </c>
      <c r="CH69"/>
      <c r="CI69" s="95">
        <f>SUM(BC69:CG69)</f>
        <v>34</v>
      </c>
      <c r="CJ69" s="5" t="s">
        <v>37</v>
      </c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ht="17.25" customHeight="1" x14ac:dyDescent="0.25">
      <c r="A70" s="57"/>
      <c r="B70" s="58"/>
      <c r="C70" s="58"/>
      <c r="D70" s="58" t="s">
        <v>39</v>
      </c>
      <c r="E70" s="96">
        <f t="shared" ref="E70:AI70" si="83">IF(AND(E67="A/N",E68&gt;=8),2,IF(AND(E67="N/D",E68=16),2,IF(AND(E67="D/A",E68=16),2,IF(AND(E67="A/N",E68&lt;8),1,IF(AND(E67="N/D",E68&lt;16),1,IF(AND(E67="D/A",E68&gt;=8),1,IF(AND(AND(E67="O/D",E68&gt;=16),E68&lt;24),1,IF(AND(E67="O/D",E68=24),2,IF(AND(AND(E67="O/A",E68&gt;=8),E68&lt;16),1,IF(AND(E67="O/A",E68&gt;=16),2,IF(AND(AND(E67="O/N",E68&gt;=8),E68&lt;24),1,IF(AND(E67="O/N",E68=24),2,0))))))))))))</f>
        <v>0</v>
      </c>
      <c r="F70" s="97">
        <f t="shared" si="83"/>
        <v>0</v>
      </c>
      <c r="G70" s="97">
        <f t="shared" si="83"/>
        <v>0</v>
      </c>
      <c r="H70" s="98">
        <f t="shared" si="83"/>
        <v>0</v>
      </c>
      <c r="I70" s="98">
        <f t="shared" si="83"/>
        <v>1</v>
      </c>
      <c r="J70" s="98">
        <f t="shared" si="83"/>
        <v>0</v>
      </c>
      <c r="K70" s="98">
        <f t="shared" si="83"/>
        <v>0</v>
      </c>
      <c r="L70" s="98">
        <f t="shared" si="83"/>
        <v>1</v>
      </c>
      <c r="M70" s="97">
        <f t="shared" si="83"/>
        <v>0</v>
      </c>
      <c r="N70" s="99">
        <f t="shared" si="83"/>
        <v>0</v>
      </c>
      <c r="O70" s="100">
        <f t="shared" si="83"/>
        <v>0</v>
      </c>
      <c r="P70" s="98">
        <f t="shared" si="83"/>
        <v>0</v>
      </c>
      <c r="Q70" s="98">
        <f t="shared" si="83"/>
        <v>0</v>
      </c>
      <c r="R70" s="98">
        <f t="shared" si="83"/>
        <v>0</v>
      </c>
      <c r="S70" s="98">
        <f t="shared" si="83"/>
        <v>1</v>
      </c>
      <c r="T70" s="97">
        <f t="shared" si="83"/>
        <v>0</v>
      </c>
      <c r="U70" s="101">
        <f t="shared" si="83"/>
        <v>0</v>
      </c>
      <c r="V70" s="100">
        <f t="shared" si="83"/>
        <v>0</v>
      </c>
      <c r="W70" s="98">
        <f t="shared" si="83"/>
        <v>0</v>
      </c>
      <c r="X70" s="98">
        <f t="shared" si="83"/>
        <v>0</v>
      </c>
      <c r="Y70" s="98">
        <f t="shared" si="83"/>
        <v>0</v>
      </c>
      <c r="Z70" s="98">
        <f t="shared" si="83"/>
        <v>0</v>
      </c>
      <c r="AA70" s="97">
        <f t="shared" si="83"/>
        <v>0</v>
      </c>
      <c r="AB70" s="97">
        <f t="shared" si="83"/>
        <v>0</v>
      </c>
      <c r="AC70" s="98">
        <f t="shared" si="83"/>
        <v>0</v>
      </c>
      <c r="AD70" s="98">
        <f t="shared" si="83"/>
        <v>1</v>
      </c>
      <c r="AE70" s="98">
        <f t="shared" si="83"/>
        <v>1</v>
      </c>
      <c r="AF70" s="98">
        <f t="shared" si="83"/>
        <v>0</v>
      </c>
      <c r="AG70" s="98">
        <f t="shared" si="83"/>
        <v>0</v>
      </c>
      <c r="AH70" s="97">
        <f t="shared" si="83"/>
        <v>0</v>
      </c>
      <c r="AI70" s="97">
        <f t="shared" si="83"/>
        <v>0</v>
      </c>
      <c r="AJ70" s="117"/>
      <c r="AK70" s="69"/>
      <c r="AL70" s="69"/>
      <c r="AM70" s="69"/>
      <c r="AN70" s="69"/>
      <c r="AO70" s="70"/>
      <c r="AP70" s="70"/>
      <c r="AQ70" s="71">
        <f>SUM(E70:AJ70)+CI70-CK67</f>
        <v>7</v>
      </c>
      <c r="AR70" s="94"/>
      <c r="AS70" s="70"/>
      <c r="AT70" s="70"/>
      <c r="AU70" s="69"/>
      <c r="AV70" s="83"/>
      <c r="AW70" s="83"/>
      <c r="AX70" s="83"/>
      <c r="AY70" s="84"/>
      <c r="AZ70" s="85"/>
      <c r="BA70" s="22"/>
      <c r="BB70"/>
      <c r="BC70" s="95">
        <f t="shared" ref="BC70:CG70" si="84">IF(AND(BC67="A/N",BC68&gt;=8),2,IF(AND(BC67="N/D",BC68=16),2,IF(AND(BC67="D/A",BC68=16),2,IF(AND(BC67="A/N",BC68&lt;8),1,IF(AND(BC67="N/D",BC68&lt;16),1,IF(AND(BC67="D/A",BC68&gt;=8),1,IF(AND(AND(BC67="O/D",BC68&gt;=16),BC68&lt;24),1,IF(AND(BC67="O/D",BC68=24),2,IF(AND(AND(BC67="O/A",BC68&gt;=8),BC68&lt;16),1,IF(AND(BC67="O/A",BC68&gt;=16),2,IF(AND(AND(BC67="O/N",BC68&gt;=8),BC68&lt;24),1,IF(AND(BC67="O/N",BC68=24),2,0))))))))))))</f>
        <v>0</v>
      </c>
      <c r="BD70" s="95">
        <f t="shared" si="84"/>
        <v>0</v>
      </c>
      <c r="BE70" s="95">
        <f t="shared" si="84"/>
        <v>0</v>
      </c>
      <c r="BF70" s="95">
        <f t="shared" si="84"/>
        <v>0</v>
      </c>
      <c r="BG70" s="95">
        <f t="shared" si="84"/>
        <v>0</v>
      </c>
      <c r="BH70" s="95">
        <f t="shared" si="84"/>
        <v>0</v>
      </c>
      <c r="BI70" s="95">
        <f t="shared" si="84"/>
        <v>0</v>
      </c>
      <c r="BJ70" s="95">
        <f t="shared" si="84"/>
        <v>0</v>
      </c>
      <c r="BK70" s="95">
        <f t="shared" si="84"/>
        <v>0</v>
      </c>
      <c r="BL70" s="95">
        <f t="shared" si="84"/>
        <v>1</v>
      </c>
      <c r="BM70" s="95">
        <f t="shared" si="84"/>
        <v>0</v>
      </c>
      <c r="BN70" s="95">
        <f t="shared" si="84"/>
        <v>0</v>
      </c>
      <c r="BO70" s="95">
        <f t="shared" si="84"/>
        <v>0</v>
      </c>
      <c r="BP70" s="95">
        <f t="shared" si="84"/>
        <v>0</v>
      </c>
      <c r="BQ70" s="95">
        <f t="shared" si="84"/>
        <v>0</v>
      </c>
      <c r="BR70" s="95">
        <f t="shared" si="84"/>
        <v>0</v>
      </c>
      <c r="BS70" s="95">
        <f t="shared" si="84"/>
        <v>1</v>
      </c>
      <c r="BT70" s="95">
        <f t="shared" si="84"/>
        <v>0</v>
      </c>
      <c r="BU70" s="95">
        <f t="shared" si="84"/>
        <v>0</v>
      </c>
      <c r="BV70" s="95">
        <f t="shared" si="84"/>
        <v>0</v>
      </c>
      <c r="BW70" s="95">
        <f t="shared" si="84"/>
        <v>0</v>
      </c>
      <c r="BX70" s="95">
        <f t="shared" si="84"/>
        <v>0</v>
      </c>
      <c r="BY70" s="95">
        <f t="shared" si="84"/>
        <v>0</v>
      </c>
      <c r="BZ70" s="95">
        <f t="shared" si="84"/>
        <v>0</v>
      </c>
      <c r="CA70" s="95">
        <f t="shared" si="84"/>
        <v>0</v>
      </c>
      <c r="CB70" s="95">
        <f t="shared" si="84"/>
        <v>0</v>
      </c>
      <c r="CC70" s="95">
        <f t="shared" si="84"/>
        <v>1</v>
      </c>
      <c r="CD70" s="95">
        <f t="shared" si="84"/>
        <v>0</v>
      </c>
      <c r="CE70" s="95">
        <f t="shared" si="84"/>
        <v>0</v>
      </c>
      <c r="CF70" s="95">
        <f t="shared" si="84"/>
        <v>0</v>
      </c>
      <c r="CG70" s="95">
        <f t="shared" si="84"/>
        <v>0</v>
      </c>
      <c r="CH70"/>
      <c r="CI70" s="95">
        <f>SUM(BC70:CG70)</f>
        <v>3</v>
      </c>
      <c r="CJ70" s="5" t="s">
        <v>40</v>
      </c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7.25" customHeight="1" x14ac:dyDescent="0.25">
      <c r="A71" s="57"/>
      <c r="B71" s="58"/>
      <c r="C71" s="58"/>
      <c r="D71" s="58" t="s">
        <v>41</v>
      </c>
      <c r="E71" s="103" t="str">
        <f t="shared" ref="E71:AI71" si="85">IF(E68&gt;=4,"ya","tdk")</f>
        <v>tdk</v>
      </c>
      <c r="F71" s="104" t="str">
        <f t="shared" si="85"/>
        <v>tdk</v>
      </c>
      <c r="G71" s="104" t="str">
        <f t="shared" si="85"/>
        <v>tdk</v>
      </c>
      <c r="H71" s="105" t="str">
        <f t="shared" si="85"/>
        <v>tdk</v>
      </c>
      <c r="I71" s="105" t="str">
        <f t="shared" si="85"/>
        <v>ya</v>
      </c>
      <c r="J71" s="105" t="str">
        <f t="shared" si="85"/>
        <v>tdk</v>
      </c>
      <c r="K71" s="105" t="str">
        <f t="shared" si="85"/>
        <v>tdk</v>
      </c>
      <c r="L71" s="105" t="str">
        <f t="shared" si="85"/>
        <v>ya</v>
      </c>
      <c r="M71" s="104" t="str">
        <f t="shared" si="85"/>
        <v>tdk</v>
      </c>
      <c r="N71" s="106" t="str">
        <f t="shared" si="85"/>
        <v>tdk</v>
      </c>
      <c r="O71" s="107" t="str">
        <f t="shared" si="85"/>
        <v>tdk</v>
      </c>
      <c r="P71" s="105" t="str">
        <f t="shared" si="85"/>
        <v>tdk</v>
      </c>
      <c r="Q71" s="105" t="str">
        <f t="shared" si="85"/>
        <v>tdk</v>
      </c>
      <c r="R71" s="105" t="str">
        <f t="shared" si="85"/>
        <v>tdk</v>
      </c>
      <c r="S71" s="105" t="str">
        <f t="shared" si="85"/>
        <v>ya</v>
      </c>
      <c r="T71" s="104" t="str">
        <f t="shared" si="85"/>
        <v>tdk</v>
      </c>
      <c r="U71" s="106" t="str">
        <f t="shared" si="85"/>
        <v>tdk</v>
      </c>
      <c r="V71" s="107" t="str">
        <f t="shared" si="85"/>
        <v>tdk</v>
      </c>
      <c r="W71" s="105" t="str">
        <f t="shared" si="85"/>
        <v>tdk</v>
      </c>
      <c r="X71" s="105" t="str">
        <f t="shared" si="85"/>
        <v>tdk</v>
      </c>
      <c r="Y71" s="105" t="str">
        <f t="shared" si="85"/>
        <v>tdk</v>
      </c>
      <c r="Z71" s="105" t="str">
        <f t="shared" si="85"/>
        <v>tdk</v>
      </c>
      <c r="AA71" s="104" t="str">
        <f t="shared" si="85"/>
        <v>tdk</v>
      </c>
      <c r="AB71" s="104" t="str">
        <f t="shared" si="85"/>
        <v>tdk</v>
      </c>
      <c r="AC71" s="105" t="str">
        <f t="shared" si="85"/>
        <v>tdk</v>
      </c>
      <c r="AD71" s="105" t="str">
        <f t="shared" si="85"/>
        <v>ya</v>
      </c>
      <c r="AE71" s="105" t="str">
        <f t="shared" si="85"/>
        <v>ya</v>
      </c>
      <c r="AF71" s="105" t="str">
        <f t="shared" si="85"/>
        <v>tdk</v>
      </c>
      <c r="AG71" s="105" t="str">
        <f t="shared" si="85"/>
        <v>tdk</v>
      </c>
      <c r="AH71" s="104" t="str">
        <f t="shared" si="85"/>
        <v>tdk</v>
      </c>
      <c r="AI71" s="104" t="str">
        <f t="shared" si="85"/>
        <v>tdk</v>
      </c>
      <c r="AJ71" s="108"/>
      <c r="AK71" s="69"/>
      <c r="AL71" s="69"/>
      <c r="AM71" s="69"/>
      <c r="AN71" s="69"/>
      <c r="AO71" s="70"/>
      <c r="AP71" s="70"/>
      <c r="AQ71" s="70"/>
      <c r="AR71" s="70"/>
      <c r="AS71" s="109">
        <f>COUNTIF(E71:AJ71,"ya")+CI71</f>
        <v>7</v>
      </c>
      <c r="AT71" s="70"/>
      <c r="AU71" s="69"/>
      <c r="AV71" s="83"/>
      <c r="AW71" s="83"/>
      <c r="AX71" s="83"/>
      <c r="AY71" s="84"/>
      <c r="AZ71" s="85"/>
      <c r="BA71" s="22"/>
      <c r="BB71"/>
      <c r="BC71" s="110" t="str">
        <f t="shared" ref="BC71:CG71" si="86">IF(BC68&gt;=4,"ya","tdk")</f>
        <v>tdk</v>
      </c>
      <c r="BD71" s="110" t="str">
        <f t="shared" si="86"/>
        <v>tdk</v>
      </c>
      <c r="BE71" s="110" t="str">
        <f t="shared" si="86"/>
        <v>tdk</v>
      </c>
      <c r="BF71" s="110" t="str">
        <f t="shared" si="86"/>
        <v>tdk</v>
      </c>
      <c r="BG71" s="110" t="str">
        <f t="shared" si="86"/>
        <v>tdk</v>
      </c>
      <c r="BH71" s="110" t="str">
        <f t="shared" si="86"/>
        <v>tdk</v>
      </c>
      <c r="BI71" s="110" t="str">
        <f t="shared" si="86"/>
        <v>tdk</v>
      </c>
      <c r="BJ71" s="110" t="str">
        <f t="shared" si="86"/>
        <v>tdk</v>
      </c>
      <c r="BK71" s="110" t="str">
        <f t="shared" si="86"/>
        <v>tdk</v>
      </c>
      <c r="BL71" s="110" t="str">
        <f t="shared" si="86"/>
        <v>ya</v>
      </c>
      <c r="BM71" s="110" t="str">
        <f t="shared" si="86"/>
        <v>tdk</v>
      </c>
      <c r="BN71" s="110" t="str">
        <f t="shared" si="86"/>
        <v>tdk</v>
      </c>
      <c r="BO71" s="110" t="str">
        <f t="shared" si="86"/>
        <v>tdk</v>
      </c>
      <c r="BP71" s="110" t="str">
        <f t="shared" si="86"/>
        <v>tdk</v>
      </c>
      <c r="BQ71" s="110" t="str">
        <f t="shared" si="86"/>
        <v>tdk</v>
      </c>
      <c r="BR71" s="110" t="str">
        <f t="shared" si="86"/>
        <v>tdk</v>
      </c>
      <c r="BS71" s="110" t="str">
        <f t="shared" si="86"/>
        <v>ya</v>
      </c>
      <c r="BT71" s="110" t="str">
        <f t="shared" si="86"/>
        <v>tdk</v>
      </c>
      <c r="BU71" s="110" t="str">
        <f t="shared" si="86"/>
        <v>tdk</v>
      </c>
      <c r="BV71" s="110" t="str">
        <f t="shared" si="86"/>
        <v>tdk</v>
      </c>
      <c r="BW71" s="110" t="str">
        <f t="shared" si="86"/>
        <v>tdk</v>
      </c>
      <c r="BX71" s="110" t="str">
        <f t="shared" si="86"/>
        <v>tdk</v>
      </c>
      <c r="BY71" s="110" t="str">
        <f t="shared" si="86"/>
        <v>tdk</v>
      </c>
      <c r="BZ71" s="110" t="str">
        <f t="shared" si="86"/>
        <v>tdk</v>
      </c>
      <c r="CA71" s="110" t="str">
        <f t="shared" si="86"/>
        <v>tdk</v>
      </c>
      <c r="CB71" s="110" t="str">
        <f t="shared" si="86"/>
        <v>tdk</v>
      </c>
      <c r="CC71" s="110" t="str">
        <f t="shared" si="86"/>
        <v>tdk</v>
      </c>
      <c r="CD71" s="110" t="str">
        <f t="shared" si="86"/>
        <v>tdk</v>
      </c>
      <c r="CE71" s="110" t="str">
        <f t="shared" si="86"/>
        <v>tdk</v>
      </c>
      <c r="CF71" s="110" t="str">
        <f t="shared" si="86"/>
        <v>tdk</v>
      </c>
      <c r="CG71" s="110" t="str">
        <f t="shared" si="86"/>
        <v>tdk</v>
      </c>
      <c r="CH71"/>
      <c r="CI71" s="75">
        <f>COUNTIF(BC71:CG71,"ya")</f>
        <v>2</v>
      </c>
      <c r="CJ71" s="74" t="s">
        <v>41</v>
      </c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7.25" customHeight="1" x14ac:dyDescent="0.25">
      <c r="A72" s="57"/>
      <c r="B72" s="58"/>
      <c r="C72" s="58"/>
      <c r="D72" s="58" t="s">
        <v>42</v>
      </c>
      <c r="E72" s="103" t="str">
        <f t="shared" ref="E72:AI72" si="87">IF(AND(OR(AND(OR(AND(E69&gt;=2,E67="O/D"),E67="O/A"),E69&gt;=2),E67="O/N"),E69&gt;=2),"ya","tdk")</f>
        <v>tdk</v>
      </c>
      <c r="F72" s="104" t="str">
        <f t="shared" si="87"/>
        <v>tdk</v>
      </c>
      <c r="G72" s="104" t="str">
        <f t="shared" si="87"/>
        <v>tdk</v>
      </c>
      <c r="H72" s="105" t="str">
        <f t="shared" si="87"/>
        <v>tdk</v>
      </c>
      <c r="I72" s="105" t="str">
        <f t="shared" si="87"/>
        <v>tdk</v>
      </c>
      <c r="J72" s="105" t="str">
        <f t="shared" si="87"/>
        <v>tdk</v>
      </c>
      <c r="K72" s="105" t="str">
        <f t="shared" si="87"/>
        <v>tdk</v>
      </c>
      <c r="L72" s="105" t="str">
        <f t="shared" si="87"/>
        <v>tdk</v>
      </c>
      <c r="M72" s="104" t="str">
        <f t="shared" si="87"/>
        <v>tdk</v>
      </c>
      <c r="N72" s="106" t="str">
        <f t="shared" si="87"/>
        <v>ya</v>
      </c>
      <c r="O72" s="107" t="str">
        <f t="shared" si="87"/>
        <v>tdk</v>
      </c>
      <c r="P72" s="105" t="str">
        <f t="shared" si="87"/>
        <v>tdk</v>
      </c>
      <c r="Q72" s="105" t="str">
        <f t="shared" si="87"/>
        <v>tdk</v>
      </c>
      <c r="R72" s="105" t="str">
        <f t="shared" si="87"/>
        <v>tdk</v>
      </c>
      <c r="S72" s="105" t="str">
        <f t="shared" si="87"/>
        <v>tdk</v>
      </c>
      <c r="T72" s="104" t="str">
        <f t="shared" si="87"/>
        <v>tdk</v>
      </c>
      <c r="U72" s="106" t="str">
        <f t="shared" si="87"/>
        <v>ya</v>
      </c>
      <c r="V72" s="107" t="str">
        <f t="shared" si="87"/>
        <v>tdk</v>
      </c>
      <c r="W72" s="105" t="str">
        <f t="shared" si="87"/>
        <v>tdk</v>
      </c>
      <c r="X72" s="105" t="str">
        <f t="shared" si="87"/>
        <v>tdk</v>
      </c>
      <c r="Y72" s="105" t="str">
        <f t="shared" si="87"/>
        <v>tdk</v>
      </c>
      <c r="Z72" s="105" t="str">
        <f t="shared" si="87"/>
        <v>tdk</v>
      </c>
      <c r="AA72" s="104" t="str">
        <f t="shared" si="87"/>
        <v>tdk</v>
      </c>
      <c r="AB72" s="104" t="str">
        <f t="shared" si="87"/>
        <v>tdk</v>
      </c>
      <c r="AC72" s="105" t="str">
        <f t="shared" si="87"/>
        <v>tdk</v>
      </c>
      <c r="AD72" s="105" t="str">
        <f t="shared" si="87"/>
        <v>tdk</v>
      </c>
      <c r="AE72" s="105" t="str">
        <f t="shared" si="87"/>
        <v>tdk</v>
      </c>
      <c r="AF72" s="105" t="str">
        <f t="shared" si="87"/>
        <v>tdk</v>
      </c>
      <c r="AG72" s="105" t="str">
        <f t="shared" si="87"/>
        <v>tdk</v>
      </c>
      <c r="AH72" s="104" t="str">
        <f t="shared" si="87"/>
        <v>tdk</v>
      </c>
      <c r="AI72" s="104" t="str">
        <f t="shared" si="87"/>
        <v>tdk</v>
      </c>
      <c r="AJ72" s="108"/>
      <c r="AK72" s="69"/>
      <c r="AL72" s="69"/>
      <c r="AM72" s="69"/>
      <c r="AN72" s="69"/>
      <c r="AO72" s="70"/>
      <c r="AP72" s="70"/>
      <c r="AQ72" s="70"/>
      <c r="AR72" s="70"/>
      <c r="AS72" s="70"/>
      <c r="AT72" s="70">
        <f>COUNTIF(E72:AJ72,"ya")</f>
        <v>2</v>
      </c>
      <c r="AU72" s="69"/>
      <c r="AV72" s="83"/>
      <c r="AW72" s="83"/>
      <c r="AX72" s="83"/>
      <c r="AY72" s="84"/>
      <c r="AZ72" s="85"/>
      <c r="BA72" s="22"/>
      <c r="BB72"/>
      <c r="BC72" s="74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 s="37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ht="17.25" customHeight="1" x14ac:dyDescent="0.3">
      <c r="A73" s="57">
        <f>A67+1</f>
        <v>9</v>
      </c>
      <c r="B73" s="58"/>
      <c r="C73" s="129" t="s">
        <v>57</v>
      </c>
      <c r="D73" s="58"/>
      <c r="E73" s="111" t="s">
        <v>22</v>
      </c>
      <c r="F73" s="112" t="s">
        <v>20</v>
      </c>
      <c r="G73" s="112" t="s">
        <v>33</v>
      </c>
      <c r="H73" s="113" t="s">
        <v>33</v>
      </c>
      <c r="I73" s="113" t="s">
        <v>21</v>
      </c>
      <c r="J73" s="113" t="s">
        <v>21</v>
      </c>
      <c r="K73" s="113" t="s">
        <v>45</v>
      </c>
      <c r="L73" s="113" t="s">
        <v>47</v>
      </c>
      <c r="M73" s="112" t="s">
        <v>19</v>
      </c>
      <c r="N73" s="114" t="s">
        <v>47</v>
      </c>
      <c r="O73" s="115" t="s">
        <v>19</v>
      </c>
      <c r="P73" s="113" t="s">
        <v>20</v>
      </c>
      <c r="Q73" s="113" t="s">
        <v>20</v>
      </c>
      <c r="R73" s="113" t="s">
        <v>21</v>
      </c>
      <c r="S73" s="113" t="s">
        <v>21</v>
      </c>
      <c r="T73" s="112" t="s">
        <v>45</v>
      </c>
      <c r="U73" s="116" t="s">
        <v>45</v>
      </c>
      <c r="V73" s="115" t="s">
        <v>45</v>
      </c>
      <c r="W73" s="113" t="s">
        <v>19</v>
      </c>
      <c r="X73" s="113" t="s">
        <v>22</v>
      </c>
      <c r="Y73" s="113" t="s">
        <v>20</v>
      </c>
      <c r="Z73" s="113" t="s">
        <v>20</v>
      </c>
      <c r="AA73" s="112" t="s">
        <v>21</v>
      </c>
      <c r="AB73" s="112" t="s">
        <v>33</v>
      </c>
      <c r="AC73" s="113" t="s">
        <v>21</v>
      </c>
      <c r="AD73" s="113" t="s">
        <v>44</v>
      </c>
      <c r="AE73" s="113" t="s">
        <v>45</v>
      </c>
      <c r="AF73" s="113" t="s">
        <v>19</v>
      </c>
      <c r="AG73" s="113" t="s">
        <v>22</v>
      </c>
      <c r="AH73" s="112" t="s">
        <v>20</v>
      </c>
      <c r="AI73" s="112" t="s">
        <v>33</v>
      </c>
      <c r="AJ73" s="68"/>
      <c r="AK73" s="69">
        <f>COUNTIF(E73:AJ73,"D")</f>
        <v>4</v>
      </c>
      <c r="AL73" s="69">
        <f>COUNTIF(E73:AJ73,"A")</f>
        <v>6</v>
      </c>
      <c r="AM73" s="69">
        <f>COUNTIF(E73:AJ73,"N")</f>
        <v>6</v>
      </c>
      <c r="AN73" s="69">
        <f>COUNTIF(E73:AJ73,"D/A")</f>
        <v>3</v>
      </c>
      <c r="AO73" s="70">
        <f>AK73+AL73+AM73+AN73+AY73+AZ73</f>
        <v>23</v>
      </c>
      <c r="AP73" s="70">
        <f>IF(AO73&lt;=22,0,AO73-22)</f>
        <v>1</v>
      </c>
      <c r="AQ73" s="71">
        <f>AL73+AM73+AQ76</f>
        <v>24</v>
      </c>
      <c r="AR73" s="70"/>
      <c r="AS73" s="70"/>
      <c r="AT73" s="70"/>
      <c r="AU73" s="69">
        <f>COUNTIF(E73:AJ73,"IJ")</f>
        <v>0</v>
      </c>
      <c r="AV73" s="69">
        <f>COUNTIF(E73:AJ73,"SK")</f>
        <v>0</v>
      </c>
      <c r="AW73" s="69">
        <f>COUNTIF(E73:AJ73,"CT")</f>
        <v>0</v>
      </c>
      <c r="AX73" s="69">
        <f>COUNTIF(E73:AJ73,"AL")</f>
        <v>0</v>
      </c>
      <c r="AY73" s="69">
        <f>COUNTIF(E73:AJ73,"A/N")</f>
        <v>4</v>
      </c>
      <c r="AZ73" s="69">
        <f>COUNTIF(E73:AJ73,"N/D")</f>
        <v>0</v>
      </c>
      <c r="BA73" s="72"/>
      <c r="BB73" s="37">
        <f>AO73</f>
        <v>23</v>
      </c>
      <c r="BC73" s="73" t="str">
        <f t="shared" ref="BC73:CG73" si="88">E73</f>
        <v>D/A</v>
      </c>
      <c r="BD73" s="73" t="str">
        <f t="shared" si="88"/>
        <v>A</v>
      </c>
      <c r="BE73" s="73" t="str">
        <f t="shared" si="88"/>
        <v>A/N</v>
      </c>
      <c r="BF73" s="73" t="str">
        <f t="shared" si="88"/>
        <v>A/N</v>
      </c>
      <c r="BG73" s="73" t="str">
        <f t="shared" si="88"/>
        <v>N</v>
      </c>
      <c r="BH73" s="73" t="str">
        <f t="shared" si="88"/>
        <v>N</v>
      </c>
      <c r="BI73" s="73" t="str">
        <f t="shared" si="88"/>
        <v>R</v>
      </c>
      <c r="BJ73" s="73" t="str">
        <f t="shared" si="88"/>
        <v>O/D</v>
      </c>
      <c r="BK73" s="73" t="str">
        <f t="shared" si="88"/>
        <v>D</v>
      </c>
      <c r="BL73" s="73" t="str">
        <f t="shared" si="88"/>
        <v>O/D</v>
      </c>
      <c r="BM73" s="73" t="str">
        <f t="shared" si="88"/>
        <v>D</v>
      </c>
      <c r="BN73" s="73" t="str">
        <f t="shared" si="88"/>
        <v>A</v>
      </c>
      <c r="BO73" s="73" t="str">
        <f t="shared" si="88"/>
        <v>A</v>
      </c>
      <c r="BP73" s="73" t="str">
        <f t="shared" si="88"/>
        <v>N</v>
      </c>
      <c r="BQ73" s="73" t="str">
        <f t="shared" si="88"/>
        <v>N</v>
      </c>
      <c r="BR73" s="73" t="str">
        <f t="shared" si="88"/>
        <v>R</v>
      </c>
      <c r="BS73" s="73" t="str">
        <f t="shared" si="88"/>
        <v>R</v>
      </c>
      <c r="BT73" s="73" t="str">
        <f t="shared" si="88"/>
        <v>R</v>
      </c>
      <c r="BU73" s="73" t="str">
        <f t="shared" si="88"/>
        <v>D</v>
      </c>
      <c r="BV73" s="73" t="str">
        <f t="shared" si="88"/>
        <v>D/A</v>
      </c>
      <c r="BW73" s="73" t="str">
        <f t="shared" si="88"/>
        <v>A</v>
      </c>
      <c r="BX73" s="73" t="str">
        <f t="shared" si="88"/>
        <v>A</v>
      </c>
      <c r="BY73" s="73" t="str">
        <f t="shared" si="88"/>
        <v>N</v>
      </c>
      <c r="BZ73" s="73" t="str">
        <f t="shared" si="88"/>
        <v>A/N</v>
      </c>
      <c r="CA73" s="73" t="str">
        <f t="shared" si="88"/>
        <v>N</v>
      </c>
      <c r="CB73" s="73" t="str">
        <f t="shared" si="88"/>
        <v>O/N</v>
      </c>
      <c r="CC73" s="73" t="str">
        <f t="shared" si="88"/>
        <v>R</v>
      </c>
      <c r="CD73" s="73" t="str">
        <f t="shared" si="88"/>
        <v>D</v>
      </c>
      <c r="CE73" s="73" t="str">
        <f t="shared" si="88"/>
        <v>D/A</v>
      </c>
      <c r="CF73" s="73" t="str">
        <f t="shared" si="88"/>
        <v>A</v>
      </c>
      <c r="CG73" s="73" t="str">
        <f t="shared" si="88"/>
        <v>A/N</v>
      </c>
      <c r="CH73"/>
      <c r="CI73" s="75">
        <f>COUNTIF(BC73:CG73,"A/N")</f>
        <v>4</v>
      </c>
      <c r="CJ73" s="75">
        <f>COUNTIF(BC73:CG73,"N/D")</f>
        <v>0</v>
      </c>
      <c r="CK73" s="37">
        <f>CI73+CJ73</f>
        <v>4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7.25" customHeight="1" x14ac:dyDescent="0.25">
      <c r="A74" s="57"/>
      <c r="B74" s="58"/>
      <c r="C74" s="127"/>
      <c r="D74" s="58" t="s">
        <v>37</v>
      </c>
      <c r="E74" s="111">
        <v>8</v>
      </c>
      <c r="F74" s="112"/>
      <c r="G74" s="112">
        <v>8</v>
      </c>
      <c r="H74" s="113">
        <v>8</v>
      </c>
      <c r="I74" s="113"/>
      <c r="J74" s="113"/>
      <c r="K74" s="113"/>
      <c r="L74" s="113"/>
      <c r="M74" s="112"/>
      <c r="N74" s="114"/>
      <c r="O74" s="115"/>
      <c r="P74" s="113"/>
      <c r="Q74" s="113"/>
      <c r="R74" s="113"/>
      <c r="S74" s="113"/>
      <c r="T74" s="112"/>
      <c r="U74" s="116"/>
      <c r="V74" s="115"/>
      <c r="W74" s="113"/>
      <c r="X74" s="113">
        <v>8</v>
      </c>
      <c r="Y74" s="113"/>
      <c r="Z74" s="113"/>
      <c r="AA74" s="112"/>
      <c r="AB74" s="112">
        <v>8</v>
      </c>
      <c r="AC74" s="113"/>
      <c r="AD74" s="113"/>
      <c r="AE74" s="113"/>
      <c r="AF74" s="113"/>
      <c r="AG74" s="113">
        <v>8</v>
      </c>
      <c r="AH74" s="112"/>
      <c r="AI74" s="112">
        <v>8</v>
      </c>
      <c r="AJ74" s="82"/>
      <c r="AK74" s="69"/>
      <c r="AL74" s="69"/>
      <c r="AM74" s="69"/>
      <c r="AN74" s="69"/>
      <c r="AO74" s="70"/>
      <c r="AP74" s="70"/>
      <c r="AQ74" s="70"/>
      <c r="AR74" s="71">
        <f>SUM(E74:AJ74)*2-0.5*COUNT(E74:AJ74)+CI75</f>
        <v>159.5</v>
      </c>
      <c r="AS74" s="70"/>
      <c r="AT74" s="70"/>
      <c r="AU74" s="69"/>
      <c r="AV74" s="83"/>
      <c r="AW74" s="83"/>
      <c r="AX74" s="83"/>
      <c r="AY74" s="84"/>
      <c r="AZ74" s="85"/>
      <c r="BA74" s="22"/>
      <c r="BB74"/>
      <c r="BC74" s="86">
        <f t="shared" ref="BC74:CG74" si="89">E75</f>
        <v>0</v>
      </c>
      <c r="BD74" s="86">
        <f t="shared" si="89"/>
        <v>0</v>
      </c>
      <c r="BE74" s="86">
        <f t="shared" si="89"/>
        <v>0</v>
      </c>
      <c r="BF74" s="86">
        <f t="shared" si="89"/>
        <v>0</v>
      </c>
      <c r="BG74" s="86">
        <f t="shared" si="89"/>
        <v>0</v>
      </c>
      <c r="BH74" s="86">
        <f t="shared" si="89"/>
        <v>0</v>
      </c>
      <c r="BI74" s="86">
        <f t="shared" si="89"/>
        <v>0</v>
      </c>
      <c r="BJ74" s="86">
        <f t="shared" si="89"/>
        <v>8</v>
      </c>
      <c r="BK74" s="86">
        <f t="shared" si="89"/>
        <v>0</v>
      </c>
      <c r="BL74" s="86">
        <f t="shared" si="89"/>
        <v>8</v>
      </c>
      <c r="BM74" s="86">
        <f t="shared" si="89"/>
        <v>0</v>
      </c>
      <c r="BN74" s="86">
        <f t="shared" si="89"/>
        <v>0</v>
      </c>
      <c r="BO74" s="86">
        <f t="shared" si="89"/>
        <v>0</v>
      </c>
      <c r="BP74" s="86">
        <f t="shared" si="89"/>
        <v>0</v>
      </c>
      <c r="BQ74" s="86">
        <f t="shared" si="89"/>
        <v>0</v>
      </c>
      <c r="BR74" s="86">
        <f t="shared" si="89"/>
        <v>0</v>
      </c>
      <c r="BS74" s="86">
        <f t="shared" si="89"/>
        <v>0</v>
      </c>
      <c r="BT74" s="86">
        <f t="shared" si="89"/>
        <v>0</v>
      </c>
      <c r="BU74" s="86">
        <f t="shared" si="89"/>
        <v>0</v>
      </c>
      <c r="BV74" s="86">
        <f t="shared" si="89"/>
        <v>0</v>
      </c>
      <c r="BW74" s="86">
        <f t="shared" si="89"/>
        <v>0</v>
      </c>
      <c r="BX74" s="86">
        <f t="shared" si="89"/>
        <v>0</v>
      </c>
      <c r="BY74" s="86">
        <f t="shared" si="89"/>
        <v>0</v>
      </c>
      <c r="BZ74" s="86">
        <f t="shared" si="89"/>
        <v>0</v>
      </c>
      <c r="CA74" s="86">
        <f t="shared" si="89"/>
        <v>0</v>
      </c>
      <c r="CB74" s="86">
        <f t="shared" si="89"/>
        <v>8</v>
      </c>
      <c r="CC74" s="86">
        <f t="shared" si="89"/>
        <v>0</v>
      </c>
      <c r="CD74" s="86">
        <f t="shared" si="89"/>
        <v>0</v>
      </c>
      <c r="CE74" s="86">
        <f t="shared" si="89"/>
        <v>0</v>
      </c>
      <c r="CF74" s="86">
        <f t="shared" si="89"/>
        <v>0</v>
      </c>
      <c r="CG74" s="86">
        <f t="shared" si="89"/>
        <v>0</v>
      </c>
      <c r="CH74"/>
      <c r="CI74" s="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7.25" customHeight="1" x14ac:dyDescent="0.25">
      <c r="A75" s="57"/>
      <c r="B75" s="58"/>
      <c r="C75" s="58"/>
      <c r="D75" s="58" t="s">
        <v>38</v>
      </c>
      <c r="E75" s="111"/>
      <c r="F75" s="112"/>
      <c r="G75" s="112"/>
      <c r="H75" s="113"/>
      <c r="I75" s="113"/>
      <c r="J75" s="113"/>
      <c r="K75" s="113"/>
      <c r="L75" s="113">
        <v>8</v>
      </c>
      <c r="M75" s="112"/>
      <c r="N75" s="114">
        <v>8</v>
      </c>
      <c r="O75" s="115"/>
      <c r="P75" s="113"/>
      <c r="Q75" s="113"/>
      <c r="R75" s="113"/>
      <c r="S75" s="113"/>
      <c r="T75" s="112"/>
      <c r="U75" s="116"/>
      <c r="V75" s="115"/>
      <c r="W75" s="113"/>
      <c r="X75" s="113"/>
      <c r="Y75" s="113"/>
      <c r="Z75" s="113"/>
      <c r="AA75" s="112"/>
      <c r="AB75" s="112"/>
      <c r="AC75" s="113"/>
      <c r="AD75" s="113">
        <v>8</v>
      </c>
      <c r="AE75" s="113"/>
      <c r="AF75" s="113"/>
      <c r="AG75" s="113"/>
      <c r="AH75" s="112"/>
      <c r="AI75" s="112"/>
      <c r="AJ75" s="93"/>
      <c r="AK75" s="69"/>
      <c r="AL75" s="69"/>
      <c r="AM75" s="69"/>
      <c r="AN75" s="69"/>
      <c r="AO75" s="70"/>
      <c r="AP75" s="70"/>
      <c r="AQ75" s="70"/>
      <c r="AR75" s="94"/>
      <c r="AS75" s="70"/>
      <c r="AT75" s="70"/>
      <c r="AU75" s="69"/>
      <c r="AV75" s="83"/>
      <c r="AW75" s="83"/>
      <c r="AX75" s="83"/>
      <c r="AY75" s="84"/>
      <c r="AZ75" s="85"/>
      <c r="BA75" s="22"/>
      <c r="BB75"/>
      <c r="BC75" s="37">
        <f t="shared" ref="BC75:CG75" si="90">IF(BC74&lt;=1,BC74*2,IF(BC74&lt;=7,(BC74*2),IF(BC74&lt;=8,((BC74-7)*3+14),((BC74-8)*4+17))))</f>
        <v>0</v>
      </c>
      <c r="BD75" s="37">
        <f t="shared" si="90"/>
        <v>0</v>
      </c>
      <c r="BE75" s="37">
        <f t="shared" si="90"/>
        <v>0</v>
      </c>
      <c r="BF75" s="37">
        <f t="shared" si="90"/>
        <v>0</v>
      </c>
      <c r="BG75" s="37">
        <f t="shared" si="90"/>
        <v>0</v>
      </c>
      <c r="BH75" s="37">
        <f t="shared" si="90"/>
        <v>0</v>
      </c>
      <c r="BI75" s="37">
        <f t="shared" si="90"/>
        <v>0</v>
      </c>
      <c r="BJ75" s="37">
        <f t="shared" si="90"/>
        <v>17</v>
      </c>
      <c r="BK75" s="37">
        <f t="shared" si="90"/>
        <v>0</v>
      </c>
      <c r="BL75" s="37">
        <f t="shared" si="90"/>
        <v>17</v>
      </c>
      <c r="BM75" s="37">
        <f t="shared" si="90"/>
        <v>0</v>
      </c>
      <c r="BN75" s="37">
        <f t="shared" si="90"/>
        <v>0</v>
      </c>
      <c r="BO75" s="37">
        <f t="shared" si="90"/>
        <v>0</v>
      </c>
      <c r="BP75" s="37">
        <f t="shared" si="90"/>
        <v>0</v>
      </c>
      <c r="BQ75" s="37">
        <f t="shared" si="90"/>
        <v>0</v>
      </c>
      <c r="BR75" s="37">
        <f t="shared" si="90"/>
        <v>0</v>
      </c>
      <c r="BS75" s="37">
        <f t="shared" si="90"/>
        <v>0</v>
      </c>
      <c r="BT75" s="37">
        <f t="shared" si="90"/>
        <v>0</v>
      </c>
      <c r="BU75" s="37">
        <f t="shared" si="90"/>
        <v>0</v>
      </c>
      <c r="BV75" s="37">
        <f t="shared" si="90"/>
        <v>0</v>
      </c>
      <c r="BW75" s="37">
        <f t="shared" si="90"/>
        <v>0</v>
      </c>
      <c r="BX75" s="37">
        <f t="shared" si="90"/>
        <v>0</v>
      </c>
      <c r="BY75" s="37">
        <f t="shared" si="90"/>
        <v>0</v>
      </c>
      <c r="BZ75" s="37">
        <f t="shared" si="90"/>
        <v>0</v>
      </c>
      <c r="CA75" s="37">
        <f t="shared" si="90"/>
        <v>0</v>
      </c>
      <c r="CB75" s="37">
        <f t="shared" si="90"/>
        <v>17</v>
      </c>
      <c r="CC75" s="37">
        <f t="shared" si="90"/>
        <v>0</v>
      </c>
      <c r="CD75" s="37">
        <f t="shared" si="90"/>
        <v>0</v>
      </c>
      <c r="CE75" s="37">
        <f t="shared" si="90"/>
        <v>0</v>
      </c>
      <c r="CF75" s="37">
        <f t="shared" si="90"/>
        <v>0</v>
      </c>
      <c r="CG75" s="37">
        <f t="shared" si="90"/>
        <v>0</v>
      </c>
      <c r="CH75"/>
      <c r="CI75" s="95">
        <f>SUM(BC75:CG75)</f>
        <v>51</v>
      </c>
      <c r="CJ75" s="5" t="s">
        <v>37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7.25" customHeight="1" x14ac:dyDescent="0.25">
      <c r="A76" s="57"/>
      <c r="B76" s="58"/>
      <c r="C76" s="58"/>
      <c r="D76" s="58" t="s">
        <v>39</v>
      </c>
      <c r="E76" s="96">
        <f t="shared" ref="E76:AI76" si="91">IF(AND(E73="A/N",E74&gt;=8),2,IF(AND(E73="N/D",E74=16),2,IF(AND(E73="D/A",E74=16),2,IF(AND(E73="A/N",E74&lt;8),1,IF(AND(E73="N/D",E74&lt;16),1,IF(AND(E73="D/A",E74&gt;=8),1,IF(AND(AND(E73="O/D",E74&gt;=16),E74&lt;24),1,IF(AND(E73="O/D",E74=24),2,IF(AND(AND(E73="O/A",E74&gt;=8),E74&lt;16),1,IF(AND(E73="O/A",E74&gt;=16),2,IF(AND(AND(E73="O/N",E74&gt;=8),E74&lt;24),1,IF(AND(E73="O/N",E74=24),2,0))))))))))))</f>
        <v>1</v>
      </c>
      <c r="F76" s="97">
        <f t="shared" si="91"/>
        <v>0</v>
      </c>
      <c r="G76" s="97">
        <f t="shared" si="91"/>
        <v>2</v>
      </c>
      <c r="H76" s="98">
        <f t="shared" si="91"/>
        <v>2</v>
      </c>
      <c r="I76" s="98">
        <f t="shared" si="91"/>
        <v>0</v>
      </c>
      <c r="J76" s="98">
        <f t="shared" si="91"/>
        <v>0</v>
      </c>
      <c r="K76" s="98">
        <f t="shared" si="91"/>
        <v>0</v>
      </c>
      <c r="L76" s="98">
        <f t="shared" si="91"/>
        <v>0</v>
      </c>
      <c r="M76" s="97">
        <f t="shared" si="91"/>
        <v>0</v>
      </c>
      <c r="N76" s="99">
        <f t="shared" si="91"/>
        <v>0</v>
      </c>
      <c r="O76" s="100">
        <f t="shared" si="91"/>
        <v>0</v>
      </c>
      <c r="P76" s="98">
        <f t="shared" si="91"/>
        <v>0</v>
      </c>
      <c r="Q76" s="98">
        <f t="shared" si="91"/>
        <v>0</v>
      </c>
      <c r="R76" s="98">
        <f t="shared" si="91"/>
        <v>0</v>
      </c>
      <c r="S76" s="98">
        <f t="shared" si="91"/>
        <v>0</v>
      </c>
      <c r="T76" s="97">
        <f t="shared" si="91"/>
        <v>0</v>
      </c>
      <c r="U76" s="101">
        <f t="shared" si="91"/>
        <v>0</v>
      </c>
      <c r="V76" s="100">
        <f t="shared" si="91"/>
        <v>0</v>
      </c>
      <c r="W76" s="98">
        <f t="shared" si="91"/>
        <v>0</v>
      </c>
      <c r="X76" s="98">
        <f t="shared" si="91"/>
        <v>1</v>
      </c>
      <c r="Y76" s="98">
        <f t="shared" si="91"/>
        <v>0</v>
      </c>
      <c r="Z76" s="98">
        <f t="shared" si="91"/>
        <v>0</v>
      </c>
      <c r="AA76" s="97">
        <f t="shared" si="91"/>
        <v>0</v>
      </c>
      <c r="AB76" s="97">
        <f t="shared" si="91"/>
        <v>2</v>
      </c>
      <c r="AC76" s="98">
        <f t="shared" si="91"/>
        <v>0</v>
      </c>
      <c r="AD76" s="98">
        <f t="shared" si="91"/>
        <v>0</v>
      </c>
      <c r="AE76" s="98">
        <f t="shared" si="91"/>
        <v>0</v>
      </c>
      <c r="AF76" s="98">
        <f t="shared" si="91"/>
        <v>0</v>
      </c>
      <c r="AG76" s="98">
        <f t="shared" si="91"/>
        <v>1</v>
      </c>
      <c r="AH76" s="97">
        <f t="shared" si="91"/>
        <v>0</v>
      </c>
      <c r="AI76" s="97">
        <f t="shared" si="91"/>
        <v>2</v>
      </c>
      <c r="AJ76" s="117"/>
      <c r="AK76" s="69"/>
      <c r="AL76" s="69"/>
      <c r="AM76" s="69"/>
      <c r="AN76" s="69"/>
      <c r="AO76" s="70"/>
      <c r="AP76" s="70"/>
      <c r="AQ76" s="71">
        <f>SUM(E76:AJ76)+CI76-CK73</f>
        <v>12</v>
      </c>
      <c r="AR76" s="94"/>
      <c r="AS76" s="70"/>
      <c r="AT76" s="70"/>
      <c r="AU76" s="69"/>
      <c r="AV76" s="83"/>
      <c r="AW76" s="83"/>
      <c r="AX76" s="83"/>
      <c r="AY76" s="84"/>
      <c r="AZ76" s="85"/>
      <c r="BA76" s="22"/>
      <c r="BB76"/>
      <c r="BC76" s="95">
        <f t="shared" ref="BC76:CG76" si="92">IF(AND(BC73="A/N",BC74&gt;=8),2,IF(AND(BC73="N/D",BC74=16),2,IF(AND(BC73="D/A",BC74=16),2,IF(AND(BC73="A/N",BC74&lt;8),1,IF(AND(BC73="N/D",BC74&lt;16),1,IF(AND(BC73="D/A",BC74&gt;=8),1,IF(AND(AND(BC73="O/D",BC74&gt;=16),BC74&lt;24),1,IF(AND(BC73="O/D",BC74=24),2,IF(AND(AND(BC73="O/A",BC74&gt;=8),BC74&lt;16),1,IF(AND(BC73="O/A",BC74&gt;=16),2,IF(AND(AND(BC73="O/N",BC74&gt;=8),BC74&lt;24),1,IF(AND(BC73="O/N",BC74=24),2,0))))))))))))</f>
        <v>0</v>
      </c>
      <c r="BD76" s="95">
        <f t="shared" si="92"/>
        <v>0</v>
      </c>
      <c r="BE76" s="95">
        <f t="shared" si="92"/>
        <v>1</v>
      </c>
      <c r="BF76" s="95">
        <f t="shared" si="92"/>
        <v>1</v>
      </c>
      <c r="BG76" s="95">
        <f t="shared" si="92"/>
        <v>0</v>
      </c>
      <c r="BH76" s="95">
        <f t="shared" si="92"/>
        <v>0</v>
      </c>
      <c r="BI76" s="95">
        <f t="shared" si="92"/>
        <v>0</v>
      </c>
      <c r="BJ76" s="95">
        <f t="shared" si="92"/>
        <v>0</v>
      </c>
      <c r="BK76" s="95">
        <f t="shared" si="92"/>
        <v>0</v>
      </c>
      <c r="BL76" s="95">
        <f t="shared" si="92"/>
        <v>0</v>
      </c>
      <c r="BM76" s="95">
        <f t="shared" si="92"/>
        <v>0</v>
      </c>
      <c r="BN76" s="95">
        <f t="shared" si="92"/>
        <v>0</v>
      </c>
      <c r="BO76" s="95">
        <f t="shared" si="92"/>
        <v>0</v>
      </c>
      <c r="BP76" s="95">
        <f t="shared" si="92"/>
        <v>0</v>
      </c>
      <c r="BQ76" s="95">
        <f t="shared" si="92"/>
        <v>0</v>
      </c>
      <c r="BR76" s="95">
        <f t="shared" si="92"/>
        <v>0</v>
      </c>
      <c r="BS76" s="95">
        <f t="shared" si="92"/>
        <v>0</v>
      </c>
      <c r="BT76" s="95">
        <f t="shared" si="92"/>
        <v>0</v>
      </c>
      <c r="BU76" s="95">
        <f t="shared" si="92"/>
        <v>0</v>
      </c>
      <c r="BV76" s="95">
        <f t="shared" si="92"/>
        <v>0</v>
      </c>
      <c r="BW76" s="95">
        <f t="shared" si="92"/>
        <v>0</v>
      </c>
      <c r="BX76" s="95">
        <f t="shared" si="92"/>
        <v>0</v>
      </c>
      <c r="BY76" s="95">
        <f t="shared" si="92"/>
        <v>0</v>
      </c>
      <c r="BZ76" s="95">
        <f t="shared" si="92"/>
        <v>1</v>
      </c>
      <c r="CA76" s="95">
        <f t="shared" si="92"/>
        <v>0</v>
      </c>
      <c r="CB76" s="95">
        <f t="shared" si="92"/>
        <v>1</v>
      </c>
      <c r="CC76" s="95">
        <f t="shared" si="92"/>
        <v>0</v>
      </c>
      <c r="CD76" s="95">
        <f t="shared" si="92"/>
        <v>0</v>
      </c>
      <c r="CE76" s="95">
        <f t="shared" si="92"/>
        <v>0</v>
      </c>
      <c r="CF76" s="95">
        <f t="shared" si="92"/>
        <v>0</v>
      </c>
      <c r="CG76" s="95">
        <f t="shared" si="92"/>
        <v>1</v>
      </c>
      <c r="CH76"/>
      <c r="CI76" s="95">
        <f>SUM(BC76:CG76)</f>
        <v>5</v>
      </c>
      <c r="CJ76" s="5" t="s">
        <v>40</v>
      </c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7.25" customHeight="1" x14ac:dyDescent="0.25">
      <c r="A77" s="57"/>
      <c r="B77" s="58"/>
      <c r="C77" s="58"/>
      <c r="D77" s="58" t="s">
        <v>41</v>
      </c>
      <c r="E77" s="103" t="str">
        <f t="shared" ref="E77:AI77" si="93">IF(E74&gt;=4,"ya","tdk")</f>
        <v>ya</v>
      </c>
      <c r="F77" s="104" t="str">
        <f t="shared" si="93"/>
        <v>tdk</v>
      </c>
      <c r="G77" s="104" t="str">
        <f t="shared" si="93"/>
        <v>ya</v>
      </c>
      <c r="H77" s="105" t="str">
        <f t="shared" si="93"/>
        <v>ya</v>
      </c>
      <c r="I77" s="105" t="str">
        <f t="shared" si="93"/>
        <v>tdk</v>
      </c>
      <c r="J77" s="105" t="str">
        <f t="shared" si="93"/>
        <v>tdk</v>
      </c>
      <c r="K77" s="105" t="str">
        <f t="shared" si="93"/>
        <v>tdk</v>
      </c>
      <c r="L77" s="105" t="str">
        <f t="shared" si="93"/>
        <v>tdk</v>
      </c>
      <c r="M77" s="104" t="str">
        <f t="shared" si="93"/>
        <v>tdk</v>
      </c>
      <c r="N77" s="106" t="str">
        <f t="shared" si="93"/>
        <v>tdk</v>
      </c>
      <c r="O77" s="107" t="str">
        <f t="shared" si="93"/>
        <v>tdk</v>
      </c>
      <c r="P77" s="105" t="str">
        <f t="shared" si="93"/>
        <v>tdk</v>
      </c>
      <c r="Q77" s="105" t="str">
        <f t="shared" si="93"/>
        <v>tdk</v>
      </c>
      <c r="R77" s="105" t="str">
        <f t="shared" si="93"/>
        <v>tdk</v>
      </c>
      <c r="S77" s="105" t="str">
        <f t="shared" si="93"/>
        <v>tdk</v>
      </c>
      <c r="T77" s="104" t="str">
        <f t="shared" si="93"/>
        <v>tdk</v>
      </c>
      <c r="U77" s="106" t="str">
        <f t="shared" si="93"/>
        <v>tdk</v>
      </c>
      <c r="V77" s="107" t="str">
        <f t="shared" si="93"/>
        <v>tdk</v>
      </c>
      <c r="W77" s="105" t="str">
        <f t="shared" si="93"/>
        <v>tdk</v>
      </c>
      <c r="X77" s="105" t="str">
        <f t="shared" si="93"/>
        <v>ya</v>
      </c>
      <c r="Y77" s="105" t="str">
        <f t="shared" si="93"/>
        <v>tdk</v>
      </c>
      <c r="Z77" s="105" t="str">
        <f t="shared" si="93"/>
        <v>tdk</v>
      </c>
      <c r="AA77" s="104" t="str">
        <f t="shared" si="93"/>
        <v>tdk</v>
      </c>
      <c r="AB77" s="104" t="str">
        <f t="shared" si="93"/>
        <v>ya</v>
      </c>
      <c r="AC77" s="105" t="str">
        <f t="shared" si="93"/>
        <v>tdk</v>
      </c>
      <c r="AD77" s="105" t="str">
        <f t="shared" si="93"/>
        <v>tdk</v>
      </c>
      <c r="AE77" s="105" t="str">
        <f t="shared" si="93"/>
        <v>tdk</v>
      </c>
      <c r="AF77" s="105" t="str">
        <f t="shared" si="93"/>
        <v>tdk</v>
      </c>
      <c r="AG77" s="105" t="str">
        <f t="shared" si="93"/>
        <v>ya</v>
      </c>
      <c r="AH77" s="104" t="str">
        <f t="shared" si="93"/>
        <v>tdk</v>
      </c>
      <c r="AI77" s="104" t="str">
        <f t="shared" si="93"/>
        <v>ya</v>
      </c>
      <c r="AJ77" s="108"/>
      <c r="AK77" s="69"/>
      <c r="AL77" s="69"/>
      <c r="AM77" s="69"/>
      <c r="AN77" s="69"/>
      <c r="AO77" s="70"/>
      <c r="AP77" s="70"/>
      <c r="AQ77" s="70"/>
      <c r="AR77" s="70"/>
      <c r="AS77" s="109">
        <f>COUNTIF(E77:AJ77,"ya")+CI77</f>
        <v>10</v>
      </c>
      <c r="AT77" s="70"/>
      <c r="AU77" s="69"/>
      <c r="AV77" s="83"/>
      <c r="AW77" s="83"/>
      <c r="AX77" s="83"/>
      <c r="AY77" s="84"/>
      <c r="AZ77" s="85"/>
      <c r="BA77" s="22"/>
      <c r="BB77"/>
      <c r="BC77" s="110" t="str">
        <f t="shared" ref="BC77:CG77" si="94">IF(BC74&gt;=4,"ya","tdk")</f>
        <v>tdk</v>
      </c>
      <c r="BD77" s="110" t="str">
        <f t="shared" si="94"/>
        <v>tdk</v>
      </c>
      <c r="BE77" s="110" t="str">
        <f t="shared" si="94"/>
        <v>tdk</v>
      </c>
      <c r="BF77" s="110" t="str">
        <f t="shared" si="94"/>
        <v>tdk</v>
      </c>
      <c r="BG77" s="110" t="str">
        <f t="shared" si="94"/>
        <v>tdk</v>
      </c>
      <c r="BH77" s="110" t="str">
        <f t="shared" si="94"/>
        <v>tdk</v>
      </c>
      <c r="BI77" s="110" t="str">
        <f t="shared" si="94"/>
        <v>tdk</v>
      </c>
      <c r="BJ77" s="110" t="str">
        <f t="shared" si="94"/>
        <v>ya</v>
      </c>
      <c r="BK77" s="110" t="str">
        <f t="shared" si="94"/>
        <v>tdk</v>
      </c>
      <c r="BL77" s="110" t="str">
        <f t="shared" si="94"/>
        <v>ya</v>
      </c>
      <c r="BM77" s="110" t="str">
        <f t="shared" si="94"/>
        <v>tdk</v>
      </c>
      <c r="BN77" s="110" t="str">
        <f t="shared" si="94"/>
        <v>tdk</v>
      </c>
      <c r="BO77" s="110" t="str">
        <f t="shared" si="94"/>
        <v>tdk</v>
      </c>
      <c r="BP77" s="110" t="str">
        <f t="shared" si="94"/>
        <v>tdk</v>
      </c>
      <c r="BQ77" s="110" t="str">
        <f t="shared" si="94"/>
        <v>tdk</v>
      </c>
      <c r="BR77" s="110" t="str">
        <f t="shared" si="94"/>
        <v>tdk</v>
      </c>
      <c r="BS77" s="110" t="str">
        <f t="shared" si="94"/>
        <v>tdk</v>
      </c>
      <c r="BT77" s="110" t="str">
        <f t="shared" si="94"/>
        <v>tdk</v>
      </c>
      <c r="BU77" s="110" t="str">
        <f t="shared" si="94"/>
        <v>tdk</v>
      </c>
      <c r="BV77" s="110" t="str">
        <f t="shared" si="94"/>
        <v>tdk</v>
      </c>
      <c r="BW77" s="110" t="str">
        <f t="shared" si="94"/>
        <v>tdk</v>
      </c>
      <c r="BX77" s="110" t="str">
        <f t="shared" si="94"/>
        <v>tdk</v>
      </c>
      <c r="BY77" s="110" t="str">
        <f t="shared" si="94"/>
        <v>tdk</v>
      </c>
      <c r="BZ77" s="110" t="str">
        <f t="shared" si="94"/>
        <v>tdk</v>
      </c>
      <c r="CA77" s="110" t="str">
        <f t="shared" si="94"/>
        <v>tdk</v>
      </c>
      <c r="CB77" s="110" t="str">
        <f t="shared" si="94"/>
        <v>ya</v>
      </c>
      <c r="CC77" s="110" t="str">
        <f t="shared" si="94"/>
        <v>tdk</v>
      </c>
      <c r="CD77" s="110" t="str">
        <f t="shared" si="94"/>
        <v>tdk</v>
      </c>
      <c r="CE77" s="110" t="str">
        <f t="shared" si="94"/>
        <v>tdk</v>
      </c>
      <c r="CF77" s="110" t="str">
        <f t="shared" si="94"/>
        <v>tdk</v>
      </c>
      <c r="CG77" s="110" t="str">
        <f t="shared" si="94"/>
        <v>tdk</v>
      </c>
      <c r="CH77"/>
      <c r="CI77" s="75">
        <f>COUNTIF(BC77:CG77,"ya")</f>
        <v>3</v>
      </c>
      <c r="CJ77" s="74" t="s">
        <v>41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ht="17.25" customHeight="1" x14ac:dyDescent="0.25">
      <c r="A78" s="57"/>
      <c r="B78" s="58"/>
      <c r="C78" s="58"/>
      <c r="D78" s="58" t="s">
        <v>42</v>
      </c>
      <c r="E78" s="103" t="str">
        <f t="shared" ref="E78:AI78" si="95">IF(AND(OR(AND(OR(AND(E75&gt;=2,E73="O/D"),E73="O/A"),E75&gt;=2),E73="O/N"),E75&gt;=2),"ya","tdk")</f>
        <v>tdk</v>
      </c>
      <c r="F78" s="104" t="str">
        <f t="shared" si="95"/>
        <v>tdk</v>
      </c>
      <c r="G78" s="104" t="str">
        <f t="shared" si="95"/>
        <v>tdk</v>
      </c>
      <c r="H78" s="105" t="str">
        <f t="shared" si="95"/>
        <v>tdk</v>
      </c>
      <c r="I78" s="105" t="str">
        <f t="shared" si="95"/>
        <v>tdk</v>
      </c>
      <c r="J78" s="105" t="str">
        <f t="shared" si="95"/>
        <v>tdk</v>
      </c>
      <c r="K78" s="105" t="str">
        <f t="shared" si="95"/>
        <v>tdk</v>
      </c>
      <c r="L78" s="105" t="str">
        <f t="shared" si="95"/>
        <v>ya</v>
      </c>
      <c r="M78" s="104" t="str">
        <f t="shared" si="95"/>
        <v>tdk</v>
      </c>
      <c r="N78" s="106" t="str">
        <f t="shared" si="95"/>
        <v>ya</v>
      </c>
      <c r="O78" s="107" t="str">
        <f t="shared" si="95"/>
        <v>tdk</v>
      </c>
      <c r="P78" s="105" t="str">
        <f t="shared" si="95"/>
        <v>tdk</v>
      </c>
      <c r="Q78" s="105" t="str">
        <f t="shared" si="95"/>
        <v>tdk</v>
      </c>
      <c r="R78" s="105" t="str">
        <f t="shared" si="95"/>
        <v>tdk</v>
      </c>
      <c r="S78" s="105" t="str">
        <f t="shared" si="95"/>
        <v>tdk</v>
      </c>
      <c r="T78" s="104" t="str">
        <f t="shared" si="95"/>
        <v>tdk</v>
      </c>
      <c r="U78" s="106" t="str">
        <f t="shared" si="95"/>
        <v>tdk</v>
      </c>
      <c r="V78" s="107" t="str">
        <f t="shared" si="95"/>
        <v>tdk</v>
      </c>
      <c r="W78" s="105" t="str">
        <f t="shared" si="95"/>
        <v>tdk</v>
      </c>
      <c r="X78" s="105" t="str">
        <f t="shared" si="95"/>
        <v>tdk</v>
      </c>
      <c r="Y78" s="105" t="str">
        <f t="shared" si="95"/>
        <v>tdk</v>
      </c>
      <c r="Z78" s="105" t="str">
        <f t="shared" si="95"/>
        <v>tdk</v>
      </c>
      <c r="AA78" s="104" t="str">
        <f t="shared" si="95"/>
        <v>tdk</v>
      </c>
      <c r="AB78" s="104" t="str">
        <f t="shared" si="95"/>
        <v>tdk</v>
      </c>
      <c r="AC78" s="105" t="str">
        <f t="shared" si="95"/>
        <v>tdk</v>
      </c>
      <c r="AD78" s="105" t="str">
        <f t="shared" si="95"/>
        <v>ya</v>
      </c>
      <c r="AE78" s="105" t="str">
        <f t="shared" si="95"/>
        <v>tdk</v>
      </c>
      <c r="AF78" s="105" t="str">
        <f t="shared" si="95"/>
        <v>tdk</v>
      </c>
      <c r="AG78" s="105" t="str">
        <f t="shared" si="95"/>
        <v>tdk</v>
      </c>
      <c r="AH78" s="104" t="str">
        <f t="shared" si="95"/>
        <v>tdk</v>
      </c>
      <c r="AI78" s="104" t="str">
        <f t="shared" si="95"/>
        <v>tdk</v>
      </c>
      <c r="AJ78" s="108"/>
      <c r="AK78" s="69"/>
      <c r="AL78" s="69"/>
      <c r="AM78" s="69"/>
      <c r="AN78" s="69"/>
      <c r="AO78" s="70"/>
      <c r="AP78" s="70"/>
      <c r="AQ78" s="70"/>
      <c r="AR78" s="70"/>
      <c r="AS78" s="70"/>
      <c r="AT78" s="70">
        <f>COUNTIF(E78:AJ78,"ya")</f>
        <v>3</v>
      </c>
      <c r="AU78" s="69"/>
      <c r="AV78" s="83"/>
      <c r="AW78" s="83"/>
      <c r="AX78" s="83"/>
      <c r="AY78" s="84"/>
      <c r="AZ78" s="85"/>
      <c r="BA78" s="22"/>
      <c r="BB78"/>
      <c r="BC78" s="74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 s="37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ht="17.25" customHeight="1" x14ac:dyDescent="0.3">
      <c r="A79" s="57">
        <f>A73+1</f>
        <v>10</v>
      </c>
      <c r="B79" s="58"/>
      <c r="C79" s="130" t="s">
        <v>58</v>
      </c>
      <c r="D79" s="58"/>
      <c r="E79" s="111" t="s">
        <v>45</v>
      </c>
      <c r="F79" s="112" t="s">
        <v>22</v>
      </c>
      <c r="G79" s="112" t="s">
        <v>22</v>
      </c>
      <c r="H79" s="113" t="s">
        <v>19</v>
      </c>
      <c r="I79" s="113" t="s">
        <v>20</v>
      </c>
      <c r="J79" s="113" t="s">
        <v>22</v>
      </c>
      <c r="K79" s="113" t="s">
        <v>21</v>
      </c>
      <c r="L79" s="113" t="s">
        <v>33</v>
      </c>
      <c r="M79" s="112" t="s">
        <v>45</v>
      </c>
      <c r="N79" s="114" t="s">
        <v>45</v>
      </c>
      <c r="O79" s="115" t="s">
        <v>45</v>
      </c>
      <c r="P79" s="113" t="s">
        <v>19</v>
      </c>
      <c r="Q79" s="113" t="s">
        <v>19</v>
      </c>
      <c r="R79" s="113" t="s">
        <v>33</v>
      </c>
      <c r="S79" s="113" t="s">
        <v>20</v>
      </c>
      <c r="T79" s="112" t="s">
        <v>21</v>
      </c>
      <c r="U79" s="116" t="s">
        <v>44</v>
      </c>
      <c r="V79" s="115" t="s">
        <v>21</v>
      </c>
      <c r="W79" s="113" t="s">
        <v>45</v>
      </c>
      <c r="X79" s="113" t="s">
        <v>45</v>
      </c>
      <c r="Y79" s="113" t="s">
        <v>19</v>
      </c>
      <c r="Z79" s="113" t="s">
        <v>19</v>
      </c>
      <c r="AA79" s="112" t="s">
        <v>20</v>
      </c>
      <c r="AB79" s="112" t="s">
        <v>31</v>
      </c>
      <c r="AC79" s="113" t="s">
        <v>31</v>
      </c>
      <c r="AD79" s="113" t="s">
        <v>21</v>
      </c>
      <c r="AE79" s="113" t="s">
        <v>21</v>
      </c>
      <c r="AF79" s="113" t="s">
        <v>45</v>
      </c>
      <c r="AG79" s="113" t="s">
        <v>45</v>
      </c>
      <c r="AH79" s="112" t="s">
        <v>19</v>
      </c>
      <c r="AI79" s="112" t="s">
        <v>19</v>
      </c>
      <c r="AJ79" s="68"/>
      <c r="AK79" s="69">
        <f>COUNTIF(E79:AJ79,"D")</f>
        <v>7</v>
      </c>
      <c r="AL79" s="69">
        <f>COUNTIF(E79:AJ79,"A")</f>
        <v>3</v>
      </c>
      <c r="AM79" s="69">
        <f>COUNTIF(E79:AJ79,"N")</f>
        <v>5</v>
      </c>
      <c r="AN79" s="69">
        <f>COUNTIF(E79:AJ79,"D/A")</f>
        <v>3</v>
      </c>
      <c r="AO79" s="70">
        <f>AK79+AL79+AM79+AN79+AY79+AZ79</f>
        <v>20</v>
      </c>
      <c r="AP79" s="70">
        <f>IF(AO79&lt;=22,0,AO79-22)</f>
        <v>0</v>
      </c>
      <c r="AQ79" s="71">
        <f>AL79+AM79+AQ82</f>
        <v>16</v>
      </c>
      <c r="AR79" s="70"/>
      <c r="AS79" s="70"/>
      <c r="AT79" s="70"/>
      <c r="AU79" s="69">
        <f>COUNTIF(E79:AJ79,"IJ")</f>
        <v>0</v>
      </c>
      <c r="AV79" s="69">
        <f>COUNTIF(E79:AJ79,"SK")</f>
        <v>0</v>
      </c>
      <c r="AW79" s="69">
        <f>COUNTIF(E79:AJ79,"CT")</f>
        <v>2</v>
      </c>
      <c r="AX79" s="69">
        <f>COUNTIF(E79:AJ79,"AL")</f>
        <v>0</v>
      </c>
      <c r="AY79" s="69">
        <f>COUNTIF(E79:AJ79,"A/N")</f>
        <v>2</v>
      </c>
      <c r="AZ79" s="69">
        <f>COUNTIF(E79:AJ79,"N/D")</f>
        <v>0</v>
      </c>
      <c r="BA79" s="72"/>
      <c r="BB79" s="37">
        <f>AO79</f>
        <v>20</v>
      </c>
      <c r="BC79" s="73" t="str">
        <f t="shared" ref="BC79:CG79" si="96">E79</f>
        <v>R</v>
      </c>
      <c r="BD79" s="73" t="str">
        <f t="shared" si="96"/>
        <v>D/A</v>
      </c>
      <c r="BE79" s="73" t="str">
        <f t="shared" si="96"/>
        <v>D/A</v>
      </c>
      <c r="BF79" s="73" t="str">
        <f t="shared" si="96"/>
        <v>D</v>
      </c>
      <c r="BG79" s="73" t="str">
        <f t="shared" si="96"/>
        <v>A</v>
      </c>
      <c r="BH79" s="73" t="str">
        <f t="shared" si="96"/>
        <v>D/A</v>
      </c>
      <c r="BI79" s="73" t="str">
        <f t="shared" si="96"/>
        <v>N</v>
      </c>
      <c r="BJ79" s="73" t="str">
        <f t="shared" si="96"/>
        <v>A/N</v>
      </c>
      <c r="BK79" s="73" t="str">
        <f t="shared" si="96"/>
        <v>R</v>
      </c>
      <c r="BL79" s="73" t="str">
        <f t="shared" si="96"/>
        <v>R</v>
      </c>
      <c r="BM79" s="73" t="str">
        <f t="shared" si="96"/>
        <v>R</v>
      </c>
      <c r="BN79" s="73" t="str">
        <f t="shared" si="96"/>
        <v>D</v>
      </c>
      <c r="BO79" s="73" t="str">
        <f t="shared" si="96"/>
        <v>D</v>
      </c>
      <c r="BP79" s="73" t="str">
        <f t="shared" si="96"/>
        <v>A/N</v>
      </c>
      <c r="BQ79" s="73" t="str">
        <f t="shared" si="96"/>
        <v>A</v>
      </c>
      <c r="BR79" s="73" t="str">
        <f t="shared" si="96"/>
        <v>N</v>
      </c>
      <c r="BS79" s="73" t="str">
        <f t="shared" si="96"/>
        <v>O/N</v>
      </c>
      <c r="BT79" s="73" t="str">
        <f t="shared" si="96"/>
        <v>N</v>
      </c>
      <c r="BU79" s="73" t="str">
        <f t="shared" si="96"/>
        <v>R</v>
      </c>
      <c r="BV79" s="73" t="str">
        <f t="shared" si="96"/>
        <v>R</v>
      </c>
      <c r="BW79" s="73" t="str">
        <f t="shared" si="96"/>
        <v>D</v>
      </c>
      <c r="BX79" s="73" t="str">
        <f t="shared" si="96"/>
        <v>D</v>
      </c>
      <c r="BY79" s="73" t="str">
        <f t="shared" si="96"/>
        <v>A</v>
      </c>
      <c r="BZ79" s="73" t="str">
        <f t="shared" si="96"/>
        <v>CT</v>
      </c>
      <c r="CA79" s="73" t="str">
        <f t="shared" si="96"/>
        <v>CT</v>
      </c>
      <c r="CB79" s="73" t="str">
        <f t="shared" si="96"/>
        <v>N</v>
      </c>
      <c r="CC79" s="73" t="str">
        <f t="shared" si="96"/>
        <v>N</v>
      </c>
      <c r="CD79" s="73" t="str">
        <f t="shared" si="96"/>
        <v>R</v>
      </c>
      <c r="CE79" s="73" t="str">
        <f t="shared" si="96"/>
        <v>R</v>
      </c>
      <c r="CF79" s="73" t="str">
        <f t="shared" si="96"/>
        <v>D</v>
      </c>
      <c r="CG79" s="73" t="str">
        <f t="shared" si="96"/>
        <v>D</v>
      </c>
      <c r="CH79"/>
      <c r="CI79" s="75">
        <f>COUNTIF(BC79:CG79,"A/N")</f>
        <v>2</v>
      </c>
      <c r="CJ79" s="75">
        <f>COUNTIF(BC79:CG79,"N/D")</f>
        <v>0</v>
      </c>
      <c r="CK79" s="37">
        <f>CI79+CJ79</f>
        <v>2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t="17.25" customHeight="1" x14ac:dyDescent="0.25">
      <c r="A80" s="57"/>
      <c r="B80" s="58"/>
      <c r="C80" s="127"/>
      <c r="D80" s="58" t="s">
        <v>37</v>
      </c>
      <c r="E80" s="111"/>
      <c r="F80" s="112">
        <v>8</v>
      </c>
      <c r="G80" s="112">
        <v>8</v>
      </c>
      <c r="H80" s="113"/>
      <c r="I80" s="113"/>
      <c r="J80" s="113">
        <v>8</v>
      </c>
      <c r="K80" s="113"/>
      <c r="L80" s="113">
        <v>8</v>
      </c>
      <c r="M80" s="112"/>
      <c r="N80" s="114"/>
      <c r="O80" s="115"/>
      <c r="P80" s="113"/>
      <c r="Q80" s="113"/>
      <c r="R80" s="113">
        <v>8</v>
      </c>
      <c r="S80" s="113"/>
      <c r="T80" s="112"/>
      <c r="U80" s="116"/>
      <c r="V80" s="115"/>
      <c r="W80" s="113"/>
      <c r="X80" s="113"/>
      <c r="Y80" s="113"/>
      <c r="Z80" s="113"/>
      <c r="AA80" s="112"/>
      <c r="AB80" s="112"/>
      <c r="AC80" s="113"/>
      <c r="AD80" s="113"/>
      <c r="AE80" s="113"/>
      <c r="AF80" s="113"/>
      <c r="AG80" s="113"/>
      <c r="AH80" s="112"/>
      <c r="AI80" s="112"/>
      <c r="AJ80" s="82"/>
      <c r="AK80" s="69"/>
      <c r="AL80" s="69"/>
      <c r="AM80" s="69"/>
      <c r="AN80" s="69"/>
      <c r="AO80" s="70"/>
      <c r="AP80" s="70"/>
      <c r="AQ80" s="70"/>
      <c r="AR80" s="71">
        <f>SUM(E80:AJ80)*2-0.5*COUNT(E80:AJ80)+CI81</f>
        <v>94.5</v>
      </c>
      <c r="AS80" s="70"/>
      <c r="AT80" s="70"/>
      <c r="AU80" s="69"/>
      <c r="AV80" s="83"/>
      <c r="AW80" s="83"/>
      <c r="AX80" s="83"/>
      <c r="AY80" s="84"/>
      <c r="AZ80" s="85"/>
      <c r="BA80" s="22"/>
      <c r="BB80"/>
      <c r="BC80" s="86">
        <f t="shared" ref="BC80:CG80" si="97">E81</f>
        <v>0</v>
      </c>
      <c r="BD80" s="86">
        <f t="shared" si="97"/>
        <v>0</v>
      </c>
      <c r="BE80" s="86">
        <f t="shared" si="97"/>
        <v>0</v>
      </c>
      <c r="BF80" s="86">
        <f t="shared" si="97"/>
        <v>0</v>
      </c>
      <c r="BG80" s="86">
        <f t="shared" si="97"/>
        <v>0</v>
      </c>
      <c r="BH80" s="86">
        <f t="shared" si="97"/>
        <v>0</v>
      </c>
      <c r="BI80" s="86">
        <f t="shared" si="97"/>
        <v>0</v>
      </c>
      <c r="BJ80" s="86">
        <f t="shared" si="97"/>
        <v>0</v>
      </c>
      <c r="BK80" s="86">
        <f t="shared" si="97"/>
        <v>0</v>
      </c>
      <c r="BL80" s="86">
        <f t="shared" si="97"/>
        <v>0</v>
      </c>
      <c r="BM80" s="86">
        <f t="shared" si="97"/>
        <v>0</v>
      </c>
      <c r="BN80" s="86">
        <f t="shared" si="97"/>
        <v>0</v>
      </c>
      <c r="BO80" s="86">
        <f t="shared" si="97"/>
        <v>0</v>
      </c>
      <c r="BP80" s="86">
        <f t="shared" si="97"/>
        <v>0</v>
      </c>
      <c r="BQ80" s="86">
        <f t="shared" si="97"/>
        <v>0</v>
      </c>
      <c r="BR80" s="86">
        <f t="shared" si="97"/>
        <v>0</v>
      </c>
      <c r="BS80" s="86">
        <f t="shared" si="97"/>
        <v>8</v>
      </c>
      <c r="BT80" s="86">
        <f t="shared" si="97"/>
        <v>0</v>
      </c>
      <c r="BU80" s="86">
        <f t="shared" si="97"/>
        <v>0</v>
      </c>
      <c r="BV80" s="86">
        <f t="shared" si="97"/>
        <v>0</v>
      </c>
      <c r="BW80" s="86">
        <f t="shared" si="97"/>
        <v>0</v>
      </c>
      <c r="BX80" s="86">
        <f t="shared" si="97"/>
        <v>0</v>
      </c>
      <c r="BY80" s="86">
        <f t="shared" si="97"/>
        <v>0</v>
      </c>
      <c r="BZ80" s="86">
        <f t="shared" si="97"/>
        <v>0</v>
      </c>
      <c r="CA80" s="86">
        <f t="shared" si="97"/>
        <v>0</v>
      </c>
      <c r="CB80" s="86">
        <f t="shared" si="97"/>
        <v>0</v>
      </c>
      <c r="CC80" s="86">
        <f t="shared" si="97"/>
        <v>0</v>
      </c>
      <c r="CD80" s="86">
        <f t="shared" si="97"/>
        <v>0</v>
      </c>
      <c r="CE80" s="86">
        <f t="shared" si="97"/>
        <v>0</v>
      </c>
      <c r="CF80" s="86">
        <f t="shared" si="97"/>
        <v>0</v>
      </c>
      <c r="CG80" s="86">
        <f t="shared" si="97"/>
        <v>0</v>
      </c>
      <c r="CH80"/>
      <c r="CI80" s="74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17.25" customHeight="1" x14ac:dyDescent="0.25">
      <c r="A81" s="57"/>
      <c r="B81" s="58"/>
      <c r="C81" s="58"/>
      <c r="D81" s="58" t="s">
        <v>38</v>
      </c>
      <c r="E81" s="111"/>
      <c r="F81" s="112"/>
      <c r="G81" s="112"/>
      <c r="H81" s="113"/>
      <c r="I81" s="113"/>
      <c r="J81" s="113"/>
      <c r="K81" s="113"/>
      <c r="L81" s="113"/>
      <c r="M81" s="112"/>
      <c r="N81" s="114"/>
      <c r="O81" s="115"/>
      <c r="P81" s="113"/>
      <c r="Q81" s="113"/>
      <c r="R81" s="113"/>
      <c r="S81" s="113"/>
      <c r="T81" s="112"/>
      <c r="U81" s="116">
        <v>8</v>
      </c>
      <c r="V81" s="115"/>
      <c r="W81" s="113"/>
      <c r="X81" s="113"/>
      <c r="Y81" s="113"/>
      <c r="Z81" s="113"/>
      <c r="AA81" s="112"/>
      <c r="AB81" s="112"/>
      <c r="AC81" s="113"/>
      <c r="AD81" s="113"/>
      <c r="AE81" s="113"/>
      <c r="AF81" s="113"/>
      <c r="AG81" s="113"/>
      <c r="AH81" s="112"/>
      <c r="AI81" s="112"/>
      <c r="AJ81" s="93"/>
      <c r="AK81" s="69"/>
      <c r="AL81" s="69"/>
      <c r="AM81" s="69"/>
      <c r="AN81" s="69"/>
      <c r="AO81" s="70"/>
      <c r="AP81" s="70"/>
      <c r="AQ81" s="70"/>
      <c r="AR81" s="94"/>
      <c r="AS81" s="70"/>
      <c r="AT81" s="70"/>
      <c r="AU81" s="69"/>
      <c r="AV81" s="83"/>
      <c r="AW81" s="83"/>
      <c r="AX81" s="83"/>
      <c r="AY81" s="84"/>
      <c r="AZ81" s="85"/>
      <c r="BA81" s="22"/>
      <c r="BB81"/>
      <c r="BC81" s="37">
        <f t="shared" ref="BC81:CG81" si="98">IF(BC80&lt;=1,BC80*2,IF(BC80&lt;=7,(BC80*2),IF(BC80&lt;=8,((BC80-7)*3+14),((BC80-8)*4+17))))</f>
        <v>0</v>
      </c>
      <c r="BD81" s="37">
        <f t="shared" si="98"/>
        <v>0</v>
      </c>
      <c r="BE81" s="37">
        <f t="shared" si="98"/>
        <v>0</v>
      </c>
      <c r="BF81" s="37">
        <f t="shared" si="98"/>
        <v>0</v>
      </c>
      <c r="BG81" s="37">
        <f t="shared" si="98"/>
        <v>0</v>
      </c>
      <c r="BH81" s="37">
        <f t="shared" si="98"/>
        <v>0</v>
      </c>
      <c r="BI81" s="37">
        <f t="shared" si="98"/>
        <v>0</v>
      </c>
      <c r="BJ81" s="37">
        <f t="shared" si="98"/>
        <v>0</v>
      </c>
      <c r="BK81" s="37">
        <f t="shared" si="98"/>
        <v>0</v>
      </c>
      <c r="BL81" s="37">
        <f t="shared" si="98"/>
        <v>0</v>
      </c>
      <c r="BM81" s="37">
        <f t="shared" si="98"/>
        <v>0</v>
      </c>
      <c r="BN81" s="37">
        <f t="shared" si="98"/>
        <v>0</v>
      </c>
      <c r="BO81" s="37">
        <f t="shared" si="98"/>
        <v>0</v>
      </c>
      <c r="BP81" s="37">
        <f t="shared" si="98"/>
        <v>0</v>
      </c>
      <c r="BQ81" s="37">
        <f t="shared" si="98"/>
        <v>0</v>
      </c>
      <c r="BR81" s="37">
        <f t="shared" si="98"/>
        <v>0</v>
      </c>
      <c r="BS81" s="37">
        <f t="shared" si="98"/>
        <v>17</v>
      </c>
      <c r="BT81" s="37">
        <f t="shared" si="98"/>
        <v>0</v>
      </c>
      <c r="BU81" s="37">
        <f t="shared" si="98"/>
        <v>0</v>
      </c>
      <c r="BV81" s="37">
        <f t="shared" si="98"/>
        <v>0</v>
      </c>
      <c r="BW81" s="37">
        <f t="shared" si="98"/>
        <v>0</v>
      </c>
      <c r="BX81" s="37">
        <f t="shared" si="98"/>
        <v>0</v>
      </c>
      <c r="BY81" s="37">
        <f t="shared" si="98"/>
        <v>0</v>
      </c>
      <c r="BZ81" s="37">
        <f t="shared" si="98"/>
        <v>0</v>
      </c>
      <c r="CA81" s="37">
        <f t="shared" si="98"/>
        <v>0</v>
      </c>
      <c r="CB81" s="37">
        <f t="shared" si="98"/>
        <v>0</v>
      </c>
      <c r="CC81" s="37">
        <f t="shared" si="98"/>
        <v>0</v>
      </c>
      <c r="CD81" s="37">
        <f t="shared" si="98"/>
        <v>0</v>
      </c>
      <c r="CE81" s="37">
        <f t="shared" si="98"/>
        <v>0</v>
      </c>
      <c r="CF81" s="37">
        <f t="shared" si="98"/>
        <v>0</v>
      </c>
      <c r="CG81" s="37">
        <f t="shared" si="98"/>
        <v>0</v>
      </c>
      <c r="CH81"/>
      <c r="CI81" s="95">
        <f>SUM(BC81:CG81)</f>
        <v>17</v>
      </c>
      <c r="CJ81" s="5" t="s">
        <v>37</v>
      </c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ht="17.25" customHeight="1" x14ac:dyDescent="0.25">
      <c r="A82" s="57"/>
      <c r="B82" s="58"/>
      <c r="C82" s="58"/>
      <c r="D82" s="58" t="s">
        <v>39</v>
      </c>
      <c r="E82" s="96">
        <f t="shared" ref="E82:AI82" si="99">IF(AND(E79="A/N",E80&gt;=8),2,IF(AND(E79="N/D",E80=16),2,IF(AND(E79="D/A",E80=16),2,IF(AND(E79="A/N",E80&lt;8),1,IF(AND(E79="N/D",E80&lt;16),1,IF(AND(E79="D/A",E80&gt;=8),1,IF(AND(AND(E79="O/D",E80&gt;=16),E80&lt;24),1,IF(AND(E79="O/D",E80=24),2,IF(AND(AND(E79="O/A",E80&gt;=8),E80&lt;16),1,IF(AND(E79="O/A",E80&gt;=16),2,IF(AND(AND(E79="O/N",E80&gt;=8),E80&lt;24),1,IF(AND(E79="O/N",E80=24),2,0))))))))))))</f>
        <v>0</v>
      </c>
      <c r="F82" s="97">
        <f t="shared" si="99"/>
        <v>1</v>
      </c>
      <c r="G82" s="97">
        <f t="shared" si="99"/>
        <v>1</v>
      </c>
      <c r="H82" s="98">
        <f t="shared" si="99"/>
        <v>0</v>
      </c>
      <c r="I82" s="98">
        <f t="shared" si="99"/>
        <v>0</v>
      </c>
      <c r="J82" s="98">
        <f t="shared" si="99"/>
        <v>1</v>
      </c>
      <c r="K82" s="98">
        <f t="shared" si="99"/>
        <v>0</v>
      </c>
      <c r="L82" s="98">
        <f t="shared" si="99"/>
        <v>2</v>
      </c>
      <c r="M82" s="97">
        <f t="shared" si="99"/>
        <v>0</v>
      </c>
      <c r="N82" s="99">
        <f t="shared" si="99"/>
        <v>0</v>
      </c>
      <c r="O82" s="100">
        <f t="shared" si="99"/>
        <v>0</v>
      </c>
      <c r="P82" s="98">
        <f t="shared" si="99"/>
        <v>0</v>
      </c>
      <c r="Q82" s="98">
        <f t="shared" si="99"/>
        <v>0</v>
      </c>
      <c r="R82" s="98">
        <f t="shared" si="99"/>
        <v>2</v>
      </c>
      <c r="S82" s="98">
        <f t="shared" si="99"/>
        <v>0</v>
      </c>
      <c r="T82" s="97">
        <f t="shared" si="99"/>
        <v>0</v>
      </c>
      <c r="U82" s="101">
        <f t="shared" si="99"/>
        <v>0</v>
      </c>
      <c r="V82" s="100">
        <f t="shared" si="99"/>
        <v>0</v>
      </c>
      <c r="W82" s="98">
        <f t="shared" si="99"/>
        <v>0</v>
      </c>
      <c r="X82" s="98">
        <f t="shared" si="99"/>
        <v>0</v>
      </c>
      <c r="Y82" s="98">
        <f t="shared" si="99"/>
        <v>0</v>
      </c>
      <c r="Z82" s="98">
        <f t="shared" si="99"/>
        <v>0</v>
      </c>
      <c r="AA82" s="97">
        <f t="shared" si="99"/>
        <v>0</v>
      </c>
      <c r="AB82" s="97">
        <f t="shared" si="99"/>
        <v>0</v>
      </c>
      <c r="AC82" s="98">
        <f t="shared" si="99"/>
        <v>0</v>
      </c>
      <c r="AD82" s="98">
        <f t="shared" si="99"/>
        <v>0</v>
      </c>
      <c r="AE82" s="98">
        <f t="shared" si="99"/>
        <v>0</v>
      </c>
      <c r="AF82" s="98">
        <f t="shared" si="99"/>
        <v>0</v>
      </c>
      <c r="AG82" s="98">
        <f t="shared" si="99"/>
        <v>0</v>
      </c>
      <c r="AH82" s="97">
        <f t="shared" si="99"/>
        <v>0</v>
      </c>
      <c r="AI82" s="97">
        <f t="shared" si="99"/>
        <v>0</v>
      </c>
      <c r="AJ82" s="117"/>
      <c r="AK82" s="69"/>
      <c r="AL82" s="69"/>
      <c r="AM82" s="69"/>
      <c r="AN82" s="69"/>
      <c r="AO82" s="70"/>
      <c r="AP82" s="70"/>
      <c r="AQ82" s="71">
        <f>SUM(E82:AJ82)+CI82-CK79</f>
        <v>8</v>
      </c>
      <c r="AR82" s="94"/>
      <c r="AS82" s="70"/>
      <c r="AT82" s="70"/>
      <c r="AU82" s="69"/>
      <c r="AV82" s="83"/>
      <c r="AW82" s="83"/>
      <c r="AX82" s="83"/>
      <c r="AY82" s="84"/>
      <c r="AZ82" s="85"/>
      <c r="BA82" s="22"/>
      <c r="BB82"/>
      <c r="BC82" s="95">
        <f t="shared" ref="BC82:CG82" si="100">IF(AND(BC79="A/N",BC80&gt;=8),2,IF(AND(BC79="N/D",BC80=16),2,IF(AND(BC79="D/A",BC80=16),2,IF(AND(BC79="A/N",BC80&lt;8),1,IF(AND(BC79="N/D",BC80&lt;16),1,IF(AND(BC79="D/A",BC80&gt;=8),1,IF(AND(AND(BC79="O/D",BC80&gt;=16),BC80&lt;24),1,IF(AND(BC79="O/D",BC80=24),2,IF(AND(AND(BC79="O/A",BC80&gt;=8),BC80&lt;16),1,IF(AND(BC79="O/A",BC80&gt;=16),2,IF(AND(AND(BC79="O/N",BC80&gt;=8),BC80&lt;24),1,IF(AND(BC79="O/N",BC80=24),2,0))))))))))))</f>
        <v>0</v>
      </c>
      <c r="BD82" s="95">
        <f t="shared" si="100"/>
        <v>0</v>
      </c>
      <c r="BE82" s="95">
        <f t="shared" si="100"/>
        <v>0</v>
      </c>
      <c r="BF82" s="95">
        <f t="shared" si="100"/>
        <v>0</v>
      </c>
      <c r="BG82" s="95">
        <f t="shared" si="100"/>
        <v>0</v>
      </c>
      <c r="BH82" s="95">
        <f t="shared" si="100"/>
        <v>0</v>
      </c>
      <c r="BI82" s="95">
        <f t="shared" si="100"/>
        <v>0</v>
      </c>
      <c r="BJ82" s="95">
        <f t="shared" si="100"/>
        <v>1</v>
      </c>
      <c r="BK82" s="95">
        <f t="shared" si="100"/>
        <v>0</v>
      </c>
      <c r="BL82" s="95">
        <f t="shared" si="100"/>
        <v>0</v>
      </c>
      <c r="BM82" s="95">
        <f t="shared" si="100"/>
        <v>0</v>
      </c>
      <c r="BN82" s="95">
        <f t="shared" si="100"/>
        <v>0</v>
      </c>
      <c r="BO82" s="95">
        <f t="shared" si="100"/>
        <v>0</v>
      </c>
      <c r="BP82" s="95">
        <f t="shared" si="100"/>
        <v>1</v>
      </c>
      <c r="BQ82" s="95">
        <f t="shared" si="100"/>
        <v>0</v>
      </c>
      <c r="BR82" s="95">
        <f t="shared" si="100"/>
        <v>0</v>
      </c>
      <c r="BS82" s="95">
        <f t="shared" si="100"/>
        <v>1</v>
      </c>
      <c r="BT82" s="95">
        <f t="shared" si="100"/>
        <v>0</v>
      </c>
      <c r="BU82" s="95">
        <f t="shared" si="100"/>
        <v>0</v>
      </c>
      <c r="BV82" s="95">
        <f t="shared" si="100"/>
        <v>0</v>
      </c>
      <c r="BW82" s="95">
        <f t="shared" si="100"/>
        <v>0</v>
      </c>
      <c r="BX82" s="95">
        <f t="shared" si="100"/>
        <v>0</v>
      </c>
      <c r="BY82" s="95">
        <f t="shared" si="100"/>
        <v>0</v>
      </c>
      <c r="BZ82" s="95">
        <f t="shared" si="100"/>
        <v>0</v>
      </c>
      <c r="CA82" s="95">
        <f t="shared" si="100"/>
        <v>0</v>
      </c>
      <c r="CB82" s="95">
        <f t="shared" si="100"/>
        <v>0</v>
      </c>
      <c r="CC82" s="95">
        <f t="shared" si="100"/>
        <v>0</v>
      </c>
      <c r="CD82" s="95">
        <f t="shared" si="100"/>
        <v>0</v>
      </c>
      <c r="CE82" s="95">
        <f t="shared" si="100"/>
        <v>0</v>
      </c>
      <c r="CF82" s="95">
        <f t="shared" si="100"/>
        <v>0</v>
      </c>
      <c r="CG82" s="95">
        <f t="shared" si="100"/>
        <v>0</v>
      </c>
      <c r="CH82"/>
      <c r="CI82" s="95">
        <f>SUM(BC82:CG82)</f>
        <v>3</v>
      </c>
      <c r="CJ82" s="5" t="s">
        <v>40</v>
      </c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7.25" customHeight="1" x14ac:dyDescent="0.25">
      <c r="A83" s="57"/>
      <c r="B83" s="58"/>
      <c r="C83" s="58"/>
      <c r="D83" s="58" t="s">
        <v>41</v>
      </c>
      <c r="E83" s="103" t="str">
        <f t="shared" ref="E83:AI83" si="101">IF(E80&gt;=4,"ya","tdk")</f>
        <v>tdk</v>
      </c>
      <c r="F83" s="104" t="str">
        <f t="shared" si="101"/>
        <v>ya</v>
      </c>
      <c r="G83" s="104" t="str">
        <f t="shared" si="101"/>
        <v>ya</v>
      </c>
      <c r="H83" s="105" t="str">
        <f t="shared" si="101"/>
        <v>tdk</v>
      </c>
      <c r="I83" s="105" t="str">
        <f t="shared" si="101"/>
        <v>tdk</v>
      </c>
      <c r="J83" s="105" t="str">
        <f t="shared" si="101"/>
        <v>ya</v>
      </c>
      <c r="K83" s="105" t="str">
        <f t="shared" si="101"/>
        <v>tdk</v>
      </c>
      <c r="L83" s="105" t="str">
        <f t="shared" si="101"/>
        <v>ya</v>
      </c>
      <c r="M83" s="104" t="str">
        <f t="shared" si="101"/>
        <v>tdk</v>
      </c>
      <c r="N83" s="106" t="str">
        <f t="shared" si="101"/>
        <v>tdk</v>
      </c>
      <c r="O83" s="107" t="str">
        <f t="shared" si="101"/>
        <v>tdk</v>
      </c>
      <c r="P83" s="105" t="str">
        <f t="shared" si="101"/>
        <v>tdk</v>
      </c>
      <c r="Q83" s="105" t="str">
        <f t="shared" si="101"/>
        <v>tdk</v>
      </c>
      <c r="R83" s="105" t="str">
        <f t="shared" si="101"/>
        <v>ya</v>
      </c>
      <c r="S83" s="105" t="str">
        <f t="shared" si="101"/>
        <v>tdk</v>
      </c>
      <c r="T83" s="104" t="str">
        <f t="shared" si="101"/>
        <v>tdk</v>
      </c>
      <c r="U83" s="106" t="str">
        <f t="shared" si="101"/>
        <v>tdk</v>
      </c>
      <c r="V83" s="107" t="str">
        <f t="shared" si="101"/>
        <v>tdk</v>
      </c>
      <c r="W83" s="105" t="str">
        <f t="shared" si="101"/>
        <v>tdk</v>
      </c>
      <c r="X83" s="105" t="str">
        <f t="shared" si="101"/>
        <v>tdk</v>
      </c>
      <c r="Y83" s="105" t="str">
        <f t="shared" si="101"/>
        <v>tdk</v>
      </c>
      <c r="Z83" s="105" t="str">
        <f t="shared" si="101"/>
        <v>tdk</v>
      </c>
      <c r="AA83" s="104" t="str">
        <f t="shared" si="101"/>
        <v>tdk</v>
      </c>
      <c r="AB83" s="104" t="str">
        <f t="shared" si="101"/>
        <v>tdk</v>
      </c>
      <c r="AC83" s="105" t="str">
        <f t="shared" si="101"/>
        <v>tdk</v>
      </c>
      <c r="AD83" s="105" t="str">
        <f t="shared" si="101"/>
        <v>tdk</v>
      </c>
      <c r="AE83" s="105" t="str">
        <f t="shared" si="101"/>
        <v>tdk</v>
      </c>
      <c r="AF83" s="105" t="str">
        <f t="shared" si="101"/>
        <v>tdk</v>
      </c>
      <c r="AG83" s="105" t="str">
        <f t="shared" si="101"/>
        <v>tdk</v>
      </c>
      <c r="AH83" s="104" t="str">
        <f t="shared" si="101"/>
        <v>tdk</v>
      </c>
      <c r="AI83" s="104" t="str">
        <f t="shared" si="101"/>
        <v>tdk</v>
      </c>
      <c r="AJ83" s="108"/>
      <c r="AK83" s="69"/>
      <c r="AL83" s="69"/>
      <c r="AM83" s="69"/>
      <c r="AN83" s="69"/>
      <c r="AO83" s="70"/>
      <c r="AP83" s="70"/>
      <c r="AQ83" s="70"/>
      <c r="AR83" s="70"/>
      <c r="AS83" s="109">
        <f>COUNTIF(E83:AJ83,"ya")+CI83</f>
        <v>6</v>
      </c>
      <c r="AT83" s="70"/>
      <c r="AU83" s="69"/>
      <c r="AV83" s="83"/>
      <c r="AW83" s="83"/>
      <c r="AX83" s="83"/>
      <c r="AY83" s="84"/>
      <c r="AZ83" s="85"/>
      <c r="BA83" s="22"/>
      <c r="BB83"/>
      <c r="BC83" s="110" t="str">
        <f t="shared" ref="BC83:CG83" si="102">IF(BC80&gt;=4,"ya","tdk")</f>
        <v>tdk</v>
      </c>
      <c r="BD83" s="110" t="str">
        <f t="shared" si="102"/>
        <v>tdk</v>
      </c>
      <c r="BE83" s="110" t="str">
        <f t="shared" si="102"/>
        <v>tdk</v>
      </c>
      <c r="BF83" s="110" t="str">
        <f t="shared" si="102"/>
        <v>tdk</v>
      </c>
      <c r="BG83" s="110" t="str">
        <f t="shared" si="102"/>
        <v>tdk</v>
      </c>
      <c r="BH83" s="110" t="str">
        <f t="shared" si="102"/>
        <v>tdk</v>
      </c>
      <c r="BI83" s="110" t="str">
        <f t="shared" si="102"/>
        <v>tdk</v>
      </c>
      <c r="BJ83" s="110" t="str">
        <f t="shared" si="102"/>
        <v>tdk</v>
      </c>
      <c r="BK83" s="110" t="str">
        <f t="shared" si="102"/>
        <v>tdk</v>
      </c>
      <c r="BL83" s="110" t="str">
        <f t="shared" si="102"/>
        <v>tdk</v>
      </c>
      <c r="BM83" s="110" t="str">
        <f t="shared" si="102"/>
        <v>tdk</v>
      </c>
      <c r="BN83" s="110" t="str">
        <f t="shared" si="102"/>
        <v>tdk</v>
      </c>
      <c r="BO83" s="110" t="str">
        <f t="shared" si="102"/>
        <v>tdk</v>
      </c>
      <c r="BP83" s="110" t="str">
        <f t="shared" si="102"/>
        <v>tdk</v>
      </c>
      <c r="BQ83" s="110" t="str">
        <f t="shared" si="102"/>
        <v>tdk</v>
      </c>
      <c r="BR83" s="110" t="str">
        <f t="shared" si="102"/>
        <v>tdk</v>
      </c>
      <c r="BS83" s="110" t="str">
        <f t="shared" si="102"/>
        <v>ya</v>
      </c>
      <c r="BT83" s="110" t="str">
        <f t="shared" si="102"/>
        <v>tdk</v>
      </c>
      <c r="BU83" s="110" t="str">
        <f t="shared" si="102"/>
        <v>tdk</v>
      </c>
      <c r="BV83" s="110" t="str">
        <f t="shared" si="102"/>
        <v>tdk</v>
      </c>
      <c r="BW83" s="110" t="str">
        <f t="shared" si="102"/>
        <v>tdk</v>
      </c>
      <c r="BX83" s="110" t="str">
        <f t="shared" si="102"/>
        <v>tdk</v>
      </c>
      <c r="BY83" s="110" t="str">
        <f t="shared" si="102"/>
        <v>tdk</v>
      </c>
      <c r="BZ83" s="110" t="str">
        <f t="shared" si="102"/>
        <v>tdk</v>
      </c>
      <c r="CA83" s="110" t="str">
        <f t="shared" si="102"/>
        <v>tdk</v>
      </c>
      <c r="CB83" s="110" t="str">
        <f t="shared" si="102"/>
        <v>tdk</v>
      </c>
      <c r="CC83" s="110" t="str">
        <f t="shared" si="102"/>
        <v>tdk</v>
      </c>
      <c r="CD83" s="110" t="str">
        <f t="shared" si="102"/>
        <v>tdk</v>
      </c>
      <c r="CE83" s="110" t="str">
        <f t="shared" si="102"/>
        <v>tdk</v>
      </c>
      <c r="CF83" s="110" t="str">
        <f t="shared" si="102"/>
        <v>tdk</v>
      </c>
      <c r="CG83" s="110" t="str">
        <f t="shared" si="102"/>
        <v>tdk</v>
      </c>
      <c r="CH83"/>
      <c r="CI83" s="75">
        <f>COUNTIF(BC83:CG83,"ya")</f>
        <v>1</v>
      </c>
      <c r="CJ83" s="74" t="s">
        <v>41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7.25" customHeight="1" x14ac:dyDescent="0.25">
      <c r="A84" s="57"/>
      <c r="B84" s="58"/>
      <c r="C84" s="58"/>
      <c r="D84" s="58" t="s">
        <v>42</v>
      </c>
      <c r="E84" s="103" t="str">
        <f t="shared" ref="E84:AI84" si="103">IF(AND(OR(AND(OR(AND(E81&gt;=2,E79="O/D"),E79="O/A"),E81&gt;=2),E79="O/N"),E81&gt;=2),"ya","tdk")</f>
        <v>tdk</v>
      </c>
      <c r="F84" s="104" t="str">
        <f t="shared" si="103"/>
        <v>tdk</v>
      </c>
      <c r="G84" s="104" t="str">
        <f t="shared" si="103"/>
        <v>tdk</v>
      </c>
      <c r="H84" s="105" t="str">
        <f t="shared" si="103"/>
        <v>tdk</v>
      </c>
      <c r="I84" s="105" t="str">
        <f t="shared" si="103"/>
        <v>tdk</v>
      </c>
      <c r="J84" s="105" t="str">
        <f t="shared" si="103"/>
        <v>tdk</v>
      </c>
      <c r="K84" s="105" t="str">
        <f t="shared" si="103"/>
        <v>tdk</v>
      </c>
      <c r="L84" s="105" t="str">
        <f t="shared" si="103"/>
        <v>tdk</v>
      </c>
      <c r="M84" s="104" t="str">
        <f t="shared" si="103"/>
        <v>tdk</v>
      </c>
      <c r="N84" s="106" t="str">
        <f t="shared" si="103"/>
        <v>tdk</v>
      </c>
      <c r="O84" s="107" t="str">
        <f t="shared" si="103"/>
        <v>tdk</v>
      </c>
      <c r="P84" s="105" t="str">
        <f t="shared" si="103"/>
        <v>tdk</v>
      </c>
      <c r="Q84" s="105" t="str">
        <f t="shared" si="103"/>
        <v>tdk</v>
      </c>
      <c r="R84" s="105" t="str">
        <f t="shared" si="103"/>
        <v>tdk</v>
      </c>
      <c r="S84" s="105" t="str">
        <f t="shared" si="103"/>
        <v>tdk</v>
      </c>
      <c r="T84" s="104" t="str">
        <f t="shared" si="103"/>
        <v>tdk</v>
      </c>
      <c r="U84" s="106" t="str">
        <f t="shared" si="103"/>
        <v>ya</v>
      </c>
      <c r="V84" s="107" t="str">
        <f t="shared" si="103"/>
        <v>tdk</v>
      </c>
      <c r="W84" s="105" t="str">
        <f t="shared" si="103"/>
        <v>tdk</v>
      </c>
      <c r="X84" s="105" t="str">
        <f t="shared" si="103"/>
        <v>tdk</v>
      </c>
      <c r="Y84" s="105" t="str">
        <f t="shared" si="103"/>
        <v>tdk</v>
      </c>
      <c r="Z84" s="105" t="str">
        <f t="shared" si="103"/>
        <v>tdk</v>
      </c>
      <c r="AA84" s="104" t="str">
        <f t="shared" si="103"/>
        <v>tdk</v>
      </c>
      <c r="AB84" s="104" t="str">
        <f t="shared" si="103"/>
        <v>tdk</v>
      </c>
      <c r="AC84" s="105" t="str">
        <f t="shared" si="103"/>
        <v>tdk</v>
      </c>
      <c r="AD84" s="105" t="str">
        <f t="shared" si="103"/>
        <v>tdk</v>
      </c>
      <c r="AE84" s="105" t="str">
        <f t="shared" si="103"/>
        <v>tdk</v>
      </c>
      <c r="AF84" s="105" t="str">
        <f t="shared" si="103"/>
        <v>tdk</v>
      </c>
      <c r="AG84" s="105" t="str">
        <f t="shared" si="103"/>
        <v>tdk</v>
      </c>
      <c r="AH84" s="104" t="str">
        <f t="shared" si="103"/>
        <v>tdk</v>
      </c>
      <c r="AI84" s="104" t="str">
        <f t="shared" si="103"/>
        <v>tdk</v>
      </c>
      <c r="AJ84" s="108"/>
      <c r="AK84" s="69"/>
      <c r="AL84" s="69"/>
      <c r="AM84" s="69"/>
      <c r="AN84" s="69"/>
      <c r="AO84" s="70"/>
      <c r="AP84" s="70"/>
      <c r="AQ84" s="70"/>
      <c r="AR84" s="70"/>
      <c r="AS84" s="70"/>
      <c r="AT84" s="70">
        <f>COUNTIF(E84:AJ84,"ya")</f>
        <v>1</v>
      </c>
      <c r="AU84" s="69"/>
      <c r="AV84" s="83"/>
      <c r="AW84" s="83"/>
      <c r="AX84" s="83"/>
      <c r="AY84" s="84"/>
      <c r="AZ84" s="85"/>
      <c r="BA84" s="22"/>
      <c r="BB84"/>
      <c r="BC84" s="7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 s="37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ht="17.25" customHeight="1" x14ac:dyDescent="0.3">
      <c r="A85" s="57">
        <f>A79+1</f>
        <v>11</v>
      </c>
      <c r="B85" s="58"/>
      <c r="C85" s="130" t="s">
        <v>59</v>
      </c>
      <c r="D85" s="58"/>
      <c r="E85" s="111" t="s">
        <v>33</v>
      </c>
      <c r="F85" s="112" t="s">
        <v>45</v>
      </c>
      <c r="G85" s="112" t="s">
        <v>47</v>
      </c>
      <c r="H85" s="113" t="s">
        <v>47</v>
      </c>
      <c r="I85" s="113" t="s">
        <v>19</v>
      </c>
      <c r="J85" s="113" t="s">
        <v>19</v>
      </c>
      <c r="K85" s="113" t="s">
        <v>22</v>
      </c>
      <c r="L85" s="113" t="s">
        <v>33</v>
      </c>
      <c r="M85" s="112" t="s">
        <v>33</v>
      </c>
      <c r="N85" s="114" t="s">
        <v>44</v>
      </c>
      <c r="O85" s="115" t="s">
        <v>21</v>
      </c>
      <c r="P85" s="113" t="s">
        <v>45</v>
      </c>
      <c r="Q85" s="113" t="s">
        <v>45</v>
      </c>
      <c r="R85" s="113" t="s">
        <v>19</v>
      </c>
      <c r="S85" s="113" t="s">
        <v>19</v>
      </c>
      <c r="T85" s="112" t="s">
        <v>20</v>
      </c>
      <c r="U85" s="116" t="s">
        <v>46</v>
      </c>
      <c r="V85" s="115" t="s">
        <v>20</v>
      </c>
      <c r="W85" s="113" t="s">
        <v>34</v>
      </c>
      <c r="X85" s="113" t="s">
        <v>21</v>
      </c>
      <c r="Y85" s="113" t="s">
        <v>33</v>
      </c>
      <c r="Z85" s="113" t="s">
        <v>45</v>
      </c>
      <c r="AA85" s="112" t="s">
        <v>22</v>
      </c>
      <c r="AB85" s="112" t="s">
        <v>19</v>
      </c>
      <c r="AC85" s="113" t="s">
        <v>19</v>
      </c>
      <c r="AD85" s="113" t="s">
        <v>22</v>
      </c>
      <c r="AE85" s="113" t="s">
        <v>22</v>
      </c>
      <c r="AF85" s="113" t="s">
        <v>21</v>
      </c>
      <c r="AG85" s="113" t="s">
        <v>21</v>
      </c>
      <c r="AH85" s="112" t="s">
        <v>47</v>
      </c>
      <c r="AI85" s="112" t="s">
        <v>45</v>
      </c>
      <c r="AJ85" s="68"/>
      <c r="AK85" s="69">
        <f>COUNTIF(E85:AJ85,"D")</f>
        <v>6</v>
      </c>
      <c r="AL85" s="69">
        <f>COUNTIF(E85:AJ85,"A")</f>
        <v>2</v>
      </c>
      <c r="AM85" s="69">
        <f>COUNTIF(E85:AJ85,"N")</f>
        <v>4</v>
      </c>
      <c r="AN85" s="69">
        <f>COUNTIF(E85:AJ85,"D/A")</f>
        <v>4</v>
      </c>
      <c r="AO85" s="70">
        <f>AK85+AL85+AM85+AN85+AY85+AZ85</f>
        <v>21</v>
      </c>
      <c r="AP85" s="70">
        <f>IF(AO85&lt;=22,0,AO85-22)</f>
        <v>0</v>
      </c>
      <c r="AQ85" s="71">
        <f>AL85+AM85+AQ88</f>
        <v>21</v>
      </c>
      <c r="AR85" s="70"/>
      <c r="AS85" s="70"/>
      <c r="AT85" s="70"/>
      <c r="AU85" s="69">
        <f>COUNTIF(E85:AJ85,"IJ")</f>
        <v>0</v>
      </c>
      <c r="AV85" s="69">
        <f>COUNTIF(E85:AJ85,"SK")</f>
        <v>0</v>
      </c>
      <c r="AW85" s="69">
        <f>COUNTIF(E85:AJ85,"CT")</f>
        <v>0</v>
      </c>
      <c r="AX85" s="69">
        <f>COUNTIF(E85:AJ85,"AL")</f>
        <v>0</v>
      </c>
      <c r="AY85" s="69">
        <f>COUNTIF(E85:AJ85,"A/N")</f>
        <v>4</v>
      </c>
      <c r="AZ85" s="69">
        <f>COUNTIF(E85:AJ85,"N/D")</f>
        <v>1</v>
      </c>
      <c r="BA85" s="72"/>
      <c r="BB85" s="37">
        <f>AO85</f>
        <v>21</v>
      </c>
      <c r="BC85" s="73" t="str">
        <f t="shared" ref="BC85:CG85" si="104">E85</f>
        <v>A/N</v>
      </c>
      <c r="BD85" s="73" t="str">
        <f t="shared" si="104"/>
        <v>R</v>
      </c>
      <c r="BE85" s="73" t="str">
        <f t="shared" si="104"/>
        <v>O/D</v>
      </c>
      <c r="BF85" s="73" t="str">
        <f t="shared" si="104"/>
        <v>O/D</v>
      </c>
      <c r="BG85" s="73" t="str">
        <f t="shared" si="104"/>
        <v>D</v>
      </c>
      <c r="BH85" s="73" t="str">
        <f t="shared" si="104"/>
        <v>D</v>
      </c>
      <c r="BI85" s="73" t="str">
        <f t="shared" si="104"/>
        <v>D/A</v>
      </c>
      <c r="BJ85" s="73" t="str">
        <f t="shared" si="104"/>
        <v>A/N</v>
      </c>
      <c r="BK85" s="73" t="str">
        <f t="shared" si="104"/>
        <v>A/N</v>
      </c>
      <c r="BL85" s="73" t="str">
        <f t="shared" si="104"/>
        <v>O/N</v>
      </c>
      <c r="BM85" s="73" t="str">
        <f t="shared" si="104"/>
        <v>N</v>
      </c>
      <c r="BN85" s="73" t="str">
        <f t="shared" si="104"/>
        <v>R</v>
      </c>
      <c r="BO85" s="73" t="str">
        <f t="shared" si="104"/>
        <v>R</v>
      </c>
      <c r="BP85" s="73" t="str">
        <f t="shared" si="104"/>
        <v>D</v>
      </c>
      <c r="BQ85" s="73" t="str">
        <f t="shared" si="104"/>
        <v>D</v>
      </c>
      <c r="BR85" s="73" t="str">
        <f t="shared" si="104"/>
        <v>A</v>
      </c>
      <c r="BS85" s="73" t="str">
        <f t="shared" si="104"/>
        <v>O/A</v>
      </c>
      <c r="BT85" s="73" t="str">
        <f t="shared" si="104"/>
        <v>A</v>
      </c>
      <c r="BU85" s="73" t="str">
        <f t="shared" si="104"/>
        <v>N/D</v>
      </c>
      <c r="BV85" s="73" t="str">
        <f t="shared" si="104"/>
        <v>N</v>
      </c>
      <c r="BW85" s="73" t="str">
        <f t="shared" si="104"/>
        <v>A/N</v>
      </c>
      <c r="BX85" s="73" t="str">
        <f t="shared" si="104"/>
        <v>R</v>
      </c>
      <c r="BY85" s="73" t="str">
        <f t="shared" si="104"/>
        <v>D/A</v>
      </c>
      <c r="BZ85" s="73" t="str">
        <f t="shared" si="104"/>
        <v>D</v>
      </c>
      <c r="CA85" s="73" t="str">
        <f t="shared" si="104"/>
        <v>D</v>
      </c>
      <c r="CB85" s="73" t="str">
        <f t="shared" si="104"/>
        <v>D/A</v>
      </c>
      <c r="CC85" s="73" t="str">
        <f t="shared" si="104"/>
        <v>D/A</v>
      </c>
      <c r="CD85" s="73" t="str">
        <f t="shared" si="104"/>
        <v>N</v>
      </c>
      <c r="CE85" s="73" t="str">
        <f t="shared" si="104"/>
        <v>N</v>
      </c>
      <c r="CF85" s="73" t="str">
        <f t="shared" si="104"/>
        <v>O/D</v>
      </c>
      <c r="CG85" s="73" t="str">
        <f t="shared" si="104"/>
        <v>R</v>
      </c>
      <c r="CH85"/>
      <c r="CI85" s="75">
        <f>COUNTIF(BC85:CG85,"A/N")</f>
        <v>4</v>
      </c>
      <c r="CJ85" s="75">
        <f>COUNTIF(BC85:CG85,"N/D")</f>
        <v>1</v>
      </c>
      <c r="CK85" s="37">
        <f>CI85+CJ85</f>
        <v>5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ht="17.25" customHeight="1" x14ac:dyDescent="0.25">
      <c r="A86" s="57"/>
      <c r="B86" s="58"/>
      <c r="C86" s="127"/>
      <c r="D86" s="58" t="s">
        <v>37</v>
      </c>
      <c r="E86" s="111">
        <v>8</v>
      </c>
      <c r="F86" s="112"/>
      <c r="G86" s="112"/>
      <c r="H86" s="113"/>
      <c r="I86" s="113"/>
      <c r="J86" s="113"/>
      <c r="K86" s="113">
        <v>8</v>
      </c>
      <c r="L86" s="113">
        <v>8</v>
      </c>
      <c r="M86" s="112">
        <v>8</v>
      </c>
      <c r="N86" s="114"/>
      <c r="O86" s="115"/>
      <c r="P86" s="113"/>
      <c r="Q86" s="113"/>
      <c r="R86" s="113"/>
      <c r="S86" s="113"/>
      <c r="T86" s="112"/>
      <c r="U86" s="116"/>
      <c r="V86" s="115"/>
      <c r="W86" s="113">
        <v>8</v>
      </c>
      <c r="X86" s="113"/>
      <c r="Y86" s="113">
        <v>8</v>
      </c>
      <c r="Z86" s="113"/>
      <c r="AA86" s="112">
        <v>8</v>
      </c>
      <c r="AB86" s="112"/>
      <c r="AC86" s="113"/>
      <c r="AD86" s="113">
        <v>8</v>
      </c>
      <c r="AE86" s="113">
        <v>8</v>
      </c>
      <c r="AF86" s="113"/>
      <c r="AG86" s="113"/>
      <c r="AH86" s="112"/>
      <c r="AI86" s="112"/>
      <c r="AJ86" s="82"/>
      <c r="AK86" s="69"/>
      <c r="AL86" s="69"/>
      <c r="AM86" s="69"/>
      <c r="AN86" s="69"/>
      <c r="AO86" s="70"/>
      <c r="AP86" s="70"/>
      <c r="AQ86" s="70"/>
      <c r="AR86" s="71">
        <f>SUM(E86:AJ86)*2-0.5*COUNT(E86:AJ86)+CI87</f>
        <v>224.5</v>
      </c>
      <c r="AS86" s="70"/>
      <c r="AT86" s="70"/>
      <c r="AU86" s="69"/>
      <c r="AV86" s="83"/>
      <c r="AW86" s="83"/>
      <c r="AX86" s="83"/>
      <c r="AY86" s="84"/>
      <c r="AZ86" s="85"/>
      <c r="BA86" s="22"/>
      <c r="BB86"/>
      <c r="BC86" s="86">
        <f t="shared" ref="BC86:CG86" si="105">E87</f>
        <v>0</v>
      </c>
      <c r="BD86" s="86">
        <f t="shared" si="105"/>
        <v>0</v>
      </c>
      <c r="BE86" s="86">
        <f t="shared" si="105"/>
        <v>8</v>
      </c>
      <c r="BF86" s="86">
        <f t="shared" si="105"/>
        <v>8</v>
      </c>
      <c r="BG86" s="86">
        <f t="shared" si="105"/>
        <v>0</v>
      </c>
      <c r="BH86" s="86">
        <f t="shared" si="105"/>
        <v>0</v>
      </c>
      <c r="BI86" s="86">
        <f t="shared" si="105"/>
        <v>0</v>
      </c>
      <c r="BJ86" s="86">
        <f t="shared" si="105"/>
        <v>0</v>
      </c>
      <c r="BK86" s="86">
        <f t="shared" si="105"/>
        <v>0</v>
      </c>
      <c r="BL86" s="86">
        <f t="shared" si="105"/>
        <v>8</v>
      </c>
      <c r="BM86" s="86">
        <f t="shared" si="105"/>
        <v>0</v>
      </c>
      <c r="BN86" s="86">
        <f t="shared" si="105"/>
        <v>0</v>
      </c>
      <c r="BO86" s="86">
        <f t="shared" si="105"/>
        <v>0</v>
      </c>
      <c r="BP86" s="86">
        <f t="shared" si="105"/>
        <v>0</v>
      </c>
      <c r="BQ86" s="86">
        <f t="shared" si="105"/>
        <v>0</v>
      </c>
      <c r="BR86" s="86">
        <f t="shared" si="105"/>
        <v>0</v>
      </c>
      <c r="BS86" s="86">
        <f t="shared" si="105"/>
        <v>8</v>
      </c>
      <c r="BT86" s="86">
        <f t="shared" si="105"/>
        <v>0</v>
      </c>
      <c r="BU86" s="86">
        <f t="shared" si="105"/>
        <v>0</v>
      </c>
      <c r="BV86" s="86">
        <f t="shared" si="105"/>
        <v>0</v>
      </c>
      <c r="BW86" s="86">
        <f t="shared" si="105"/>
        <v>0</v>
      </c>
      <c r="BX86" s="86">
        <f t="shared" si="105"/>
        <v>0</v>
      </c>
      <c r="BY86" s="86">
        <f t="shared" si="105"/>
        <v>0</v>
      </c>
      <c r="BZ86" s="86">
        <f t="shared" si="105"/>
        <v>0</v>
      </c>
      <c r="CA86" s="86">
        <f t="shared" si="105"/>
        <v>0</v>
      </c>
      <c r="CB86" s="86">
        <f t="shared" si="105"/>
        <v>0</v>
      </c>
      <c r="CC86" s="86">
        <f t="shared" si="105"/>
        <v>0</v>
      </c>
      <c r="CD86" s="86">
        <f t="shared" si="105"/>
        <v>0</v>
      </c>
      <c r="CE86" s="86">
        <f t="shared" si="105"/>
        <v>0</v>
      </c>
      <c r="CF86" s="86">
        <f t="shared" si="105"/>
        <v>8</v>
      </c>
      <c r="CG86" s="86">
        <f t="shared" si="105"/>
        <v>0</v>
      </c>
      <c r="CH86"/>
      <c r="CI86" s="74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ht="17.25" customHeight="1" x14ac:dyDescent="0.25">
      <c r="A87" s="57"/>
      <c r="B87" s="58"/>
      <c r="C87" s="58"/>
      <c r="D87" s="58" t="s">
        <v>38</v>
      </c>
      <c r="E87" s="111"/>
      <c r="F87" s="112"/>
      <c r="G87" s="112">
        <v>8</v>
      </c>
      <c r="H87" s="113">
        <v>8</v>
      </c>
      <c r="I87" s="113"/>
      <c r="J87" s="113"/>
      <c r="K87" s="113"/>
      <c r="L87" s="113"/>
      <c r="M87" s="112"/>
      <c r="N87" s="114">
        <v>8</v>
      </c>
      <c r="O87" s="115"/>
      <c r="P87" s="113"/>
      <c r="Q87" s="113"/>
      <c r="R87" s="113"/>
      <c r="S87" s="113"/>
      <c r="T87" s="112"/>
      <c r="U87" s="116">
        <v>8</v>
      </c>
      <c r="V87" s="115"/>
      <c r="W87" s="113"/>
      <c r="X87" s="113"/>
      <c r="Y87" s="113"/>
      <c r="Z87" s="113"/>
      <c r="AA87" s="112"/>
      <c r="AB87" s="112"/>
      <c r="AC87" s="113"/>
      <c r="AD87" s="113"/>
      <c r="AE87" s="113"/>
      <c r="AF87" s="113"/>
      <c r="AG87" s="113"/>
      <c r="AH87" s="112">
        <v>8</v>
      </c>
      <c r="AI87" s="112"/>
      <c r="AJ87" s="93"/>
      <c r="AK87" s="69"/>
      <c r="AL87" s="69"/>
      <c r="AM87" s="69"/>
      <c r="AN87" s="69"/>
      <c r="AO87" s="70"/>
      <c r="AP87" s="70"/>
      <c r="AQ87" s="70"/>
      <c r="AR87" s="94"/>
      <c r="AS87" s="70"/>
      <c r="AT87" s="70"/>
      <c r="AU87" s="69"/>
      <c r="AV87" s="83"/>
      <c r="AW87" s="83"/>
      <c r="AX87" s="83"/>
      <c r="AY87" s="84"/>
      <c r="AZ87" s="85"/>
      <c r="BA87" s="22"/>
      <c r="BB87"/>
      <c r="BC87" s="37">
        <f t="shared" ref="BC87:CG87" si="106">IF(BC86&lt;=1,BC86*2,IF(BC86&lt;=7,(BC86*2),IF(BC86&lt;=8,((BC86-7)*3+14),((BC86-8)*4+17))))</f>
        <v>0</v>
      </c>
      <c r="BD87" s="37">
        <f t="shared" si="106"/>
        <v>0</v>
      </c>
      <c r="BE87" s="37">
        <f t="shared" si="106"/>
        <v>17</v>
      </c>
      <c r="BF87" s="37">
        <f t="shared" si="106"/>
        <v>17</v>
      </c>
      <c r="BG87" s="37">
        <f t="shared" si="106"/>
        <v>0</v>
      </c>
      <c r="BH87" s="37">
        <f t="shared" si="106"/>
        <v>0</v>
      </c>
      <c r="BI87" s="37">
        <f t="shared" si="106"/>
        <v>0</v>
      </c>
      <c r="BJ87" s="37">
        <f t="shared" si="106"/>
        <v>0</v>
      </c>
      <c r="BK87" s="37">
        <f t="shared" si="106"/>
        <v>0</v>
      </c>
      <c r="BL87" s="37">
        <f t="shared" si="106"/>
        <v>17</v>
      </c>
      <c r="BM87" s="37">
        <f t="shared" si="106"/>
        <v>0</v>
      </c>
      <c r="BN87" s="37">
        <f t="shared" si="106"/>
        <v>0</v>
      </c>
      <c r="BO87" s="37">
        <f t="shared" si="106"/>
        <v>0</v>
      </c>
      <c r="BP87" s="37">
        <f t="shared" si="106"/>
        <v>0</v>
      </c>
      <c r="BQ87" s="37">
        <f t="shared" si="106"/>
        <v>0</v>
      </c>
      <c r="BR87" s="37">
        <f t="shared" si="106"/>
        <v>0</v>
      </c>
      <c r="BS87" s="37">
        <f t="shared" si="106"/>
        <v>17</v>
      </c>
      <c r="BT87" s="37">
        <f t="shared" si="106"/>
        <v>0</v>
      </c>
      <c r="BU87" s="37">
        <f t="shared" si="106"/>
        <v>0</v>
      </c>
      <c r="BV87" s="37">
        <f t="shared" si="106"/>
        <v>0</v>
      </c>
      <c r="BW87" s="37">
        <f t="shared" si="106"/>
        <v>0</v>
      </c>
      <c r="BX87" s="37">
        <f t="shared" si="106"/>
        <v>0</v>
      </c>
      <c r="BY87" s="37">
        <f t="shared" si="106"/>
        <v>0</v>
      </c>
      <c r="BZ87" s="37">
        <f t="shared" si="106"/>
        <v>0</v>
      </c>
      <c r="CA87" s="37">
        <f t="shared" si="106"/>
        <v>0</v>
      </c>
      <c r="CB87" s="37">
        <f t="shared" si="106"/>
        <v>0</v>
      </c>
      <c r="CC87" s="37">
        <f t="shared" si="106"/>
        <v>0</v>
      </c>
      <c r="CD87" s="37">
        <f t="shared" si="106"/>
        <v>0</v>
      </c>
      <c r="CE87" s="37">
        <f t="shared" si="106"/>
        <v>0</v>
      </c>
      <c r="CF87" s="37">
        <f t="shared" si="106"/>
        <v>17</v>
      </c>
      <c r="CG87" s="37">
        <f t="shared" si="106"/>
        <v>0</v>
      </c>
      <c r="CH87"/>
      <c r="CI87" s="95">
        <f>SUM(BC87:CG87)</f>
        <v>85</v>
      </c>
      <c r="CJ87" s="5" t="s">
        <v>37</v>
      </c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ht="17.25" customHeight="1" x14ac:dyDescent="0.25">
      <c r="A88" s="57"/>
      <c r="B88" s="58"/>
      <c r="C88" s="58"/>
      <c r="D88" s="58" t="s">
        <v>39</v>
      </c>
      <c r="E88" s="96">
        <f t="shared" ref="E88:AI88" si="107">IF(AND(E85="A/N",E86&gt;=8),2,IF(AND(E85="N/D",E86=16),2,IF(AND(E85="D/A",E86=16),2,IF(AND(E85="A/N",E86&lt;8),1,IF(AND(E85="N/D",E86&lt;16),1,IF(AND(E85="D/A",E86&gt;=8),1,IF(AND(AND(E85="O/D",E86&gt;=16),E86&lt;24),1,IF(AND(E85="O/D",E86=24),2,IF(AND(AND(E85="O/A",E86&gt;=8),E86&lt;16),1,IF(AND(E85="O/A",E86&gt;=16),2,IF(AND(AND(E85="O/N",E86&gt;=8),E86&lt;24),1,IF(AND(E85="O/N",E86=24),2,0))))))))))))</f>
        <v>2</v>
      </c>
      <c r="F88" s="97">
        <f t="shared" si="107"/>
        <v>0</v>
      </c>
      <c r="G88" s="97">
        <f t="shared" si="107"/>
        <v>0</v>
      </c>
      <c r="H88" s="98">
        <f t="shared" si="107"/>
        <v>0</v>
      </c>
      <c r="I88" s="98">
        <f t="shared" si="107"/>
        <v>0</v>
      </c>
      <c r="J88" s="98">
        <f t="shared" si="107"/>
        <v>0</v>
      </c>
      <c r="K88" s="98">
        <f t="shared" si="107"/>
        <v>1</v>
      </c>
      <c r="L88" s="98">
        <f t="shared" si="107"/>
        <v>2</v>
      </c>
      <c r="M88" s="97">
        <f t="shared" si="107"/>
        <v>2</v>
      </c>
      <c r="N88" s="99">
        <f t="shared" si="107"/>
        <v>0</v>
      </c>
      <c r="O88" s="100">
        <f t="shared" si="107"/>
        <v>0</v>
      </c>
      <c r="P88" s="98">
        <f t="shared" si="107"/>
        <v>0</v>
      </c>
      <c r="Q88" s="98">
        <f t="shared" si="107"/>
        <v>0</v>
      </c>
      <c r="R88" s="98">
        <f t="shared" si="107"/>
        <v>0</v>
      </c>
      <c r="S88" s="98">
        <f t="shared" si="107"/>
        <v>0</v>
      </c>
      <c r="T88" s="97">
        <f t="shared" si="107"/>
        <v>0</v>
      </c>
      <c r="U88" s="101">
        <f t="shared" si="107"/>
        <v>0</v>
      </c>
      <c r="V88" s="100">
        <f t="shared" si="107"/>
        <v>0</v>
      </c>
      <c r="W88" s="98">
        <f t="shared" si="107"/>
        <v>1</v>
      </c>
      <c r="X88" s="98">
        <f t="shared" si="107"/>
        <v>0</v>
      </c>
      <c r="Y88" s="98">
        <f t="shared" si="107"/>
        <v>2</v>
      </c>
      <c r="Z88" s="98">
        <f t="shared" si="107"/>
        <v>0</v>
      </c>
      <c r="AA88" s="97">
        <f t="shared" si="107"/>
        <v>1</v>
      </c>
      <c r="AB88" s="97">
        <f t="shared" si="107"/>
        <v>0</v>
      </c>
      <c r="AC88" s="98">
        <f t="shared" si="107"/>
        <v>0</v>
      </c>
      <c r="AD88" s="98">
        <f t="shared" si="107"/>
        <v>1</v>
      </c>
      <c r="AE88" s="98">
        <f t="shared" si="107"/>
        <v>1</v>
      </c>
      <c r="AF88" s="98">
        <f t="shared" si="107"/>
        <v>0</v>
      </c>
      <c r="AG88" s="98">
        <f t="shared" si="107"/>
        <v>0</v>
      </c>
      <c r="AH88" s="97">
        <f t="shared" si="107"/>
        <v>0</v>
      </c>
      <c r="AI88" s="97">
        <f t="shared" si="107"/>
        <v>0</v>
      </c>
      <c r="AJ88" s="117"/>
      <c r="AK88" s="69"/>
      <c r="AL88" s="69"/>
      <c r="AM88" s="69"/>
      <c r="AN88" s="69"/>
      <c r="AO88" s="70"/>
      <c r="AP88" s="70"/>
      <c r="AQ88" s="71">
        <f>SUM(E88:AJ88)+CI88-CK85</f>
        <v>15</v>
      </c>
      <c r="AR88" s="94"/>
      <c r="AS88" s="70"/>
      <c r="AT88" s="70"/>
      <c r="AU88" s="69"/>
      <c r="AV88" s="83"/>
      <c r="AW88" s="83"/>
      <c r="AX88" s="83"/>
      <c r="AY88" s="84"/>
      <c r="AZ88" s="85"/>
      <c r="BA88" s="22"/>
      <c r="BB88"/>
      <c r="BC88" s="95">
        <f t="shared" ref="BC88:CG88" si="108">IF(AND(BC85="A/N",BC86&gt;=8),2,IF(AND(BC85="N/D",BC86=16),2,IF(AND(BC85="D/A",BC86=16),2,IF(AND(BC85="A/N",BC86&lt;8),1,IF(AND(BC85="N/D",BC86&lt;16),1,IF(AND(BC85="D/A",BC86&gt;=8),1,IF(AND(AND(BC85="O/D",BC86&gt;=16),BC86&lt;24),1,IF(AND(BC85="O/D",BC86=24),2,IF(AND(AND(BC85="O/A",BC86&gt;=8),BC86&lt;16),1,IF(AND(BC85="O/A",BC86&gt;=16),2,IF(AND(AND(BC85="O/N",BC86&gt;=8),BC86&lt;24),1,IF(AND(BC85="O/N",BC86=24),2,0))))))))))))</f>
        <v>1</v>
      </c>
      <c r="BD88" s="95">
        <f t="shared" si="108"/>
        <v>0</v>
      </c>
      <c r="BE88" s="95">
        <f t="shared" si="108"/>
        <v>0</v>
      </c>
      <c r="BF88" s="95">
        <f t="shared" si="108"/>
        <v>0</v>
      </c>
      <c r="BG88" s="95">
        <f t="shared" si="108"/>
        <v>0</v>
      </c>
      <c r="BH88" s="95">
        <f t="shared" si="108"/>
        <v>0</v>
      </c>
      <c r="BI88" s="95">
        <f t="shared" si="108"/>
        <v>0</v>
      </c>
      <c r="BJ88" s="95">
        <f t="shared" si="108"/>
        <v>1</v>
      </c>
      <c r="BK88" s="95">
        <f t="shared" si="108"/>
        <v>1</v>
      </c>
      <c r="BL88" s="95">
        <f t="shared" si="108"/>
        <v>1</v>
      </c>
      <c r="BM88" s="95">
        <f t="shared" si="108"/>
        <v>0</v>
      </c>
      <c r="BN88" s="95">
        <f t="shared" si="108"/>
        <v>0</v>
      </c>
      <c r="BO88" s="95">
        <f t="shared" si="108"/>
        <v>0</v>
      </c>
      <c r="BP88" s="95">
        <f t="shared" si="108"/>
        <v>0</v>
      </c>
      <c r="BQ88" s="95">
        <f t="shared" si="108"/>
        <v>0</v>
      </c>
      <c r="BR88" s="95">
        <f t="shared" si="108"/>
        <v>0</v>
      </c>
      <c r="BS88" s="95">
        <f t="shared" si="108"/>
        <v>1</v>
      </c>
      <c r="BT88" s="95">
        <f t="shared" si="108"/>
        <v>0</v>
      </c>
      <c r="BU88" s="95">
        <f t="shared" si="108"/>
        <v>1</v>
      </c>
      <c r="BV88" s="95">
        <f t="shared" si="108"/>
        <v>0</v>
      </c>
      <c r="BW88" s="95">
        <f t="shared" si="108"/>
        <v>1</v>
      </c>
      <c r="BX88" s="95">
        <f t="shared" si="108"/>
        <v>0</v>
      </c>
      <c r="BY88" s="95">
        <f t="shared" si="108"/>
        <v>0</v>
      </c>
      <c r="BZ88" s="95">
        <f t="shared" si="108"/>
        <v>0</v>
      </c>
      <c r="CA88" s="95">
        <f t="shared" si="108"/>
        <v>0</v>
      </c>
      <c r="CB88" s="95">
        <f t="shared" si="108"/>
        <v>0</v>
      </c>
      <c r="CC88" s="95">
        <f t="shared" si="108"/>
        <v>0</v>
      </c>
      <c r="CD88" s="95">
        <f t="shared" si="108"/>
        <v>0</v>
      </c>
      <c r="CE88" s="95">
        <f t="shared" si="108"/>
        <v>0</v>
      </c>
      <c r="CF88" s="95">
        <f t="shared" si="108"/>
        <v>0</v>
      </c>
      <c r="CG88" s="95">
        <f t="shared" si="108"/>
        <v>0</v>
      </c>
      <c r="CH88"/>
      <c r="CI88" s="95">
        <f>SUM(BC88:CG88)</f>
        <v>7</v>
      </c>
      <c r="CJ88" s="5" t="s">
        <v>40</v>
      </c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t="17.25" customHeight="1" x14ac:dyDescent="0.25">
      <c r="A89" s="57"/>
      <c r="B89" s="58"/>
      <c r="C89" s="58"/>
      <c r="D89" s="58" t="s">
        <v>41</v>
      </c>
      <c r="E89" s="103" t="str">
        <f t="shared" ref="E89:AI89" si="109">IF(E86&gt;=4,"ya","tdk")</f>
        <v>ya</v>
      </c>
      <c r="F89" s="104" t="str">
        <f t="shared" si="109"/>
        <v>tdk</v>
      </c>
      <c r="G89" s="104" t="str">
        <f t="shared" si="109"/>
        <v>tdk</v>
      </c>
      <c r="H89" s="105" t="str">
        <f t="shared" si="109"/>
        <v>tdk</v>
      </c>
      <c r="I89" s="105" t="str">
        <f t="shared" si="109"/>
        <v>tdk</v>
      </c>
      <c r="J89" s="105" t="str">
        <f t="shared" si="109"/>
        <v>tdk</v>
      </c>
      <c r="K89" s="105" t="str">
        <f t="shared" si="109"/>
        <v>ya</v>
      </c>
      <c r="L89" s="105" t="str">
        <f t="shared" si="109"/>
        <v>ya</v>
      </c>
      <c r="M89" s="104" t="str">
        <f t="shared" si="109"/>
        <v>ya</v>
      </c>
      <c r="N89" s="106" t="str">
        <f t="shared" si="109"/>
        <v>tdk</v>
      </c>
      <c r="O89" s="107" t="str">
        <f t="shared" si="109"/>
        <v>tdk</v>
      </c>
      <c r="P89" s="105" t="str">
        <f t="shared" si="109"/>
        <v>tdk</v>
      </c>
      <c r="Q89" s="105" t="str">
        <f t="shared" si="109"/>
        <v>tdk</v>
      </c>
      <c r="R89" s="105" t="str">
        <f t="shared" si="109"/>
        <v>tdk</v>
      </c>
      <c r="S89" s="105" t="str">
        <f t="shared" si="109"/>
        <v>tdk</v>
      </c>
      <c r="T89" s="104" t="str">
        <f t="shared" si="109"/>
        <v>tdk</v>
      </c>
      <c r="U89" s="106" t="str">
        <f t="shared" si="109"/>
        <v>tdk</v>
      </c>
      <c r="V89" s="107" t="str">
        <f t="shared" si="109"/>
        <v>tdk</v>
      </c>
      <c r="W89" s="105" t="str">
        <f t="shared" si="109"/>
        <v>ya</v>
      </c>
      <c r="X89" s="105" t="str">
        <f t="shared" si="109"/>
        <v>tdk</v>
      </c>
      <c r="Y89" s="105" t="str">
        <f t="shared" si="109"/>
        <v>ya</v>
      </c>
      <c r="Z89" s="105" t="str">
        <f t="shared" si="109"/>
        <v>tdk</v>
      </c>
      <c r="AA89" s="104" t="str">
        <f t="shared" si="109"/>
        <v>ya</v>
      </c>
      <c r="AB89" s="104" t="str">
        <f t="shared" si="109"/>
        <v>tdk</v>
      </c>
      <c r="AC89" s="105" t="str">
        <f t="shared" si="109"/>
        <v>tdk</v>
      </c>
      <c r="AD89" s="105" t="str">
        <f t="shared" si="109"/>
        <v>ya</v>
      </c>
      <c r="AE89" s="105" t="str">
        <f t="shared" si="109"/>
        <v>ya</v>
      </c>
      <c r="AF89" s="105" t="str">
        <f t="shared" si="109"/>
        <v>tdk</v>
      </c>
      <c r="AG89" s="105" t="str">
        <f t="shared" si="109"/>
        <v>tdk</v>
      </c>
      <c r="AH89" s="104" t="str">
        <f t="shared" si="109"/>
        <v>tdk</v>
      </c>
      <c r="AI89" s="104" t="str">
        <f t="shared" si="109"/>
        <v>tdk</v>
      </c>
      <c r="AJ89" s="108"/>
      <c r="AK89" s="69"/>
      <c r="AL89" s="69"/>
      <c r="AM89" s="69"/>
      <c r="AN89" s="69"/>
      <c r="AO89" s="70"/>
      <c r="AP89" s="70"/>
      <c r="AQ89" s="70"/>
      <c r="AR89" s="70"/>
      <c r="AS89" s="109">
        <f>COUNTIF(E89:AJ89,"ya")+CI89</f>
        <v>14</v>
      </c>
      <c r="AT89" s="70"/>
      <c r="AU89" s="69"/>
      <c r="AV89" s="83"/>
      <c r="AW89" s="83"/>
      <c r="AX89" s="83"/>
      <c r="AY89" s="84"/>
      <c r="AZ89" s="85"/>
      <c r="BA89" s="22"/>
      <c r="BB89"/>
      <c r="BC89" s="110" t="str">
        <f t="shared" ref="BC89:CG89" si="110">IF(BC86&gt;=4,"ya","tdk")</f>
        <v>tdk</v>
      </c>
      <c r="BD89" s="110" t="str">
        <f t="shared" si="110"/>
        <v>tdk</v>
      </c>
      <c r="BE89" s="110" t="str">
        <f t="shared" si="110"/>
        <v>ya</v>
      </c>
      <c r="BF89" s="110" t="str">
        <f t="shared" si="110"/>
        <v>ya</v>
      </c>
      <c r="BG89" s="110" t="str">
        <f t="shared" si="110"/>
        <v>tdk</v>
      </c>
      <c r="BH89" s="110" t="str">
        <f t="shared" si="110"/>
        <v>tdk</v>
      </c>
      <c r="BI89" s="110" t="str">
        <f t="shared" si="110"/>
        <v>tdk</v>
      </c>
      <c r="BJ89" s="110" t="str">
        <f t="shared" si="110"/>
        <v>tdk</v>
      </c>
      <c r="BK89" s="110" t="str">
        <f t="shared" si="110"/>
        <v>tdk</v>
      </c>
      <c r="BL89" s="110" t="str">
        <f t="shared" si="110"/>
        <v>ya</v>
      </c>
      <c r="BM89" s="110" t="str">
        <f t="shared" si="110"/>
        <v>tdk</v>
      </c>
      <c r="BN89" s="110" t="str">
        <f t="shared" si="110"/>
        <v>tdk</v>
      </c>
      <c r="BO89" s="110" t="str">
        <f t="shared" si="110"/>
        <v>tdk</v>
      </c>
      <c r="BP89" s="110" t="str">
        <f t="shared" si="110"/>
        <v>tdk</v>
      </c>
      <c r="BQ89" s="110" t="str">
        <f t="shared" si="110"/>
        <v>tdk</v>
      </c>
      <c r="BR89" s="110" t="str">
        <f t="shared" si="110"/>
        <v>tdk</v>
      </c>
      <c r="BS89" s="110" t="str">
        <f t="shared" si="110"/>
        <v>ya</v>
      </c>
      <c r="BT89" s="110" t="str">
        <f t="shared" si="110"/>
        <v>tdk</v>
      </c>
      <c r="BU89" s="110" t="str">
        <f t="shared" si="110"/>
        <v>tdk</v>
      </c>
      <c r="BV89" s="110" t="str">
        <f t="shared" si="110"/>
        <v>tdk</v>
      </c>
      <c r="BW89" s="110" t="str">
        <f t="shared" si="110"/>
        <v>tdk</v>
      </c>
      <c r="BX89" s="110" t="str">
        <f t="shared" si="110"/>
        <v>tdk</v>
      </c>
      <c r="BY89" s="110" t="str">
        <f t="shared" si="110"/>
        <v>tdk</v>
      </c>
      <c r="BZ89" s="110" t="str">
        <f t="shared" si="110"/>
        <v>tdk</v>
      </c>
      <c r="CA89" s="110" t="str">
        <f t="shared" si="110"/>
        <v>tdk</v>
      </c>
      <c r="CB89" s="110" t="str">
        <f t="shared" si="110"/>
        <v>tdk</v>
      </c>
      <c r="CC89" s="110" t="str">
        <f t="shared" si="110"/>
        <v>tdk</v>
      </c>
      <c r="CD89" s="110" t="str">
        <f t="shared" si="110"/>
        <v>tdk</v>
      </c>
      <c r="CE89" s="110" t="str">
        <f t="shared" si="110"/>
        <v>tdk</v>
      </c>
      <c r="CF89" s="110" t="str">
        <f t="shared" si="110"/>
        <v>ya</v>
      </c>
      <c r="CG89" s="110" t="str">
        <f t="shared" si="110"/>
        <v>tdk</v>
      </c>
      <c r="CH89"/>
      <c r="CI89" s="75">
        <f>COUNTIF(BC89:CG89,"ya")</f>
        <v>5</v>
      </c>
      <c r="CJ89" s="74" t="s">
        <v>41</v>
      </c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t="17.25" customHeight="1" x14ac:dyDescent="0.25">
      <c r="A90" s="57"/>
      <c r="B90" s="58"/>
      <c r="C90" s="58"/>
      <c r="D90" s="58" t="s">
        <v>42</v>
      </c>
      <c r="E90" s="103" t="str">
        <f t="shared" ref="E90:AI90" si="111">IF(AND(OR(AND(OR(AND(E87&gt;=2,E85="O/D"),E85="O/A"),E87&gt;=2),E85="O/N"),E87&gt;=2),"ya","tdk")</f>
        <v>tdk</v>
      </c>
      <c r="F90" s="104" t="str">
        <f t="shared" si="111"/>
        <v>tdk</v>
      </c>
      <c r="G90" s="104" t="str">
        <f t="shared" si="111"/>
        <v>ya</v>
      </c>
      <c r="H90" s="105" t="str">
        <f t="shared" si="111"/>
        <v>ya</v>
      </c>
      <c r="I90" s="105" t="str">
        <f t="shared" si="111"/>
        <v>tdk</v>
      </c>
      <c r="J90" s="105" t="str">
        <f t="shared" si="111"/>
        <v>tdk</v>
      </c>
      <c r="K90" s="105" t="str">
        <f t="shared" si="111"/>
        <v>tdk</v>
      </c>
      <c r="L90" s="105" t="str">
        <f t="shared" si="111"/>
        <v>tdk</v>
      </c>
      <c r="M90" s="104" t="str">
        <f t="shared" si="111"/>
        <v>tdk</v>
      </c>
      <c r="N90" s="106" t="str">
        <f t="shared" si="111"/>
        <v>ya</v>
      </c>
      <c r="O90" s="107" t="str">
        <f t="shared" si="111"/>
        <v>tdk</v>
      </c>
      <c r="P90" s="105" t="str">
        <f t="shared" si="111"/>
        <v>tdk</v>
      </c>
      <c r="Q90" s="105" t="str">
        <f t="shared" si="111"/>
        <v>tdk</v>
      </c>
      <c r="R90" s="105" t="str">
        <f t="shared" si="111"/>
        <v>tdk</v>
      </c>
      <c r="S90" s="105" t="str">
        <f t="shared" si="111"/>
        <v>tdk</v>
      </c>
      <c r="T90" s="104" t="str">
        <f t="shared" si="111"/>
        <v>tdk</v>
      </c>
      <c r="U90" s="106" t="str">
        <f t="shared" si="111"/>
        <v>ya</v>
      </c>
      <c r="V90" s="107" t="str">
        <f t="shared" si="111"/>
        <v>tdk</v>
      </c>
      <c r="W90" s="105" t="str">
        <f t="shared" si="111"/>
        <v>tdk</v>
      </c>
      <c r="X90" s="105" t="str">
        <f t="shared" si="111"/>
        <v>tdk</v>
      </c>
      <c r="Y90" s="105" t="str">
        <f t="shared" si="111"/>
        <v>tdk</v>
      </c>
      <c r="Z90" s="105" t="str">
        <f t="shared" si="111"/>
        <v>tdk</v>
      </c>
      <c r="AA90" s="104" t="str">
        <f t="shared" si="111"/>
        <v>tdk</v>
      </c>
      <c r="AB90" s="104" t="str">
        <f t="shared" si="111"/>
        <v>tdk</v>
      </c>
      <c r="AC90" s="105" t="str">
        <f t="shared" si="111"/>
        <v>tdk</v>
      </c>
      <c r="AD90" s="105" t="str">
        <f t="shared" si="111"/>
        <v>tdk</v>
      </c>
      <c r="AE90" s="105" t="str">
        <f t="shared" si="111"/>
        <v>tdk</v>
      </c>
      <c r="AF90" s="105" t="str">
        <f t="shared" si="111"/>
        <v>tdk</v>
      </c>
      <c r="AG90" s="105" t="str">
        <f t="shared" si="111"/>
        <v>tdk</v>
      </c>
      <c r="AH90" s="104" t="str">
        <f t="shared" si="111"/>
        <v>ya</v>
      </c>
      <c r="AI90" s="104" t="str">
        <f t="shared" si="111"/>
        <v>tdk</v>
      </c>
      <c r="AJ90" s="108"/>
      <c r="AK90" s="69"/>
      <c r="AL90" s="69"/>
      <c r="AM90" s="69"/>
      <c r="AN90" s="69"/>
      <c r="AO90" s="70"/>
      <c r="AP90" s="70"/>
      <c r="AQ90" s="70"/>
      <c r="AR90" s="70"/>
      <c r="AS90" s="70"/>
      <c r="AT90" s="70">
        <f>COUNTIF(E90:AJ90,"ya")</f>
        <v>5</v>
      </c>
      <c r="AU90" s="69"/>
      <c r="AV90" s="83"/>
      <c r="AW90" s="83"/>
      <c r="AX90" s="83"/>
      <c r="AY90" s="84"/>
      <c r="AZ90" s="85"/>
      <c r="BA90" s="22"/>
      <c r="BB90"/>
      <c r="BC90" s="74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 s="37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ht="17.25" customHeight="1" x14ac:dyDescent="0.3">
      <c r="A91" s="57">
        <f>A85+1</f>
        <v>12</v>
      </c>
      <c r="B91" s="58"/>
      <c r="C91" s="130" t="s">
        <v>60</v>
      </c>
      <c r="D91" s="58"/>
      <c r="E91" s="111" t="s">
        <v>20</v>
      </c>
      <c r="F91" s="112" t="s">
        <v>21</v>
      </c>
      <c r="G91" s="112" t="s">
        <v>21</v>
      </c>
      <c r="H91" s="113" t="s">
        <v>21</v>
      </c>
      <c r="I91" s="113" t="s">
        <v>45</v>
      </c>
      <c r="J91" s="113" t="s">
        <v>47</v>
      </c>
      <c r="K91" s="113" t="s">
        <v>19</v>
      </c>
      <c r="L91" s="113" t="s">
        <v>22</v>
      </c>
      <c r="M91" s="112" t="s">
        <v>33</v>
      </c>
      <c r="N91" s="114" t="s">
        <v>46</v>
      </c>
      <c r="O91" s="115" t="s">
        <v>20</v>
      </c>
      <c r="P91" s="113" t="s">
        <v>21</v>
      </c>
      <c r="Q91" s="113" t="s">
        <v>21</v>
      </c>
      <c r="R91" s="113" t="s">
        <v>45</v>
      </c>
      <c r="S91" s="113" t="s">
        <v>45</v>
      </c>
      <c r="T91" s="112" t="s">
        <v>19</v>
      </c>
      <c r="U91" s="116" t="s">
        <v>47</v>
      </c>
      <c r="V91" s="115" t="s">
        <v>19</v>
      </c>
      <c r="W91" s="113" t="s">
        <v>20</v>
      </c>
      <c r="X91" s="113" t="s">
        <v>22</v>
      </c>
      <c r="Y91" s="113" t="s">
        <v>21</v>
      </c>
      <c r="Z91" s="113" t="s">
        <v>21</v>
      </c>
      <c r="AA91" s="112" t="s">
        <v>45</v>
      </c>
      <c r="AB91" s="112" t="s">
        <v>45</v>
      </c>
      <c r="AC91" s="113" t="s">
        <v>45</v>
      </c>
      <c r="AD91" s="113" t="s">
        <v>19</v>
      </c>
      <c r="AE91" s="113" t="s">
        <v>19</v>
      </c>
      <c r="AF91" s="113" t="s">
        <v>20</v>
      </c>
      <c r="AG91" s="113" t="s">
        <v>20</v>
      </c>
      <c r="AH91" s="112" t="s">
        <v>34</v>
      </c>
      <c r="AI91" s="112" t="s">
        <v>21</v>
      </c>
      <c r="AJ91" s="68"/>
      <c r="AK91" s="69">
        <f>COUNTIF(E91:AJ91,"D")</f>
        <v>5</v>
      </c>
      <c r="AL91" s="69">
        <f>COUNTIF(E91:AJ91,"A")</f>
        <v>5</v>
      </c>
      <c r="AM91" s="69">
        <f>COUNTIF(E91:AJ91,"N")</f>
        <v>8</v>
      </c>
      <c r="AN91" s="69">
        <f>COUNTIF(E91:AJ91,"D/A")</f>
        <v>2</v>
      </c>
      <c r="AO91" s="70">
        <f>AK91+AL91+AM91+AN91+AY91+AZ91</f>
        <v>22</v>
      </c>
      <c r="AP91" s="70">
        <f>IF(AO91&lt;=22,0,AO91-22)</f>
        <v>0</v>
      </c>
      <c r="AQ91" s="71">
        <f>AL91+AM91+AQ94</f>
        <v>19</v>
      </c>
      <c r="AR91" s="70"/>
      <c r="AS91" s="70"/>
      <c r="AT91" s="70"/>
      <c r="AU91" s="69">
        <f>COUNTIF(E91:AJ91,"IJ")</f>
        <v>0</v>
      </c>
      <c r="AV91" s="69">
        <f>COUNTIF(E91:AJ91,"SK")</f>
        <v>0</v>
      </c>
      <c r="AW91" s="69">
        <f>COUNTIF(E91:AJ91,"CT")</f>
        <v>0</v>
      </c>
      <c r="AX91" s="69">
        <f>COUNTIF(E91:AJ91,"AL")</f>
        <v>0</v>
      </c>
      <c r="AY91" s="69">
        <f>COUNTIF(E91:AJ91,"A/N")</f>
        <v>1</v>
      </c>
      <c r="AZ91" s="69">
        <f>COUNTIF(E91:AJ91,"N/D")</f>
        <v>1</v>
      </c>
      <c r="BA91" s="72"/>
      <c r="BB91" s="37">
        <f>AO91</f>
        <v>22</v>
      </c>
      <c r="BC91" s="73" t="str">
        <f t="shared" ref="BC91:CG91" si="112">E91</f>
        <v>A</v>
      </c>
      <c r="BD91" s="73" t="str">
        <f t="shared" si="112"/>
        <v>N</v>
      </c>
      <c r="BE91" s="73" t="str">
        <f t="shared" si="112"/>
        <v>N</v>
      </c>
      <c r="BF91" s="73" t="str">
        <f t="shared" si="112"/>
        <v>N</v>
      </c>
      <c r="BG91" s="73" t="str">
        <f t="shared" si="112"/>
        <v>R</v>
      </c>
      <c r="BH91" s="73" t="str">
        <f t="shared" si="112"/>
        <v>O/D</v>
      </c>
      <c r="BI91" s="73" t="str">
        <f t="shared" si="112"/>
        <v>D</v>
      </c>
      <c r="BJ91" s="73" t="str">
        <f t="shared" si="112"/>
        <v>D/A</v>
      </c>
      <c r="BK91" s="73" t="str">
        <f t="shared" si="112"/>
        <v>A/N</v>
      </c>
      <c r="BL91" s="73" t="str">
        <f t="shared" si="112"/>
        <v>O/A</v>
      </c>
      <c r="BM91" s="73" t="str">
        <f t="shared" si="112"/>
        <v>A</v>
      </c>
      <c r="BN91" s="73" t="str">
        <f t="shared" si="112"/>
        <v>N</v>
      </c>
      <c r="BO91" s="73" t="str">
        <f t="shared" si="112"/>
        <v>N</v>
      </c>
      <c r="BP91" s="73" t="str">
        <f t="shared" si="112"/>
        <v>R</v>
      </c>
      <c r="BQ91" s="73" t="str">
        <f t="shared" si="112"/>
        <v>R</v>
      </c>
      <c r="BR91" s="73" t="str">
        <f t="shared" si="112"/>
        <v>D</v>
      </c>
      <c r="BS91" s="73" t="str">
        <f t="shared" si="112"/>
        <v>O/D</v>
      </c>
      <c r="BT91" s="73" t="str">
        <f t="shared" si="112"/>
        <v>D</v>
      </c>
      <c r="BU91" s="73" t="str">
        <f t="shared" si="112"/>
        <v>A</v>
      </c>
      <c r="BV91" s="73" t="str">
        <f t="shared" si="112"/>
        <v>D/A</v>
      </c>
      <c r="BW91" s="73" t="str">
        <f t="shared" si="112"/>
        <v>N</v>
      </c>
      <c r="BX91" s="73" t="str">
        <f t="shared" si="112"/>
        <v>N</v>
      </c>
      <c r="BY91" s="73" t="str">
        <f t="shared" si="112"/>
        <v>R</v>
      </c>
      <c r="BZ91" s="73" t="str">
        <f t="shared" si="112"/>
        <v>R</v>
      </c>
      <c r="CA91" s="73" t="str">
        <f t="shared" si="112"/>
        <v>R</v>
      </c>
      <c r="CB91" s="73" t="str">
        <f t="shared" si="112"/>
        <v>D</v>
      </c>
      <c r="CC91" s="73" t="str">
        <f t="shared" si="112"/>
        <v>D</v>
      </c>
      <c r="CD91" s="73" t="str">
        <f t="shared" si="112"/>
        <v>A</v>
      </c>
      <c r="CE91" s="73" t="str">
        <f t="shared" si="112"/>
        <v>A</v>
      </c>
      <c r="CF91" s="73" t="str">
        <f t="shared" si="112"/>
        <v>N/D</v>
      </c>
      <c r="CG91" s="73" t="str">
        <f t="shared" si="112"/>
        <v>N</v>
      </c>
      <c r="CH91"/>
      <c r="CI91" s="75">
        <f>COUNTIF(BC91:CG91,"A/N")</f>
        <v>1</v>
      </c>
      <c r="CJ91" s="75">
        <f>COUNTIF(BC91:CG91,"N/D")</f>
        <v>1</v>
      </c>
      <c r="CK91" s="37">
        <f>CI91+CJ91</f>
        <v>2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ht="17.25" customHeight="1" x14ac:dyDescent="0.25">
      <c r="A92" s="57"/>
      <c r="B92" s="58"/>
      <c r="C92" s="127"/>
      <c r="D92" s="58" t="s">
        <v>37</v>
      </c>
      <c r="E92" s="111"/>
      <c r="F92" s="112"/>
      <c r="G92" s="112"/>
      <c r="H92" s="113"/>
      <c r="I92" s="113"/>
      <c r="J92" s="113"/>
      <c r="K92" s="113"/>
      <c r="L92" s="113">
        <v>8</v>
      </c>
      <c r="M92" s="112">
        <v>8</v>
      </c>
      <c r="N92" s="114"/>
      <c r="O92" s="115"/>
      <c r="P92" s="113"/>
      <c r="Q92" s="113"/>
      <c r="R92" s="113"/>
      <c r="S92" s="113"/>
      <c r="T92" s="112"/>
      <c r="U92" s="116"/>
      <c r="V92" s="115"/>
      <c r="W92" s="113"/>
      <c r="X92" s="113">
        <v>8</v>
      </c>
      <c r="Y92" s="113"/>
      <c r="Z92" s="113"/>
      <c r="AA92" s="112"/>
      <c r="AB92" s="112"/>
      <c r="AC92" s="113"/>
      <c r="AD92" s="113"/>
      <c r="AE92" s="113"/>
      <c r="AF92" s="113"/>
      <c r="AG92" s="113"/>
      <c r="AH92" s="112">
        <v>8</v>
      </c>
      <c r="AI92" s="112"/>
      <c r="AJ92" s="82"/>
      <c r="AK92" s="69"/>
      <c r="AL92" s="69"/>
      <c r="AM92" s="69"/>
      <c r="AN92" s="69"/>
      <c r="AO92" s="70"/>
      <c r="AP92" s="70"/>
      <c r="AQ92" s="70"/>
      <c r="AR92" s="71">
        <f>SUM(E92:AJ92)*2-0.5*COUNT(E92:AJ92)+CI93</f>
        <v>113</v>
      </c>
      <c r="AS92" s="70"/>
      <c r="AT92" s="70"/>
      <c r="AU92" s="69"/>
      <c r="AV92" s="83"/>
      <c r="AW92" s="83"/>
      <c r="AX92" s="83"/>
      <c r="AY92" s="84"/>
      <c r="AZ92" s="85"/>
      <c r="BA92" s="22"/>
      <c r="BB92"/>
      <c r="BC92" s="86">
        <f t="shared" ref="BC92:CG92" si="113">E93</f>
        <v>0</v>
      </c>
      <c r="BD92" s="86">
        <f t="shared" si="113"/>
        <v>0</v>
      </c>
      <c r="BE92" s="86">
        <f t="shared" si="113"/>
        <v>0</v>
      </c>
      <c r="BF92" s="86">
        <f t="shared" si="113"/>
        <v>0</v>
      </c>
      <c r="BG92" s="86">
        <f t="shared" si="113"/>
        <v>0</v>
      </c>
      <c r="BH92" s="86">
        <f t="shared" si="113"/>
        <v>8</v>
      </c>
      <c r="BI92" s="86">
        <f t="shared" si="113"/>
        <v>0</v>
      </c>
      <c r="BJ92" s="86">
        <f t="shared" si="113"/>
        <v>0</v>
      </c>
      <c r="BK92" s="86">
        <f t="shared" si="113"/>
        <v>0</v>
      </c>
      <c r="BL92" s="86">
        <f t="shared" si="113"/>
        <v>8</v>
      </c>
      <c r="BM92" s="86">
        <f t="shared" si="113"/>
        <v>0</v>
      </c>
      <c r="BN92" s="86">
        <f t="shared" si="113"/>
        <v>0</v>
      </c>
      <c r="BO92" s="86">
        <f t="shared" si="113"/>
        <v>0</v>
      </c>
      <c r="BP92" s="86">
        <f t="shared" si="113"/>
        <v>0</v>
      </c>
      <c r="BQ92" s="86">
        <f t="shared" si="113"/>
        <v>0</v>
      </c>
      <c r="BR92" s="86">
        <f t="shared" si="113"/>
        <v>0</v>
      </c>
      <c r="BS92" s="86">
        <f t="shared" si="113"/>
        <v>8</v>
      </c>
      <c r="BT92" s="86">
        <f t="shared" si="113"/>
        <v>0</v>
      </c>
      <c r="BU92" s="86">
        <f t="shared" si="113"/>
        <v>0</v>
      </c>
      <c r="BV92" s="86">
        <f t="shared" si="113"/>
        <v>0</v>
      </c>
      <c r="BW92" s="86">
        <f t="shared" si="113"/>
        <v>0</v>
      </c>
      <c r="BX92" s="86">
        <f t="shared" si="113"/>
        <v>0</v>
      </c>
      <c r="BY92" s="86">
        <f t="shared" si="113"/>
        <v>0</v>
      </c>
      <c r="BZ92" s="86">
        <f t="shared" si="113"/>
        <v>0</v>
      </c>
      <c r="CA92" s="86">
        <f t="shared" si="113"/>
        <v>0</v>
      </c>
      <c r="CB92" s="86">
        <f t="shared" si="113"/>
        <v>0</v>
      </c>
      <c r="CC92" s="86">
        <f t="shared" si="113"/>
        <v>0</v>
      </c>
      <c r="CD92" s="86">
        <f t="shared" si="113"/>
        <v>0</v>
      </c>
      <c r="CE92" s="86">
        <f t="shared" si="113"/>
        <v>0</v>
      </c>
      <c r="CF92" s="86">
        <f t="shared" si="113"/>
        <v>0</v>
      </c>
      <c r="CG92" s="86">
        <f t="shared" si="113"/>
        <v>0</v>
      </c>
      <c r="CH92"/>
      <c r="CI92" s="74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ht="17.25" customHeight="1" x14ac:dyDescent="0.25">
      <c r="A93" s="57"/>
      <c r="B93" s="58"/>
      <c r="C93" s="58"/>
      <c r="D93" s="58" t="s">
        <v>38</v>
      </c>
      <c r="E93" s="111"/>
      <c r="F93" s="112"/>
      <c r="G93" s="112"/>
      <c r="H93" s="113"/>
      <c r="I93" s="113"/>
      <c r="J93" s="113">
        <v>8</v>
      </c>
      <c r="K93" s="113"/>
      <c r="L93" s="113"/>
      <c r="M93" s="112"/>
      <c r="N93" s="114">
        <v>8</v>
      </c>
      <c r="O93" s="115"/>
      <c r="P93" s="113"/>
      <c r="Q93" s="113"/>
      <c r="R93" s="113"/>
      <c r="S93" s="113"/>
      <c r="T93" s="112"/>
      <c r="U93" s="116">
        <v>8</v>
      </c>
      <c r="V93" s="115"/>
      <c r="W93" s="113"/>
      <c r="X93" s="113"/>
      <c r="Y93" s="113"/>
      <c r="Z93" s="113"/>
      <c r="AA93" s="112"/>
      <c r="AB93" s="112"/>
      <c r="AC93" s="113"/>
      <c r="AD93" s="113"/>
      <c r="AE93" s="113"/>
      <c r="AF93" s="113"/>
      <c r="AG93" s="113"/>
      <c r="AH93" s="112"/>
      <c r="AI93" s="112"/>
      <c r="AJ93" s="93"/>
      <c r="AK93" s="69"/>
      <c r="AL93" s="69"/>
      <c r="AM93" s="69"/>
      <c r="AN93" s="69"/>
      <c r="AO93" s="70"/>
      <c r="AP93" s="70"/>
      <c r="AQ93" s="70"/>
      <c r="AR93" s="94"/>
      <c r="AS93" s="70"/>
      <c r="AT93" s="70"/>
      <c r="AU93" s="69"/>
      <c r="AV93" s="83"/>
      <c r="AW93" s="83"/>
      <c r="AX93" s="83"/>
      <c r="AY93" s="84"/>
      <c r="AZ93" s="85"/>
      <c r="BA93" s="22"/>
      <c r="BB93"/>
      <c r="BC93" s="37">
        <f t="shared" ref="BC93:CG93" si="114">IF(BC92&lt;=1,BC92*2,IF(BC92&lt;=7,(BC92*2),IF(BC92&lt;=8,((BC92-7)*3+14),((BC92-8)*4+17))))</f>
        <v>0</v>
      </c>
      <c r="BD93" s="37">
        <f t="shared" si="114"/>
        <v>0</v>
      </c>
      <c r="BE93" s="37">
        <f t="shared" si="114"/>
        <v>0</v>
      </c>
      <c r="BF93" s="37">
        <f t="shared" si="114"/>
        <v>0</v>
      </c>
      <c r="BG93" s="37">
        <f t="shared" si="114"/>
        <v>0</v>
      </c>
      <c r="BH93" s="37">
        <f t="shared" si="114"/>
        <v>17</v>
      </c>
      <c r="BI93" s="37">
        <f t="shared" si="114"/>
        <v>0</v>
      </c>
      <c r="BJ93" s="37">
        <f t="shared" si="114"/>
        <v>0</v>
      </c>
      <c r="BK93" s="37">
        <f t="shared" si="114"/>
        <v>0</v>
      </c>
      <c r="BL93" s="37">
        <f t="shared" si="114"/>
        <v>17</v>
      </c>
      <c r="BM93" s="37">
        <f t="shared" si="114"/>
        <v>0</v>
      </c>
      <c r="BN93" s="37">
        <f t="shared" si="114"/>
        <v>0</v>
      </c>
      <c r="BO93" s="37">
        <f t="shared" si="114"/>
        <v>0</v>
      </c>
      <c r="BP93" s="37">
        <f t="shared" si="114"/>
        <v>0</v>
      </c>
      <c r="BQ93" s="37">
        <f t="shared" si="114"/>
        <v>0</v>
      </c>
      <c r="BR93" s="37">
        <f t="shared" si="114"/>
        <v>0</v>
      </c>
      <c r="BS93" s="37">
        <f t="shared" si="114"/>
        <v>17</v>
      </c>
      <c r="BT93" s="37">
        <f t="shared" si="114"/>
        <v>0</v>
      </c>
      <c r="BU93" s="37">
        <f t="shared" si="114"/>
        <v>0</v>
      </c>
      <c r="BV93" s="37">
        <f t="shared" si="114"/>
        <v>0</v>
      </c>
      <c r="BW93" s="37">
        <f t="shared" si="114"/>
        <v>0</v>
      </c>
      <c r="BX93" s="37">
        <f t="shared" si="114"/>
        <v>0</v>
      </c>
      <c r="BY93" s="37">
        <f t="shared" si="114"/>
        <v>0</v>
      </c>
      <c r="BZ93" s="37">
        <f t="shared" si="114"/>
        <v>0</v>
      </c>
      <c r="CA93" s="37">
        <f t="shared" si="114"/>
        <v>0</v>
      </c>
      <c r="CB93" s="37">
        <f t="shared" si="114"/>
        <v>0</v>
      </c>
      <c r="CC93" s="37">
        <f t="shared" si="114"/>
        <v>0</v>
      </c>
      <c r="CD93" s="37">
        <f t="shared" si="114"/>
        <v>0</v>
      </c>
      <c r="CE93" s="37">
        <f t="shared" si="114"/>
        <v>0</v>
      </c>
      <c r="CF93" s="37">
        <f t="shared" si="114"/>
        <v>0</v>
      </c>
      <c r="CG93" s="37">
        <f t="shared" si="114"/>
        <v>0</v>
      </c>
      <c r="CH93"/>
      <c r="CI93" s="95">
        <f>SUM(BC93:CG93)</f>
        <v>51</v>
      </c>
      <c r="CJ93" s="5" t="s">
        <v>37</v>
      </c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7.25" customHeight="1" x14ac:dyDescent="0.25">
      <c r="A94" s="57"/>
      <c r="B94" s="58"/>
      <c r="C94" s="58"/>
      <c r="D94" s="58" t="s">
        <v>39</v>
      </c>
      <c r="E94" s="96">
        <f t="shared" ref="E94:AI94" si="115">IF(AND(E91="A/N",E92&gt;=8),2,IF(AND(E91="N/D",E92=16),2,IF(AND(E91="D/A",E92=16),2,IF(AND(E91="A/N",E92&lt;8),1,IF(AND(E91="N/D",E92&lt;16),1,IF(AND(E91="D/A",E92&gt;=8),1,IF(AND(AND(E91="O/D",E92&gt;=16),E92&lt;24),1,IF(AND(E91="O/D",E92=24),2,IF(AND(AND(E91="O/A",E92&gt;=8),E92&lt;16),1,IF(AND(E91="O/A",E92&gt;=16),2,IF(AND(AND(E91="O/N",E92&gt;=8),E92&lt;24),1,IF(AND(E91="O/N",E92=24),2,0))))))))))))</f>
        <v>0</v>
      </c>
      <c r="F94" s="97">
        <f t="shared" si="115"/>
        <v>0</v>
      </c>
      <c r="G94" s="97">
        <f t="shared" si="115"/>
        <v>0</v>
      </c>
      <c r="H94" s="98">
        <f t="shared" si="115"/>
        <v>0</v>
      </c>
      <c r="I94" s="98">
        <f t="shared" si="115"/>
        <v>0</v>
      </c>
      <c r="J94" s="98">
        <f t="shared" si="115"/>
        <v>0</v>
      </c>
      <c r="K94" s="98">
        <f t="shared" si="115"/>
        <v>0</v>
      </c>
      <c r="L94" s="98">
        <f t="shared" si="115"/>
        <v>1</v>
      </c>
      <c r="M94" s="97">
        <f t="shared" si="115"/>
        <v>2</v>
      </c>
      <c r="N94" s="99">
        <f t="shared" si="115"/>
        <v>0</v>
      </c>
      <c r="O94" s="100">
        <f t="shared" si="115"/>
        <v>0</v>
      </c>
      <c r="P94" s="98">
        <f t="shared" si="115"/>
        <v>0</v>
      </c>
      <c r="Q94" s="98">
        <f t="shared" si="115"/>
        <v>0</v>
      </c>
      <c r="R94" s="98">
        <f t="shared" si="115"/>
        <v>0</v>
      </c>
      <c r="S94" s="98">
        <f t="shared" si="115"/>
        <v>0</v>
      </c>
      <c r="T94" s="97">
        <f t="shared" si="115"/>
        <v>0</v>
      </c>
      <c r="U94" s="101">
        <f t="shared" si="115"/>
        <v>0</v>
      </c>
      <c r="V94" s="100">
        <f t="shared" si="115"/>
        <v>0</v>
      </c>
      <c r="W94" s="98">
        <f t="shared" si="115"/>
        <v>0</v>
      </c>
      <c r="X94" s="98">
        <f t="shared" si="115"/>
        <v>1</v>
      </c>
      <c r="Y94" s="98">
        <f t="shared" si="115"/>
        <v>0</v>
      </c>
      <c r="Z94" s="98">
        <f t="shared" si="115"/>
        <v>0</v>
      </c>
      <c r="AA94" s="97">
        <f t="shared" si="115"/>
        <v>0</v>
      </c>
      <c r="AB94" s="97">
        <f t="shared" si="115"/>
        <v>0</v>
      </c>
      <c r="AC94" s="98">
        <f t="shared" si="115"/>
        <v>0</v>
      </c>
      <c r="AD94" s="98">
        <f t="shared" si="115"/>
        <v>0</v>
      </c>
      <c r="AE94" s="98">
        <f t="shared" si="115"/>
        <v>0</v>
      </c>
      <c r="AF94" s="98">
        <f t="shared" si="115"/>
        <v>0</v>
      </c>
      <c r="AG94" s="98">
        <f t="shared" si="115"/>
        <v>0</v>
      </c>
      <c r="AH94" s="97">
        <f t="shared" si="115"/>
        <v>1</v>
      </c>
      <c r="AI94" s="97">
        <f t="shared" si="115"/>
        <v>0</v>
      </c>
      <c r="AJ94" s="117"/>
      <c r="AK94" s="69"/>
      <c r="AL94" s="69"/>
      <c r="AM94" s="69"/>
      <c r="AN94" s="69"/>
      <c r="AO94" s="70"/>
      <c r="AP94" s="70"/>
      <c r="AQ94" s="71">
        <f>SUM(E94:AJ94)+CI94-CK91</f>
        <v>6</v>
      </c>
      <c r="AR94" s="94"/>
      <c r="AS94" s="70"/>
      <c r="AT94" s="70"/>
      <c r="AU94" s="69"/>
      <c r="AV94" s="83"/>
      <c r="AW94" s="83"/>
      <c r="AX94" s="83"/>
      <c r="AY94" s="84"/>
      <c r="AZ94" s="85"/>
      <c r="BA94" s="22"/>
      <c r="BB94"/>
      <c r="BC94" s="95">
        <f t="shared" ref="BC94:CG94" si="116">IF(AND(BC91="A/N",BC92&gt;=8),2,IF(AND(BC91="N/D",BC92=16),2,IF(AND(BC91="D/A",BC92=16),2,IF(AND(BC91="A/N",BC92&lt;8),1,IF(AND(BC91="N/D",BC92&lt;16),1,IF(AND(BC91="D/A",BC92&gt;=8),1,IF(AND(AND(BC91="O/D",BC92&gt;=16),BC92&lt;24),1,IF(AND(BC91="O/D",BC92=24),2,IF(AND(AND(BC91="O/A",BC92&gt;=8),BC92&lt;16),1,IF(AND(BC91="O/A",BC92&gt;=16),2,IF(AND(AND(BC91="O/N",BC92&gt;=8),BC92&lt;24),1,IF(AND(BC91="O/N",BC92=24),2,0))))))))))))</f>
        <v>0</v>
      </c>
      <c r="BD94" s="95">
        <f t="shared" si="116"/>
        <v>0</v>
      </c>
      <c r="BE94" s="95">
        <f t="shared" si="116"/>
        <v>0</v>
      </c>
      <c r="BF94" s="95">
        <f t="shared" si="116"/>
        <v>0</v>
      </c>
      <c r="BG94" s="95">
        <f t="shared" si="116"/>
        <v>0</v>
      </c>
      <c r="BH94" s="95">
        <f t="shared" si="116"/>
        <v>0</v>
      </c>
      <c r="BI94" s="95">
        <f t="shared" si="116"/>
        <v>0</v>
      </c>
      <c r="BJ94" s="95">
        <f t="shared" si="116"/>
        <v>0</v>
      </c>
      <c r="BK94" s="95">
        <f t="shared" si="116"/>
        <v>1</v>
      </c>
      <c r="BL94" s="95">
        <f t="shared" si="116"/>
        <v>1</v>
      </c>
      <c r="BM94" s="95">
        <f t="shared" si="116"/>
        <v>0</v>
      </c>
      <c r="BN94" s="95">
        <f t="shared" si="116"/>
        <v>0</v>
      </c>
      <c r="BO94" s="95">
        <f t="shared" si="116"/>
        <v>0</v>
      </c>
      <c r="BP94" s="95">
        <f t="shared" si="116"/>
        <v>0</v>
      </c>
      <c r="BQ94" s="95">
        <f t="shared" si="116"/>
        <v>0</v>
      </c>
      <c r="BR94" s="95">
        <f t="shared" si="116"/>
        <v>0</v>
      </c>
      <c r="BS94" s="95">
        <f t="shared" si="116"/>
        <v>0</v>
      </c>
      <c r="BT94" s="95">
        <f t="shared" si="116"/>
        <v>0</v>
      </c>
      <c r="BU94" s="95">
        <f t="shared" si="116"/>
        <v>0</v>
      </c>
      <c r="BV94" s="95">
        <f t="shared" si="116"/>
        <v>0</v>
      </c>
      <c r="BW94" s="95">
        <f t="shared" si="116"/>
        <v>0</v>
      </c>
      <c r="BX94" s="95">
        <f t="shared" si="116"/>
        <v>0</v>
      </c>
      <c r="BY94" s="95">
        <f t="shared" si="116"/>
        <v>0</v>
      </c>
      <c r="BZ94" s="95">
        <f t="shared" si="116"/>
        <v>0</v>
      </c>
      <c r="CA94" s="95">
        <f t="shared" si="116"/>
        <v>0</v>
      </c>
      <c r="CB94" s="95">
        <f t="shared" si="116"/>
        <v>0</v>
      </c>
      <c r="CC94" s="95">
        <f t="shared" si="116"/>
        <v>0</v>
      </c>
      <c r="CD94" s="95">
        <f t="shared" si="116"/>
        <v>0</v>
      </c>
      <c r="CE94" s="95">
        <f t="shared" si="116"/>
        <v>0</v>
      </c>
      <c r="CF94" s="95">
        <f t="shared" si="116"/>
        <v>1</v>
      </c>
      <c r="CG94" s="95">
        <f t="shared" si="116"/>
        <v>0</v>
      </c>
      <c r="CH94"/>
      <c r="CI94" s="95">
        <f>SUM(BC94:CG94)</f>
        <v>3</v>
      </c>
      <c r="CJ94" s="5" t="s">
        <v>40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7.25" customHeight="1" x14ac:dyDescent="0.25">
      <c r="A95" s="57"/>
      <c r="B95" s="58"/>
      <c r="C95" s="58"/>
      <c r="D95" s="58" t="s">
        <v>41</v>
      </c>
      <c r="E95" s="103" t="str">
        <f t="shared" ref="E95:AI95" si="117">IF(E92&gt;=4,"ya","tdk")</f>
        <v>tdk</v>
      </c>
      <c r="F95" s="104" t="str">
        <f t="shared" si="117"/>
        <v>tdk</v>
      </c>
      <c r="G95" s="104" t="str">
        <f t="shared" si="117"/>
        <v>tdk</v>
      </c>
      <c r="H95" s="105" t="str">
        <f t="shared" si="117"/>
        <v>tdk</v>
      </c>
      <c r="I95" s="105" t="str">
        <f t="shared" si="117"/>
        <v>tdk</v>
      </c>
      <c r="J95" s="105" t="str">
        <f t="shared" si="117"/>
        <v>tdk</v>
      </c>
      <c r="K95" s="105" t="str">
        <f t="shared" si="117"/>
        <v>tdk</v>
      </c>
      <c r="L95" s="105" t="str">
        <f t="shared" si="117"/>
        <v>ya</v>
      </c>
      <c r="M95" s="104" t="str">
        <f t="shared" si="117"/>
        <v>ya</v>
      </c>
      <c r="N95" s="106" t="str">
        <f t="shared" si="117"/>
        <v>tdk</v>
      </c>
      <c r="O95" s="107" t="str">
        <f t="shared" si="117"/>
        <v>tdk</v>
      </c>
      <c r="P95" s="105" t="str">
        <f t="shared" si="117"/>
        <v>tdk</v>
      </c>
      <c r="Q95" s="105" t="str">
        <f t="shared" si="117"/>
        <v>tdk</v>
      </c>
      <c r="R95" s="105" t="str">
        <f t="shared" si="117"/>
        <v>tdk</v>
      </c>
      <c r="S95" s="105" t="str">
        <f t="shared" si="117"/>
        <v>tdk</v>
      </c>
      <c r="T95" s="104" t="str">
        <f t="shared" si="117"/>
        <v>tdk</v>
      </c>
      <c r="U95" s="106" t="str">
        <f t="shared" si="117"/>
        <v>tdk</v>
      </c>
      <c r="V95" s="107" t="str">
        <f t="shared" si="117"/>
        <v>tdk</v>
      </c>
      <c r="W95" s="105" t="str">
        <f t="shared" si="117"/>
        <v>tdk</v>
      </c>
      <c r="X95" s="105" t="str">
        <f t="shared" si="117"/>
        <v>ya</v>
      </c>
      <c r="Y95" s="105" t="str">
        <f t="shared" si="117"/>
        <v>tdk</v>
      </c>
      <c r="Z95" s="105" t="str">
        <f t="shared" si="117"/>
        <v>tdk</v>
      </c>
      <c r="AA95" s="104" t="str">
        <f t="shared" si="117"/>
        <v>tdk</v>
      </c>
      <c r="AB95" s="104" t="str">
        <f t="shared" si="117"/>
        <v>tdk</v>
      </c>
      <c r="AC95" s="105" t="str">
        <f t="shared" si="117"/>
        <v>tdk</v>
      </c>
      <c r="AD95" s="105" t="str">
        <f t="shared" si="117"/>
        <v>tdk</v>
      </c>
      <c r="AE95" s="105" t="str">
        <f t="shared" si="117"/>
        <v>tdk</v>
      </c>
      <c r="AF95" s="105" t="str">
        <f t="shared" si="117"/>
        <v>tdk</v>
      </c>
      <c r="AG95" s="105" t="str">
        <f t="shared" si="117"/>
        <v>tdk</v>
      </c>
      <c r="AH95" s="104" t="str">
        <f t="shared" si="117"/>
        <v>ya</v>
      </c>
      <c r="AI95" s="104" t="str">
        <f t="shared" si="117"/>
        <v>tdk</v>
      </c>
      <c r="AJ95" s="108"/>
      <c r="AK95" s="69"/>
      <c r="AL95" s="69"/>
      <c r="AM95" s="69"/>
      <c r="AN95" s="69"/>
      <c r="AO95" s="70"/>
      <c r="AP95" s="70"/>
      <c r="AQ95" s="70"/>
      <c r="AR95" s="70"/>
      <c r="AS95" s="109">
        <f>COUNTIF(E95:AJ95,"ya")+CI95</f>
        <v>7</v>
      </c>
      <c r="AT95" s="70"/>
      <c r="AU95" s="69"/>
      <c r="AV95" s="83"/>
      <c r="AW95" s="83"/>
      <c r="AX95" s="83"/>
      <c r="AY95" s="84"/>
      <c r="AZ95" s="85"/>
      <c r="BA95" s="22"/>
      <c r="BB95"/>
      <c r="BC95" s="110" t="str">
        <f t="shared" ref="BC95:CG95" si="118">IF(BC92&gt;=4,"ya","tdk")</f>
        <v>tdk</v>
      </c>
      <c r="BD95" s="110" t="str">
        <f t="shared" si="118"/>
        <v>tdk</v>
      </c>
      <c r="BE95" s="110" t="str">
        <f t="shared" si="118"/>
        <v>tdk</v>
      </c>
      <c r="BF95" s="110" t="str">
        <f t="shared" si="118"/>
        <v>tdk</v>
      </c>
      <c r="BG95" s="110" t="str">
        <f t="shared" si="118"/>
        <v>tdk</v>
      </c>
      <c r="BH95" s="110" t="str">
        <f t="shared" si="118"/>
        <v>ya</v>
      </c>
      <c r="BI95" s="110" t="str">
        <f t="shared" si="118"/>
        <v>tdk</v>
      </c>
      <c r="BJ95" s="110" t="str">
        <f t="shared" si="118"/>
        <v>tdk</v>
      </c>
      <c r="BK95" s="110" t="str">
        <f t="shared" si="118"/>
        <v>tdk</v>
      </c>
      <c r="BL95" s="110" t="str">
        <f t="shared" si="118"/>
        <v>ya</v>
      </c>
      <c r="BM95" s="110" t="str">
        <f t="shared" si="118"/>
        <v>tdk</v>
      </c>
      <c r="BN95" s="110" t="str">
        <f t="shared" si="118"/>
        <v>tdk</v>
      </c>
      <c r="BO95" s="110" t="str">
        <f t="shared" si="118"/>
        <v>tdk</v>
      </c>
      <c r="BP95" s="110" t="str">
        <f t="shared" si="118"/>
        <v>tdk</v>
      </c>
      <c r="BQ95" s="110" t="str">
        <f t="shared" si="118"/>
        <v>tdk</v>
      </c>
      <c r="BR95" s="110" t="str">
        <f t="shared" si="118"/>
        <v>tdk</v>
      </c>
      <c r="BS95" s="110" t="str">
        <f t="shared" si="118"/>
        <v>ya</v>
      </c>
      <c r="BT95" s="110" t="str">
        <f t="shared" si="118"/>
        <v>tdk</v>
      </c>
      <c r="BU95" s="110" t="str">
        <f t="shared" si="118"/>
        <v>tdk</v>
      </c>
      <c r="BV95" s="110" t="str">
        <f t="shared" si="118"/>
        <v>tdk</v>
      </c>
      <c r="BW95" s="110" t="str">
        <f t="shared" si="118"/>
        <v>tdk</v>
      </c>
      <c r="BX95" s="110" t="str">
        <f t="shared" si="118"/>
        <v>tdk</v>
      </c>
      <c r="BY95" s="110" t="str">
        <f t="shared" si="118"/>
        <v>tdk</v>
      </c>
      <c r="BZ95" s="110" t="str">
        <f t="shared" si="118"/>
        <v>tdk</v>
      </c>
      <c r="CA95" s="110" t="str">
        <f t="shared" si="118"/>
        <v>tdk</v>
      </c>
      <c r="CB95" s="110" t="str">
        <f t="shared" si="118"/>
        <v>tdk</v>
      </c>
      <c r="CC95" s="110" t="str">
        <f t="shared" si="118"/>
        <v>tdk</v>
      </c>
      <c r="CD95" s="110" t="str">
        <f t="shared" si="118"/>
        <v>tdk</v>
      </c>
      <c r="CE95" s="110" t="str">
        <f t="shared" si="118"/>
        <v>tdk</v>
      </c>
      <c r="CF95" s="110" t="str">
        <f t="shared" si="118"/>
        <v>tdk</v>
      </c>
      <c r="CG95" s="110" t="str">
        <f t="shared" si="118"/>
        <v>tdk</v>
      </c>
      <c r="CH95"/>
      <c r="CI95" s="75">
        <f>COUNTIF(BC95:CG95,"ya")</f>
        <v>3</v>
      </c>
      <c r="CJ95" s="74" t="s">
        <v>41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ht="17.25" customHeight="1" x14ac:dyDescent="0.25">
      <c r="A96" s="57"/>
      <c r="B96" s="58"/>
      <c r="C96" s="58"/>
      <c r="D96" s="58" t="s">
        <v>42</v>
      </c>
      <c r="E96" s="103" t="str">
        <f t="shared" ref="E96:AI96" si="119">IF(AND(OR(AND(OR(AND(E93&gt;=2,E91="O/D"),E91="O/A"),E93&gt;=2),E91="O/N"),E93&gt;=2),"ya","tdk")</f>
        <v>tdk</v>
      </c>
      <c r="F96" s="104" t="str">
        <f t="shared" si="119"/>
        <v>tdk</v>
      </c>
      <c r="G96" s="104" t="str">
        <f t="shared" si="119"/>
        <v>tdk</v>
      </c>
      <c r="H96" s="105" t="str">
        <f t="shared" si="119"/>
        <v>tdk</v>
      </c>
      <c r="I96" s="105" t="str">
        <f t="shared" si="119"/>
        <v>tdk</v>
      </c>
      <c r="J96" s="105" t="str">
        <f t="shared" si="119"/>
        <v>ya</v>
      </c>
      <c r="K96" s="105" t="str">
        <f t="shared" si="119"/>
        <v>tdk</v>
      </c>
      <c r="L96" s="105" t="str">
        <f t="shared" si="119"/>
        <v>tdk</v>
      </c>
      <c r="M96" s="104" t="str">
        <f t="shared" si="119"/>
        <v>tdk</v>
      </c>
      <c r="N96" s="106" t="str">
        <f t="shared" si="119"/>
        <v>ya</v>
      </c>
      <c r="O96" s="107" t="str">
        <f t="shared" si="119"/>
        <v>tdk</v>
      </c>
      <c r="P96" s="105" t="str">
        <f t="shared" si="119"/>
        <v>tdk</v>
      </c>
      <c r="Q96" s="105" t="str">
        <f t="shared" si="119"/>
        <v>tdk</v>
      </c>
      <c r="R96" s="105" t="str">
        <f t="shared" si="119"/>
        <v>tdk</v>
      </c>
      <c r="S96" s="105" t="str">
        <f t="shared" si="119"/>
        <v>tdk</v>
      </c>
      <c r="T96" s="104" t="str">
        <f t="shared" si="119"/>
        <v>tdk</v>
      </c>
      <c r="U96" s="106" t="str">
        <f t="shared" si="119"/>
        <v>ya</v>
      </c>
      <c r="V96" s="107" t="str">
        <f t="shared" si="119"/>
        <v>tdk</v>
      </c>
      <c r="W96" s="105" t="str">
        <f t="shared" si="119"/>
        <v>tdk</v>
      </c>
      <c r="X96" s="105" t="str">
        <f t="shared" si="119"/>
        <v>tdk</v>
      </c>
      <c r="Y96" s="105" t="str">
        <f t="shared" si="119"/>
        <v>tdk</v>
      </c>
      <c r="Z96" s="105" t="str">
        <f t="shared" si="119"/>
        <v>tdk</v>
      </c>
      <c r="AA96" s="104" t="str">
        <f t="shared" si="119"/>
        <v>tdk</v>
      </c>
      <c r="AB96" s="104" t="str">
        <f t="shared" si="119"/>
        <v>tdk</v>
      </c>
      <c r="AC96" s="105" t="str">
        <f t="shared" si="119"/>
        <v>tdk</v>
      </c>
      <c r="AD96" s="105" t="str">
        <f t="shared" si="119"/>
        <v>tdk</v>
      </c>
      <c r="AE96" s="105" t="str">
        <f t="shared" si="119"/>
        <v>tdk</v>
      </c>
      <c r="AF96" s="105" t="str">
        <f t="shared" si="119"/>
        <v>tdk</v>
      </c>
      <c r="AG96" s="105" t="str">
        <f t="shared" si="119"/>
        <v>tdk</v>
      </c>
      <c r="AH96" s="104" t="str">
        <f t="shared" si="119"/>
        <v>tdk</v>
      </c>
      <c r="AI96" s="104" t="str">
        <f t="shared" si="119"/>
        <v>tdk</v>
      </c>
      <c r="AJ96" s="108"/>
      <c r="AK96" s="69"/>
      <c r="AL96" s="69"/>
      <c r="AM96" s="69"/>
      <c r="AN96" s="69"/>
      <c r="AO96" s="70"/>
      <c r="AP96" s="70"/>
      <c r="AQ96" s="70"/>
      <c r="AR96" s="70"/>
      <c r="AS96" s="70"/>
      <c r="AT96" s="70">
        <f>COUNTIF(E96:AJ96,"ya")</f>
        <v>3</v>
      </c>
      <c r="AU96" s="69"/>
      <c r="AV96" s="83"/>
      <c r="AW96" s="83"/>
      <c r="AX96" s="83"/>
      <c r="AY96" s="84"/>
      <c r="AZ96" s="85"/>
      <c r="BA96" s="22"/>
      <c r="BB96"/>
      <c r="BC96" s="74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 s="37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ht="17.25" customHeight="1" x14ac:dyDescent="0.3">
      <c r="A97" s="57">
        <f>A91+1</f>
        <v>13</v>
      </c>
      <c r="B97" s="58"/>
      <c r="C97" s="130" t="s">
        <v>61</v>
      </c>
      <c r="D97" s="58"/>
      <c r="E97" s="111" t="s">
        <v>31</v>
      </c>
      <c r="F97" s="112" t="s">
        <v>31</v>
      </c>
      <c r="G97" s="112" t="s">
        <v>33</v>
      </c>
      <c r="H97" s="113" t="s">
        <v>33</v>
      </c>
      <c r="I97" s="113" t="s">
        <v>21</v>
      </c>
      <c r="J97" s="113" t="s">
        <v>21</v>
      </c>
      <c r="K97" s="113" t="s">
        <v>45</v>
      </c>
      <c r="L97" s="113" t="s">
        <v>45</v>
      </c>
      <c r="M97" s="112" t="s">
        <v>22</v>
      </c>
      <c r="N97" s="114" t="s">
        <v>47</v>
      </c>
      <c r="O97" s="115" t="s">
        <v>19</v>
      </c>
      <c r="P97" s="113" t="s">
        <v>20</v>
      </c>
      <c r="Q97" s="113" t="s">
        <v>20</v>
      </c>
      <c r="R97" s="113" t="s">
        <v>21</v>
      </c>
      <c r="S97" s="113" t="s">
        <v>21</v>
      </c>
      <c r="T97" s="112" t="s">
        <v>45</v>
      </c>
      <c r="U97" s="116" t="s">
        <v>45</v>
      </c>
      <c r="V97" s="115" t="s">
        <v>45</v>
      </c>
      <c r="W97" s="113" t="s">
        <v>19</v>
      </c>
      <c r="X97" s="113" t="s">
        <v>19</v>
      </c>
      <c r="Y97" s="113" t="s">
        <v>20</v>
      </c>
      <c r="Z97" s="113" t="s">
        <v>20</v>
      </c>
      <c r="AA97" s="112" t="s">
        <v>21</v>
      </c>
      <c r="AB97" s="112" t="s">
        <v>21</v>
      </c>
      <c r="AC97" s="113" t="s">
        <v>21</v>
      </c>
      <c r="AD97" s="113" t="s">
        <v>45</v>
      </c>
      <c r="AE97" s="113" t="s">
        <v>47</v>
      </c>
      <c r="AF97" s="113" t="s">
        <v>19</v>
      </c>
      <c r="AG97" s="113" t="s">
        <v>19</v>
      </c>
      <c r="AH97" s="112" t="s">
        <v>20</v>
      </c>
      <c r="AI97" s="112" t="s">
        <v>20</v>
      </c>
      <c r="AJ97" s="68"/>
      <c r="AK97" s="69">
        <f>COUNTIF(E97:AJ97,"D")</f>
        <v>5</v>
      </c>
      <c r="AL97" s="69">
        <f>COUNTIF(E97:AJ97,"A")</f>
        <v>6</v>
      </c>
      <c r="AM97" s="69">
        <f>COUNTIF(E97:AJ97,"N")</f>
        <v>7</v>
      </c>
      <c r="AN97" s="69">
        <f>COUNTIF(E97:AJ97,"D/A")</f>
        <v>1</v>
      </c>
      <c r="AO97" s="70">
        <f>AK97+AL97+AM97+AN97+AY97+AZ97</f>
        <v>21</v>
      </c>
      <c r="AP97" s="70">
        <f>IF(AO97&lt;=22,0,AO97-22)</f>
        <v>0</v>
      </c>
      <c r="AQ97" s="71">
        <f>AL97+AM97+AQ100</f>
        <v>18</v>
      </c>
      <c r="AR97" s="70"/>
      <c r="AS97" s="70"/>
      <c r="AT97" s="70"/>
      <c r="AU97" s="69">
        <f>COUNTIF(E97:AJ97,"IJ")</f>
        <v>0</v>
      </c>
      <c r="AV97" s="69">
        <f>COUNTIF(E97:AJ97,"SK")</f>
        <v>0</v>
      </c>
      <c r="AW97" s="69">
        <f>COUNTIF(E97:AJ97,"CT")</f>
        <v>2</v>
      </c>
      <c r="AX97" s="69">
        <f>COUNTIF(E97:AJ97,"AL")</f>
        <v>0</v>
      </c>
      <c r="AY97" s="69">
        <f>COUNTIF(E97:AJ97,"A/N")</f>
        <v>2</v>
      </c>
      <c r="AZ97" s="69">
        <f>COUNTIF(E97:AJ97,"N/D")</f>
        <v>0</v>
      </c>
      <c r="BA97" s="72"/>
      <c r="BB97" s="37">
        <f>AO97</f>
        <v>21</v>
      </c>
      <c r="BC97" s="73" t="str">
        <f t="shared" ref="BC97:CG97" si="120">E97</f>
        <v>CT</v>
      </c>
      <c r="BD97" s="73" t="str">
        <f t="shared" si="120"/>
        <v>CT</v>
      </c>
      <c r="BE97" s="73" t="str">
        <f t="shared" si="120"/>
        <v>A/N</v>
      </c>
      <c r="BF97" s="73" t="str">
        <f t="shared" si="120"/>
        <v>A/N</v>
      </c>
      <c r="BG97" s="73" t="str">
        <f t="shared" si="120"/>
        <v>N</v>
      </c>
      <c r="BH97" s="73" t="str">
        <f t="shared" si="120"/>
        <v>N</v>
      </c>
      <c r="BI97" s="73" t="str">
        <f t="shared" si="120"/>
        <v>R</v>
      </c>
      <c r="BJ97" s="73" t="str">
        <f t="shared" si="120"/>
        <v>R</v>
      </c>
      <c r="BK97" s="73" t="str">
        <f t="shared" si="120"/>
        <v>D/A</v>
      </c>
      <c r="BL97" s="73" t="str">
        <f t="shared" si="120"/>
        <v>O/D</v>
      </c>
      <c r="BM97" s="73" t="str">
        <f t="shared" si="120"/>
        <v>D</v>
      </c>
      <c r="BN97" s="73" t="str">
        <f t="shared" si="120"/>
        <v>A</v>
      </c>
      <c r="BO97" s="73" t="str">
        <f t="shared" si="120"/>
        <v>A</v>
      </c>
      <c r="BP97" s="73" t="str">
        <f t="shared" si="120"/>
        <v>N</v>
      </c>
      <c r="BQ97" s="73" t="str">
        <f t="shared" si="120"/>
        <v>N</v>
      </c>
      <c r="BR97" s="73" t="str">
        <f t="shared" si="120"/>
        <v>R</v>
      </c>
      <c r="BS97" s="73" t="str">
        <f t="shared" si="120"/>
        <v>R</v>
      </c>
      <c r="BT97" s="73" t="str">
        <f t="shared" si="120"/>
        <v>R</v>
      </c>
      <c r="BU97" s="73" t="str">
        <f t="shared" si="120"/>
        <v>D</v>
      </c>
      <c r="BV97" s="73" t="str">
        <f t="shared" si="120"/>
        <v>D</v>
      </c>
      <c r="BW97" s="73" t="str">
        <f t="shared" si="120"/>
        <v>A</v>
      </c>
      <c r="BX97" s="73" t="str">
        <f t="shared" si="120"/>
        <v>A</v>
      </c>
      <c r="BY97" s="73" t="str">
        <f t="shared" si="120"/>
        <v>N</v>
      </c>
      <c r="BZ97" s="73" t="str">
        <f t="shared" si="120"/>
        <v>N</v>
      </c>
      <c r="CA97" s="73" t="str">
        <f t="shared" si="120"/>
        <v>N</v>
      </c>
      <c r="CB97" s="73" t="str">
        <f t="shared" si="120"/>
        <v>R</v>
      </c>
      <c r="CC97" s="73" t="str">
        <f t="shared" si="120"/>
        <v>O/D</v>
      </c>
      <c r="CD97" s="73" t="str">
        <f t="shared" si="120"/>
        <v>D</v>
      </c>
      <c r="CE97" s="73" t="str">
        <f t="shared" si="120"/>
        <v>D</v>
      </c>
      <c r="CF97" s="73" t="str">
        <f t="shared" si="120"/>
        <v>A</v>
      </c>
      <c r="CG97" s="73" t="str">
        <f t="shared" si="120"/>
        <v>A</v>
      </c>
      <c r="CH97"/>
      <c r="CI97" s="75">
        <f>COUNTIF(BC97:CG97,"A/N")</f>
        <v>2</v>
      </c>
      <c r="CJ97" s="75">
        <f>COUNTIF(BC97:CG97,"N/D")</f>
        <v>0</v>
      </c>
      <c r="CK97" s="37">
        <f>CI97+CJ97</f>
        <v>2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ht="17.25" customHeight="1" x14ac:dyDescent="0.25">
      <c r="A98" s="57"/>
      <c r="B98" s="58"/>
      <c r="C98" s="127"/>
      <c r="D98" s="58" t="s">
        <v>37</v>
      </c>
      <c r="E98" s="111"/>
      <c r="F98" s="112"/>
      <c r="G98" s="112">
        <v>8</v>
      </c>
      <c r="H98" s="113">
        <v>8</v>
      </c>
      <c r="I98" s="113"/>
      <c r="J98" s="113"/>
      <c r="K98" s="113"/>
      <c r="L98" s="113"/>
      <c r="M98" s="112">
        <v>8</v>
      </c>
      <c r="N98" s="114"/>
      <c r="O98" s="115"/>
      <c r="P98" s="113"/>
      <c r="Q98" s="113"/>
      <c r="R98" s="113"/>
      <c r="S98" s="113"/>
      <c r="T98" s="112"/>
      <c r="U98" s="116"/>
      <c r="V98" s="115"/>
      <c r="W98" s="113"/>
      <c r="X98" s="113"/>
      <c r="Y98" s="113"/>
      <c r="Z98" s="113"/>
      <c r="AA98" s="112"/>
      <c r="AB98" s="112"/>
      <c r="AC98" s="113"/>
      <c r="AD98" s="113"/>
      <c r="AE98" s="113"/>
      <c r="AF98" s="113"/>
      <c r="AG98" s="113"/>
      <c r="AH98" s="112"/>
      <c r="AI98" s="112"/>
      <c r="AJ98" s="82"/>
      <c r="AK98" s="69"/>
      <c r="AL98" s="69"/>
      <c r="AM98" s="69"/>
      <c r="AN98" s="69"/>
      <c r="AO98" s="70"/>
      <c r="AP98" s="70"/>
      <c r="AQ98" s="70"/>
      <c r="AR98" s="71">
        <f>SUM(E98:AJ98)*2-0.5*COUNT(E98:AJ98)+CI99</f>
        <v>80.5</v>
      </c>
      <c r="AS98" s="70"/>
      <c r="AT98" s="70"/>
      <c r="AU98" s="69"/>
      <c r="AV98" s="83"/>
      <c r="AW98" s="83"/>
      <c r="AX98" s="83"/>
      <c r="AY98" s="84"/>
      <c r="AZ98" s="85"/>
      <c r="BA98" s="22"/>
      <c r="BB98"/>
      <c r="BC98" s="86">
        <f t="shared" ref="BC98:CG98" si="121">E99</f>
        <v>0</v>
      </c>
      <c r="BD98" s="86">
        <f t="shared" si="121"/>
        <v>0</v>
      </c>
      <c r="BE98" s="86">
        <f t="shared" si="121"/>
        <v>0</v>
      </c>
      <c r="BF98" s="86">
        <f t="shared" si="121"/>
        <v>0</v>
      </c>
      <c r="BG98" s="86">
        <f t="shared" si="121"/>
        <v>0</v>
      </c>
      <c r="BH98" s="86">
        <f t="shared" si="121"/>
        <v>0</v>
      </c>
      <c r="BI98" s="86">
        <f t="shared" si="121"/>
        <v>0</v>
      </c>
      <c r="BJ98" s="86">
        <f t="shared" si="121"/>
        <v>0</v>
      </c>
      <c r="BK98" s="86">
        <f t="shared" si="121"/>
        <v>0</v>
      </c>
      <c r="BL98" s="86">
        <f t="shared" si="121"/>
        <v>8</v>
      </c>
      <c r="BM98" s="86">
        <f t="shared" si="121"/>
        <v>0</v>
      </c>
      <c r="BN98" s="86">
        <f t="shared" si="121"/>
        <v>0</v>
      </c>
      <c r="BO98" s="86">
        <f t="shared" si="121"/>
        <v>0</v>
      </c>
      <c r="BP98" s="86">
        <f t="shared" si="121"/>
        <v>0</v>
      </c>
      <c r="BQ98" s="86">
        <f t="shared" si="121"/>
        <v>0</v>
      </c>
      <c r="BR98" s="86">
        <f t="shared" si="121"/>
        <v>0</v>
      </c>
      <c r="BS98" s="86">
        <f t="shared" si="121"/>
        <v>0</v>
      </c>
      <c r="BT98" s="86">
        <f t="shared" si="121"/>
        <v>0</v>
      </c>
      <c r="BU98" s="86">
        <f t="shared" si="121"/>
        <v>0</v>
      </c>
      <c r="BV98" s="86">
        <f t="shared" si="121"/>
        <v>0</v>
      </c>
      <c r="BW98" s="86">
        <f t="shared" si="121"/>
        <v>0</v>
      </c>
      <c r="BX98" s="86">
        <f t="shared" si="121"/>
        <v>0</v>
      </c>
      <c r="BY98" s="86">
        <f t="shared" si="121"/>
        <v>0</v>
      </c>
      <c r="BZ98" s="86">
        <f t="shared" si="121"/>
        <v>0</v>
      </c>
      <c r="CA98" s="86">
        <f t="shared" si="121"/>
        <v>0</v>
      </c>
      <c r="CB98" s="86">
        <f t="shared" si="121"/>
        <v>0</v>
      </c>
      <c r="CC98" s="86">
        <f t="shared" si="121"/>
        <v>8</v>
      </c>
      <c r="CD98" s="86">
        <f t="shared" si="121"/>
        <v>0</v>
      </c>
      <c r="CE98" s="86">
        <f t="shared" si="121"/>
        <v>0</v>
      </c>
      <c r="CF98" s="86">
        <f t="shared" si="121"/>
        <v>0</v>
      </c>
      <c r="CG98" s="86">
        <f t="shared" si="121"/>
        <v>0</v>
      </c>
      <c r="CH98"/>
      <c r="CI98" s="74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ht="17.25" customHeight="1" x14ac:dyDescent="0.25">
      <c r="A99" s="57"/>
      <c r="B99" s="58"/>
      <c r="C99" s="58"/>
      <c r="D99" s="58" t="s">
        <v>38</v>
      </c>
      <c r="E99" s="111"/>
      <c r="F99" s="112"/>
      <c r="G99" s="112"/>
      <c r="H99" s="113"/>
      <c r="I99" s="113"/>
      <c r="J99" s="113"/>
      <c r="K99" s="113"/>
      <c r="L99" s="113"/>
      <c r="M99" s="112"/>
      <c r="N99" s="114">
        <v>8</v>
      </c>
      <c r="O99" s="115"/>
      <c r="P99" s="113"/>
      <c r="Q99" s="113"/>
      <c r="R99" s="113"/>
      <c r="S99" s="113"/>
      <c r="T99" s="112"/>
      <c r="U99" s="116"/>
      <c r="V99" s="115"/>
      <c r="W99" s="113"/>
      <c r="X99" s="113"/>
      <c r="Y99" s="113"/>
      <c r="Z99" s="113"/>
      <c r="AA99" s="112"/>
      <c r="AB99" s="112"/>
      <c r="AC99" s="113"/>
      <c r="AD99" s="113"/>
      <c r="AE99" s="113">
        <v>8</v>
      </c>
      <c r="AF99" s="113"/>
      <c r="AG99" s="113"/>
      <c r="AH99" s="112"/>
      <c r="AI99" s="112"/>
      <c r="AJ99" s="93"/>
      <c r="AK99" s="69"/>
      <c r="AL99" s="69"/>
      <c r="AM99" s="69"/>
      <c r="AN99" s="69"/>
      <c r="AO99" s="70"/>
      <c r="AP99" s="70"/>
      <c r="AQ99" s="70"/>
      <c r="AR99" s="94"/>
      <c r="AS99" s="70"/>
      <c r="AT99" s="70"/>
      <c r="AU99" s="69"/>
      <c r="AV99" s="83"/>
      <c r="AW99" s="83"/>
      <c r="AX99" s="83"/>
      <c r="AY99" s="84"/>
      <c r="AZ99" s="85"/>
      <c r="BA99" s="22"/>
      <c r="BB99"/>
      <c r="BC99" s="37">
        <f t="shared" ref="BC99:CG99" si="122">IF(BC98&lt;=1,BC98*2,IF(BC98&lt;=7,(BC98*2),IF(BC98&lt;=8,((BC98-7)*3+14),((BC98-8)*4+17))))</f>
        <v>0</v>
      </c>
      <c r="BD99" s="37">
        <f t="shared" si="122"/>
        <v>0</v>
      </c>
      <c r="BE99" s="37">
        <f t="shared" si="122"/>
        <v>0</v>
      </c>
      <c r="BF99" s="37">
        <f t="shared" si="122"/>
        <v>0</v>
      </c>
      <c r="BG99" s="37">
        <f t="shared" si="122"/>
        <v>0</v>
      </c>
      <c r="BH99" s="37">
        <f t="shared" si="122"/>
        <v>0</v>
      </c>
      <c r="BI99" s="37">
        <f t="shared" si="122"/>
        <v>0</v>
      </c>
      <c r="BJ99" s="37">
        <f t="shared" si="122"/>
        <v>0</v>
      </c>
      <c r="BK99" s="37">
        <f t="shared" si="122"/>
        <v>0</v>
      </c>
      <c r="BL99" s="37">
        <f t="shared" si="122"/>
        <v>17</v>
      </c>
      <c r="BM99" s="37">
        <f t="shared" si="122"/>
        <v>0</v>
      </c>
      <c r="BN99" s="37">
        <f t="shared" si="122"/>
        <v>0</v>
      </c>
      <c r="BO99" s="37">
        <f t="shared" si="122"/>
        <v>0</v>
      </c>
      <c r="BP99" s="37">
        <f t="shared" si="122"/>
        <v>0</v>
      </c>
      <c r="BQ99" s="37">
        <f t="shared" si="122"/>
        <v>0</v>
      </c>
      <c r="BR99" s="37">
        <f t="shared" si="122"/>
        <v>0</v>
      </c>
      <c r="BS99" s="37">
        <f t="shared" si="122"/>
        <v>0</v>
      </c>
      <c r="BT99" s="37">
        <f t="shared" si="122"/>
        <v>0</v>
      </c>
      <c r="BU99" s="37">
        <f t="shared" si="122"/>
        <v>0</v>
      </c>
      <c r="BV99" s="37">
        <f t="shared" si="122"/>
        <v>0</v>
      </c>
      <c r="BW99" s="37">
        <f t="shared" si="122"/>
        <v>0</v>
      </c>
      <c r="BX99" s="37">
        <f t="shared" si="122"/>
        <v>0</v>
      </c>
      <c r="BY99" s="37">
        <f t="shared" si="122"/>
        <v>0</v>
      </c>
      <c r="BZ99" s="37">
        <f t="shared" si="122"/>
        <v>0</v>
      </c>
      <c r="CA99" s="37">
        <f t="shared" si="122"/>
        <v>0</v>
      </c>
      <c r="CB99" s="37">
        <f t="shared" si="122"/>
        <v>0</v>
      </c>
      <c r="CC99" s="37">
        <f t="shared" si="122"/>
        <v>17</v>
      </c>
      <c r="CD99" s="37">
        <f t="shared" si="122"/>
        <v>0</v>
      </c>
      <c r="CE99" s="37">
        <f t="shared" si="122"/>
        <v>0</v>
      </c>
      <c r="CF99" s="37">
        <f t="shared" si="122"/>
        <v>0</v>
      </c>
      <c r="CG99" s="37">
        <f t="shared" si="122"/>
        <v>0</v>
      </c>
      <c r="CH99"/>
      <c r="CI99" s="95">
        <f>SUM(BC99:CG99)</f>
        <v>34</v>
      </c>
      <c r="CJ99" s="5" t="s">
        <v>37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ht="17.25" customHeight="1" x14ac:dyDescent="0.25">
      <c r="A100" s="57"/>
      <c r="B100" s="58"/>
      <c r="C100" s="58"/>
      <c r="D100" s="58" t="s">
        <v>39</v>
      </c>
      <c r="E100" s="96">
        <f t="shared" ref="E100:AI100" si="123">IF(AND(E97="A/N",E98&gt;=8),2,IF(AND(E97="N/D",E98=16),2,IF(AND(E97="D/A",E98=16),2,IF(AND(E97="A/N",E98&lt;8),1,IF(AND(E97="N/D",E98&lt;16),1,IF(AND(E97="D/A",E98&gt;=8),1,IF(AND(AND(E97="O/D",E98&gt;=16),E98&lt;24),1,IF(AND(E97="O/D",E98=24),2,IF(AND(AND(E97="O/A",E98&gt;=8),E98&lt;16),1,IF(AND(E97="O/A",E98&gt;=16),2,IF(AND(AND(E97="O/N",E98&gt;=8),E98&lt;24),1,IF(AND(E97="O/N",E98=24),2,0))))))))))))</f>
        <v>0</v>
      </c>
      <c r="F100" s="97">
        <f t="shared" si="123"/>
        <v>0</v>
      </c>
      <c r="G100" s="97">
        <f t="shared" si="123"/>
        <v>2</v>
      </c>
      <c r="H100" s="98">
        <f t="shared" si="123"/>
        <v>2</v>
      </c>
      <c r="I100" s="98">
        <f t="shared" si="123"/>
        <v>0</v>
      </c>
      <c r="J100" s="98">
        <f t="shared" si="123"/>
        <v>0</v>
      </c>
      <c r="K100" s="98">
        <f t="shared" si="123"/>
        <v>0</v>
      </c>
      <c r="L100" s="98">
        <f t="shared" si="123"/>
        <v>0</v>
      </c>
      <c r="M100" s="97">
        <f t="shared" si="123"/>
        <v>1</v>
      </c>
      <c r="N100" s="99">
        <f t="shared" si="123"/>
        <v>0</v>
      </c>
      <c r="O100" s="100">
        <f t="shared" si="123"/>
        <v>0</v>
      </c>
      <c r="P100" s="98">
        <f t="shared" si="123"/>
        <v>0</v>
      </c>
      <c r="Q100" s="98">
        <f t="shared" si="123"/>
        <v>0</v>
      </c>
      <c r="R100" s="98">
        <f t="shared" si="123"/>
        <v>0</v>
      </c>
      <c r="S100" s="98">
        <f t="shared" si="123"/>
        <v>0</v>
      </c>
      <c r="T100" s="97">
        <f t="shared" si="123"/>
        <v>0</v>
      </c>
      <c r="U100" s="101">
        <f t="shared" si="123"/>
        <v>0</v>
      </c>
      <c r="V100" s="100">
        <f t="shared" si="123"/>
        <v>0</v>
      </c>
      <c r="W100" s="98">
        <f t="shared" si="123"/>
        <v>0</v>
      </c>
      <c r="X100" s="98">
        <f t="shared" si="123"/>
        <v>0</v>
      </c>
      <c r="Y100" s="98">
        <f t="shared" si="123"/>
        <v>0</v>
      </c>
      <c r="Z100" s="98">
        <f t="shared" si="123"/>
        <v>0</v>
      </c>
      <c r="AA100" s="97">
        <f t="shared" si="123"/>
        <v>0</v>
      </c>
      <c r="AB100" s="97">
        <f t="shared" si="123"/>
        <v>0</v>
      </c>
      <c r="AC100" s="98">
        <f t="shared" si="123"/>
        <v>0</v>
      </c>
      <c r="AD100" s="98">
        <f t="shared" si="123"/>
        <v>0</v>
      </c>
      <c r="AE100" s="98">
        <f t="shared" si="123"/>
        <v>0</v>
      </c>
      <c r="AF100" s="98">
        <f t="shared" si="123"/>
        <v>0</v>
      </c>
      <c r="AG100" s="98">
        <f t="shared" si="123"/>
        <v>0</v>
      </c>
      <c r="AH100" s="97">
        <f t="shared" si="123"/>
        <v>0</v>
      </c>
      <c r="AI100" s="97">
        <f t="shared" si="123"/>
        <v>0</v>
      </c>
      <c r="AJ100" s="117"/>
      <c r="AK100" s="69"/>
      <c r="AL100" s="69"/>
      <c r="AM100" s="69"/>
      <c r="AN100" s="69"/>
      <c r="AO100" s="70"/>
      <c r="AP100" s="70"/>
      <c r="AQ100" s="71">
        <f>SUM(E100:AJ100)+CI100-CK97</f>
        <v>5</v>
      </c>
      <c r="AR100" s="94"/>
      <c r="AS100" s="70"/>
      <c r="AT100" s="70"/>
      <c r="AU100" s="69"/>
      <c r="AV100" s="83"/>
      <c r="AW100" s="83"/>
      <c r="AX100" s="83"/>
      <c r="AY100" s="84"/>
      <c r="AZ100" s="85"/>
      <c r="BA100" s="22"/>
      <c r="BB100"/>
      <c r="BC100" s="95">
        <f t="shared" ref="BC100:CG100" si="124">IF(AND(BC97="A/N",BC98&gt;=8),2,IF(AND(BC97="N/D",BC98=16),2,IF(AND(BC97="D/A",BC98=16),2,IF(AND(BC97="A/N",BC98&lt;8),1,IF(AND(BC97="N/D",BC98&lt;16),1,IF(AND(BC97="D/A",BC98&gt;=8),1,IF(AND(AND(BC97="O/D",BC98&gt;=16),BC98&lt;24),1,IF(AND(BC97="O/D",BC98=24),2,IF(AND(AND(BC97="O/A",BC98&gt;=8),BC98&lt;16),1,IF(AND(BC97="O/A",BC98&gt;=16),2,IF(AND(AND(BC97="O/N",BC98&gt;=8),BC98&lt;24),1,IF(AND(BC97="O/N",BC98=24),2,0))))))))))))</f>
        <v>0</v>
      </c>
      <c r="BD100" s="95">
        <f t="shared" si="124"/>
        <v>0</v>
      </c>
      <c r="BE100" s="95">
        <f t="shared" si="124"/>
        <v>1</v>
      </c>
      <c r="BF100" s="95">
        <f t="shared" si="124"/>
        <v>1</v>
      </c>
      <c r="BG100" s="95">
        <f t="shared" si="124"/>
        <v>0</v>
      </c>
      <c r="BH100" s="95">
        <f t="shared" si="124"/>
        <v>0</v>
      </c>
      <c r="BI100" s="95">
        <f t="shared" si="124"/>
        <v>0</v>
      </c>
      <c r="BJ100" s="95">
        <f t="shared" si="124"/>
        <v>0</v>
      </c>
      <c r="BK100" s="95">
        <f t="shared" si="124"/>
        <v>0</v>
      </c>
      <c r="BL100" s="95">
        <f t="shared" si="124"/>
        <v>0</v>
      </c>
      <c r="BM100" s="95">
        <f t="shared" si="124"/>
        <v>0</v>
      </c>
      <c r="BN100" s="95">
        <f t="shared" si="124"/>
        <v>0</v>
      </c>
      <c r="BO100" s="95">
        <f t="shared" si="124"/>
        <v>0</v>
      </c>
      <c r="BP100" s="95">
        <f t="shared" si="124"/>
        <v>0</v>
      </c>
      <c r="BQ100" s="95">
        <f t="shared" si="124"/>
        <v>0</v>
      </c>
      <c r="BR100" s="95">
        <f t="shared" si="124"/>
        <v>0</v>
      </c>
      <c r="BS100" s="95">
        <f t="shared" si="124"/>
        <v>0</v>
      </c>
      <c r="BT100" s="95">
        <f t="shared" si="124"/>
        <v>0</v>
      </c>
      <c r="BU100" s="95">
        <f t="shared" si="124"/>
        <v>0</v>
      </c>
      <c r="BV100" s="95">
        <f t="shared" si="124"/>
        <v>0</v>
      </c>
      <c r="BW100" s="95">
        <f t="shared" si="124"/>
        <v>0</v>
      </c>
      <c r="BX100" s="95">
        <f t="shared" si="124"/>
        <v>0</v>
      </c>
      <c r="BY100" s="95">
        <f t="shared" si="124"/>
        <v>0</v>
      </c>
      <c r="BZ100" s="95">
        <f t="shared" si="124"/>
        <v>0</v>
      </c>
      <c r="CA100" s="95">
        <f t="shared" si="124"/>
        <v>0</v>
      </c>
      <c r="CB100" s="95">
        <f t="shared" si="124"/>
        <v>0</v>
      </c>
      <c r="CC100" s="95">
        <f t="shared" si="124"/>
        <v>0</v>
      </c>
      <c r="CD100" s="95">
        <f t="shared" si="124"/>
        <v>0</v>
      </c>
      <c r="CE100" s="95">
        <f t="shared" si="124"/>
        <v>0</v>
      </c>
      <c r="CF100" s="95">
        <f t="shared" si="124"/>
        <v>0</v>
      </c>
      <c r="CG100" s="95">
        <f t="shared" si="124"/>
        <v>0</v>
      </c>
      <c r="CH100"/>
      <c r="CI100" s="95">
        <f>SUM(BC100:CG100)</f>
        <v>2</v>
      </c>
      <c r="CJ100" s="5" t="s">
        <v>40</v>
      </c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ht="17.25" customHeight="1" x14ac:dyDescent="0.25">
      <c r="A101" s="57"/>
      <c r="B101" s="58"/>
      <c r="C101" s="58"/>
      <c r="D101" s="58" t="s">
        <v>41</v>
      </c>
      <c r="E101" s="103" t="str">
        <f t="shared" ref="E101:AI101" si="125">IF(E98&gt;=4,"ya","tdk")</f>
        <v>tdk</v>
      </c>
      <c r="F101" s="104" t="str">
        <f t="shared" si="125"/>
        <v>tdk</v>
      </c>
      <c r="G101" s="104" t="str">
        <f t="shared" si="125"/>
        <v>ya</v>
      </c>
      <c r="H101" s="105" t="str">
        <f t="shared" si="125"/>
        <v>ya</v>
      </c>
      <c r="I101" s="105" t="str">
        <f t="shared" si="125"/>
        <v>tdk</v>
      </c>
      <c r="J101" s="105" t="str">
        <f t="shared" si="125"/>
        <v>tdk</v>
      </c>
      <c r="K101" s="105" t="str">
        <f t="shared" si="125"/>
        <v>tdk</v>
      </c>
      <c r="L101" s="105" t="str">
        <f t="shared" si="125"/>
        <v>tdk</v>
      </c>
      <c r="M101" s="104" t="str">
        <f t="shared" si="125"/>
        <v>ya</v>
      </c>
      <c r="N101" s="106" t="str">
        <f t="shared" si="125"/>
        <v>tdk</v>
      </c>
      <c r="O101" s="107" t="str">
        <f t="shared" si="125"/>
        <v>tdk</v>
      </c>
      <c r="P101" s="105" t="str">
        <f t="shared" si="125"/>
        <v>tdk</v>
      </c>
      <c r="Q101" s="105" t="str">
        <f t="shared" si="125"/>
        <v>tdk</v>
      </c>
      <c r="R101" s="105" t="str">
        <f t="shared" si="125"/>
        <v>tdk</v>
      </c>
      <c r="S101" s="105" t="str">
        <f t="shared" si="125"/>
        <v>tdk</v>
      </c>
      <c r="T101" s="104" t="str">
        <f t="shared" si="125"/>
        <v>tdk</v>
      </c>
      <c r="U101" s="106" t="str">
        <f t="shared" si="125"/>
        <v>tdk</v>
      </c>
      <c r="V101" s="107" t="str">
        <f t="shared" si="125"/>
        <v>tdk</v>
      </c>
      <c r="W101" s="105" t="str">
        <f t="shared" si="125"/>
        <v>tdk</v>
      </c>
      <c r="X101" s="105" t="str">
        <f t="shared" si="125"/>
        <v>tdk</v>
      </c>
      <c r="Y101" s="105" t="str">
        <f t="shared" si="125"/>
        <v>tdk</v>
      </c>
      <c r="Z101" s="105" t="str">
        <f t="shared" si="125"/>
        <v>tdk</v>
      </c>
      <c r="AA101" s="104" t="str">
        <f t="shared" si="125"/>
        <v>tdk</v>
      </c>
      <c r="AB101" s="104" t="str">
        <f t="shared" si="125"/>
        <v>tdk</v>
      </c>
      <c r="AC101" s="105" t="str">
        <f t="shared" si="125"/>
        <v>tdk</v>
      </c>
      <c r="AD101" s="105" t="str">
        <f t="shared" si="125"/>
        <v>tdk</v>
      </c>
      <c r="AE101" s="105" t="str">
        <f t="shared" si="125"/>
        <v>tdk</v>
      </c>
      <c r="AF101" s="105" t="str">
        <f t="shared" si="125"/>
        <v>tdk</v>
      </c>
      <c r="AG101" s="105" t="str">
        <f t="shared" si="125"/>
        <v>tdk</v>
      </c>
      <c r="AH101" s="104" t="str">
        <f t="shared" si="125"/>
        <v>tdk</v>
      </c>
      <c r="AI101" s="104" t="str">
        <f t="shared" si="125"/>
        <v>tdk</v>
      </c>
      <c r="AJ101" s="108"/>
      <c r="AK101" s="69"/>
      <c r="AL101" s="69"/>
      <c r="AM101" s="69"/>
      <c r="AN101" s="69"/>
      <c r="AO101" s="70"/>
      <c r="AP101" s="70"/>
      <c r="AQ101" s="70"/>
      <c r="AR101" s="70"/>
      <c r="AS101" s="109">
        <f>COUNTIF(E101:AJ101,"ya")+CI101</f>
        <v>5</v>
      </c>
      <c r="AT101" s="70"/>
      <c r="AU101" s="69"/>
      <c r="AV101" s="83"/>
      <c r="AW101" s="83"/>
      <c r="AX101" s="83"/>
      <c r="AY101" s="84"/>
      <c r="AZ101" s="85"/>
      <c r="BA101" s="22"/>
      <c r="BB101"/>
      <c r="BC101" s="110" t="str">
        <f t="shared" ref="BC101:CG101" si="126">IF(BC98&gt;=4,"ya","tdk")</f>
        <v>tdk</v>
      </c>
      <c r="BD101" s="110" t="str">
        <f t="shared" si="126"/>
        <v>tdk</v>
      </c>
      <c r="BE101" s="110" t="str">
        <f t="shared" si="126"/>
        <v>tdk</v>
      </c>
      <c r="BF101" s="110" t="str">
        <f t="shared" si="126"/>
        <v>tdk</v>
      </c>
      <c r="BG101" s="110" t="str">
        <f t="shared" si="126"/>
        <v>tdk</v>
      </c>
      <c r="BH101" s="110" t="str">
        <f t="shared" si="126"/>
        <v>tdk</v>
      </c>
      <c r="BI101" s="110" t="str">
        <f t="shared" si="126"/>
        <v>tdk</v>
      </c>
      <c r="BJ101" s="110" t="str">
        <f t="shared" si="126"/>
        <v>tdk</v>
      </c>
      <c r="BK101" s="110" t="str">
        <f t="shared" si="126"/>
        <v>tdk</v>
      </c>
      <c r="BL101" s="110" t="str">
        <f t="shared" si="126"/>
        <v>ya</v>
      </c>
      <c r="BM101" s="110" t="str">
        <f t="shared" si="126"/>
        <v>tdk</v>
      </c>
      <c r="BN101" s="110" t="str">
        <f t="shared" si="126"/>
        <v>tdk</v>
      </c>
      <c r="BO101" s="110" t="str">
        <f t="shared" si="126"/>
        <v>tdk</v>
      </c>
      <c r="BP101" s="110" t="str">
        <f t="shared" si="126"/>
        <v>tdk</v>
      </c>
      <c r="BQ101" s="110" t="str">
        <f t="shared" si="126"/>
        <v>tdk</v>
      </c>
      <c r="BR101" s="110" t="str">
        <f t="shared" si="126"/>
        <v>tdk</v>
      </c>
      <c r="BS101" s="110" t="str">
        <f t="shared" si="126"/>
        <v>tdk</v>
      </c>
      <c r="BT101" s="110" t="str">
        <f t="shared" si="126"/>
        <v>tdk</v>
      </c>
      <c r="BU101" s="110" t="str">
        <f t="shared" si="126"/>
        <v>tdk</v>
      </c>
      <c r="BV101" s="110" t="str">
        <f t="shared" si="126"/>
        <v>tdk</v>
      </c>
      <c r="BW101" s="110" t="str">
        <f t="shared" si="126"/>
        <v>tdk</v>
      </c>
      <c r="BX101" s="110" t="str">
        <f t="shared" si="126"/>
        <v>tdk</v>
      </c>
      <c r="BY101" s="110" t="str">
        <f t="shared" si="126"/>
        <v>tdk</v>
      </c>
      <c r="BZ101" s="110" t="str">
        <f t="shared" si="126"/>
        <v>tdk</v>
      </c>
      <c r="CA101" s="110" t="str">
        <f t="shared" si="126"/>
        <v>tdk</v>
      </c>
      <c r="CB101" s="110" t="str">
        <f t="shared" si="126"/>
        <v>tdk</v>
      </c>
      <c r="CC101" s="110" t="str">
        <f t="shared" si="126"/>
        <v>ya</v>
      </c>
      <c r="CD101" s="110" t="str">
        <f t="shared" si="126"/>
        <v>tdk</v>
      </c>
      <c r="CE101" s="110" t="str">
        <f t="shared" si="126"/>
        <v>tdk</v>
      </c>
      <c r="CF101" s="110" t="str">
        <f t="shared" si="126"/>
        <v>tdk</v>
      </c>
      <c r="CG101" s="110" t="str">
        <f t="shared" si="126"/>
        <v>tdk</v>
      </c>
      <c r="CH101"/>
      <c r="CI101" s="75">
        <f>COUNTIF(BC101:CG101,"ya")</f>
        <v>2</v>
      </c>
      <c r="CJ101" s="74" t="s">
        <v>41</v>
      </c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ht="17.25" customHeight="1" x14ac:dyDescent="0.25">
      <c r="A102" s="57"/>
      <c r="B102" s="58"/>
      <c r="C102" s="58"/>
      <c r="D102" s="58" t="s">
        <v>42</v>
      </c>
      <c r="E102" s="103" t="str">
        <f t="shared" ref="E102:AI102" si="127">IF(AND(OR(AND(OR(AND(E99&gt;=2,E97="O/D"),E97="O/A"),E99&gt;=2),E97="O/N"),E99&gt;=2),"ya","tdk")</f>
        <v>tdk</v>
      </c>
      <c r="F102" s="104" t="str">
        <f t="shared" si="127"/>
        <v>tdk</v>
      </c>
      <c r="G102" s="104" t="str">
        <f t="shared" si="127"/>
        <v>tdk</v>
      </c>
      <c r="H102" s="105" t="str">
        <f t="shared" si="127"/>
        <v>tdk</v>
      </c>
      <c r="I102" s="105" t="str">
        <f t="shared" si="127"/>
        <v>tdk</v>
      </c>
      <c r="J102" s="105" t="str">
        <f t="shared" si="127"/>
        <v>tdk</v>
      </c>
      <c r="K102" s="105" t="str">
        <f t="shared" si="127"/>
        <v>tdk</v>
      </c>
      <c r="L102" s="105" t="str">
        <f t="shared" si="127"/>
        <v>tdk</v>
      </c>
      <c r="M102" s="104" t="str">
        <f t="shared" si="127"/>
        <v>tdk</v>
      </c>
      <c r="N102" s="106" t="str">
        <f t="shared" si="127"/>
        <v>ya</v>
      </c>
      <c r="O102" s="107" t="str">
        <f t="shared" si="127"/>
        <v>tdk</v>
      </c>
      <c r="P102" s="105" t="str">
        <f t="shared" si="127"/>
        <v>tdk</v>
      </c>
      <c r="Q102" s="105" t="str">
        <f t="shared" si="127"/>
        <v>tdk</v>
      </c>
      <c r="R102" s="105" t="str">
        <f t="shared" si="127"/>
        <v>tdk</v>
      </c>
      <c r="S102" s="105" t="str">
        <f t="shared" si="127"/>
        <v>tdk</v>
      </c>
      <c r="T102" s="104" t="str">
        <f t="shared" si="127"/>
        <v>tdk</v>
      </c>
      <c r="U102" s="106" t="str">
        <f t="shared" si="127"/>
        <v>tdk</v>
      </c>
      <c r="V102" s="107" t="str">
        <f t="shared" si="127"/>
        <v>tdk</v>
      </c>
      <c r="W102" s="105" t="str">
        <f t="shared" si="127"/>
        <v>tdk</v>
      </c>
      <c r="X102" s="105" t="str">
        <f t="shared" si="127"/>
        <v>tdk</v>
      </c>
      <c r="Y102" s="105" t="str">
        <f t="shared" si="127"/>
        <v>tdk</v>
      </c>
      <c r="Z102" s="105" t="str">
        <f t="shared" si="127"/>
        <v>tdk</v>
      </c>
      <c r="AA102" s="104" t="str">
        <f t="shared" si="127"/>
        <v>tdk</v>
      </c>
      <c r="AB102" s="104" t="str">
        <f t="shared" si="127"/>
        <v>tdk</v>
      </c>
      <c r="AC102" s="105" t="str">
        <f t="shared" si="127"/>
        <v>tdk</v>
      </c>
      <c r="AD102" s="105" t="str">
        <f t="shared" si="127"/>
        <v>tdk</v>
      </c>
      <c r="AE102" s="105" t="str">
        <f t="shared" si="127"/>
        <v>ya</v>
      </c>
      <c r="AF102" s="105" t="str">
        <f t="shared" si="127"/>
        <v>tdk</v>
      </c>
      <c r="AG102" s="105" t="str">
        <f t="shared" si="127"/>
        <v>tdk</v>
      </c>
      <c r="AH102" s="104" t="str">
        <f t="shared" si="127"/>
        <v>tdk</v>
      </c>
      <c r="AI102" s="104" t="str">
        <f t="shared" si="127"/>
        <v>tdk</v>
      </c>
      <c r="AJ102" s="108"/>
      <c r="AK102" s="69"/>
      <c r="AL102" s="69"/>
      <c r="AM102" s="69"/>
      <c r="AN102" s="69"/>
      <c r="AO102" s="70"/>
      <c r="AP102" s="70"/>
      <c r="AQ102" s="70"/>
      <c r="AR102" s="70"/>
      <c r="AS102" s="70"/>
      <c r="AT102" s="70">
        <f>COUNTIF(E102:AJ102,"ya")</f>
        <v>2</v>
      </c>
      <c r="AU102" s="69"/>
      <c r="AV102" s="83"/>
      <c r="AW102" s="83"/>
      <c r="AX102" s="83"/>
      <c r="AY102" s="84"/>
      <c r="AZ102" s="85"/>
      <c r="BA102" s="22"/>
      <c r="BB102"/>
      <c r="BC102" s="74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 s="37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ht="17.25" customHeight="1" x14ac:dyDescent="0.3">
      <c r="A103" s="57">
        <f>A97+1</f>
        <v>14</v>
      </c>
      <c r="B103" s="58"/>
      <c r="C103" s="130" t="s">
        <v>62</v>
      </c>
      <c r="D103" s="58"/>
      <c r="E103" s="111" t="s">
        <v>19</v>
      </c>
      <c r="F103" s="112" t="s">
        <v>20</v>
      </c>
      <c r="G103" s="112" t="s">
        <v>20</v>
      </c>
      <c r="H103" s="113" t="s">
        <v>20</v>
      </c>
      <c r="I103" s="113" t="s">
        <v>21</v>
      </c>
      <c r="J103" s="113" t="s">
        <v>21</v>
      </c>
      <c r="K103" s="113" t="s">
        <v>45</v>
      </c>
      <c r="L103" s="113" t="s">
        <v>45</v>
      </c>
      <c r="M103" s="112" t="s">
        <v>19</v>
      </c>
      <c r="N103" s="114" t="s">
        <v>47</v>
      </c>
      <c r="O103" s="115" t="s">
        <v>19</v>
      </c>
      <c r="P103" s="113" t="s">
        <v>20</v>
      </c>
      <c r="Q103" s="113" t="s">
        <v>20</v>
      </c>
      <c r="R103" s="113" t="s">
        <v>21</v>
      </c>
      <c r="S103" s="113" t="s">
        <v>21</v>
      </c>
      <c r="T103" s="112" t="s">
        <v>45</v>
      </c>
      <c r="U103" s="116" t="s">
        <v>45</v>
      </c>
      <c r="V103" s="115" t="s">
        <v>45</v>
      </c>
      <c r="W103" s="113" t="s">
        <v>19</v>
      </c>
      <c r="X103" s="113" t="s">
        <v>19</v>
      </c>
      <c r="Y103" s="113" t="s">
        <v>20</v>
      </c>
      <c r="Z103" s="113" t="s">
        <v>20</v>
      </c>
      <c r="AA103" s="112" t="s">
        <v>21</v>
      </c>
      <c r="AB103" s="112" t="s">
        <v>21</v>
      </c>
      <c r="AC103" s="113" t="s">
        <v>21</v>
      </c>
      <c r="AD103" s="113" t="s">
        <v>45</v>
      </c>
      <c r="AE103" s="113" t="s">
        <v>45</v>
      </c>
      <c r="AF103" s="113" t="s">
        <v>19</v>
      </c>
      <c r="AG103" s="113" t="s">
        <v>19</v>
      </c>
      <c r="AH103" s="112" t="s">
        <v>20</v>
      </c>
      <c r="AI103" s="112" t="s">
        <v>20</v>
      </c>
      <c r="AJ103" s="68"/>
      <c r="AK103" s="69">
        <f>COUNTIF(E103:AJ103,"D")</f>
        <v>7</v>
      </c>
      <c r="AL103" s="69">
        <f>COUNTIF(E103:AJ103,"A")</f>
        <v>9</v>
      </c>
      <c r="AM103" s="69">
        <f>COUNTIF(E103:AJ103,"N")</f>
        <v>7</v>
      </c>
      <c r="AN103" s="69">
        <f>COUNTIF(E103:AJ103,"D/A")</f>
        <v>0</v>
      </c>
      <c r="AO103" s="70">
        <f>AK103+AL103+AM103+AN103+AY103+AZ103</f>
        <v>23</v>
      </c>
      <c r="AP103" s="70">
        <f>IF(AO103&lt;=22,0,AO103-22)</f>
        <v>1</v>
      </c>
      <c r="AQ103" s="71">
        <f>AL103+AM103+AQ106</f>
        <v>16</v>
      </c>
      <c r="AR103" s="70"/>
      <c r="AS103" s="70"/>
      <c r="AT103" s="70"/>
      <c r="AU103" s="69">
        <f>COUNTIF(E103:AJ103,"IJ")</f>
        <v>0</v>
      </c>
      <c r="AV103" s="69">
        <f>COUNTIF(E103:AJ103,"SK")</f>
        <v>0</v>
      </c>
      <c r="AW103" s="69">
        <f>COUNTIF(E103:AJ103,"CT")</f>
        <v>0</v>
      </c>
      <c r="AX103" s="69">
        <f>COUNTIF(E103:AJ103,"AL")</f>
        <v>0</v>
      </c>
      <c r="AY103" s="69">
        <f>COUNTIF(E103:AJ103,"A/N")</f>
        <v>0</v>
      </c>
      <c r="AZ103" s="69">
        <f>COUNTIF(E103:AJ103,"N/D")</f>
        <v>0</v>
      </c>
      <c r="BA103" s="72"/>
      <c r="BB103" s="37">
        <f>AO103</f>
        <v>23</v>
      </c>
      <c r="BC103" s="73" t="str">
        <f t="shared" ref="BC103:CG103" si="128">E103</f>
        <v>D</v>
      </c>
      <c r="BD103" s="73" t="str">
        <f t="shared" si="128"/>
        <v>A</v>
      </c>
      <c r="BE103" s="73" t="str">
        <f t="shared" si="128"/>
        <v>A</v>
      </c>
      <c r="BF103" s="73" t="str">
        <f t="shared" si="128"/>
        <v>A</v>
      </c>
      <c r="BG103" s="73" t="str">
        <f t="shared" si="128"/>
        <v>N</v>
      </c>
      <c r="BH103" s="73" t="str">
        <f t="shared" si="128"/>
        <v>N</v>
      </c>
      <c r="BI103" s="73" t="str">
        <f t="shared" si="128"/>
        <v>R</v>
      </c>
      <c r="BJ103" s="73" t="str">
        <f t="shared" si="128"/>
        <v>R</v>
      </c>
      <c r="BK103" s="73" t="str">
        <f t="shared" si="128"/>
        <v>D</v>
      </c>
      <c r="BL103" s="73" t="str">
        <f t="shared" si="128"/>
        <v>O/D</v>
      </c>
      <c r="BM103" s="73" t="str">
        <f t="shared" si="128"/>
        <v>D</v>
      </c>
      <c r="BN103" s="73" t="str">
        <f t="shared" si="128"/>
        <v>A</v>
      </c>
      <c r="BO103" s="73" t="str">
        <f t="shared" si="128"/>
        <v>A</v>
      </c>
      <c r="BP103" s="73" t="str">
        <f t="shared" si="128"/>
        <v>N</v>
      </c>
      <c r="BQ103" s="73" t="str">
        <f t="shared" si="128"/>
        <v>N</v>
      </c>
      <c r="BR103" s="73" t="str">
        <f t="shared" si="128"/>
        <v>R</v>
      </c>
      <c r="BS103" s="73" t="str">
        <f t="shared" si="128"/>
        <v>R</v>
      </c>
      <c r="BT103" s="73" t="str">
        <f t="shared" si="128"/>
        <v>R</v>
      </c>
      <c r="BU103" s="73" t="str">
        <f t="shared" si="128"/>
        <v>D</v>
      </c>
      <c r="BV103" s="73" t="str">
        <f t="shared" si="128"/>
        <v>D</v>
      </c>
      <c r="BW103" s="73" t="str">
        <f t="shared" si="128"/>
        <v>A</v>
      </c>
      <c r="BX103" s="73" t="str">
        <f t="shared" si="128"/>
        <v>A</v>
      </c>
      <c r="BY103" s="73" t="str">
        <f t="shared" si="128"/>
        <v>N</v>
      </c>
      <c r="BZ103" s="73" t="str">
        <f t="shared" si="128"/>
        <v>N</v>
      </c>
      <c r="CA103" s="73" t="str">
        <f t="shared" si="128"/>
        <v>N</v>
      </c>
      <c r="CB103" s="73" t="str">
        <f t="shared" si="128"/>
        <v>R</v>
      </c>
      <c r="CC103" s="73" t="str">
        <f t="shared" si="128"/>
        <v>R</v>
      </c>
      <c r="CD103" s="73" t="str">
        <f t="shared" si="128"/>
        <v>D</v>
      </c>
      <c r="CE103" s="73" t="str">
        <f t="shared" si="128"/>
        <v>D</v>
      </c>
      <c r="CF103" s="73" t="str">
        <f t="shared" si="128"/>
        <v>A</v>
      </c>
      <c r="CG103" s="73" t="str">
        <f t="shared" si="128"/>
        <v>A</v>
      </c>
      <c r="CH103"/>
      <c r="CI103" s="75">
        <f>COUNTIF(BC103:CG103,"A/N")</f>
        <v>0</v>
      </c>
      <c r="CJ103" s="75">
        <f>COUNTIF(BC103:CG103,"N/D")</f>
        <v>0</v>
      </c>
      <c r="CK103" s="37">
        <f>CI103+CJ103</f>
        <v>0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ht="17.25" customHeight="1" x14ac:dyDescent="0.25">
      <c r="A104" s="57"/>
      <c r="B104" s="58"/>
      <c r="C104" s="127"/>
      <c r="D104" s="58" t="s">
        <v>37</v>
      </c>
      <c r="E104" s="111"/>
      <c r="F104" s="112"/>
      <c r="G104" s="112"/>
      <c r="H104" s="113"/>
      <c r="I104" s="113"/>
      <c r="J104" s="113"/>
      <c r="K104" s="113"/>
      <c r="L104" s="113"/>
      <c r="M104" s="112"/>
      <c r="N104" s="114"/>
      <c r="O104" s="115"/>
      <c r="P104" s="113"/>
      <c r="Q104" s="113"/>
      <c r="R104" s="113"/>
      <c r="S104" s="113"/>
      <c r="T104" s="112"/>
      <c r="U104" s="116"/>
      <c r="V104" s="115"/>
      <c r="W104" s="113"/>
      <c r="X104" s="113"/>
      <c r="Y104" s="113"/>
      <c r="Z104" s="113"/>
      <c r="AA104" s="112"/>
      <c r="AB104" s="112"/>
      <c r="AC104" s="113"/>
      <c r="AD104" s="113"/>
      <c r="AE104" s="113"/>
      <c r="AF104" s="113"/>
      <c r="AG104" s="113"/>
      <c r="AH104" s="112"/>
      <c r="AI104" s="112"/>
      <c r="AJ104" s="82"/>
      <c r="AK104" s="69"/>
      <c r="AL104" s="69"/>
      <c r="AM104" s="69"/>
      <c r="AN104" s="69"/>
      <c r="AO104" s="70"/>
      <c r="AP104" s="70"/>
      <c r="AQ104" s="70"/>
      <c r="AR104" s="71">
        <f>SUM(E104:AJ104)*2-0.5*COUNT(E104:AJ104)+CI105</f>
        <v>17</v>
      </c>
      <c r="AS104" s="70"/>
      <c r="AT104" s="70"/>
      <c r="AU104" s="69"/>
      <c r="AV104" s="83"/>
      <c r="AW104" s="83"/>
      <c r="AX104" s="83"/>
      <c r="AY104" s="84"/>
      <c r="AZ104" s="85"/>
      <c r="BA104" s="22"/>
      <c r="BB104"/>
      <c r="BC104" s="86">
        <f t="shared" ref="BC104:CG104" si="129">E105</f>
        <v>0</v>
      </c>
      <c r="BD104" s="86">
        <f t="shared" si="129"/>
        <v>0</v>
      </c>
      <c r="BE104" s="86">
        <f t="shared" si="129"/>
        <v>0</v>
      </c>
      <c r="BF104" s="86">
        <f t="shared" si="129"/>
        <v>0</v>
      </c>
      <c r="BG104" s="86">
        <f t="shared" si="129"/>
        <v>0</v>
      </c>
      <c r="BH104" s="86">
        <f t="shared" si="129"/>
        <v>0</v>
      </c>
      <c r="BI104" s="86">
        <f t="shared" si="129"/>
        <v>0</v>
      </c>
      <c r="BJ104" s="86">
        <f t="shared" si="129"/>
        <v>0</v>
      </c>
      <c r="BK104" s="86">
        <f t="shared" si="129"/>
        <v>0</v>
      </c>
      <c r="BL104" s="86">
        <f t="shared" si="129"/>
        <v>8</v>
      </c>
      <c r="BM104" s="86">
        <f t="shared" si="129"/>
        <v>0</v>
      </c>
      <c r="BN104" s="86">
        <f t="shared" si="129"/>
        <v>0</v>
      </c>
      <c r="BO104" s="86">
        <f t="shared" si="129"/>
        <v>0</v>
      </c>
      <c r="BP104" s="86">
        <f t="shared" si="129"/>
        <v>0</v>
      </c>
      <c r="BQ104" s="86">
        <f t="shared" si="129"/>
        <v>0</v>
      </c>
      <c r="BR104" s="86">
        <f t="shared" si="129"/>
        <v>0</v>
      </c>
      <c r="BS104" s="86">
        <f t="shared" si="129"/>
        <v>0</v>
      </c>
      <c r="BT104" s="86">
        <f t="shared" si="129"/>
        <v>0</v>
      </c>
      <c r="BU104" s="86">
        <f t="shared" si="129"/>
        <v>0</v>
      </c>
      <c r="BV104" s="86">
        <f t="shared" si="129"/>
        <v>0</v>
      </c>
      <c r="BW104" s="86">
        <f t="shared" si="129"/>
        <v>0</v>
      </c>
      <c r="BX104" s="86">
        <f t="shared" si="129"/>
        <v>0</v>
      </c>
      <c r="BY104" s="86">
        <f t="shared" si="129"/>
        <v>0</v>
      </c>
      <c r="BZ104" s="86">
        <f t="shared" si="129"/>
        <v>0</v>
      </c>
      <c r="CA104" s="86">
        <f t="shared" si="129"/>
        <v>0</v>
      </c>
      <c r="CB104" s="86">
        <f t="shared" si="129"/>
        <v>0</v>
      </c>
      <c r="CC104" s="86">
        <f t="shared" si="129"/>
        <v>0</v>
      </c>
      <c r="CD104" s="86">
        <f t="shared" si="129"/>
        <v>0</v>
      </c>
      <c r="CE104" s="86">
        <f t="shared" si="129"/>
        <v>0</v>
      </c>
      <c r="CF104" s="86">
        <f t="shared" si="129"/>
        <v>0</v>
      </c>
      <c r="CG104" s="86">
        <f t="shared" si="129"/>
        <v>0</v>
      </c>
      <c r="CH104"/>
      <c r="CI104" s="7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ht="17.25" customHeight="1" x14ac:dyDescent="0.25">
      <c r="A105" s="57"/>
      <c r="B105" s="58"/>
      <c r="C105" s="58"/>
      <c r="D105" s="58" t="s">
        <v>38</v>
      </c>
      <c r="E105" s="111"/>
      <c r="F105" s="112"/>
      <c r="G105" s="112"/>
      <c r="H105" s="113"/>
      <c r="I105" s="113"/>
      <c r="J105" s="113"/>
      <c r="K105" s="113"/>
      <c r="L105" s="113"/>
      <c r="M105" s="112"/>
      <c r="N105" s="114">
        <v>8</v>
      </c>
      <c r="O105" s="115"/>
      <c r="P105" s="113"/>
      <c r="Q105" s="113"/>
      <c r="R105" s="113"/>
      <c r="S105" s="113"/>
      <c r="T105" s="112"/>
      <c r="U105" s="116"/>
      <c r="V105" s="115"/>
      <c r="W105" s="113"/>
      <c r="X105" s="113"/>
      <c r="Y105" s="113"/>
      <c r="Z105" s="113"/>
      <c r="AA105" s="112"/>
      <c r="AB105" s="112"/>
      <c r="AC105" s="113"/>
      <c r="AD105" s="113"/>
      <c r="AE105" s="113"/>
      <c r="AF105" s="113"/>
      <c r="AG105" s="113"/>
      <c r="AH105" s="112"/>
      <c r="AI105" s="112"/>
      <c r="AJ105" s="93"/>
      <c r="AK105" s="69"/>
      <c r="AL105" s="69"/>
      <c r="AM105" s="69"/>
      <c r="AN105" s="69"/>
      <c r="AO105" s="70"/>
      <c r="AP105" s="70"/>
      <c r="AQ105" s="70"/>
      <c r="AR105" s="94"/>
      <c r="AS105" s="70"/>
      <c r="AT105" s="70"/>
      <c r="AU105" s="69"/>
      <c r="AV105" s="83"/>
      <c r="AW105" s="83"/>
      <c r="AX105" s="83"/>
      <c r="AY105" s="84"/>
      <c r="AZ105" s="85"/>
      <c r="BA105" s="22"/>
      <c r="BB105"/>
      <c r="BC105" s="37">
        <f t="shared" ref="BC105:CG105" si="130">IF(BC104&lt;=1,BC104*2,IF(BC104&lt;=7,(BC104*2),IF(BC104&lt;=8,((BC104-7)*3+14),((BC104-8)*4+17))))</f>
        <v>0</v>
      </c>
      <c r="BD105" s="37">
        <f t="shared" si="130"/>
        <v>0</v>
      </c>
      <c r="BE105" s="37">
        <f t="shared" si="130"/>
        <v>0</v>
      </c>
      <c r="BF105" s="37">
        <f t="shared" si="130"/>
        <v>0</v>
      </c>
      <c r="BG105" s="37">
        <f t="shared" si="130"/>
        <v>0</v>
      </c>
      <c r="BH105" s="37">
        <f t="shared" si="130"/>
        <v>0</v>
      </c>
      <c r="BI105" s="37">
        <f t="shared" si="130"/>
        <v>0</v>
      </c>
      <c r="BJ105" s="37">
        <f t="shared" si="130"/>
        <v>0</v>
      </c>
      <c r="BK105" s="37">
        <f t="shared" si="130"/>
        <v>0</v>
      </c>
      <c r="BL105" s="37">
        <f t="shared" si="130"/>
        <v>17</v>
      </c>
      <c r="BM105" s="37">
        <f t="shared" si="130"/>
        <v>0</v>
      </c>
      <c r="BN105" s="37">
        <f t="shared" si="130"/>
        <v>0</v>
      </c>
      <c r="BO105" s="37">
        <f t="shared" si="130"/>
        <v>0</v>
      </c>
      <c r="BP105" s="37">
        <f t="shared" si="130"/>
        <v>0</v>
      </c>
      <c r="BQ105" s="37">
        <f t="shared" si="130"/>
        <v>0</v>
      </c>
      <c r="BR105" s="37">
        <f t="shared" si="130"/>
        <v>0</v>
      </c>
      <c r="BS105" s="37">
        <f t="shared" si="130"/>
        <v>0</v>
      </c>
      <c r="BT105" s="37">
        <f t="shared" si="130"/>
        <v>0</v>
      </c>
      <c r="BU105" s="37">
        <f t="shared" si="130"/>
        <v>0</v>
      </c>
      <c r="BV105" s="37">
        <f t="shared" si="130"/>
        <v>0</v>
      </c>
      <c r="BW105" s="37">
        <f t="shared" si="130"/>
        <v>0</v>
      </c>
      <c r="BX105" s="37">
        <f t="shared" si="130"/>
        <v>0</v>
      </c>
      <c r="BY105" s="37">
        <f t="shared" si="130"/>
        <v>0</v>
      </c>
      <c r="BZ105" s="37">
        <f t="shared" si="130"/>
        <v>0</v>
      </c>
      <c r="CA105" s="37">
        <f t="shared" si="130"/>
        <v>0</v>
      </c>
      <c r="CB105" s="37">
        <f t="shared" si="130"/>
        <v>0</v>
      </c>
      <c r="CC105" s="37">
        <f t="shared" si="130"/>
        <v>0</v>
      </c>
      <c r="CD105" s="37">
        <f t="shared" si="130"/>
        <v>0</v>
      </c>
      <c r="CE105" s="37">
        <f t="shared" si="130"/>
        <v>0</v>
      </c>
      <c r="CF105" s="37">
        <f t="shared" si="130"/>
        <v>0</v>
      </c>
      <c r="CG105" s="37">
        <f t="shared" si="130"/>
        <v>0</v>
      </c>
      <c r="CH105"/>
      <c r="CI105" s="95">
        <f>SUM(BC105:CG105)</f>
        <v>17</v>
      </c>
      <c r="CJ105" s="5" t="s">
        <v>37</v>
      </c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ht="17.25" customHeight="1" x14ac:dyDescent="0.25">
      <c r="A106" s="57"/>
      <c r="B106" s="58"/>
      <c r="C106" s="58"/>
      <c r="D106" s="58" t="s">
        <v>39</v>
      </c>
      <c r="E106" s="96">
        <f t="shared" ref="E106:AI106" si="131">IF(AND(E103="A/N",E104&gt;=8),2,IF(AND(E103="N/D",E104=16),2,IF(AND(E103="D/A",E104=16),2,IF(AND(E103="A/N",E104&lt;8),1,IF(AND(E103="N/D",E104&lt;16),1,IF(AND(E103="D/A",E104&gt;=8),1,IF(AND(AND(E103="O/D",E104&gt;=16),E104&lt;24),1,IF(AND(E103="O/D",E104=24),2,IF(AND(AND(E103="O/A",E104&gt;=8),E104&lt;16),1,IF(AND(E103="O/A",E104&gt;=16),2,IF(AND(AND(E103="O/N",E104&gt;=8),E104&lt;24),1,IF(AND(E103="O/N",E104=24),2,0))))))))))))</f>
        <v>0</v>
      </c>
      <c r="F106" s="97">
        <f t="shared" si="131"/>
        <v>0</v>
      </c>
      <c r="G106" s="97">
        <f t="shared" si="131"/>
        <v>0</v>
      </c>
      <c r="H106" s="98">
        <f t="shared" si="131"/>
        <v>0</v>
      </c>
      <c r="I106" s="98">
        <f t="shared" si="131"/>
        <v>0</v>
      </c>
      <c r="J106" s="98">
        <f t="shared" si="131"/>
        <v>0</v>
      </c>
      <c r="K106" s="98">
        <f t="shared" si="131"/>
        <v>0</v>
      </c>
      <c r="L106" s="98">
        <f t="shared" si="131"/>
        <v>0</v>
      </c>
      <c r="M106" s="97">
        <f t="shared" si="131"/>
        <v>0</v>
      </c>
      <c r="N106" s="99">
        <f t="shared" si="131"/>
        <v>0</v>
      </c>
      <c r="O106" s="100">
        <f t="shared" si="131"/>
        <v>0</v>
      </c>
      <c r="P106" s="98">
        <f t="shared" si="131"/>
        <v>0</v>
      </c>
      <c r="Q106" s="98">
        <f t="shared" si="131"/>
        <v>0</v>
      </c>
      <c r="R106" s="98">
        <f t="shared" si="131"/>
        <v>0</v>
      </c>
      <c r="S106" s="98">
        <f t="shared" si="131"/>
        <v>0</v>
      </c>
      <c r="T106" s="97">
        <f t="shared" si="131"/>
        <v>0</v>
      </c>
      <c r="U106" s="101">
        <f t="shared" si="131"/>
        <v>0</v>
      </c>
      <c r="V106" s="100">
        <f t="shared" si="131"/>
        <v>0</v>
      </c>
      <c r="W106" s="98">
        <f t="shared" si="131"/>
        <v>0</v>
      </c>
      <c r="X106" s="98">
        <f t="shared" si="131"/>
        <v>0</v>
      </c>
      <c r="Y106" s="98">
        <f t="shared" si="131"/>
        <v>0</v>
      </c>
      <c r="Z106" s="98">
        <f t="shared" si="131"/>
        <v>0</v>
      </c>
      <c r="AA106" s="97">
        <f t="shared" si="131"/>
        <v>0</v>
      </c>
      <c r="AB106" s="97">
        <f t="shared" si="131"/>
        <v>0</v>
      </c>
      <c r="AC106" s="98">
        <f t="shared" si="131"/>
        <v>0</v>
      </c>
      <c r="AD106" s="98">
        <f t="shared" si="131"/>
        <v>0</v>
      </c>
      <c r="AE106" s="98">
        <f t="shared" si="131"/>
        <v>0</v>
      </c>
      <c r="AF106" s="98">
        <f t="shared" si="131"/>
        <v>0</v>
      </c>
      <c r="AG106" s="98">
        <f t="shared" si="131"/>
        <v>0</v>
      </c>
      <c r="AH106" s="97">
        <f t="shared" si="131"/>
        <v>0</v>
      </c>
      <c r="AI106" s="97">
        <f t="shared" si="131"/>
        <v>0</v>
      </c>
      <c r="AJ106" s="117"/>
      <c r="AK106" s="69"/>
      <c r="AL106" s="69"/>
      <c r="AM106" s="69"/>
      <c r="AN106" s="69"/>
      <c r="AO106" s="70"/>
      <c r="AP106" s="70"/>
      <c r="AQ106" s="71">
        <f>SUM(E106:AJ106)+CI106-CK103</f>
        <v>0</v>
      </c>
      <c r="AR106" s="94"/>
      <c r="AS106" s="70"/>
      <c r="AT106" s="70"/>
      <c r="AU106" s="69"/>
      <c r="AV106" s="83"/>
      <c r="AW106" s="83"/>
      <c r="AX106" s="83"/>
      <c r="AY106" s="84"/>
      <c r="AZ106" s="85"/>
      <c r="BA106" s="22"/>
      <c r="BB106"/>
      <c r="BC106" s="95">
        <f t="shared" ref="BC106:CG106" si="132">IF(AND(BC103="A/N",BC104&gt;=8),2,IF(AND(BC103="N/D",BC104=16),2,IF(AND(BC103="D/A",BC104=16),2,IF(AND(BC103="A/N",BC104&lt;8),1,IF(AND(BC103="N/D",BC104&lt;16),1,IF(AND(BC103="D/A",BC104&gt;=8),1,IF(AND(AND(BC103="O/D",BC104&gt;=16),BC104&lt;24),1,IF(AND(BC103="O/D",BC104=24),2,IF(AND(AND(BC103="O/A",BC104&gt;=8),BC104&lt;16),1,IF(AND(BC103="O/A",BC104&gt;=16),2,IF(AND(AND(BC103="O/N",BC104&gt;=8),BC104&lt;24),1,IF(AND(BC103="O/N",BC104=24),2,0))))))))))))</f>
        <v>0</v>
      </c>
      <c r="BD106" s="95">
        <f t="shared" si="132"/>
        <v>0</v>
      </c>
      <c r="BE106" s="95">
        <f t="shared" si="132"/>
        <v>0</v>
      </c>
      <c r="BF106" s="95">
        <f t="shared" si="132"/>
        <v>0</v>
      </c>
      <c r="BG106" s="95">
        <f t="shared" si="132"/>
        <v>0</v>
      </c>
      <c r="BH106" s="95">
        <f t="shared" si="132"/>
        <v>0</v>
      </c>
      <c r="BI106" s="95">
        <f t="shared" si="132"/>
        <v>0</v>
      </c>
      <c r="BJ106" s="95">
        <f t="shared" si="132"/>
        <v>0</v>
      </c>
      <c r="BK106" s="95">
        <f t="shared" si="132"/>
        <v>0</v>
      </c>
      <c r="BL106" s="95">
        <f t="shared" si="132"/>
        <v>0</v>
      </c>
      <c r="BM106" s="95">
        <f t="shared" si="132"/>
        <v>0</v>
      </c>
      <c r="BN106" s="95">
        <f t="shared" si="132"/>
        <v>0</v>
      </c>
      <c r="BO106" s="95">
        <f t="shared" si="132"/>
        <v>0</v>
      </c>
      <c r="BP106" s="95">
        <f t="shared" si="132"/>
        <v>0</v>
      </c>
      <c r="BQ106" s="95">
        <f t="shared" si="132"/>
        <v>0</v>
      </c>
      <c r="BR106" s="95">
        <f t="shared" si="132"/>
        <v>0</v>
      </c>
      <c r="BS106" s="95">
        <f t="shared" si="132"/>
        <v>0</v>
      </c>
      <c r="BT106" s="95">
        <f t="shared" si="132"/>
        <v>0</v>
      </c>
      <c r="BU106" s="95">
        <f t="shared" si="132"/>
        <v>0</v>
      </c>
      <c r="BV106" s="95">
        <f t="shared" si="132"/>
        <v>0</v>
      </c>
      <c r="BW106" s="95">
        <f t="shared" si="132"/>
        <v>0</v>
      </c>
      <c r="BX106" s="95">
        <f t="shared" si="132"/>
        <v>0</v>
      </c>
      <c r="BY106" s="95">
        <f t="shared" si="132"/>
        <v>0</v>
      </c>
      <c r="BZ106" s="95">
        <f t="shared" si="132"/>
        <v>0</v>
      </c>
      <c r="CA106" s="95">
        <f t="shared" si="132"/>
        <v>0</v>
      </c>
      <c r="CB106" s="95">
        <f t="shared" si="132"/>
        <v>0</v>
      </c>
      <c r="CC106" s="95">
        <f t="shared" si="132"/>
        <v>0</v>
      </c>
      <c r="CD106" s="95">
        <f t="shared" si="132"/>
        <v>0</v>
      </c>
      <c r="CE106" s="95">
        <f t="shared" si="132"/>
        <v>0</v>
      </c>
      <c r="CF106" s="95">
        <f t="shared" si="132"/>
        <v>0</v>
      </c>
      <c r="CG106" s="95">
        <f t="shared" si="132"/>
        <v>0</v>
      </c>
      <c r="CH106"/>
      <c r="CI106" s="95">
        <f>SUM(BC106:CG106)</f>
        <v>0</v>
      </c>
      <c r="CJ106" s="5" t="s">
        <v>40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ht="17.25" customHeight="1" x14ac:dyDescent="0.25">
      <c r="A107" s="57"/>
      <c r="B107" s="58"/>
      <c r="C107" s="58"/>
      <c r="D107" s="58" t="s">
        <v>41</v>
      </c>
      <c r="E107" s="103" t="str">
        <f t="shared" ref="E107:AI107" si="133">IF(E104&gt;=4,"ya","tdk")</f>
        <v>tdk</v>
      </c>
      <c r="F107" s="104" t="str">
        <f t="shared" si="133"/>
        <v>tdk</v>
      </c>
      <c r="G107" s="104" t="str">
        <f t="shared" si="133"/>
        <v>tdk</v>
      </c>
      <c r="H107" s="105" t="str">
        <f t="shared" si="133"/>
        <v>tdk</v>
      </c>
      <c r="I107" s="105" t="str">
        <f t="shared" si="133"/>
        <v>tdk</v>
      </c>
      <c r="J107" s="105" t="str">
        <f t="shared" si="133"/>
        <v>tdk</v>
      </c>
      <c r="K107" s="105" t="str">
        <f t="shared" si="133"/>
        <v>tdk</v>
      </c>
      <c r="L107" s="105" t="str">
        <f t="shared" si="133"/>
        <v>tdk</v>
      </c>
      <c r="M107" s="104" t="str">
        <f t="shared" si="133"/>
        <v>tdk</v>
      </c>
      <c r="N107" s="106" t="str">
        <f t="shared" si="133"/>
        <v>tdk</v>
      </c>
      <c r="O107" s="107" t="str">
        <f t="shared" si="133"/>
        <v>tdk</v>
      </c>
      <c r="P107" s="105" t="str">
        <f t="shared" si="133"/>
        <v>tdk</v>
      </c>
      <c r="Q107" s="105" t="str">
        <f t="shared" si="133"/>
        <v>tdk</v>
      </c>
      <c r="R107" s="105" t="str">
        <f t="shared" si="133"/>
        <v>tdk</v>
      </c>
      <c r="S107" s="105" t="str">
        <f t="shared" si="133"/>
        <v>tdk</v>
      </c>
      <c r="T107" s="104" t="str">
        <f t="shared" si="133"/>
        <v>tdk</v>
      </c>
      <c r="U107" s="106" t="str">
        <f t="shared" si="133"/>
        <v>tdk</v>
      </c>
      <c r="V107" s="107" t="str">
        <f t="shared" si="133"/>
        <v>tdk</v>
      </c>
      <c r="W107" s="105" t="str">
        <f t="shared" si="133"/>
        <v>tdk</v>
      </c>
      <c r="X107" s="105" t="str">
        <f t="shared" si="133"/>
        <v>tdk</v>
      </c>
      <c r="Y107" s="105" t="str">
        <f t="shared" si="133"/>
        <v>tdk</v>
      </c>
      <c r="Z107" s="105" t="str">
        <f t="shared" si="133"/>
        <v>tdk</v>
      </c>
      <c r="AA107" s="104" t="str">
        <f t="shared" si="133"/>
        <v>tdk</v>
      </c>
      <c r="AB107" s="104" t="str">
        <f t="shared" si="133"/>
        <v>tdk</v>
      </c>
      <c r="AC107" s="105" t="str">
        <f t="shared" si="133"/>
        <v>tdk</v>
      </c>
      <c r="AD107" s="105" t="str">
        <f t="shared" si="133"/>
        <v>tdk</v>
      </c>
      <c r="AE107" s="105" t="str">
        <f t="shared" si="133"/>
        <v>tdk</v>
      </c>
      <c r="AF107" s="105" t="str">
        <f t="shared" si="133"/>
        <v>tdk</v>
      </c>
      <c r="AG107" s="105" t="str">
        <f t="shared" si="133"/>
        <v>tdk</v>
      </c>
      <c r="AH107" s="104" t="str">
        <f t="shared" si="133"/>
        <v>tdk</v>
      </c>
      <c r="AI107" s="104" t="str">
        <f t="shared" si="133"/>
        <v>tdk</v>
      </c>
      <c r="AJ107" s="108"/>
      <c r="AK107" s="69"/>
      <c r="AL107" s="69"/>
      <c r="AM107" s="69"/>
      <c r="AN107" s="69"/>
      <c r="AO107" s="70"/>
      <c r="AP107" s="70"/>
      <c r="AQ107" s="70"/>
      <c r="AR107" s="70"/>
      <c r="AS107" s="109">
        <f>COUNTIF(E107:AJ107,"ya")+CI107</f>
        <v>1</v>
      </c>
      <c r="AT107" s="70"/>
      <c r="AU107" s="69"/>
      <c r="AV107" s="83"/>
      <c r="AW107" s="83"/>
      <c r="AX107" s="83"/>
      <c r="AY107" s="84"/>
      <c r="AZ107" s="85"/>
      <c r="BA107" s="22"/>
      <c r="BB107"/>
      <c r="BC107" s="110" t="str">
        <f t="shared" ref="BC107:CG107" si="134">IF(BC104&gt;=4,"ya","tdk")</f>
        <v>tdk</v>
      </c>
      <c r="BD107" s="110" t="str">
        <f t="shared" si="134"/>
        <v>tdk</v>
      </c>
      <c r="BE107" s="110" t="str">
        <f t="shared" si="134"/>
        <v>tdk</v>
      </c>
      <c r="BF107" s="110" t="str">
        <f t="shared" si="134"/>
        <v>tdk</v>
      </c>
      <c r="BG107" s="110" t="str">
        <f t="shared" si="134"/>
        <v>tdk</v>
      </c>
      <c r="BH107" s="110" t="str">
        <f t="shared" si="134"/>
        <v>tdk</v>
      </c>
      <c r="BI107" s="110" t="str">
        <f t="shared" si="134"/>
        <v>tdk</v>
      </c>
      <c r="BJ107" s="110" t="str">
        <f t="shared" si="134"/>
        <v>tdk</v>
      </c>
      <c r="BK107" s="110" t="str">
        <f t="shared" si="134"/>
        <v>tdk</v>
      </c>
      <c r="BL107" s="110" t="str">
        <f t="shared" si="134"/>
        <v>ya</v>
      </c>
      <c r="BM107" s="110" t="str">
        <f t="shared" si="134"/>
        <v>tdk</v>
      </c>
      <c r="BN107" s="110" t="str">
        <f t="shared" si="134"/>
        <v>tdk</v>
      </c>
      <c r="BO107" s="110" t="str">
        <f t="shared" si="134"/>
        <v>tdk</v>
      </c>
      <c r="BP107" s="110" t="str">
        <f t="shared" si="134"/>
        <v>tdk</v>
      </c>
      <c r="BQ107" s="110" t="str">
        <f t="shared" si="134"/>
        <v>tdk</v>
      </c>
      <c r="BR107" s="110" t="str">
        <f t="shared" si="134"/>
        <v>tdk</v>
      </c>
      <c r="BS107" s="110" t="str">
        <f t="shared" si="134"/>
        <v>tdk</v>
      </c>
      <c r="BT107" s="110" t="str">
        <f t="shared" si="134"/>
        <v>tdk</v>
      </c>
      <c r="BU107" s="110" t="str">
        <f t="shared" si="134"/>
        <v>tdk</v>
      </c>
      <c r="BV107" s="110" t="str">
        <f t="shared" si="134"/>
        <v>tdk</v>
      </c>
      <c r="BW107" s="110" t="str">
        <f t="shared" si="134"/>
        <v>tdk</v>
      </c>
      <c r="BX107" s="110" t="str">
        <f t="shared" si="134"/>
        <v>tdk</v>
      </c>
      <c r="BY107" s="110" t="str">
        <f t="shared" si="134"/>
        <v>tdk</v>
      </c>
      <c r="BZ107" s="110" t="str">
        <f t="shared" si="134"/>
        <v>tdk</v>
      </c>
      <c r="CA107" s="110" t="str">
        <f t="shared" si="134"/>
        <v>tdk</v>
      </c>
      <c r="CB107" s="110" t="str">
        <f t="shared" si="134"/>
        <v>tdk</v>
      </c>
      <c r="CC107" s="110" t="str">
        <f t="shared" si="134"/>
        <v>tdk</v>
      </c>
      <c r="CD107" s="110" t="str">
        <f t="shared" si="134"/>
        <v>tdk</v>
      </c>
      <c r="CE107" s="110" t="str">
        <f t="shared" si="134"/>
        <v>tdk</v>
      </c>
      <c r="CF107" s="110" t="str">
        <f t="shared" si="134"/>
        <v>tdk</v>
      </c>
      <c r="CG107" s="110" t="str">
        <f t="shared" si="134"/>
        <v>tdk</v>
      </c>
      <c r="CH107"/>
      <c r="CI107" s="75">
        <f>COUNTIF(BC107:CG107,"ya")</f>
        <v>1</v>
      </c>
      <c r="CJ107" s="74" t="s">
        <v>41</v>
      </c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ht="17.25" customHeight="1" x14ac:dyDescent="0.25">
      <c r="A108" s="57"/>
      <c r="B108" s="58"/>
      <c r="C108" s="58"/>
      <c r="D108" s="58" t="s">
        <v>42</v>
      </c>
      <c r="E108" s="103" t="str">
        <f t="shared" ref="E108:AI108" si="135">IF(AND(OR(AND(OR(AND(E105&gt;=2,E103="O/D"),E103="O/A"),E105&gt;=2),E103="O/N"),E105&gt;=2),"ya","tdk")</f>
        <v>tdk</v>
      </c>
      <c r="F108" s="104" t="str">
        <f t="shared" si="135"/>
        <v>tdk</v>
      </c>
      <c r="G108" s="104" t="str">
        <f t="shared" si="135"/>
        <v>tdk</v>
      </c>
      <c r="H108" s="105" t="str">
        <f t="shared" si="135"/>
        <v>tdk</v>
      </c>
      <c r="I108" s="105" t="str">
        <f t="shared" si="135"/>
        <v>tdk</v>
      </c>
      <c r="J108" s="105" t="str">
        <f t="shared" si="135"/>
        <v>tdk</v>
      </c>
      <c r="K108" s="105" t="str">
        <f t="shared" si="135"/>
        <v>tdk</v>
      </c>
      <c r="L108" s="105" t="str">
        <f t="shared" si="135"/>
        <v>tdk</v>
      </c>
      <c r="M108" s="104" t="str">
        <f t="shared" si="135"/>
        <v>tdk</v>
      </c>
      <c r="N108" s="106" t="str">
        <f t="shared" si="135"/>
        <v>ya</v>
      </c>
      <c r="O108" s="107" t="str">
        <f t="shared" si="135"/>
        <v>tdk</v>
      </c>
      <c r="P108" s="105" t="str">
        <f t="shared" si="135"/>
        <v>tdk</v>
      </c>
      <c r="Q108" s="105" t="str">
        <f t="shared" si="135"/>
        <v>tdk</v>
      </c>
      <c r="R108" s="105" t="str">
        <f t="shared" si="135"/>
        <v>tdk</v>
      </c>
      <c r="S108" s="105" t="str">
        <f t="shared" si="135"/>
        <v>tdk</v>
      </c>
      <c r="T108" s="104" t="str">
        <f t="shared" si="135"/>
        <v>tdk</v>
      </c>
      <c r="U108" s="106" t="str">
        <f t="shared" si="135"/>
        <v>tdk</v>
      </c>
      <c r="V108" s="107" t="str">
        <f t="shared" si="135"/>
        <v>tdk</v>
      </c>
      <c r="W108" s="105" t="str">
        <f t="shared" si="135"/>
        <v>tdk</v>
      </c>
      <c r="X108" s="105" t="str">
        <f t="shared" si="135"/>
        <v>tdk</v>
      </c>
      <c r="Y108" s="105" t="str">
        <f t="shared" si="135"/>
        <v>tdk</v>
      </c>
      <c r="Z108" s="105" t="str">
        <f t="shared" si="135"/>
        <v>tdk</v>
      </c>
      <c r="AA108" s="104" t="str">
        <f t="shared" si="135"/>
        <v>tdk</v>
      </c>
      <c r="AB108" s="104" t="str">
        <f t="shared" si="135"/>
        <v>tdk</v>
      </c>
      <c r="AC108" s="105" t="str">
        <f t="shared" si="135"/>
        <v>tdk</v>
      </c>
      <c r="AD108" s="105" t="str">
        <f t="shared" si="135"/>
        <v>tdk</v>
      </c>
      <c r="AE108" s="105" t="str">
        <f t="shared" si="135"/>
        <v>tdk</v>
      </c>
      <c r="AF108" s="105" t="str">
        <f t="shared" si="135"/>
        <v>tdk</v>
      </c>
      <c r="AG108" s="105" t="str">
        <f t="shared" si="135"/>
        <v>tdk</v>
      </c>
      <c r="AH108" s="104" t="str">
        <f t="shared" si="135"/>
        <v>tdk</v>
      </c>
      <c r="AI108" s="104" t="str">
        <f t="shared" si="135"/>
        <v>tdk</v>
      </c>
      <c r="AJ108" s="108"/>
      <c r="AK108" s="69"/>
      <c r="AL108" s="69"/>
      <c r="AM108" s="69"/>
      <c r="AN108" s="69"/>
      <c r="AO108" s="70"/>
      <c r="AP108" s="70"/>
      <c r="AQ108" s="70"/>
      <c r="AR108" s="70"/>
      <c r="AS108" s="70"/>
      <c r="AT108" s="70">
        <f>COUNTIF(E108:AJ108,"ya")</f>
        <v>1</v>
      </c>
      <c r="AU108" s="69"/>
      <c r="AV108" s="83"/>
      <c r="AW108" s="83"/>
      <c r="AX108" s="83"/>
      <c r="AY108" s="84"/>
      <c r="AZ108" s="85"/>
      <c r="BA108" s="22"/>
      <c r="BB108"/>
      <c r="BC108" s="74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 s="37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ht="17.25" customHeight="1" x14ac:dyDescent="0.3">
      <c r="A109" s="57">
        <f>A103+1</f>
        <v>15</v>
      </c>
      <c r="B109" s="58"/>
      <c r="C109" s="130" t="s">
        <v>63</v>
      </c>
      <c r="D109" s="58"/>
      <c r="E109" s="111" t="s">
        <v>47</v>
      </c>
      <c r="F109" s="112" t="s">
        <v>22</v>
      </c>
      <c r="G109" s="112" t="s">
        <v>19</v>
      </c>
      <c r="H109" s="113" t="s">
        <v>19</v>
      </c>
      <c r="I109" s="113" t="s">
        <v>22</v>
      </c>
      <c r="J109" s="113" t="s">
        <v>22</v>
      </c>
      <c r="K109" s="113" t="s">
        <v>21</v>
      </c>
      <c r="L109" s="113" t="s">
        <v>33</v>
      </c>
      <c r="M109" s="112" t="s">
        <v>47</v>
      </c>
      <c r="N109" s="114" t="s">
        <v>47</v>
      </c>
      <c r="O109" s="115" t="s">
        <v>45</v>
      </c>
      <c r="P109" s="113" t="s">
        <v>19</v>
      </c>
      <c r="Q109" s="113" t="s">
        <v>19</v>
      </c>
      <c r="R109" s="113" t="s">
        <v>33</v>
      </c>
      <c r="S109" s="113" t="s">
        <v>20</v>
      </c>
      <c r="T109" s="112" t="s">
        <v>21</v>
      </c>
      <c r="U109" s="116" t="s">
        <v>44</v>
      </c>
      <c r="V109" s="115" t="s">
        <v>21</v>
      </c>
      <c r="W109" s="113" t="s">
        <v>45</v>
      </c>
      <c r="X109" s="113" t="s">
        <v>45</v>
      </c>
      <c r="Y109" s="113" t="s">
        <v>19</v>
      </c>
      <c r="Z109" s="113" t="s">
        <v>19</v>
      </c>
      <c r="AA109" s="112" t="s">
        <v>20</v>
      </c>
      <c r="AB109" s="112" t="s">
        <v>20</v>
      </c>
      <c r="AC109" s="113" t="s">
        <v>20</v>
      </c>
      <c r="AD109" s="113" t="s">
        <v>21</v>
      </c>
      <c r="AE109" s="113" t="s">
        <v>21</v>
      </c>
      <c r="AF109" s="113" t="s">
        <v>45</v>
      </c>
      <c r="AG109" s="113" t="s">
        <v>45</v>
      </c>
      <c r="AH109" s="112" t="s">
        <v>19</v>
      </c>
      <c r="AI109" s="112" t="s">
        <v>19</v>
      </c>
      <c r="AJ109" s="68"/>
      <c r="AK109" s="69">
        <f>COUNTIF(E109:AJ109,"D")</f>
        <v>8</v>
      </c>
      <c r="AL109" s="69">
        <f>COUNTIF(E109:AJ109,"A")</f>
        <v>4</v>
      </c>
      <c r="AM109" s="69">
        <f>COUNTIF(E109:AJ109,"N")</f>
        <v>5</v>
      </c>
      <c r="AN109" s="69">
        <f>COUNTIF(E109:AJ109,"D/A")</f>
        <v>3</v>
      </c>
      <c r="AO109" s="70">
        <f>AK109+AL109+AM109+AN109+AY109+AZ109</f>
        <v>22</v>
      </c>
      <c r="AP109" s="70">
        <f>IF(AO109&lt;=22,0,AO109-22)</f>
        <v>0</v>
      </c>
      <c r="AQ109" s="71">
        <f>AL109+AM109+AQ112</f>
        <v>17</v>
      </c>
      <c r="AR109" s="70"/>
      <c r="AS109" s="70"/>
      <c r="AT109" s="70"/>
      <c r="AU109" s="69">
        <f>COUNTIF(E109:AJ109,"IJ")</f>
        <v>0</v>
      </c>
      <c r="AV109" s="69">
        <f>COUNTIF(E109:AJ109,"SK")</f>
        <v>0</v>
      </c>
      <c r="AW109" s="69">
        <f>COUNTIF(E109:AJ109,"CT")</f>
        <v>0</v>
      </c>
      <c r="AX109" s="69">
        <f>COUNTIF(E109:AJ109,"AL")</f>
        <v>0</v>
      </c>
      <c r="AY109" s="69">
        <f>COUNTIF(E109:AJ109,"A/N")</f>
        <v>2</v>
      </c>
      <c r="AZ109" s="69">
        <f>COUNTIF(E109:AJ109,"N/D")</f>
        <v>0</v>
      </c>
      <c r="BA109" s="72"/>
      <c r="BB109" s="37">
        <f>AO109</f>
        <v>22</v>
      </c>
      <c r="BC109" s="73" t="str">
        <f t="shared" ref="BC109:CG109" si="136">E109</f>
        <v>O/D</v>
      </c>
      <c r="BD109" s="73" t="str">
        <f t="shared" si="136"/>
        <v>D/A</v>
      </c>
      <c r="BE109" s="73" t="str">
        <f t="shared" si="136"/>
        <v>D</v>
      </c>
      <c r="BF109" s="73" t="str">
        <f t="shared" si="136"/>
        <v>D</v>
      </c>
      <c r="BG109" s="73" t="str">
        <f t="shared" si="136"/>
        <v>D/A</v>
      </c>
      <c r="BH109" s="73" t="str">
        <f t="shared" si="136"/>
        <v>D/A</v>
      </c>
      <c r="BI109" s="73" t="str">
        <f t="shared" si="136"/>
        <v>N</v>
      </c>
      <c r="BJ109" s="73" t="str">
        <f t="shared" si="136"/>
        <v>A/N</v>
      </c>
      <c r="BK109" s="73" t="str">
        <f t="shared" si="136"/>
        <v>O/D</v>
      </c>
      <c r="BL109" s="73" t="str">
        <f t="shared" si="136"/>
        <v>O/D</v>
      </c>
      <c r="BM109" s="73" t="str">
        <f t="shared" si="136"/>
        <v>R</v>
      </c>
      <c r="BN109" s="73" t="str">
        <f t="shared" si="136"/>
        <v>D</v>
      </c>
      <c r="BO109" s="73" t="str">
        <f t="shared" si="136"/>
        <v>D</v>
      </c>
      <c r="BP109" s="73" t="str">
        <f t="shared" si="136"/>
        <v>A/N</v>
      </c>
      <c r="BQ109" s="73" t="str">
        <f t="shared" si="136"/>
        <v>A</v>
      </c>
      <c r="BR109" s="73" t="str">
        <f t="shared" si="136"/>
        <v>N</v>
      </c>
      <c r="BS109" s="73" t="str">
        <f t="shared" si="136"/>
        <v>O/N</v>
      </c>
      <c r="BT109" s="73" t="str">
        <f t="shared" si="136"/>
        <v>N</v>
      </c>
      <c r="BU109" s="73" t="str">
        <f t="shared" si="136"/>
        <v>R</v>
      </c>
      <c r="BV109" s="73" t="str">
        <f t="shared" si="136"/>
        <v>R</v>
      </c>
      <c r="BW109" s="73" t="str">
        <f t="shared" si="136"/>
        <v>D</v>
      </c>
      <c r="BX109" s="73" t="str">
        <f t="shared" si="136"/>
        <v>D</v>
      </c>
      <c r="BY109" s="73" t="str">
        <f t="shared" si="136"/>
        <v>A</v>
      </c>
      <c r="BZ109" s="73" t="str">
        <f t="shared" si="136"/>
        <v>A</v>
      </c>
      <c r="CA109" s="73" t="str">
        <f t="shared" si="136"/>
        <v>A</v>
      </c>
      <c r="CB109" s="73" t="str">
        <f t="shared" si="136"/>
        <v>N</v>
      </c>
      <c r="CC109" s="73" t="str">
        <f t="shared" si="136"/>
        <v>N</v>
      </c>
      <c r="CD109" s="73" t="str">
        <f t="shared" si="136"/>
        <v>R</v>
      </c>
      <c r="CE109" s="73" t="str">
        <f t="shared" si="136"/>
        <v>R</v>
      </c>
      <c r="CF109" s="73" t="str">
        <f t="shared" si="136"/>
        <v>D</v>
      </c>
      <c r="CG109" s="73" t="str">
        <f t="shared" si="136"/>
        <v>D</v>
      </c>
      <c r="CH109"/>
      <c r="CI109" s="75">
        <f>COUNTIF(BC109:CG109,"A/N")</f>
        <v>2</v>
      </c>
      <c r="CJ109" s="75">
        <f>COUNTIF(BC109:CG109,"N/D")</f>
        <v>0</v>
      </c>
      <c r="CK109" s="37">
        <f>CI109+CJ109</f>
        <v>2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ht="17.25" customHeight="1" x14ac:dyDescent="0.25">
      <c r="A110" s="57"/>
      <c r="B110" s="58"/>
      <c r="C110" s="127"/>
      <c r="D110" s="58" t="s">
        <v>37</v>
      </c>
      <c r="E110" s="111"/>
      <c r="F110" s="112">
        <v>8</v>
      </c>
      <c r="G110" s="112"/>
      <c r="H110" s="113"/>
      <c r="I110" s="113">
        <v>8</v>
      </c>
      <c r="J110" s="113">
        <v>8</v>
      </c>
      <c r="K110" s="113"/>
      <c r="L110" s="113">
        <v>8</v>
      </c>
      <c r="M110" s="112"/>
      <c r="N110" s="114"/>
      <c r="O110" s="115"/>
      <c r="P110" s="113"/>
      <c r="Q110" s="113"/>
      <c r="R110" s="113">
        <v>8</v>
      </c>
      <c r="S110" s="113"/>
      <c r="T110" s="112"/>
      <c r="U110" s="116"/>
      <c r="V110" s="115"/>
      <c r="W110" s="113"/>
      <c r="X110" s="113"/>
      <c r="Y110" s="113"/>
      <c r="Z110" s="113"/>
      <c r="AA110" s="112"/>
      <c r="AB110" s="112"/>
      <c r="AC110" s="113"/>
      <c r="AD110" s="113"/>
      <c r="AE110" s="113"/>
      <c r="AF110" s="113"/>
      <c r="AG110" s="113"/>
      <c r="AH110" s="112"/>
      <c r="AI110" s="112"/>
      <c r="AJ110" s="82"/>
      <c r="AK110" s="69"/>
      <c r="AL110" s="69"/>
      <c r="AM110" s="69"/>
      <c r="AN110" s="69"/>
      <c r="AO110" s="70"/>
      <c r="AP110" s="70"/>
      <c r="AQ110" s="70"/>
      <c r="AR110" s="71">
        <f>SUM(E110:AJ110)*2-0.5*COUNT(E110:AJ110)+CI111</f>
        <v>145.5</v>
      </c>
      <c r="AS110" s="70"/>
      <c r="AT110" s="70"/>
      <c r="AU110" s="69"/>
      <c r="AV110" s="83"/>
      <c r="AW110" s="83"/>
      <c r="AX110" s="83"/>
      <c r="AY110" s="84"/>
      <c r="AZ110" s="85"/>
      <c r="BA110" s="22"/>
      <c r="BB110"/>
      <c r="BC110" s="86">
        <f t="shared" ref="BC110:CG110" si="137">E111</f>
        <v>8</v>
      </c>
      <c r="BD110" s="86">
        <f t="shared" si="137"/>
        <v>0</v>
      </c>
      <c r="BE110" s="86">
        <f t="shared" si="137"/>
        <v>0</v>
      </c>
      <c r="BF110" s="86">
        <f t="shared" si="137"/>
        <v>0</v>
      </c>
      <c r="BG110" s="86">
        <f t="shared" si="137"/>
        <v>0</v>
      </c>
      <c r="BH110" s="86">
        <f t="shared" si="137"/>
        <v>0</v>
      </c>
      <c r="BI110" s="86">
        <f t="shared" si="137"/>
        <v>0</v>
      </c>
      <c r="BJ110" s="86">
        <f t="shared" si="137"/>
        <v>0</v>
      </c>
      <c r="BK110" s="86">
        <f t="shared" si="137"/>
        <v>8</v>
      </c>
      <c r="BL110" s="86">
        <f t="shared" si="137"/>
        <v>8</v>
      </c>
      <c r="BM110" s="86">
        <f t="shared" si="137"/>
        <v>0</v>
      </c>
      <c r="BN110" s="86">
        <f t="shared" si="137"/>
        <v>0</v>
      </c>
      <c r="BO110" s="86">
        <f t="shared" si="137"/>
        <v>0</v>
      </c>
      <c r="BP110" s="86">
        <f t="shared" si="137"/>
        <v>0</v>
      </c>
      <c r="BQ110" s="86">
        <f t="shared" si="137"/>
        <v>0</v>
      </c>
      <c r="BR110" s="86">
        <f t="shared" si="137"/>
        <v>0</v>
      </c>
      <c r="BS110" s="86">
        <f t="shared" si="137"/>
        <v>8</v>
      </c>
      <c r="BT110" s="86">
        <f t="shared" si="137"/>
        <v>0</v>
      </c>
      <c r="BU110" s="86">
        <f t="shared" si="137"/>
        <v>0</v>
      </c>
      <c r="BV110" s="86">
        <f t="shared" si="137"/>
        <v>0</v>
      </c>
      <c r="BW110" s="86">
        <f t="shared" si="137"/>
        <v>0</v>
      </c>
      <c r="BX110" s="86">
        <f t="shared" si="137"/>
        <v>0</v>
      </c>
      <c r="BY110" s="86">
        <f t="shared" si="137"/>
        <v>0</v>
      </c>
      <c r="BZ110" s="86">
        <f t="shared" si="137"/>
        <v>0</v>
      </c>
      <c r="CA110" s="86">
        <f t="shared" si="137"/>
        <v>0</v>
      </c>
      <c r="CB110" s="86">
        <f t="shared" si="137"/>
        <v>0</v>
      </c>
      <c r="CC110" s="86">
        <f t="shared" si="137"/>
        <v>0</v>
      </c>
      <c r="CD110" s="86">
        <f t="shared" si="137"/>
        <v>0</v>
      </c>
      <c r="CE110" s="86">
        <f t="shared" si="137"/>
        <v>0</v>
      </c>
      <c r="CF110" s="86">
        <f t="shared" si="137"/>
        <v>0</v>
      </c>
      <c r="CG110" s="86">
        <f t="shared" si="137"/>
        <v>0</v>
      </c>
      <c r="CH110"/>
      <c r="CI110" s="74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ht="17.25" customHeight="1" x14ac:dyDescent="0.25">
      <c r="A111" s="57"/>
      <c r="B111" s="58"/>
      <c r="C111" s="58"/>
      <c r="D111" s="58" t="s">
        <v>38</v>
      </c>
      <c r="E111" s="111">
        <v>8</v>
      </c>
      <c r="F111" s="112"/>
      <c r="G111" s="112"/>
      <c r="H111" s="113"/>
      <c r="I111" s="113"/>
      <c r="J111" s="113"/>
      <c r="K111" s="113"/>
      <c r="L111" s="113"/>
      <c r="M111" s="112">
        <v>8</v>
      </c>
      <c r="N111" s="114">
        <v>8</v>
      </c>
      <c r="O111" s="115"/>
      <c r="P111" s="113"/>
      <c r="Q111" s="113"/>
      <c r="R111" s="113"/>
      <c r="S111" s="113"/>
      <c r="T111" s="112"/>
      <c r="U111" s="116">
        <v>8</v>
      </c>
      <c r="V111" s="115"/>
      <c r="W111" s="113"/>
      <c r="X111" s="113"/>
      <c r="Y111" s="113"/>
      <c r="Z111" s="113"/>
      <c r="AA111" s="112"/>
      <c r="AB111" s="112"/>
      <c r="AC111" s="113"/>
      <c r="AD111" s="113"/>
      <c r="AE111" s="113"/>
      <c r="AF111" s="113"/>
      <c r="AG111" s="113"/>
      <c r="AH111" s="112"/>
      <c r="AI111" s="112"/>
      <c r="AJ111" s="93"/>
      <c r="AK111" s="69"/>
      <c r="AL111" s="69"/>
      <c r="AM111" s="69"/>
      <c r="AN111" s="69"/>
      <c r="AO111" s="70"/>
      <c r="AP111" s="70"/>
      <c r="AQ111" s="70"/>
      <c r="AR111" s="94"/>
      <c r="AS111" s="70"/>
      <c r="AT111" s="70"/>
      <c r="AU111" s="69"/>
      <c r="AV111" s="83"/>
      <c r="AW111" s="83"/>
      <c r="AX111" s="83"/>
      <c r="AY111" s="84"/>
      <c r="AZ111" s="85"/>
      <c r="BA111" s="22"/>
      <c r="BB111"/>
      <c r="BC111" s="37">
        <f t="shared" ref="BC111:CG111" si="138">IF(BC110&lt;=1,BC110*2,IF(BC110&lt;=7,(BC110*2),IF(BC110&lt;=8,((BC110-7)*3+14),((BC110-8)*4+17))))</f>
        <v>17</v>
      </c>
      <c r="BD111" s="37">
        <f t="shared" si="138"/>
        <v>0</v>
      </c>
      <c r="BE111" s="37">
        <f t="shared" si="138"/>
        <v>0</v>
      </c>
      <c r="BF111" s="37">
        <f t="shared" si="138"/>
        <v>0</v>
      </c>
      <c r="BG111" s="37">
        <f t="shared" si="138"/>
        <v>0</v>
      </c>
      <c r="BH111" s="37">
        <f t="shared" si="138"/>
        <v>0</v>
      </c>
      <c r="BI111" s="37">
        <f t="shared" si="138"/>
        <v>0</v>
      </c>
      <c r="BJ111" s="37">
        <f t="shared" si="138"/>
        <v>0</v>
      </c>
      <c r="BK111" s="37">
        <f t="shared" si="138"/>
        <v>17</v>
      </c>
      <c r="BL111" s="37">
        <f t="shared" si="138"/>
        <v>17</v>
      </c>
      <c r="BM111" s="37">
        <f t="shared" si="138"/>
        <v>0</v>
      </c>
      <c r="BN111" s="37">
        <f t="shared" si="138"/>
        <v>0</v>
      </c>
      <c r="BO111" s="37">
        <f t="shared" si="138"/>
        <v>0</v>
      </c>
      <c r="BP111" s="37">
        <f t="shared" si="138"/>
        <v>0</v>
      </c>
      <c r="BQ111" s="37">
        <f t="shared" si="138"/>
        <v>0</v>
      </c>
      <c r="BR111" s="37">
        <f t="shared" si="138"/>
        <v>0</v>
      </c>
      <c r="BS111" s="37">
        <f t="shared" si="138"/>
        <v>17</v>
      </c>
      <c r="BT111" s="37">
        <f t="shared" si="138"/>
        <v>0</v>
      </c>
      <c r="BU111" s="37">
        <f t="shared" si="138"/>
        <v>0</v>
      </c>
      <c r="BV111" s="37">
        <f t="shared" si="138"/>
        <v>0</v>
      </c>
      <c r="BW111" s="37">
        <f t="shared" si="138"/>
        <v>0</v>
      </c>
      <c r="BX111" s="37">
        <f t="shared" si="138"/>
        <v>0</v>
      </c>
      <c r="BY111" s="37">
        <f t="shared" si="138"/>
        <v>0</v>
      </c>
      <c r="BZ111" s="37">
        <f t="shared" si="138"/>
        <v>0</v>
      </c>
      <c r="CA111" s="37">
        <f t="shared" si="138"/>
        <v>0</v>
      </c>
      <c r="CB111" s="37">
        <f t="shared" si="138"/>
        <v>0</v>
      </c>
      <c r="CC111" s="37">
        <f t="shared" si="138"/>
        <v>0</v>
      </c>
      <c r="CD111" s="37">
        <f t="shared" si="138"/>
        <v>0</v>
      </c>
      <c r="CE111" s="37">
        <f t="shared" si="138"/>
        <v>0</v>
      </c>
      <c r="CF111" s="37">
        <f t="shared" si="138"/>
        <v>0</v>
      </c>
      <c r="CG111" s="37">
        <f t="shared" si="138"/>
        <v>0</v>
      </c>
      <c r="CH111"/>
      <c r="CI111" s="95">
        <f>SUM(BC111:CG111)</f>
        <v>68</v>
      </c>
      <c r="CJ111" s="5" t="s">
        <v>37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ht="17.25" customHeight="1" x14ac:dyDescent="0.25">
      <c r="A112" s="57"/>
      <c r="B112" s="58"/>
      <c r="C112" s="58"/>
      <c r="D112" s="58" t="s">
        <v>39</v>
      </c>
      <c r="E112" s="96">
        <f t="shared" ref="E112:AI112" si="139">IF(AND(E109="A/N",E110&gt;=8),2,IF(AND(E109="N/D",E110=16),2,IF(AND(E109="D/A",E110=16),2,IF(AND(E109="A/N",E110&lt;8),1,IF(AND(E109="N/D",E110&lt;16),1,IF(AND(E109="D/A",E110&gt;=8),1,IF(AND(AND(E109="O/D",E110&gt;=16),E110&lt;24),1,IF(AND(E109="O/D",E110=24),2,IF(AND(AND(E109="O/A",E110&gt;=8),E110&lt;16),1,IF(AND(E109="O/A",E110&gt;=16),2,IF(AND(AND(E109="O/N",E110&gt;=8),E110&lt;24),1,IF(AND(E109="O/N",E110=24),2,0))))))))))))</f>
        <v>0</v>
      </c>
      <c r="F112" s="97">
        <f t="shared" si="139"/>
        <v>1</v>
      </c>
      <c r="G112" s="97">
        <f t="shared" si="139"/>
        <v>0</v>
      </c>
      <c r="H112" s="98">
        <f t="shared" si="139"/>
        <v>0</v>
      </c>
      <c r="I112" s="98">
        <f t="shared" si="139"/>
        <v>1</v>
      </c>
      <c r="J112" s="98">
        <f t="shared" si="139"/>
        <v>1</v>
      </c>
      <c r="K112" s="98">
        <f t="shared" si="139"/>
        <v>0</v>
      </c>
      <c r="L112" s="98">
        <f t="shared" si="139"/>
        <v>2</v>
      </c>
      <c r="M112" s="97">
        <f t="shared" si="139"/>
        <v>0</v>
      </c>
      <c r="N112" s="99">
        <f t="shared" si="139"/>
        <v>0</v>
      </c>
      <c r="O112" s="100">
        <f t="shared" si="139"/>
        <v>0</v>
      </c>
      <c r="P112" s="98">
        <f t="shared" si="139"/>
        <v>0</v>
      </c>
      <c r="Q112" s="98">
        <f t="shared" si="139"/>
        <v>0</v>
      </c>
      <c r="R112" s="98">
        <f t="shared" si="139"/>
        <v>2</v>
      </c>
      <c r="S112" s="98">
        <f t="shared" si="139"/>
        <v>0</v>
      </c>
      <c r="T112" s="97">
        <f t="shared" si="139"/>
        <v>0</v>
      </c>
      <c r="U112" s="101">
        <f t="shared" si="139"/>
        <v>0</v>
      </c>
      <c r="V112" s="100">
        <f t="shared" si="139"/>
        <v>0</v>
      </c>
      <c r="W112" s="98">
        <f t="shared" si="139"/>
        <v>0</v>
      </c>
      <c r="X112" s="98">
        <f t="shared" si="139"/>
        <v>0</v>
      </c>
      <c r="Y112" s="98">
        <f t="shared" si="139"/>
        <v>0</v>
      </c>
      <c r="Z112" s="98">
        <f t="shared" si="139"/>
        <v>0</v>
      </c>
      <c r="AA112" s="97">
        <f t="shared" si="139"/>
        <v>0</v>
      </c>
      <c r="AB112" s="97">
        <f t="shared" si="139"/>
        <v>0</v>
      </c>
      <c r="AC112" s="98">
        <f t="shared" si="139"/>
        <v>0</v>
      </c>
      <c r="AD112" s="98">
        <f t="shared" si="139"/>
        <v>0</v>
      </c>
      <c r="AE112" s="98">
        <f t="shared" si="139"/>
        <v>0</v>
      </c>
      <c r="AF112" s="98">
        <f t="shared" si="139"/>
        <v>0</v>
      </c>
      <c r="AG112" s="98">
        <f t="shared" si="139"/>
        <v>0</v>
      </c>
      <c r="AH112" s="97">
        <f t="shared" si="139"/>
        <v>0</v>
      </c>
      <c r="AI112" s="97">
        <f t="shared" si="139"/>
        <v>0</v>
      </c>
      <c r="AJ112" s="117"/>
      <c r="AK112" s="69"/>
      <c r="AL112" s="69"/>
      <c r="AM112" s="69"/>
      <c r="AN112" s="69"/>
      <c r="AO112" s="70"/>
      <c r="AP112" s="70"/>
      <c r="AQ112" s="71">
        <f>SUM(E112:AJ112)+CI112-CK109</f>
        <v>8</v>
      </c>
      <c r="AR112" s="94"/>
      <c r="AS112" s="70"/>
      <c r="AT112" s="70"/>
      <c r="AU112" s="69"/>
      <c r="AV112" s="83"/>
      <c r="AW112" s="83"/>
      <c r="AX112" s="83"/>
      <c r="AY112" s="84"/>
      <c r="AZ112" s="85"/>
      <c r="BA112" s="22"/>
      <c r="BB112"/>
      <c r="BC112" s="95">
        <f t="shared" ref="BC112:CG112" si="140">IF(AND(BC109="A/N",BC110&gt;=8),2,IF(AND(BC109="N/D",BC110=16),2,IF(AND(BC109="D/A",BC110=16),2,IF(AND(BC109="A/N",BC110&lt;8),1,IF(AND(BC109="N/D",BC110&lt;16),1,IF(AND(BC109="D/A",BC110&gt;=8),1,IF(AND(AND(BC109="O/D",BC110&gt;=16),BC110&lt;24),1,IF(AND(BC109="O/D",BC110=24),2,IF(AND(AND(BC109="O/A",BC110&gt;=8),BC110&lt;16),1,IF(AND(BC109="O/A",BC110&gt;=16),2,IF(AND(AND(BC109="O/N",BC110&gt;=8),BC110&lt;24),1,IF(AND(BC109="O/N",BC110=24),2,0))))))))))))</f>
        <v>0</v>
      </c>
      <c r="BD112" s="95">
        <f t="shared" si="140"/>
        <v>0</v>
      </c>
      <c r="BE112" s="95">
        <f t="shared" si="140"/>
        <v>0</v>
      </c>
      <c r="BF112" s="95">
        <f t="shared" si="140"/>
        <v>0</v>
      </c>
      <c r="BG112" s="95">
        <f t="shared" si="140"/>
        <v>0</v>
      </c>
      <c r="BH112" s="95">
        <f t="shared" si="140"/>
        <v>0</v>
      </c>
      <c r="BI112" s="95">
        <f t="shared" si="140"/>
        <v>0</v>
      </c>
      <c r="BJ112" s="95">
        <f t="shared" si="140"/>
        <v>1</v>
      </c>
      <c r="BK112" s="95">
        <f t="shared" si="140"/>
        <v>0</v>
      </c>
      <c r="BL112" s="95">
        <f t="shared" si="140"/>
        <v>0</v>
      </c>
      <c r="BM112" s="95">
        <f t="shared" si="140"/>
        <v>0</v>
      </c>
      <c r="BN112" s="95">
        <f t="shared" si="140"/>
        <v>0</v>
      </c>
      <c r="BO112" s="95">
        <f t="shared" si="140"/>
        <v>0</v>
      </c>
      <c r="BP112" s="95">
        <f t="shared" si="140"/>
        <v>1</v>
      </c>
      <c r="BQ112" s="95">
        <f t="shared" si="140"/>
        <v>0</v>
      </c>
      <c r="BR112" s="95">
        <f t="shared" si="140"/>
        <v>0</v>
      </c>
      <c r="BS112" s="95">
        <f t="shared" si="140"/>
        <v>1</v>
      </c>
      <c r="BT112" s="95">
        <f t="shared" si="140"/>
        <v>0</v>
      </c>
      <c r="BU112" s="95">
        <f t="shared" si="140"/>
        <v>0</v>
      </c>
      <c r="BV112" s="95">
        <f t="shared" si="140"/>
        <v>0</v>
      </c>
      <c r="BW112" s="95">
        <f t="shared" si="140"/>
        <v>0</v>
      </c>
      <c r="BX112" s="95">
        <f t="shared" si="140"/>
        <v>0</v>
      </c>
      <c r="BY112" s="95">
        <f t="shared" si="140"/>
        <v>0</v>
      </c>
      <c r="BZ112" s="95">
        <f t="shared" si="140"/>
        <v>0</v>
      </c>
      <c r="CA112" s="95">
        <f t="shared" si="140"/>
        <v>0</v>
      </c>
      <c r="CB112" s="95">
        <f t="shared" si="140"/>
        <v>0</v>
      </c>
      <c r="CC112" s="95">
        <f t="shared" si="140"/>
        <v>0</v>
      </c>
      <c r="CD112" s="95">
        <f t="shared" si="140"/>
        <v>0</v>
      </c>
      <c r="CE112" s="95">
        <f t="shared" si="140"/>
        <v>0</v>
      </c>
      <c r="CF112" s="95">
        <f t="shared" si="140"/>
        <v>0</v>
      </c>
      <c r="CG112" s="95">
        <f t="shared" si="140"/>
        <v>0</v>
      </c>
      <c r="CH112"/>
      <c r="CI112" s="95">
        <f>SUM(BC112:CG112)</f>
        <v>3</v>
      </c>
      <c r="CJ112" s="5" t="s">
        <v>40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ht="17.25" customHeight="1" x14ac:dyDescent="0.25">
      <c r="A113" s="57"/>
      <c r="B113" s="58"/>
      <c r="C113" s="58"/>
      <c r="D113" s="58" t="s">
        <v>41</v>
      </c>
      <c r="E113" s="103" t="str">
        <f t="shared" ref="E113:AI113" si="141">IF(E110&gt;=4,"ya","tdk")</f>
        <v>tdk</v>
      </c>
      <c r="F113" s="104" t="str">
        <f t="shared" si="141"/>
        <v>ya</v>
      </c>
      <c r="G113" s="104" t="str">
        <f t="shared" si="141"/>
        <v>tdk</v>
      </c>
      <c r="H113" s="105" t="str">
        <f t="shared" si="141"/>
        <v>tdk</v>
      </c>
      <c r="I113" s="105" t="str">
        <f t="shared" si="141"/>
        <v>ya</v>
      </c>
      <c r="J113" s="105" t="str">
        <f t="shared" si="141"/>
        <v>ya</v>
      </c>
      <c r="K113" s="105" t="str">
        <f t="shared" si="141"/>
        <v>tdk</v>
      </c>
      <c r="L113" s="105" t="str">
        <f t="shared" si="141"/>
        <v>ya</v>
      </c>
      <c r="M113" s="104" t="str">
        <f t="shared" si="141"/>
        <v>tdk</v>
      </c>
      <c r="N113" s="106" t="str">
        <f t="shared" si="141"/>
        <v>tdk</v>
      </c>
      <c r="O113" s="107" t="str">
        <f t="shared" si="141"/>
        <v>tdk</v>
      </c>
      <c r="P113" s="105" t="str">
        <f t="shared" si="141"/>
        <v>tdk</v>
      </c>
      <c r="Q113" s="105" t="str">
        <f t="shared" si="141"/>
        <v>tdk</v>
      </c>
      <c r="R113" s="105" t="str">
        <f t="shared" si="141"/>
        <v>ya</v>
      </c>
      <c r="S113" s="105" t="str">
        <f t="shared" si="141"/>
        <v>tdk</v>
      </c>
      <c r="T113" s="104" t="str">
        <f t="shared" si="141"/>
        <v>tdk</v>
      </c>
      <c r="U113" s="106" t="str">
        <f t="shared" si="141"/>
        <v>tdk</v>
      </c>
      <c r="V113" s="107" t="str">
        <f t="shared" si="141"/>
        <v>tdk</v>
      </c>
      <c r="W113" s="105" t="str">
        <f t="shared" si="141"/>
        <v>tdk</v>
      </c>
      <c r="X113" s="105" t="str">
        <f t="shared" si="141"/>
        <v>tdk</v>
      </c>
      <c r="Y113" s="105" t="str">
        <f t="shared" si="141"/>
        <v>tdk</v>
      </c>
      <c r="Z113" s="105" t="str">
        <f t="shared" si="141"/>
        <v>tdk</v>
      </c>
      <c r="AA113" s="104" t="str">
        <f t="shared" si="141"/>
        <v>tdk</v>
      </c>
      <c r="AB113" s="104" t="str">
        <f t="shared" si="141"/>
        <v>tdk</v>
      </c>
      <c r="AC113" s="105" t="str">
        <f t="shared" si="141"/>
        <v>tdk</v>
      </c>
      <c r="AD113" s="105" t="str">
        <f t="shared" si="141"/>
        <v>tdk</v>
      </c>
      <c r="AE113" s="105" t="str">
        <f t="shared" si="141"/>
        <v>tdk</v>
      </c>
      <c r="AF113" s="105" t="str">
        <f t="shared" si="141"/>
        <v>tdk</v>
      </c>
      <c r="AG113" s="105" t="str">
        <f t="shared" si="141"/>
        <v>tdk</v>
      </c>
      <c r="AH113" s="104" t="str">
        <f t="shared" si="141"/>
        <v>tdk</v>
      </c>
      <c r="AI113" s="104" t="str">
        <f t="shared" si="141"/>
        <v>tdk</v>
      </c>
      <c r="AJ113" s="108"/>
      <c r="AK113" s="69"/>
      <c r="AL113" s="69"/>
      <c r="AM113" s="69"/>
      <c r="AN113" s="69"/>
      <c r="AO113" s="70"/>
      <c r="AP113" s="70"/>
      <c r="AQ113" s="70"/>
      <c r="AR113" s="70"/>
      <c r="AS113" s="109">
        <f>COUNTIF(E113:AJ113,"ya")+CI113</f>
        <v>9</v>
      </c>
      <c r="AT113" s="70"/>
      <c r="AU113" s="69"/>
      <c r="AV113" s="83"/>
      <c r="AW113" s="83"/>
      <c r="AX113" s="83"/>
      <c r="AY113" s="84"/>
      <c r="AZ113" s="85"/>
      <c r="BA113" s="22"/>
      <c r="BB113"/>
      <c r="BC113" s="110" t="str">
        <f t="shared" ref="BC113:CG113" si="142">IF(BC110&gt;=4,"ya","tdk")</f>
        <v>ya</v>
      </c>
      <c r="BD113" s="110" t="str">
        <f t="shared" si="142"/>
        <v>tdk</v>
      </c>
      <c r="BE113" s="110" t="str">
        <f t="shared" si="142"/>
        <v>tdk</v>
      </c>
      <c r="BF113" s="110" t="str">
        <f t="shared" si="142"/>
        <v>tdk</v>
      </c>
      <c r="BG113" s="110" t="str">
        <f t="shared" si="142"/>
        <v>tdk</v>
      </c>
      <c r="BH113" s="110" t="str">
        <f t="shared" si="142"/>
        <v>tdk</v>
      </c>
      <c r="BI113" s="110" t="str">
        <f t="shared" si="142"/>
        <v>tdk</v>
      </c>
      <c r="BJ113" s="110" t="str">
        <f t="shared" si="142"/>
        <v>tdk</v>
      </c>
      <c r="BK113" s="110" t="str">
        <f t="shared" si="142"/>
        <v>ya</v>
      </c>
      <c r="BL113" s="110" t="str">
        <f t="shared" si="142"/>
        <v>ya</v>
      </c>
      <c r="BM113" s="110" t="str">
        <f t="shared" si="142"/>
        <v>tdk</v>
      </c>
      <c r="BN113" s="110" t="str">
        <f t="shared" si="142"/>
        <v>tdk</v>
      </c>
      <c r="BO113" s="110" t="str">
        <f t="shared" si="142"/>
        <v>tdk</v>
      </c>
      <c r="BP113" s="110" t="str">
        <f t="shared" si="142"/>
        <v>tdk</v>
      </c>
      <c r="BQ113" s="110" t="str">
        <f t="shared" si="142"/>
        <v>tdk</v>
      </c>
      <c r="BR113" s="110" t="str">
        <f t="shared" si="142"/>
        <v>tdk</v>
      </c>
      <c r="BS113" s="110" t="str">
        <f t="shared" si="142"/>
        <v>ya</v>
      </c>
      <c r="BT113" s="110" t="str">
        <f t="shared" si="142"/>
        <v>tdk</v>
      </c>
      <c r="BU113" s="110" t="str">
        <f t="shared" si="142"/>
        <v>tdk</v>
      </c>
      <c r="BV113" s="110" t="str">
        <f t="shared" si="142"/>
        <v>tdk</v>
      </c>
      <c r="BW113" s="110" t="str">
        <f t="shared" si="142"/>
        <v>tdk</v>
      </c>
      <c r="BX113" s="110" t="str">
        <f t="shared" si="142"/>
        <v>tdk</v>
      </c>
      <c r="BY113" s="110" t="str">
        <f t="shared" si="142"/>
        <v>tdk</v>
      </c>
      <c r="BZ113" s="110" t="str">
        <f t="shared" si="142"/>
        <v>tdk</v>
      </c>
      <c r="CA113" s="110" t="str">
        <f t="shared" si="142"/>
        <v>tdk</v>
      </c>
      <c r="CB113" s="110" t="str">
        <f t="shared" si="142"/>
        <v>tdk</v>
      </c>
      <c r="CC113" s="110" t="str">
        <f t="shared" si="142"/>
        <v>tdk</v>
      </c>
      <c r="CD113" s="110" t="str">
        <f t="shared" si="142"/>
        <v>tdk</v>
      </c>
      <c r="CE113" s="110" t="str">
        <f t="shared" si="142"/>
        <v>tdk</v>
      </c>
      <c r="CF113" s="110" t="str">
        <f t="shared" si="142"/>
        <v>tdk</v>
      </c>
      <c r="CG113" s="110" t="str">
        <f t="shared" si="142"/>
        <v>tdk</v>
      </c>
      <c r="CH113"/>
      <c r="CI113" s="75">
        <f>COUNTIF(BC113:CG113,"ya")</f>
        <v>4</v>
      </c>
      <c r="CJ113" s="74" t="s">
        <v>41</v>
      </c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ht="17.25" customHeight="1" x14ac:dyDescent="0.25">
      <c r="A114" s="57"/>
      <c r="B114" s="58"/>
      <c r="C114" s="58"/>
      <c r="D114" s="58" t="s">
        <v>42</v>
      </c>
      <c r="E114" s="103" t="str">
        <f t="shared" ref="E114:AI114" si="143">IF(AND(OR(AND(OR(AND(E111&gt;=2,E109="O/D"),E109="O/A"),E111&gt;=2),E109="O/N"),E111&gt;=2),"ya","tdk")</f>
        <v>ya</v>
      </c>
      <c r="F114" s="104" t="str">
        <f t="shared" si="143"/>
        <v>tdk</v>
      </c>
      <c r="G114" s="104" t="str">
        <f t="shared" si="143"/>
        <v>tdk</v>
      </c>
      <c r="H114" s="105" t="str">
        <f t="shared" si="143"/>
        <v>tdk</v>
      </c>
      <c r="I114" s="105" t="str">
        <f t="shared" si="143"/>
        <v>tdk</v>
      </c>
      <c r="J114" s="105" t="str">
        <f t="shared" si="143"/>
        <v>tdk</v>
      </c>
      <c r="K114" s="105" t="str">
        <f t="shared" si="143"/>
        <v>tdk</v>
      </c>
      <c r="L114" s="105" t="str">
        <f t="shared" si="143"/>
        <v>tdk</v>
      </c>
      <c r="M114" s="104" t="str">
        <f t="shared" si="143"/>
        <v>ya</v>
      </c>
      <c r="N114" s="106" t="str">
        <f t="shared" si="143"/>
        <v>ya</v>
      </c>
      <c r="O114" s="107" t="str">
        <f t="shared" si="143"/>
        <v>tdk</v>
      </c>
      <c r="P114" s="105" t="str">
        <f t="shared" si="143"/>
        <v>tdk</v>
      </c>
      <c r="Q114" s="105" t="str">
        <f t="shared" si="143"/>
        <v>tdk</v>
      </c>
      <c r="R114" s="105" t="str">
        <f t="shared" si="143"/>
        <v>tdk</v>
      </c>
      <c r="S114" s="105" t="str">
        <f t="shared" si="143"/>
        <v>tdk</v>
      </c>
      <c r="T114" s="104" t="str">
        <f t="shared" si="143"/>
        <v>tdk</v>
      </c>
      <c r="U114" s="106" t="str">
        <f t="shared" si="143"/>
        <v>ya</v>
      </c>
      <c r="V114" s="107" t="str">
        <f t="shared" si="143"/>
        <v>tdk</v>
      </c>
      <c r="W114" s="105" t="str">
        <f t="shared" si="143"/>
        <v>tdk</v>
      </c>
      <c r="X114" s="105" t="str">
        <f t="shared" si="143"/>
        <v>tdk</v>
      </c>
      <c r="Y114" s="105" t="str">
        <f t="shared" si="143"/>
        <v>tdk</v>
      </c>
      <c r="Z114" s="105" t="str">
        <f t="shared" si="143"/>
        <v>tdk</v>
      </c>
      <c r="AA114" s="104" t="str">
        <f t="shared" si="143"/>
        <v>tdk</v>
      </c>
      <c r="AB114" s="104" t="str">
        <f t="shared" si="143"/>
        <v>tdk</v>
      </c>
      <c r="AC114" s="105" t="str">
        <f t="shared" si="143"/>
        <v>tdk</v>
      </c>
      <c r="AD114" s="105" t="str">
        <f t="shared" si="143"/>
        <v>tdk</v>
      </c>
      <c r="AE114" s="105" t="str">
        <f t="shared" si="143"/>
        <v>tdk</v>
      </c>
      <c r="AF114" s="105" t="str">
        <f t="shared" si="143"/>
        <v>tdk</v>
      </c>
      <c r="AG114" s="105" t="str">
        <f t="shared" si="143"/>
        <v>tdk</v>
      </c>
      <c r="AH114" s="104" t="str">
        <f t="shared" si="143"/>
        <v>tdk</v>
      </c>
      <c r="AI114" s="104" t="str">
        <f t="shared" si="143"/>
        <v>tdk</v>
      </c>
      <c r="AJ114" s="108"/>
      <c r="AK114" s="69"/>
      <c r="AL114" s="69"/>
      <c r="AM114" s="69"/>
      <c r="AN114" s="69"/>
      <c r="AO114" s="70"/>
      <c r="AP114" s="70"/>
      <c r="AQ114" s="70"/>
      <c r="AR114" s="70"/>
      <c r="AS114" s="70"/>
      <c r="AT114" s="70">
        <f>COUNTIF(E114:AJ114,"ya")</f>
        <v>4</v>
      </c>
      <c r="AU114" s="69"/>
      <c r="AV114" s="83"/>
      <c r="AW114" s="83"/>
      <c r="AX114" s="83"/>
      <c r="AY114" s="84"/>
      <c r="AZ114" s="85"/>
      <c r="BA114" s="22"/>
      <c r="BB114"/>
      <c r="BC114" s="7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 s="37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ht="17.25" customHeight="1" x14ac:dyDescent="0.3">
      <c r="A115" s="57">
        <f>A109+1</f>
        <v>16</v>
      </c>
      <c r="B115" s="58"/>
      <c r="C115" s="130" t="s">
        <v>64</v>
      </c>
      <c r="D115" s="58"/>
      <c r="E115" s="111" t="s">
        <v>31</v>
      </c>
      <c r="F115" s="112" t="s">
        <v>47</v>
      </c>
      <c r="G115" s="112" t="s">
        <v>19</v>
      </c>
      <c r="H115" s="113" t="s">
        <v>19</v>
      </c>
      <c r="I115" s="113" t="s">
        <v>19</v>
      </c>
      <c r="J115" s="113" t="s">
        <v>19</v>
      </c>
      <c r="K115" s="113" t="s">
        <v>19</v>
      </c>
      <c r="L115" s="113" t="s">
        <v>19</v>
      </c>
      <c r="M115" s="112" t="s">
        <v>47</v>
      </c>
      <c r="N115" s="114" t="s">
        <v>45</v>
      </c>
      <c r="O115" s="115" t="s">
        <v>19</v>
      </c>
      <c r="P115" s="113" t="s">
        <v>19</v>
      </c>
      <c r="Q115" s="113" t="s">
        <v>19</v>
      </c>
      <c r="R115" s="113" t="s">
        <v>19</v>
      </c>
      <c r="S115" s="113" t="s">
        <v>19</v>
      </c>
      <c r="T115" s="112" t="s">
        <v>47</v>
      </c>
      <c r="U115" s="116" t="s">
        <v>45</v>
      </c>
      <c r="V115" s="115" t="s">
        <v>19</v>
      </c>
      <c r="W115" s="113" t="s">
        <v>19</v>
      </c>
      <c r="X115" s="113" t="s">
        <v>19</v>
      </c>
      <c r="Y115" s="113" t="s">
        <v>19</v>
      </c>
      <c r="Z115" s="113" t="s">
        <v>19</v>
      </c>
      <c r="AA115" s="112" t="s">
        <v>47</v>
      </c>
      <c r="AB115" s="112" t="s">
        <v>45</v>
      </c>
      <c r="AC115" s="113" t="s">
        <v>31</v>
      </c>
      <c r="AD115" s="113" t="s">
        <v>19</v>
      </c>
      <c r="AE115" s="113" t="s">
        <v>19</v>
      </c>
      <c r="AF115" s="113" t="s">
        <v>19</v>
      </c>
      <c r="AG115" s="113"/>
      <c r="AH115" s="112" t="s">
        <v>19</v>
      </c>
      <c r="AI115" s="112" t="s">
        <v>47</v>
      </c>
      <c r="AJ115" s="68"/>
      <c r="AK115" s="69">
        <f>COUNTIF(E115:AJ115,"D")</f>
        <v>20</v>
      </c>
      <c r="AL115" s="69">
        <f>COUNTIF(E115:AJ115,"A")</f>
        <v>0</v>
      </c>
      <c r="AM115" s="69">
        <f>COUNTIF(E115:AJ115,"N")</f>
        <v>0</v>
      </c>
      <c r="AN115" s="69">
        <f>COUNTIF(E115:AJ115,"D/A")</f>
        <v>0</v>
      </c>
      <c r="AO115" s="70">
        <f>AK115+AL115+AM115+AN115+AY115+AZ115</f>
        <v>20</v>
      </c>
      <c r="AP115" s="70">
        <f>IF(AO115&lt;=22,0,AO115-22)</f>
        <v>0</v>
      </c>
      <c r="AQ115" s="71">
        <f>AL115+AM115+AQ118</f>
        <v>0</v>
      </c>
      <c r="AR115" s="70"/>
      <c r="AS115" s="70"/>
      <c r="AT115" s="70"/>
      <c r="AU115" s="69">
        <f>COUNTIF(E115:AJ115,"IJ")</f>
        <v>0</v>
      </c>
      <c r="AV115" s="69">
        <f>COUNTIF(E115:AJ115,"SK")</f>
        <v>0</v>
      </c>
      <c r="AW115" s="69">
        <f>COUNTIF(E115:AJ115,"CT")</f>
        <v>2</v>
      </c>
      <c r="AX115" s="69">
        <f>COUNTIF(E115:AJ115,"AL")</f>
        <v>0</v>
      </c>
      <c r="AY115" s="69">
        <f>COUNTIF(E115:AJ115,"A/N")</f>
        <v>0</v>
      </c>
      <c r="AZ115" s="69">
        <f>COUNTIF(E115:AJ115,"N/D")</f>
        <v>0</v>
      </c>
      <c r="BA115" s="72"/>
      <c r="BB115" s="37">
        <f>AO115</f>
        <v>20</v>
      </c>
      <c r="BC115" s="73" t="str">
        <f t="shared" ref="BC115:CG115" si="144">E115</f>
        <v>CT</v>
      </c>
      <c r="BD115" s="73" t="str">
        <f t="shared" si="144"/>
        <v>O/D</v>
      </c>
      <c r="BE115" s="73" t="str">
        <f t="shared" si="144"/>
        <v>D</v>
      </c>
      <c r="BF115" s="73" t="str">
        <f t="shared" si="144"/>
        <v>D</v>
      </c>
      <c r="BG115" s="73" t="str">
        <f t="shared" si="144"/>
        <v>D</v>
      </c>
      <c r="BH115" s="73" t="str">
        <f t="shared" si="144"/>
        <v>D</v>
      </c>
      <c r="BI115" s="73" t="str">
        <f t="shared" si="144"/>
        <v>D</v>
      </c>
      <c r="BJ115" s="73" t="str">
        <f t="shared" si="144"/>
        <v>D</v>
      </c>
      <c r="BK115" s="73" t="str">
        <f t="shared" si="144"/>
        <v>O/D</v>
      </c>
      <c r="BL115" s="73" t="str">
        <f t="shared" si="144"/>
        <v>R</v>
      </c>
      <c r="BM115" s="73" t="str">
        <f t="shared" si="144"/>
        <v>D</v>
      </c>
      <c r="BN115" s="73" t="str">
        <f t="shared" si="144"/>
        <v>D</v>
      </c>
      <c r="BO115" s="73" t="str">
        <f t="shared" si="144"/>
        <v>D</v>
      </c>
      <c r="BP115" s="73" t="str">
        <f t="shared" si="144"/>
        <v>D</v>
      </c>
      <c r="BQ115" s="73" t="str">
        <f t="shared" si="144"/>
        <v>D</v>
      </c>
      <c r="BR115" s="73" t="str">
        <f t="shared" si="144"/>
        <v>O/D</v>
      </c>
      <c r="BS115" s="73" t="str">
        <f t="shared" si="144"/>
        <v>R</v>
      </c>
      <c r="BT115" s="73" t="str">
        <f t="shared" si="144"/>
        <v>D</v>
      </c>
      <c r="BU115" s="73" t="str">
        <f t="shared" si="144"/>
        <v>D</v>
      </c>
      <c r="BV115" s="73" t="str">
        <f t="shared" si="144"/>
        <v>D</v>
      </c>
      <c r="BW115" s="73" t="str">
        <f t="shared" si="144"/>
        <v>D</v>
      </c>
      <c r="BX115" s="73" t="str">
        <f t="shared" si="144"/>
        <v>D</v>
      </c>
      <c r="BY115" s="73" t="str">
        <f t="shared" si="144"/>
        <v>O/D</v>
      </c>
      <c r="BZ115" s="73" t="str">
        <f t="shared" si="144"/>
        <v>R</v>
      </c>
      <c r="CA115" s="73" t="str">
        <f t="shared" si="144"/>
        <v>CT</v>
      </c>
      <c r="CB115" s="73" t="str">
        <f t="shared" si="144"/>
        <v>D</v>
      </c>
      <c r="CC115" s="73" t="str">
        <f t="shared" si="144"/>
        <v>D</v>
      </c>
      <c r="CD115" s="73" t="str">
        <f t="shared" si="144"/>
        <v>D</v>
      </c>
      <c r="CE115" s="73">
        <f t="shared" si="144"/>
        <v>0</v>
      </c>
      <c r="CF115" s="73" t="str">
        <f t="shared" si="144"/>
        <v>D</v>
      </c>
      <c r="CG115" s="73" t="str">
        <f t="shared" si="144"/>
        <v>O/D</v>
      </c>
      <c r="CH115"/>
      <c r="CI115" s="75">
        <f>COUNTIF(BC115:CG115,"A/N")</f>
        <v>0</v>
      </c>
      <c r="CJ115" s="75">
        <f>COUNTIF(BC115:CG115,"N/D")</f>
        <v>0</v>
      </c>
      <c r="CK115" s="37">
        <f>CI115+CJ115</f>
        <v>0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ht="17.25" customHeight="1" x14ac:dyDescent="0.25">
      <c r="A116" s="57"/>
      <c r="B116" s="58"/>
      <c r="C116" s="127"/>
      <c r="D116" s="58" t="s">
        <v>37</v>
      </c>
      <c r="E116" s="111"/>
      <c r="F116" s="112"/>
      <c r="G116" s="112"/>
      <c r="H116" s="113"/>
      <c r="I116" s="113"/>
      <c r="J116" s="113"/>
      <c r="K116" s="113"/>
      <c r="L116" s="113"/>
      <c r="M116" s="112"/>
      <c r="N116" s="114"/>
      <c r="O116" s="115"/>
      <c r="P116" s="113"/>
      <c r="Q116" s="113"/>
      <c r="R116" s="113"/>
      <c r="S116" s="113"/>
      <c r="T116" s="112"/>
      <c r="U116" s="116"/>
      <c r="V116" s="115"/>
      <c r="W116" s="113"/>
      <c r="X116" s="113"/>
      <c r="Y116" s="113"/>
      <c r="Z116" s="113"/>
      <c r="AA116" s="112"/>
      <c r="AB116" s="112"/>
      <c r="AC116" s="113"/>
      <c r="AD116" s="113"/>
      <c r="AE116" s="113"/>
      <c r="AF116" s="113"/>
      <c r="AG116" s="113"/>
      <c r="AH116" s="112"/>
      <c r="AI116" s="112"/>
      <c r="AJ116" s="82"/>
      <c r="AK116" s="69"/>
      <c r="AL116" s="69"/>
      <c r="AM116" s="69"/>
      <c r="AN116" s="69"/>
      <c r="AO116" s="70"/>
      <c r="AP116" s="70"/>
      <c r="AQ116" s="70"/>
      <c r="AR116" s="71">
        <f>SUM(E116:AJ116)*2-0.5*COUNT(E116:AJ116)+CI117</f>
        <v>76</v>
      </c>
      <c r="AS116" s="70"/>
      <c r="AT116" s="70"/>
      <c r="AU116" s="69"/>
      <c r="AV116" s="83"/>
      <c r="AW116" s="83"/>
      <c r="AX116" s="83"/>
      <c r="AY116" s="84"/>
      <c r="AZ116" s="85"/>
      <c r="BA116" s="22"/>
      <c r="BB116"/>
      <c r="BC116" s="86">
        <f t="shared" ref="BC116:CG116" si="145">E117</f>
        <v>0</v>
      </c>
      <c r="BD116" s="86">
        <f t="shared" si="145"/>
        <v>8</v>
      </c>
      <c r="BE116" s="86">
        <f t="shared" si="145"/>
        <v>0</v>
      </c>
      <c r="BF116" s="86">
        <f t="shared" si="145"/>
        <v>0</v>
      </c>
      <c r="BG116" s="86">
        <f t="shared" si="145"/>
        <v>0</v>
      </c>
      <c r="BH116" s="86">
        <f t="shared" si="145"/>
        <v>0</v>
      </c>
      <c r="BI116" s="86">
        <f t="shared" si="145"/>
        <v>0</v>
      </c>
      <c r="BJ116" s="86">
        <f t="shared" si="145"/>
        <v>0</v>
      </c>
      <c r="BK116" s="86">
        <f t="shared" si="145"/>
        <v>8</v>
      </c>
      <c r="BL116" s="86">
        <f t="shared" si="145"/>
        <v>0</v>
      </c>
      <c r="BM116" s="86">
        <f t="shared" si="145"/>
        <v>0</v>
      </c>
      <c r="BN116" s="86">
        <f t="shared" si="145"/>
        <v>0</v>
      </c>
      <c r="BO116" s="86">
        <f t="shared" si="145"/>
        <v>0</v>
      </c>
      <c r="BP116" s="86">
        <f t="shared" si="145"/>
        <v>0</v>
      </c>
      <c r="BQ116" s="86">
        <f t="shared" si="145"/>
        <v>0</v>
      </c>
      <c r="BR116" s="86">
        <f t="shared" si="145"/>
        <v>8</v>
      </c>
      <c r="BS116" s="86">
        <f t="shared" si="145"/>
        <v>0</v>
      </c>
      <c r="BT116" s="86">
        <f t="shared" si="145"/>
        <v>0</v>
      </c>
      <c r="BU116" s="86">
        <f t="shared" si="145"/>
        <v>0</v>
      </c>
      <c r="BV116" s="86">
        <f t="shared" si="145"/>
        <v>0</v>
      </c>
      <c r="BW116" s="86">
        <f t="shared" si="145"/>
        <v>0</v>
      </c>
      <c r="BX116" s="86">
        <f t="shared" si="145"/>
        <v>0</v>
      </c>
      <c r="BY116" s="86">
        <f t="shared" si="145"/>
        <v>8</v>
      </c>
      <c r="BZ116" s="86">
        <f t="shared" si="145"/>
        <v>0</v>
      </c>
      <c r="CA116" s="86">
        <f t="shared" si="145"/>
        <v>0</v>
      </c>
      <c r="CB116" s="86">
        <f t="shared" si="145"/>
        <v>0</v>
      </c>
      <c r="CC116" s="86">
        <f t="shared" si="145"/>
        <v>0</v>
      </c>
      <c r="CD116" s="86">
        <f t="shared" si="145"/>
        <v>0</v>
      </c>
      <c r="CE116" s="86">
        <f t="shared" si="145"/>
        <v>0</v>
      </c>
      <c r="CF116" s="86">
        <f t="shared" si="145"/>
        <v>0</v>
      </c>
      <c r="CG116" s="86">
        <f t="shared" si="145"/>
        <v>4</v>
      </c>
      <c r="CH116"/>
      <c r="CI116" s="74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t="17.25" customHeight="1" x14ac:dyDescent="0.25">
      <c r="A117" s="57"/>
      <c r="B117" s="58"/>
      <c r="C117" s="58"/>
      <c r="D117" s="58" t="s">
        <v>38</v>
      </c>
      <c r="E117" s="111"/>
      <c r="F117" s="112">
        <v>8</v>
      </c>
      <c r="G117" s="112"/>
      <c r="H117" s="113"/>
      <c r="I117" s="113"/>
      <c r="J117" s="113"/>
      <c r="K117" s="113"/>
      <c r="L117" s="113"/>
      <c r="M117" s="112">
        <v>8</v>
      </c>
      <c r="N117" s="114"/>
      <c r="O117" s="115"/>
      <c r="P117" s="113"/>
      <c r="Q117" s="113"/>
      <c r="R117" s="113"/>
      <c r="S117" s="113"/>
      <c r="T117" s="112">
        <v>8</v>
      </c>
      <c r="U117" s="116"/>
      <c r="V117" s="115"/>
      <c r="W117" s="113"/>
      <c r="X117" s="113"/>
      <c r="Y117" s="113"/>
      <c r="Z117" s="113"/>
      <c r="AA117" s="112">
        <v>8</v>
      </c>
      <c r="AB117" s="112"/>
      <c r="AC117" s="113"/>
      <c r="AD117" s="113"/>
      <c r="AE117" s="113"/>
      <c r="AF117" s="113"/>
      <c r="AG117" s="113"/>
      <c r="AH117" s="112"/>
      <c r="AI117" s="112">
        <v>4</v>
      </c>
      <c r="AJ117" s="93"/>
      <c r="AK117" s="69"/>
      <c r="AL117" s="69"/>
      <c r="AM117" s="69"/>
      <c r="AN117" s="69"/>
      <c r="AO117" s="70"/>
      <c r="AP117" s="70"/>
      <c r="AQ117" s="70"/>
      <c r="AR117" s="94"/>
      <c r="AS117" s="70"/>
      <c r="AT117" s="70"/>
      <c r="AU117" s="69"/>
      <c r="AV117" s="83"/>
      <c r="AW117" s="83"/>
      <c r="AX117" s="83"/>
      <c r="AY117" s="84"/>
      <c r="AZ117" s="85"/>
      <c r="BA117" s="22"/>
      <c r="BB117"/>
      <c r="BC117" s="37">
        <f t="shared" ref="BC117:CG117" si="146">IF(BC116&lt;=1,BC116*2,IF(BC116&lt;=7,(BC116*2),IF(BC116&lt;=8,((BC116-7)*3+14),((BC116-8)*4+17))))</f>
        <v>0</v>
      </c>
      <c r="BD117" s="37">
        <f t="shared" si="146"/>
        <v>17</v>
      </c>
      <c r="BE117" s="37">
        <f t="shared" si="146"/>
        <v>0</v>
      </c>
      <c r="BF117" s="37">
        <f t="shared" si="146"/>
        <v>0</v>
      </c>
      <c r="BG117" s="37">
        <f t="shared" si="146"/>
        <v>0</v>
      </c>
      <c r="BH117" s="37">
        <f t="shared" si="146"/>
        <v>0</v>
      </c>
      <c r="BI117" s="37">
        <f t="shared" si="146"/>
        <v>0</v>
      </c>
      <c r="BJ117" s="37">
        <f t="shared" si="146"/>
        <v>0</v>
      </c>
      <c r="BK117" s="37">
        <f t="shared" si="146"/>
        <v>17</v>
      </c>
      <c r="BL117" s="37">
        <f t="shared" si="146"/>
        <v>0</v>
      </c>
      <c r="BM117" s="37">
        <f t="shared" si="146"/>
        <v>0</v>
      </c>
      <c r="BN117" s="37">
        <f t="shared" si="146"/>
        <v>0</v>
      </c>
      <c r="BO117" s="37">
        <f t="shared" si="146"/>
        <v>0</v>
      </c>
      <c r="BP117" s="37">
        <f t="shared" si="146"/>
        <v>0</v>
      </c>
      <c r="BQ117" s="37">
        <f t="shared" si="146"/>
        <v>0</v>
      </c>
      <c r="BR117" s="37">
        <f t="shared" si="146"/>
        <v>17</v>
      </c>
      <c r="BS117" s="37">
        <f t="shared" si="146"/>
        <v>0</v>
      </c>
      <c r="BT117" s="37">
        <f t="shared" si="146"/>
        <v>0</v>
      </c>
      <c r="BU117" s="37">
        <f t="shared" si="146"/>
        <v>0</v>
      </c>
      <c r="BV117" s="37">
        <f t="shared" si="146"/>
        <v>0</v>
      </c>
      <c r="BW117" s="37">
        <f t="shared" si="146"/>
        <v>0</v>
      </c>
      <c r="BX117" s="37">
        <f t="shared" si="146"/>
        <v>0</v>
      </c>
      <c r="BY117" s="37">
        <f t="shared" si="146"/>
        <v>17</v>
      </c>
      <c r="BZ117" s="37">
        <f t="shared" si="146"/>
        <v>0</v>
      </c>
      <c r="CA117" s="37">
        <f t="shared" si="146"/>
        <v>0</v>
      </c>
      <c r="CB117" s="37">
        <f t="shared" si="146"/>
        <v>0</v>
      </c>
      <c r="CC117" s="37">
        <f t="shared" si="146"/>
        <v>0</v>
      </c>
      <c r="CD117" s="37">
        <f t="shared" si="146"/>
        <v>0</v>
      </c>
      <c r="CE117" s="37">
        <f t="shared" si="146"/>
        <v>0</v>
      </c>
      <c r="CF117" s="37">
        <f t="shared" si="146"/>
        <v>0</v>
      </c>
      <c r="CG117" s="37">
        <f t="shared" si="146"/>
        <v>8</v>
      </c>
      <c r="CH117"/>
      <c r="CI117" s="95">
        <f>SUM(BC117:CG117)</f>
        <v>76</v>
      </c>
      <c r="CJ117" s="5" t="s">
        <v>37</v>
      </c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ht="17.25" customHeight="1" x14ac:dyDescent="0.25">
      <c r="A118" s="57"/>
      <c r="B118" s="58"/>
      <c r="C118" s="58"/>
      <c r="D118" s="58" t="s">
        <v>39</v>
      </c>
      <c r="E118" s="96">
        <f t="shared" ref="E118:AI118" si="147">IF(AND(E115="A/N",E116&gt;=8),2,IF(AND(E115="N/D",E116=16),2,IF(AND(E115="D/A",E116=16),2,IF(AND(E115="A/N",E116&lt;8),1,IF(AND(E115="N/D",E116&lt;16),1,IF(AND(E115="D/A",E116&gt;=8),1,IF(AND(AND(E115="O/D",E116&gt;=16),E116&lt;24),1,IF(AND(E115="O/D",E116=24),2,IF(AND(AND(E115="O/A",E116&gt;=8),E116&lt;16),1,IF(AND(E115="O/A",E116&gt;=16),2,IF(AND(AND(E115="O/N",E116&gt;=8),E116&lt;24),1,IF(AND(E115="O/N",E116=24),2,0))))))))))))</f>
        <v>0</v>
      </c>
      <c r="F118" s="97">
        <f t="shared" si="147"/>
        <v>0</v>
      </c>
      <c r="G118" s="97">
        <f t="shared" si="147"/>
        <v>0</v>
      </c>
      <c r="H118" s="98">
        <f t="shared" si="147"/>
        <v>0</v>
      </c>
      <c r="I118" s="98">
        <f t="shared" si="147"/>
        <v>0</v>
      </c>
      <c r="J118" s="98">
        <f t="shared" si="147"/>
        <v>0</v>
      </c>
      <c r="K118" s="98">
        <f t="shared" si="147"/>
        <v>0</v>
      </c>
      <c r="L118" s="98">
        <f t="shared" si="147"/>
        <v>0</v>
      </c>
      <c r="M118" s="97">
        <f t="shared" si="147"/>
        <v>0</v>
      </c>
      <c r="N118" s="99">
        <f t="shared" si="147"/>
        <v>0</v>
      </c>
      <c r="O118" s="100">
        <f t="shared" si="147"/>
        <v>0</v>
      </c>
      <c r="P118" s="98">
        <f t="shared" si="147"/>
        <v>0</v>
      </c>
      <c r="Q118" s="98">
        <f t="shared" si="147"/>
        <v>0</v>
      </c>
      <c r="R118" s="98">
        <f t="shared" si="147"/>
        <v>0</v>
      </c>
      <c r="S118" s="98">
        <f t="shared" si="147"/>
        <v>0</v>
      </c>
      <c r="T118" s="97">
        <f t="shared" si="147"/>
        <v>0</v>
      </c>
      <c r="U118" s="101">
        <f t="shared" si="147"/>
        <v>0</v>
      </c>
      <c r="V118" s="100">
        <f t="shared" si="147"/>
        <v>0</v>
      </c>
      <c r="W118" s="98">
        <f t="shared" si="147"/>
        <v>0</v>
      </c>
      <c r="X118" s="98">
        <f t="shared" si="147"/>
        <v>0</v>
      </c>
      <c r="Y118" s="98">
        <f t="shared" si="147"/>
        <v>0</v>
      </c>
      <c r="Z118" s="98">
        <f t="shared" si="147"/>
        <v>0</v>
      </c>
      <c r="AA118" s="97">
        <f t="shared" si="147"/>
        <v>0</v>
      </c>
      <c r="AB118" s="97">
        <f t="shared" si="147"/>
        <v>0</v>
      </c>
      <c r="AC118" s="98">
        <f t="shared" si="147"/>
        <v>0</v>
      </c>
      <c r="AD118" s="98">
        <f t="shared" si="147"/>
        <v>0</v>
      </c>
      <c r="AE118" s="98">
        <f t="shared" si="147"/>
        <v>0</v>
      </c>
      <c r="AF118" s="98">
        <f t="shared" si="147"/>
        <v>0</v>
      </c>
      <c r="AG118" s="98">
        <f t="shared" si="147"/>
        <v>0</v>
      </c>
      <c r="AH118" s="97">
        <f t="shared" si="147"/>
        <v>0</v>
      </c>
      <c r="AI118" s="97">
        <f t="shared" si="147"/>
        <v>0</v>
      </c>
      <c r="AJ118" s="117"/>
      <c r="AK118" s="69"/>
      <c r="AL118" s="69"/>
      <c r="AM118" s="69"/>
      <c r="AN118" s="69"/>
      <c r="AO118" s="70"/>
      <c r="AP118" s="70"/>
      <c r="AQ118" s="71">
        <f>SUM(E118:AJ118)+CI118-CK115</f>
        <v>0</v>
      </c>
      <c r="AR118" s="94"/>
      <c r="AS118" s="70"/>
      <c r="AT118" s="70"/>
      <c r="AU118" s="69"/>
      <c r="AV118" s="83"/>
      <c r="AW118" s="83"/>
      <c r="AX118" s="83"/>
      <c r="AY118" s="84"/>
      <c r="AZ118" s="85"/>
      <c r="BA118" s="22"/>
      <c r="BB118"/>
      <c r="BC118" s="95">
        <f t="shared" ref="BC118:CG118" si="148">IF(AND(BC115="A/N",BC116&gt;=8),2,IF(AND(BC115="N/D",BC116=16),2,IF(AND(BC115="D/A",BC116=16),2,IF(AND(BC115="A/N",BC116&lt;8),1,IF(AND(BC115="N/D",BC116&lt;16),1,IF(AND(BC115="D/A",BC116&gt;=8),1,IF(AND(AND(BC115="O/D",BC116&gt;=16),BC116&lt;24),1,IF(AND(BC115="O/D",BC116=24),2,IF(AND(AND(BC115="O/A",BC116&gt;=8),BC116&lt;16),1,IF(AND(BC115="O/A",BC116&gt;=16),2,IF(AND(AND(BC115="O/N",BC116&gt;=8),BC116&lt;24),1,IF(AND(BC115="O/N",BC116=24),2,0))))))))))))</f>
        <v>0</v>
      </c>
      <c r="BD118" s="95">
        <f t="shared" si="148"/>
        <v>0</v>
      </c>
      <c r="BE118" s="95">
        <f t="shared" si="148"/>
        <v>0</v>
      </c>
      <c r="BF118" s="95">
        <f t="shared" si="148"/>
        <v>0</v>
      </c>
      <c r="BG118" s="95">
        <f t="shared" si="148"/>
        <v>0</v>
      </c>
      <c r="BH118" s="95">
        <f t="shared" si="148"/>
        <v>0</v>
      </c>
      <c r="BI118" s="95">
        <f t="shared" si="148"/>
        <v>0</v>
      </c>
      <c r="BJ118" s="95">
        <f t="shared" si="148"/>
        <v>0</v>
      </c>
      <c r="BK118" s="95">
        <f t="shared" si="148"/>
        <v>0</v>
      </c>
      <c r="BL118" s="95">
        <f t="shared" si="148"/>
        <v>0</v>
      </c>
      <c r="BM118" s="95">
        <f t="shared" si="148"/>
        <v>0</v>
      </c>
      <c r="BN118" s="95">
        <f t="shared" si="148"/>
        <v>0</v>
      </c>
      <c r="BO118" s="95">
        <f t="shared" si="148"/>
        <v>0</v>
      </c>
      <c r="BP118" s="95">
        <f t="shared" si="148"/>
        <v>0</v>
      </c>
      <c r="BQ118" s="95">
        <f t="shared" si="148"/>
        <v>0</v>
      </c>
      <c r="BR118" s="95">
        <f t="shared" si="148"/>
        <v>0</v>
      </c>
      <c r="BS118" s="95">
        <f t="shared" si="148"/>
        <v>0</v>
      </c>
      <c r="BT118" s="95">
        <f t="shared" si="148"/>
        <v>0</v>
      </c>
      <c r="BU118" s="95">
        <f t="shared" si="148"/>
        <v>0</v>
      </c>
      <c r="BV118" s="95">
        <f t="shared" si="148"/>
        <v>0</v>
      </c>
      <c r="BW118" s="95">
        <f t="shared" si="148"/>
        <v>0</v>
      </c>
      <c r="BX118" s="95">
        <f t="shared" si="148"/>
        <v>0</v>
      </c>
      <c r="BY118" s="95">
        <f t="shared" si="148"/>
        <v>0</v>
      </c>
      <c r="BZ118" s="95">
        <f t="shared" si="148"/>
        <v>0</v>
      </c>
      <c r="CA118" s="95">
        <f t="shared" si="148"/>
        <v>0</v>
      </c>
      <c r="CB118" s="95">
        <f t="shared" si="148"/>
        <v>0</v>
      </c>
      <c r="CC118" s="95">
        <f t="shared" si="148"/>
        <v>0</v>
      </c>
      <c r="CD118" s="95">
        <f t="shared" si="148"/>
        <v>0</v>
      </c>
      <c r="CE118" s="95">
        <f t="shared" si="148"/>
        <v>0</v>
      </c>
      <c r="CF118" s="95">
        <f t="shared" si="148"/>
        <v>0</v>
      </c>
      <c r="CG118" s="95">
        <f t="shared" si="148"/>
        <v>0</v>
      </c>
      <c r="CH118"/>
      <c r="CI118" s="95">
        <f>SUM(BC118:CG118)</f>
        <v>0</v>
      </c>
      <c r="CJ118" s="5" t="s">
        <v>40</v>
      </c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ht="17.25" customHeight="1" x14ac:dyDescent="0.25">
      <c r="A119" s="57"/>
      <c r="B119" s="58"/>
      <c r="C119" s="58"/>
      <c r="D119" s="58" t="s">
        <v>41</v>
      </c>
      <c r="E119" s="103" t="str">
        <f t="shared" ref="E119:AI119" si="149">IF(E116&gt;=4,"ya","tdk")</f>
        <v>tdk</v>
      </c>
      <c r="F119" s="104" t="str">
        <f t="shared" si="149"/>
        <v>tdk</v>
      </c>
      <c r="G119" s="104" t="str">
        <f t="shared" si="149"/>
        <v>tdk</v>
      </c>
      <c r="H119" s="105" t="str">
        <f t="shared" si="149"/>
        <v>tdk</v>
      </c>
      <c r="I119" s="105" t="str">
        <f t="shared" si="149"/>
        <v>tdk</v>
      </c>
      <c r="J119" s="105" t="str">
        <f t="shared" si="149"/>
        <v>tdk</v>
      </c>
      <c r="K119" s="105" t="str">
        <f t="shared" si="149"/>
        <v>tdk</v>
      </c>
      <c r="L119" s="105" t="str">
        <f t="shared" si="149"/>
        <v>tdk</v>
      </c>
      <c r="M119" s="104" t="str">
        <f t="shared" si="149"/>
        <v>tdk</v>
      </c>
      <c r="N119" s="106" t="str">
        <f t="shared" si="149"/>
        <v>tdk</v>
      </c>
      <c r="O119" s="107" t="str">
        <f t="shared" si="149"/>
        <v>tdk</v>
      </c>
      <c r="P119" s="105" t="str">
        <f t="shared" si="149"/>
        <v>tdk</v>
      </c>
      <c r="Q119" s="105" t="str">
        <f t="shared" si="149"/>
        <v>tdk</v>
      </c>
      <c r="R119" s="105" t="str">
        <f t="shared" si="149"/>
        <v>tdk</v>
      </c>
      <c r="S119" s="105" t="str">
        <f t="shared" si="149"/>
        <v>tdk</v>
      </c>
      <c r="T119" s="104" t="str">
        <f t="shared" si="149"/>
        <v>tdk</v>
      </c>
      <c r="U119" s="106" t="str">
        <f t="shared" si="149"/>
        <v>tdk</v>
      </c>
      <c r="V119" s="107" t="str">
        <f t="shared" si="149"/>
        <v>tdk</v>
      </c>
      <c r="W119" s="105" t="str">
        <f t="shared" si="149"/>
        <v>tdk</v>
      </c>
      <c r="X119" s="105" t="str">
        <f t="shared" si="149"/>
        <v>tdk</v>
      </c>
      <c r="Y119" s="105" t="str">
        <f t="shared" si="149"/>
        <v>tdk</v>
      </c>
      <c r="Z119" s="105" t="str">
        <f t="shared" si="149"/>
        <v>tdk</v>
      </c>
      <c r="AA119" s="104" t="str">
        <f t="shared" si="149"/>
        <v>tdk</v>
      </c>
      <c r="AB119" s="104" t="str">
        <f t="shared" si="149"/>
        <v>tdk</v>
      </c>
      <c r="AC119" s="105" t="str">
        <f t="shared" si="149"/>
        <v>tdk</v>
      </c>
      <c r="AD119" s="105" t="str">
        <f t="shared" si="149"/>
        <v>tdk</v>
      </c>
      <c r="AE119" s="105" t="str">
        <f t="shared" si="149"/>
        <v>tdk</v>
      </c>
      <c r="AF119" s="105" t="str">
        <f t="shared" si="149"/>
        <v>tdk</v>
      </c>
      <c r="AG119" s="105" t="str">
        <f t="shared" si="149"/>
        <v>tdk</v>
      </c>
      <c r="AH119" s="104" t="str">
        <f t="shared" si="149"/>
        <v>tdk</v>
      </c>
      <c r="AI119" s="104" t="str">
        <f t="shared" si="149"/>
        <v>tdk</v>
      </c>
      <c r="AJ119" s="108"/>
      <c r="AK119" s="69"/>
      <c r="AL119" s="69"/>
      <c r="AM119" s="69"/>
      <c r="AN119" s="69"/>
      <c r="AO119" s="70"/>
      <c r="AP119" s="70"/>
      <c r="AQ119" s="70"/>
      <c r="AR119" s="70"/>
      <c r="AS119" s="109">
        <f>COUNTIF(E119:AJ119,"ya")+CI119</f>
        <v>5</v>
      </c>
      <c r="AT119" s="70"/>
      <c r="AU119" s="69"/>
      <c r="AV119" s="83"/>
      <c r="AW119" s="83"/>
      <c r="AX119" s="83"/>
      <c r="AY119" s="84"/>
      <c r="AZ119" s="85"/>
      <c r="BA119" s="22"/>
      <c r="BB119"/>
      <c r="BC119" s="110" t="str">
        <f t="shared" ref="BC119:CG119" si="150">IF(BC116&gt;=4,"ya","tdk")</f>
        <v>tdk</v>
      </c>
      <c r="BD119" s="110" t="str">
        <f t="shared" si="150"/>
        <v>ya</v>
      </c>
      <c r="BE119" s="110" t="str">
        <f t="shared" si="150"/>
        <v>tdk</v>
      </c>
      <c r="BF119" s="110" t="str">
        <f t="shared" si="150"/>
        <v>tdk</v>
      </c>
      <c r="BG119" s="110" t="str">
        <f t="shared" si="150"/>
        <v>tdk</v>
      </c>
      <c r="BH119" s="110" t="str">
        <f t="shared" si="150"/>
        <v>tdk</v>
      </c>
      <c r="BI119" s="110" t="str">
        <f t="shared" si="150"/>
        <v>tdk</v>
      </c>
      <c r="BJ119" s="110" t="str">
        <f t="shared" si="150"/>
        <v>tdk</v>
      </c>
      <c r="BK119" s="110" t="str">
        <f t="shared" si="150"/>
        <v>ya</v>
      </c>
      <c r="BL119" s="110" t="str">
        <f t="shared" si="150"/>
        <v>tdk</v>
      </c>
      <c r="BM119" s="110" t="str">
        <f t="shared" si="150"/>
        <v>tdk</v>
      </c>
      <c r="BN119" s="110" t="str">
        <f t="shared" si="150"/>
        <v>tdk</v>
      </c>
      <c r="BO119" s="110" t="str">
        <f t="shared" si="150"/>
        <v>tdk</v>
      </c>
      <c r="BP119" s="110" t="str">
        <f t="shared" si="150"/>
        <v>tdk</v>
      </c>
      <c r="BQ119" s="110" t="str">
        <f t="shared" si="150"/>
        <v>tdk</v>
      </c>
      <c r="BR119" s="110" t="str">
        <f t="shared" si="150"/>
        <v>ya</v>
      </c>
      <c r="BS119" s="110" t="str">
        <f t="shared" si="150"/>
        <v>tdk</v>
      </c>
      <c r="BT119" s="110" t="str">
        <f t="shared" si="150"/>
        <v>tdk</v>
      </c>
      <c r="BU119" s="110" t="str">
        <f t="shared" si="150"/>
        <v>tdk</v>
      </c>
      <c r="BV119" s="110" t="str">
        <f t="shared" si="150"/>
        <v>tdk</v>
      </c>
      <c r="BW119" s="110" t="str">
        <f t="shared" si="150"/>
        <v>tdk</v>
      </c>
      <c r="BX119" s="110" t="str">
        <f t="shared" si="150"/>
        <v>tdk</v>
      </c>
      <c r="BY119" s="110" t="str">
        <f t="shared" si="150"/>
        <v>ya</v>
      </c>
      <c r="BZ119" s="110" t="str">
        <f t="shared" si="150"/>
        <v>tdk</v>
      </c>
      <c r="CA119" s="110" t="str">
        <f t="shared" si="150"/>
        <v>tdk</v>
      </c>
      <c r="CB119" s="110" t="str">
        <f t="shared" si="150"/>
        <v>tdk</v>
      </c>
      <c r="CC119" s="110" t="str">
        <f t="shared" si="150"/>
        <v>tdk</v>
      </c>
      <c r="CD119" s="110" t="str">
        <f t="shared" si="150"/>
        <v>tdk</v>
      </c>
      <c r="CE119" s="110" t="str">
        <f t="shared" si="150"/>
        <v>tdk</v>
      </c>
      <c r="CF119" s="110" t="str">
        <f t="shared" si="150"/>
        <v>tdk</v>
      </c>
      <c r="CG119" s="110" t="str">
        <f t="shared" si="150"/>
        <v>ya</v>
      </c>
      <c r="CH119"/>
      <c r="CI119" s="75">
        <f>COUNTIF(BC119:CG119,"ya")</f>
        <v>5</v>
      </c>
      <c r="CJ119" s="74" t="s">
        <v>41</v>
      </c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ht="17.25" customHeight="1" x14ac:dyDescent="0.25">
      <c r="A120" s="57"/>
      <c r="B120" s="58"/>
      <c r="C120" s="58"/>
      <c r="D120" s="58" t="s">
        <v>42</v>
      </c>
      <c r="E120" s="103" t="str">
        <f t="shared" ref="E120:AI120" si="151">IF(AND(OR(AND(OR(AND(E117&gt;=2,E115="O/D"),E115="O/A"),E117&gt;=2),E115="O/N"),E117&gt;=2),"ya","tdk")</f>
        <v>tdk</v>
      </c>
      <c r="F120" s="104" t="str">
        <f t="shared" si="151"/>
        <v>ya</v>
      </c>
      <c r="G120" s="104" t="str">
        <f t="shared" si="151"/>
        <v>tdk</v>
      </c>
      <c r="H120" s="105" t="str">
        <f t="shared" si="151"/>
        <v>tdk</v>
      </c>
      <c r="I120" s="105" t="str">
        <f t="shared" si="151"/>
        <v>tdk</v>
      </c>
      <c r="J120" s="105" t="str">
        <f t="shared" si="151"/>
        <v>tdk</v>
      </c>
      <c r="K120" s="105" t="str">
        <f t="shared" si="151"/>
        <v>tdk</v>
      </c>
      <c r="L120" s="105" t="str">
        <f t="shared" si="151"/>
        <v>tdk</v>
      </c>
      <c r="M120" s="104" t="str">
        <f t="shared" si="151"/>
        <v>ya</v>
      </c>
      <c r="N120" s="106" t="str">
        <f t="shared" si="151"/>
        <v>tdk</v>
      </c>
      <c r="O120" s="107" t="str">
        <f t="shared" si="151"/>
        <v>tdk</v>
      </c>
      <c r="P120" s="105" t="str">
        <f t="shared" si="151"/>
        <v>tdk</v>
      </c>
      <c r="Q120" s="105" t="str">
        <f t="shared" si="151"/>
        <v>tdk</v>
      </c>
      <c r="R120" s="105" t="str">
        <f t="shared" si="151"/>
        <v>tdk</v>
      </c>
      <c r="S120" s="105" t="str">
        <f t="shared" si="151"/>
        <v>tdk</v>
      </c>
      <c r="T120" s="104" t="str">
        <f t="shared" si="151"/>
        <v>ya</v>
      </c>
      <c r="U120" s="106" t="str">
        <f t="shared" si="151"/>
        <v>tdk</v>
      </c>
      <c r="V120" s="107" t="str">
        <f t="shared" si="151"/>
        <v>tdk</v>
      </c>
      <c r="W120" s="105" t="str">
        <f t="shared" si="151"/>
        <v>tdk</v>
      </c>
      <c r="X120" s="105" t="str">
        <f t="shared" si="151"/>
        <v>tdk</v>
      </c>
      <c r="Y120" s="105" t="str">
        <f t="shared" si="151"/>
        <v>tdk</v>
      </c>
      <c r="Z120" s="105" t="str">
        <f t="shared" si="151"/>
        <v>tdk</v>
      </c>
      <c r="AA120" s="104" t="str">
        <f t="shared" si="151"/>
        <v>ya</v>
      </c>
      <c r="AB120" s="104" t="str">
        <f t="shared" si="151"/>
        <v>tdk</v>
      </c>
      <c r="AC120" s="105" t="str">
        <f t="shared" si="151"/>
        <v>tdk</v>
      </c>
      <c r="AD120" s="105" t="str">
        <f t="shared" si="151"/>
        <v>tdk</v>
      </c>
      <c r="AE120" s="105" t="str">
        <f t="shared" si="151"/>
        <v>tdk</v>
      </c>
      <c r="AF120" s="105" t="str">
        <f t="shared" si="151"/>
        <v>tdk</v>
      </c>
      <c r="AG120" s="105" t="str">
        <f t="shared" si="151"/>
        <v>tdk</v>
      </c>
      <c r="AH120" s="104" t="str">
        <f t="shared" si="151"/>
        <v>tdk</v>
      </c>
      <c r="AI120" s="104" t="str">
        <f t="shared" si="151"/>
        <v>ya</v>
      </c>
      <c r="AJ120" s="108"/>
      <c r="AK120" s="69"/>
      <c r="AL120" s="69"/>
      <c r="AM120" s="69"/>
      <c r="AN120" s="69"/>
      <c r="AO120" s="70"/>
      <c r="AP120" s="70"/>
      <c r="AQ120" s="70"/>
      <c r="AR120" s="70"/>
      <c r="AS120" s="70"/>
      <c r="AT120" s="70">
        <f>COUNTIF(E120:AJ120,"ya")</f>
        <v>5</v>
      </c>
      <c r="AU120" s="69"/>
      <c r="AV120" s="83"/>
      <c r="AW120" s="83"/>
      <c r="AX120" s="83"/>
      <c r="AY120" s="84"/>
      <c r="AZ120" s="85"/>
      <c r="BA120" s="22"/>
      <c r="BB120"/>
      <c r="BC120" s="74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 s="37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t="17.25" customHeight="1" x14ac:dyDescent="0.3">
      <c r="A121" s="57">
        <f>A115+1</f>
        <v>17</v>
      </c>
      <c r="B121" s="58"/>
      <c r="C121" s="130" t="s">
        <v>65</v>
      </c>
      <c r="D121" s="58"/>
      <c r="E121" s="111" t="s">
        <v>21</v>
      </c>
      <c r="F121" s="112" t="s">
        <v>45</v>
      </c>
      <c r="G121" s="112" t="s">
        <v>45</v>
      </c>
      <c r="H121" s="113" t="s">
        <v>45</v>
      </c>
      <c r="I121" s="113" t="s">
        <v>19</v>
      </c>
      <c r="J121" s="113" t="s">
        <v>19</v>
      </c>
      <c r="K121" s="113" t="s">
        <v>20</v>
      </c>
      <c r="L121" s="113" t="s">
        <v>20</v>
      </c>
      <c r="M121" s="112" t="s">
        <v>21</v>
      </c>
      <c r="N121" s="114" t="s">
        <v>44</v>
      </c>
      <c r="O121" s="115" t="s">
        <v>21</v>
      </c>
      <c r="P121" s="113" t="s">
        <v>45</v>
      </c>
      <c r="Q121" s="113" t="s">
        <v>45</v>
      </c>
      <c r="R121" s="113" t="s">
        <v>19</v>
      </c>
      <c r="S121" s="113" t="s">
        <v>19</v>
      </c>
      <c r="T121" s="112" t="s">
        <v>20</v>
      </c>
      <c r="U121" s="116" t="s">
        <v>46</v>
      </c>
      <c r="V121" s="115" t="s">
        <v>20</v>
      </c>
      <c r="W121" s="113" t="s">
        <v>21</v>
      </c>
      <c r="X121" s="113" t="s">
        <v>21</v>
      </c>
      <c r="Y121" s="113" t="s">
        <v>45</v>
      </c>
      <c r="Z121" s="113" t="s">
        <v>45</v>
      </c>
      <c r="AA121" s="112" t="s">
        <v>19</v>
      </c>
      <c r="AB121" s="112" t="s">
        <v>19</v>
      </c>
      <c r="AC121" s="113" t="s">
        <v>19</v>
      </c>
      <c r="AD121" s="113" t="s">
        <v>20</v>
      </c>
      <c r="AE121" s="113" t="s">
        <v>33</v>
      </c>
      <c r="AF121" s="113" t="s">
        <v>21</v>
      </c>
      <c r="AG121" s="113" t="s">
        <v>21</v>
      </c>
      <c r="AH121" s="112" t="s">
        <v>45</v>
      </c>
      <c r="AI121" s="112" t="s">
        <v>45</v>
      </c>
      <c r="AJ121" s="68"/>
      <c r="AK121" s="69">
        <f>COUNTIF(E121:AJ121,"D")</f>
        <v>7</v>
      </c>
      <c r="AL121" s="69">
        <f>COUNTIF(E121:AJ121,"A")</f>
        <v>5</v>
      </c>
      <c r="AM121" s="69">
        <f>COUNTIF(E121:AJ121,"N")</f>
        <v>7</v>
      </c>
      <c r="AN121" s="69">
        <f>COUNTIF(E121:AJ121,"D/A")</f>
        <v>0</v>
      </c>
      <c r="AO121" s="70">
        <f>AK121+AL121+AM121+AN121+AY121+AZ121</f>
        <v>20</v>
      </c>
      <c r="AP121" s="70">
        <f>IF(AO121&lt;=22,0,AO121-22)</f>
        <v>0</v>
      </c>
      <c r="AQ121" s="71">
        <f>AL121+AM121+AQ124</f>
        <v>16</v>
      </c>
      <c r="AR121" s="70"/>
      <c r="AS121" s="70"/>
      <c r="AT121" s="70"/>
      <c r="AU121" s="69">
        <f>COUNTIF(E121:AJ121,"IJ")</f>
        <v>0</v>
      </c>
      <c r="AV121" s="69">
        <f>COUNTIF(E121:AJ121,"SK")</f>
        <v>0</v>
      </c>
      <c r="AW121" s="69">
        <f>COUNTIF(E121:AJ121,"CT")</f>
        <v>0</v>
      </c>
      <c r="AX121" s="69">
        <f>COUNTIF(E121:AJ121,"AL")</f>
        <v>0</v>
      </c>
      <c r="AY121" s="69">
        <f>COUNTIF(E121:AJ121,"A/N")</f>
        <v>1</v>
      </c>
      <c r="AZ121" s="69">
        <f>COUNTIF(E121:AJ121,"N/D")</f>
        <v>0</v>
      </c>
      <c r="BA121" s="72"/>
      <c r="BB121" s="37">
        <f>AO121</f>
        <v>20</v>
      </c>
      <c r="BC121" s="73" t="str">
        <f t="shared" ref="BC121:CG121" si="152">E121</f>
        <v>N</v>
      </c>
      <c r="BD121" s="73" t="str">
        <f t="shared" si="152"/>
        <v>R</v>
      </c>
      <c r="BE121" s="73" t="str">
        <f t="shared" si="152"/>
        <v>R</v>
      </c>
      <c r="BF121" s="73" t="str">
        <f t="shared" si="152"/>
        <v>R</v>
      </c>
      <c r="BG121" s="73" t="str">
        <f t="shared" si="152"/>
        <v>D</v>
      </c>
      <c r="BH121" s="73" t="str">
        <f t="shared" si="152"/>
        <v>D</v>
      </c>
      <c r="BI121" s="73" t="str">
        <f t="shared" si="152"/>
        <v>A</v>
      </c>
      <c r="BJ121" s="73" t="str">
        <f t="shared" si="152"/>
        <v>A</v>
      </c>
      <c r="BK121" s="73" t="str">
        <f t="shared" si="152"/>
        <v>N</v>
      </c>
      <c r="BL121" s="73" t="str">
        <f t="shared" si="152"/>
        <v>O/N</v>
      </c>
      <c r="BM121" s="73" t="str">
        <f t="shared" si="152"/>
        <v>N</v>
      </c>
      <c r="BN121" s="73" t="str">
        <f t="shared" si="152"/>
        <v>R</v>
      </c>
      <c r="BO121" s="73" t="str">
        <f t="shared" si="152"/>
        <v>R</v>
      </c>
      <c r="BP121" s="73" t="str">
        <f t="shared" si="152"/>
        <v>D</v>
      </c>
      <c r="BQ121" s="73" t="str">
        <f t="shared" si="152"/>
        <v>D</v>
      </c>
      <c r="BR121" s="73" t="str">
        <f t="shared" si="152"/>
        <v>A</v>
      </c>
      <c r="BS121" s="73" t="str">
        <f t="shared" si="152"/>
        <v>O/A</v>
      </c>
      <c r="BT121" s="73" t="str">
        <f t="shared" si="152"/>
        <v>A</v>
      </c>
      <c r="BU121" s="73" t="str">
        <f t="shared" si="152"/>
        <v>N</v>
      </c>
      <c r="BV121" s="73" t="str">
        <f t="shared" si="152"/>
        <v>N</v>
      </c>
      <c r="BW121" s="73" t="str">
        <f t="shared" si="152"/>
        <v>R</v>
      </c>
      <c r="BX121" s="73" t="str">
        <f t="shared" si="152"/>
        <v>R</v>
      </c>
      <c r="BY121" s="73" t="str">
        <f t="shared" si="152"/>
        <v>D</v>
      </c>
      <c r="BZ121" s="73" t="str">
        <f t="shared" si="152"/>
        <v>D</v>
      </c>
      <c r="CA121" s="73" t="str">
        <f t="shared" si="152"/>
        <v>D</v>
      </c>
      <c r="CB121" s="73" t="str">
        <f t="shared" si="152"/>
        <v>A</v>
      </c>
      <c r="CC121" s="73" t="str">
        <f t="shared" si="152"/>
        <v>A/N</v>
      </c>
      <c r="CD121" s="73" t="str">
        <f t="shared" si="152"/>
        <v>N</v>
      </c>
      <c r="CE121" s="73" t="str">
        <f t="shared" si="152"/>
        <v>N</v>
      </c>
      <c r="CF121" s="73" t="str">
        <f t="shared" si="152"/>
        <v>R</v>
      </c>
      <c r="CG121" s="73" t="str">
        <f t="shared" si="152"/>
        <v>R</v>
      </c>
      <c r="CH121"/>
      <c r="CI121" s="75">
        <f>COUNTIF(BC121:CG121,"A/N")</f>
        <v>1</v>
      </c>
      <c r="CJ121" s="75">
        <f>COUNTIF(BC121:CG121,"N/D")</f>
        <v>0</v>
      </c>
      <c r="CK121" s="37">
        <f>CI121+CJ121</f>
        <v>1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ht="17.25" customHeight="1" x14ac:dyDescent="0.25">
      <c r="A122" s="57"/>
      <c r="B122" s="58"/>
      <c r="C122" s="127"/>
      <c r="D122" s="58" t="s">
        <v>37</v>
      </c>
      <c r="E122" s="111"/>
      <c r="F122" s="112"/>
      <c r="G122" s="112"/>
      <c r="H122" s="113"/>
      <c r="I122" s="113"/>
      <c r="J122" s="113"/>
      <c r="K122" s="113"/>
      <c r="L122" s="113"/>
      <c r="M122" s="112"/>
      <c r="N122" s="114"/>
      <c r="O122" s="115"/>
      <c r="P122" s="113"/>
      <c r="Q122" s="113"/>
      <c r="R122" s="113"/>
      <c r="S122" s="113"/>
      <c r="T122" s="112"/>
      <c r="U122" s="116"/>
      <c r="V122" s="115"/>
      <c r="W122" s="113"/>
      <c r="X122" s="113"/>
      <c r="Y122" s="113"/>
      <c r="Z122" s="113"/>
      <c r="AA122" s="112"/>
      <c r="AB122" s="112"/>
      <c r="AC122" s="113"/>
      <c r="AD122" s="113"/>
      <c r="AE122" s="113">
        <v>8</v>
      </c>
      <c r="AF122" s="113"/>
      <c r="AG122" s="113"/>
      <c r="AH122" s="112"/>
      <c r="AI122" s="112"/>
      <c r="AJ122" s="82"/>
      <c r="AK122" s="69"/>
      <c r="AL122" s="69"/>
      <c r="AM122" s="69"/>
      <c r="AN122" s="69"/>
      <c r="AO122" s="70"/>
      <c r="AP122" s="70"/>
      <c r="AQ122" s="70"/>
      <c r="AR122" s="71">
        <f>SUM(E122:AJ122)*2-0.5*COUNT(E122:AJ122)+CI123</f>
        <v>49.5</v>
      </c>
      <c r="AS122" s="70"/>
      <c r="AT122" s="70"/>
      <c r="AU122" s="69"/>
      <c r="AV122" s="83"/>
      <c r="AW122" s="83"/>
      <c r="AX122" s="83"/>
      <c r="AY122" s="84"/>
      <c r="AZ122" s="85"/>
      <c r="BA122" s="22"/>
      <c r="BB122"/>
      <c r="BC122" s="86">
        <f t="shared" ref="BC122:CG122" si="153">E123</f>
        <v>0</v>
      </c>
      <c r="BD122" s="86">
        <f t="shared" si="153"/>
        <v>0</v>
      </c>
      <c r="BE122" s="86">
        <f t="shared" si="153"/>
        <v>0</v>
      </c>
      <c r="BF122" s="86">
        <f t="shared" si="153"/>
        <v>0</v>
      </c>
      <c r="BG122" s="86">
        <f t="shared" si="153"/>
        <v>0</v>
      </c>
      <c r="BH122" s="86">
        <f t="shared" si="153"/>
        <v>0</v>
      </c>
      <c r="BI122" s="86">
        <f t="shared" si="153"/>
        <v>0</v>
      </c>
      <c r="BJ122" s="86">
        <f t="shared" si="153"/>
        <v>0</v>
      </c>
      <c r="BK122" s="86">
        <f t="shared" si="153"/>
        <v>0</v>
      </c>
      <c r="BL122" s="86">
        <f t="shared" si="153"/>
        <v>8</v>
      </c>
      <c r="BM122" s="86">
        <f t="shared" si="153"/>
        <v>0</v>
      </c>
      <c r="BN122" s="86">
        <f t="shared" si="153"/>
        <v>0</v>
      </c>
      <c r="BO122" s="86">
        <f t="shared" si="153"/>
        <v>0</v>
      </c>
      <c r="BP122" s="86">
        <f t="shared" si="153"/>
        <v>0</v>
      </c>
      <c r="BQ122" s="86">
        <f t="shared" si="153"/>
        <v>0</v>
      </c>
      <c r="BR122" s="86">
        <f t="shared" si="153"/>
        <v>0</v>
      </c>
      <c r="BS122" s="86">
        <f t="shared" si="153"/>
        <v>8</v>
      </c>
      <c r="BT122" s="86">
        <f t="shared" si="153"/>
        <v>0</v>
      </c>
      <c r="BU122" s="86">
        <f t="shared" si="153"/>
        <v>0</v>
      </c>
      <c r="BV122" s="86">
        <f t="shared" si="153"/>
        <v>0</v>
      </c>
      <c r="BW122" s="86">
        <f t="shared" si="153"/>
        <v>0</v>
      </c>
      <c r="BX122" s="86">
        <f t="shared" si="153"/>
        <v>0</v>
      </c>
      <c r="BY122" s="86">
        <f t="shared" si="153"/>
        <v>0</v>
      </c>
      <c r="BZ122" s="86">
        <f t="shared" si="153"/>
        <v>0</v>
      </c>
      <c r="CA122" s="86">
        <f t="shared" si="153"/>
        <v>0</v>
      </c>
      <c r="CB122" s="86">
        <f t="shared" si="153"/>
        <v>0</v>
      </c>
      <c r="CC122" s="86">
        <f t="shared" si="153"/>
        <v>0</v>
      </c>
      <c r="CD122" s="86">
        <f t="shared" si="153"/>
        <v>0</v>
      </c>
      <c r="CE122" s="86">
        <f t="shared" si="153"/>
        <v>0</v>
      </c>
      <c r="CF122" s="86">
        <f t="shared" si="153"/>
        <v>0</v>
      </c>
      <c r="CG122" s="86">
        <f t="shared" si="153"/>
        <v>0</v>
      </c>
      <c r="CH122"/>
      <c r="CI122" s="74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ht="17.25" customHeight="1" x14ac:dyDescent="0.25">
      <c r="A123" s="57"/>
      <c r="B123" s="58"/>
      <c r="C123" s="58"/>
      <c r="D123" s="58" t="s">
        <v>38</v>
      </c>
      <c r="E123" s="111"/>
      <c r="F123" s="112"/>
      <c r="G123" s="112"/>
      <c r="H123" s="113"/>
      <c r="I123" s="113"/>
      <c r="J123" s="113"/>
      <c r="K123" s="113"/>
      <c r="L123" s="113"/>
      <c r="M123" s="112"/>
      <c r="N123" s="114">
        <v>8</v>
      </c>
      <c r="O123" s="115"/>
      <c r="P123" s="113"/>
      <c r="Q123" s="113"/>
      <c r="R123" s="113"/>
      <c r="S123" s="113"/>
      <c r="T123" s="112"/>
      <c r="U123" s="116">
        <v>8</v>
      </c>
      <c r="V123" s="115"/>
      <c r="W123" s="113"/>
      <c r="X123" s="113"/>
      <c r="Y123" s="113"/>
      <c r="Z123" s="113"/>
      <c r="AA123" s="112"/>
      <c r="AB123" s="112"/>
      <c r="AC123" s="113"/>
      <c r="AD123" s="113"/>
      <c r="AE123" s="113"/>
      <c r="AF123" s="113"/>
      <c r="AG123" s="113"/>
      <c r="AH123" s="112"/>
      <c r="AI123" s="112"/>
      <c r="AJ123" s="93"/>
      <c r="AK123" s="69"/>
      <c r="AL123" s="69"/>
      <c r="AM123" s="69"/>
      <c r="AN123" s="69"/>
      <c r="AO123" s="70"/>
      <c r="AP123" s="70"/>
      <c r="AQ123" s="70"/>
      <c r="AR123" s="94"/>
      <c r="AS123" s="70"/>
      <c r="AT123" s="70"/>
      <c r="AU123" s="69"/>
      <c r="AV123" s="83"/>
      <c r="AW123" s="83"/>
      <c r="AX123" s="83"/>
      <c r="AY123" s="84"/>
      <c r="AZ123" s="85"/>
      <c r="BA123" s="22"/>
      <c r="BB123"/>
      <c r="BC123" s="37">
        <f t="shared" ref="BC123:CG123" si="154">IF(BC122&lt;=1,BC122*2,IF(BC122&lt;=7,(BC122*2),IF(BC122&lt;=8,((BC122-7)*3+14),((BC122-8)*4+17))))</f>
        <v>0</v>
      </c>
      <c r="BD123" s="37">
        <f t="shared" si="154"/>
        <v>0</v>
      </c>
      <c r="BE123" s="37">
        <f t="shared" si="154"/>
        <v>0</v>
      </c>
      <c r="BF123" s="37">
        <f t="shared" si="154"/>
        <v>0</v>
      </c>
      <c r="BG123" s="37">
        <f t="shared" si="154"/>
        <v>0</v>
      </c>
      <c r="BH123" s="37">
        <f t="shared" si="154"/>
        <v>0</v>
      </c>
      <c r="BI123" s="37">
        <f t="shared" si="154"/>
        <v>0</v>
      </c>
      <c r="BJ123" s="37">
        <f t="shared" si="154"/>
        <v>0</v>
      </c>
      <c r="BK123" s="37">
        <f t="shared" si="154"/>
        <v>0</v>
      </c>
      <c r="BL123" s="37">
        <f t="shared" si="154"/>
        <v>17</v>
      </c>
      <c r="BM123" s="37">
        <f t="shared" si="154"/>
        <v>0</v>
      </c>
      <c r="BN123" s="37">
        <f t="shared" si="154"/>
        <v>0</v>
      </c>
      <c r="BO123" s="37">
        <f t="shared" si="154"/>
        <v>0</v>
      </c>
      <c r="BP123" s="37">
        <f t="shared" si="154"/>
        <v>0</v>
      </c>
      <c r="BQ123" s="37">
        <f t="shared" si="154"/>
        <v>0</v>
      </c>
      <c r="BR123" s="37">
        <f t="shared" si="154"/>
        <v>0</v>
      </c>
      <c r="BS123" s="37">
        <f t="shared" si="154"/>
        <v>17</v>
      </c>
      <c r="BT123" s="37">
        <f t="shared" si="154"/>
        <v>0</v>
      </c>
      <c r="BU123" s="37">
        <f t="shared" si="154"/>
        <v>0</v>
      </c>
      <c r="BV123" s="37">
        <f t="shared" si="154"/>
        <v>0</v>
      </c>
      <c r="BW123" s="37">
        <f t="shared" si="154"/>
        <v>0</v>
      </c>
      <c r="BX123" s="37">
        <f t="shared" si="154"/>
        <v>0</v>
      </c>
      <c r="BY123" s="37">
        <f t="shared" si="154"/>
        <v>0</v>
      </c>
      <c r="BZ123" s="37">
        <f t="shared" si="154"/>
        <v>0</v>
      </c>
      <c r="CA123" s="37">
        <f t="shared" si="154"/>
        <v>0</v>
      </c>
      <c r="CB123" s="37">
        <f t="shared" si="154"/>
        <v>0</v>
      </c>
      <c r="CC123" s="37">
        <f t="shared" si="154"/>
        <v>0</v>
      </c>
      <c r="CD123" s="37">
        <f t="shared" si="154"/>
        <v>0</v>
      </c>
      <c r="CE123" s="37">
        <f t="shared" si="154"/>
        <v>0</v>
      </c>
      <c r="CF123" s="37">
        <f t="shared" si="154"/>
        <v>0</v>
      </c>
      <c r="CG123" s="37">
        <f t="shared" si="154"/>
        <v>0</v>
      </c>
      <c r="CH123"/>
      <c r="CI123" s="95">
        <f>SUM(BC123:CG123)</f>
        <v>34</v>
      </c>
      <c r="CJ123" s="5" t="s">
        <v>37</v>
      </c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ht="17.25" customHeight="1" x14ac:dyDescent="0.25">
      <c r="A124" s="57"/>
      <c r="B124" s="58"/>
      <c r="C124" s="58"/>
      <c r="D124" s="58" t="s">
        <v>39</v>
      </c>
      <c r="E124" s="96">
        <f t="shared" ref="E124:AI124" si="155">IF(AND(E121="A/N",E122&gt;=8),2,IF(AND(E121="N/D",E122=16),2,IF(AND(E121="D/A",E122=16),2,IF(AND(E121="A/N",E122&lt;8),1,IF(AND(E121="N/D",E122&lt;16),1,IF(AND(E121="D/A",E122&gt;=8),1,IF(AND(AND(E121="O/D",E122&gt;=16),E122&lt;24),1,IF(AND(E121="O/D",E122=24),2,IF(AND(AND(E121="O/A",E122&gt;=8),E122&lt;16),1,IF(AND(E121="O/A",E122&gt;=16),2,IF(AND(AND(E121="O/N",E122&gt;=8),E122&lt;24),1,IF(AND(E121="O/N",E122=24),2,0))))))))))))</f>
        <v>0</v>
      </c>
      <c r="F124" s="97">
        <f t="shared" si="155"/>
        <v>0</v>
      </c>
      <c r="G124" s="97">
        <f t="shared" si="155"/>
        <v>0</v>
      </c>
      <c r="H124" s="98">
        <f t="shared" si="155"/>
        <v>0</v>
      </c>
      <c r="I124" s="98">
        <f t="shared" si="155"/>
        <v>0</v>
      </c>
      <c r="J124" s="98">
        <f t="shared" si="155"/>
        <v>0</v>
      </c>
      <c r="K124" s="98">
        <f t="shared" si="155"/>
        <v>0</v>
      </c>
      <c r="L124" s="98">
        <f t="shared" si="155"/>
        <v>0</v>
      </c>
      <c r="M124" s="97">
        <f t="shared" si="155"/>
        <v>0</v>
      </c>
      <c r="N124" s="99">
        <f t="shared" si="155"/>
        <v>0</v>
      </c>
      <c r="O124" s="100">
        <f t="shared" si="155"/>
        <v>0</v>
      </c>
      <c r="P124" s="98">
        <f t="shared" si="155"/>
        <v>0</v>
      </c>
      <c r="Q124" s="98">
        <f t="shared" si="155"/>
        <v>0</v>
      </c>
      <c r="R124" s="98">
        <f t="shared" si="155"/>
        <v>0</v>
      </c>
      <c r="S124" s="98">
        <f t="shared" si="155"/>
        <v>0</v>
      </c>
      <c r="T124" s="97">
        <f t="shared" si="155"/>
        <v>0</v>
      </c>
      <c r="U124" s="101">
        <f t="shared" si="155"/>
        <v>0</v>
      </c>
      <c r="V124" s="100">
        <f t="shared" si="155"/>
        <v>0</v>
      </c>
      <c r="W124" s="98">
        <f t="shared" si="155"/>
        <v>0</v>
      </c>
      <c r="X124" s="98">
        <f t="shared" si="155"/>
        <v>0</v>
      </c>
      <c r="Y124" s="98">
        <f t="shared" si="155"/>
        <v>0</v>
      </c>
      <c r="Z124" s="98">
        <f t="shared" si="155"/>
        <v>0</v>
      </c>
      <c r="AA124" s="97">
        <f t="shared" si="155"/>
        <v>0</v>
      </c>
      <c r="AB124" s="97">
        <f t="shared" si="155"/>
        <v>0</v>
      </c>
      <c r="AC124" s="98">
        <f t="shared" si="155"/>
        <v>0</v>
      </c>
      <c r="AD124" s="98">
        <f t="shared" si="155"/>
        <v>0</v>
      </c>
      <c r="AE124" s="98">
        <f t="shared" si="155"/>
        <v>2</v>
      </c>
      <c r="AF124" s="98">
        <f t="shared" si="155"/>
        <v>0</v>
      </c>
      <c r="AG124" s="98">
        <f t="shared" si="155"/>
        <v>0</v>
      </c>
      <c r="AH124" s="97">
        <f t="shared" si="155"/>
        <v>0</v>
      </c>
      <c r="AI124" s="97">
        <f t="shared" si="155"/>
        <v>0</v>
      </c>
      <c r="AJ124" s="117"/>
      <c r="AK124" s="69"/>
      <c r="AL124" s="69"/>
      <c r="AM124" s="69"/>
      <c r="AN124" s="69"/>
      <c r="AO124" s="70"/>
      <c r="AP124" s="70"/>
      <c r="AQ124" s="71">
        <f>SUM(E124:AJ124)+CI124-CK121</f>
        <v>4</v>
      </c>
      <c r="AR124" s="94"/>
      <c r="AS124" s="70"/>
      <c r="AT124" s="70"/>
      <c r="AU124" s="69"/>
      <c r="AV124" s="83"/>
      <c r="AW124" s="83"/>
      <c r="AX124" s="83"/>
      <c r="AY124" s="84"/>
      <c r="AZ124" s="85"/>
      <c r="BA124" s="22"/>
      <c r="BB124"/>
      <c r="BC124" s="95">
        <f t="shared" ref="BC124:CG124" si="156">IF(AND(BC121="A/N",BC122&gt;=8),2,IF(AND(BC121="N/D",BC122=16),2,IF(AND(BC121="D/A",BC122=16),2,IF(AND(BC121="A/N",BC122&lt;8),1,IF(AND(BC121="N/D",BC122&lt;16),1,IF(AND(BC121="D/A",BC122&gt;=8),1,IF(AND(AND(BC121="O/D",BC122&gt;=16),BC122&lt;24),1,IF(AND(BC121="O/D",BC122=24),2,IF(AND(AND(BC121="O/A",BC122&gt;=8),BC122&lt;16),1,IF(AND(BC121="O/A",BC122&gt;=16),2,IF(AND(AND(BC121="O/N",BC122&gt;=8),BC122&lt;24),1,IF(AND(BC121="O/N",BC122=24),2,0))))))))))))</f>
        <v>0</v>
      </c>
      <c r="BD124" s="95">
        <f t="shared" si="156"/>
        <v>0</v>
      </c>
      <c r="BE124" s="95">
        <f t="shared" si="156"/>
        <v>0</v>
      </c>
      <c r="BF124" s="95">
        <f t="shared" si="156"/>
        <v>0</v>
      </c>
      <c r="BG124" s="95">
        <f t="shared" si="156"/>
        <v>0</v>
      </c>
      <c r="BH124" s="95">
        <f t="shared" si="156"/>
        <v>0</v>
      </c>
      <c r="BI124" s="95">
        <f t="shared" si="156"/>
        <v>0</v>
      </c>
      <c r="BJ124" s="95">
        <f t="shared" si="156"/>
        <v>0</v>
      </c>
      <c r="BK124" s="95">
        <f t="shared" si="156"/>
        <v>0</v>
      </c>
      <c r="BL124" s="95">
        <f t="shared" si="156"/>
        <v>1</v>
      </c>
      <c r="BM124" s="95">
        <f t="shared" si="156"/>
        <v>0</v>
      </c>
      <c r="BN124" s="95">
        <f t="shared" si="156"/>
        <v>0</v>
      </c>
      <c r="BO124" s="95">
        <f t="shared" si="156"/>
        <v>0</v>
      </c>
      <c r="BP124" s="95">
        <f t="shared" si="156"/>
        <v>0</v>
      </c>
      <c r="BQ124" s="95">
        <f t="shared" si="156"/>
        <v>0</v>
      </c>
      <c r="BR124" s="95">
        <f t="shared" si="156"/>
        <v>0</v>
      </c>
      <c r="BS124" s="95">
        <f t="shared" si="156"/>
        <v>1</v>
      </c>
      <c r="BT124" s="95">
        <f t="shared" si="156"/>
        <v>0</v>
      </c>
      <c r="BU124" s="95">
        <f t="shared" si="156"/>
        <v>0</v>
      </c>
      <c r="BV124" s="95">
        <f t="shared" si="156"/>
        <v>0</v>
      </c>
      <c r="BW124" s="95">
        <f t="shared" si="156"/>
        <v>0</v>
      </c>
      <c r="BX124" s="95">
        <f t="shared" si="156"/>
        <v>0</v>
      </c>
      <c r="BY124" s="95">
        <f t="shared" si="156"/>
        <v>0</v>
      </c>
      <c r="BZ124" s="95">
        <f t="shared" si="156"/>
        <v>0</v>
      </c>
      <c r="CA124" s="95">
        <f t="shared" si="156"/>
        <v>0</v>
      </c>
      <c r="CB124" s="95">
        <f t="shared" si="156"/>
        <v>0</v>
      </c>
      <c r="CC124" s="95">
        <f t="shared" si="156"/>
        <v>1</v>
      </c>
      <c r="CD124" s="95">
        <f t="shared" si="156"/>
        <v>0</v>
      </c>
      <c r="CE124" s="95">
        <f t="shared" si="156"/>
        <v>0</v>
      </c>
      <c r="CF124" s="95">
        <f t="shared" si="156"/>
        <v>0</v>
      </c>
      <c r="CG124" s="95">
        <f t="shared" si="156"/>
        <v>0</v>
      </c>
      <c r="CH124"/>
      <c r="CI124" s="95">
        <f>SUM(BC124:CG124)</f>
        <v>3</v>
      </c>
      <c r="CJ124" s="5" t="s">
        <v>40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ht="17.25" customHeight="1" x14ac:dyDescent="0.25">
      <c r="A125" s="57"/>
      <c r="B125" s="58"/>
      <c r="C125" s="58"/>
      <c r="D125" s="58" t="s">
        <v>41</v>
      </c>
      <c r="E125" s="103" t="str">
        <f t="shared" ref="E125:AI125" si="157">IF(E122&gt;=4,"ya","tdk")</f>
        <v>tdk</v>
      </c>
      <c r="F125" s="104" t="str">
        <f t="shared" si="157"/>
        <v>tdk</v>
      </c>
      <c r="G125" s="104" t="str">
        <f t="shared" si="157"/>
        <v>tdk</v>
      </c>
      <c r="H125" s="105" t="str">
        <f t="shared" si="157"/>
        <v>tdk</v>
      </c>
      <c r="I125" s="105" t="str">
        <f t="shared" si="157"/>
        <v>tdk</v>
      </c>
      <c r="J125" s="105" t="str">
        <f t="shared" si="157"/>
        <v>tdk</v>
      </c>
      <c r="K125" s="105" t="str">
        <f t="shared" si="157"/>
        <v>tdk</v>
      </c>
      <c r="L125" s="105" t="str">
        <f t="shared" si="157"/>
        <v>tdk</v>
      </c>
      <c r="M125" s="104" t="str">
        <f t="shared" si="157"/>
        <v>tdk</v>
      </c>
      <c r="N125" s="106" t="str">
        <f t="shared" si="157"/>
        <v>tdk</v>
      </c>
      <c r="O125" s="107" t="str">
        <f t="shared" si="157"/>
        <v>tdk</v>
      </c>
      <c r="P125" s="105" t="str">
        <f t="shared" si="157"/>
        <v>tdk</v>
      </c>
      <c r="Q125" s="105" t="str">
        <f t="shared" si="157"/>
        <v>tdk</v>
      </c>
      <c r="R125" s="105" t="str">
        <f t="shared" si="157"/>
        <v>tdk</v>
      </c>
      <c r="S125" s="105" t="str">
        <f t="shared" si="157"/>
        <v>tdk</v>
      </c>
      <c r="T125" s="104" t="str">
        <f t="shared" si="157"/>
        <v>tdk</v>
      </c>
      <c r="U125" s="106" t="str">
        <f t="shared" si="157"/>
        <v>tdk</v>
      </c>
      <c r="V125" s="107" t="str">
        <f t="shared" si="157"/>
        <v>tdk</v>
      </c>
      <c r="W125" s="105" t="str">
        <f t="shared" si="157"/>
        <v>tdk</v>
      </c>
      <c r="X125" s="105" t="str">
        <f t="shared" si="157"/>
        <v>tdk</v>
      </c>
      <c r="Y125" s="105" t="str">
        <f t="shared" si="157"/>
        <v>tdk</v>
      </c>
      <c r="Z125" s="105" t="str">
        <f t="shared" si="157"/>
        <v>tdk</v>
      </c>
      <c r="AA125" s="104" t="str">
        <f t="shared" si="157"/>
        <v>tdk</v>
      </c>
      <c r="AB125" s="104" t="str">
        <f t="shared" si="157"/>
        <v>tdk</v>
      </c>
      <c r="AC125" s="105" t="str">
        <f t="shared" si="157"/>
        <v>tdk</v>
      </c>
      <c r="AD125" s="105" t="str">
        <f t="shared" si="157"/>
        <v>tdk</v>
      </c>
      <c r="AE125" s="105" t="str">
        <f t="shared" si="157"/>
        <v>ya</v>
      </c>
      <c r="AF125" s="105" t="str">
        <f t="shared" si="157"/>
        <v>tdk</v>
      </c>
      <c r="AG125" s="105" t="str">
        <f t="shared" si="157"/>
        <v>tdk</v>
      </c>
      <c r="AH125" s="104" t="str">
        <f t="shared" si="157"/>
        <v>tdk</v>
      </c>
      <c r="AI125" s="104" t="str">
        <f t="shared" si="157"/>
        <v>tdk</v>
      </c>
      <c r="AJ125" s="108"/>
      <c r="AK125" s="69"/>
      <c r="AL125" s="69"/>
      <c r="AM125" s="69"/>
      <c r="AN125" s="69"/>
      <c r="AO125" s="70"/>
      <c r="AP125" s="70"/>
      <c r="AQ125" s="70"/>
      <c r="AR125" s="70"/>
      <c r="AS125" s="109">
        <f>COUNTIF(E125:AJ125,"ya")+CI125</f>
        <v>3</v>
      </c>
      <c r="AT125" s="70"/>
      <c r="AU125" s="69"/>
      <c r="AV125" s="83"/>
      <c r="AW125" s="83"/>
      <c r="AX125" s="83"/>
      <c r="AY125" s="84"/>
      <c r="AZ125" s="85"/>
      <c r="BA125" s="22"/>
      <c r="BB125"/>
      <c r="BC125" s="110" t="str">
        <f t="shared" ref="BC125:CG125" si="158">IF(BC122&gt;=4,"ya","tdk")</f>
        <v>tdk</v>
      </c>
      <c r="BD125" s="110" t="str">
        <f t="shared" si="158"/>
        <v>tdk</v>
      </c>
      <c r="BE125" s="110" t="str">
        <f t="shared" si="158"/>
        <v>tdk</v>
      </c>
      <c r="BF125" s="110" t="str">
        <f t="shared" si="158"/>
        <v>tdk</v>
      </c>
      <c r="BG125" s="110" t="str">
        <f t="shared" si="158"/>
        <v>tdk</v>
      </c>
      <c r="BH125" s="110" t="str">
        <f t="shared" si="158"/>
        <v>tdk</v>
      </c>
      <c r="BI125" s="110" t="str">
        <f t="shared" si="158"/>
        <v>tdk</v>
      </c>
      <c r="BJ125" s="110" t="str">
        <f t="shared" si="158"/>
        <v>tdk</v>
      </c>
      <c r="BK125" s="110" t="str">
        <f t="shared" si="158"/>
        <v>tdk</v>
      </c>
      <c r="BL125" s="110" t="str">
        <f t="shared" si="158"/>
        <v>ya</v>
      </c>
      <c r="BM125" s="110" t="str">
        <f t="shared" si="158"/>
        <v>tdk</v>
      </c>
      <c r="BN125" s="110" t="str">
        <f t="shared" si="158"/>
        <v>tdk</v>
      </c>
      <c r="BO125" s="110" t="str">
        <f t="shared" si="158"/>
        <v>tdk</v>
      </c>
      <c r="BP125" s="110" t="str">
        <f t="shared" si="158"/>
        <v>tdk</v>
      </c>
      <c r="BQ125" s="110" t="str">
        <f t="shared" si="158"/>
        <v>tdk</v>
      </c>
      <c r="BR125" s="110" t="str">
        <f t="shared" si="158"/>
        <v>tdk</v>
      </c>
      <c r="BS125" s="110" t="str">
        <f t="shared" si="158"/>
        <v>ya</v>
      </c>
      <c r="BT125" s="110" t="str">
        <f t="shared" si="158"/>
        <v>tdk</v>
      </c>
      <c r="BU125" s="110" t="str">
        <f t="shared" si="158"/>
        <v>tdk</v>
      </c>
      <c r="BV125" s="110" t="str">
        <f t="shared" si="158"/>
        <v>tdk</v>
      </c>
      <c r="BW125" s="110" t="str">
        <f t="shared" si="158"/>
        <v>tdk</v>
      </c>
      <c r="BX125" s="110" t="str">
        <f t="shared" si="158"/>
        <v>tdk</v>
      </c>
      <c r="BY125" s="110" t="str">
        <f t="shared" si="158"/>
        <v>tdk</v>
      </c>
      <c r="BZ125" s="110" t="str">
        <f t="shared" si="158"/>
        <v>tdk</v>
      </c>
      <c r="CA125" s="110" t="str">
        <f t="shared" si="158"/>
        <v>tdk</v>
      </c>
      <c r="CB125" s="110" t="str">
        <f t="shared" si="158"/>
        <v>tdk</v>
      </c>
      <c r="CC125" s="110" t="str">
        <f t="shared" si="158"/>
        <v>tdk</v>
      </c>
      <c r="CD125" s="110" t="str">
        <f t="shared" si="158"/>
        <v>tdk</v>
      </c>
      <c r="CE125" s="110" t="str">
        <f t="shared" si="158"/>
        <v>tdk</v>
      </c>
      <c r="CF125" s="110" t="str">
        <f t="shared" si="158"/>
        <v>tdk</v>
      </c>
      <c r="CG125" s="110" t="str">
        <f t="shared" si="158"/>
        <v>tdk</v>
      </c>
      <c r="CH125"/>
      <c r="CI125" s="75">
        <f>COUNTIF(BC125:CG125,"ya")</f>
        <v>2</v>
      </c>
      <c r="CJ125" s="74" t="s">
        <v>41</v>
      </c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ht="17.25" customHeight="1" x14ac:dyDescent="0.25">
      <c r="A126" s="57"/>
      <c r="B126" s="58"/>
      <c r="C126" s="58"/>
      <c r="D126" s="58" t="s">
        <v>42</v>
      </c>
      <c r="E126" s="103" t="str">
        <f t="shared" ref="E126:AI126" si="159">IF(AND(OR(AND(OR(AND(E123&gt;=2,E121="O/D"),E121="O/A"),E123&gt;=2),E121="O/N"),E123&gt;=2),"ya","tdk")</f>
        <v>tdk</v>
      </c>
      <c r="F126" s="104" t="str">
        <f t="shared" si="159"/>
        <v>tdk</v>
      </c>
      <c r="G126" s="104" t="str">
        <f t="shared" si="159"/>
        <v>tdk</v>
      </c>
      <c r="H126" s="105" t="str">
        <f t="shared" si="159"/>
        <v>tdk</v>
      </c>
      <c r="I126" s="105" t="str">
        <f t="shared" si="159"/>
        <v>tdk</v>
      </c>
      <c r="J126" s="105" t="str">
        <f t="shared" si="159"/>
        <v>tdk</v>
      </c>
      <c r="K126" s="105" t="str">
        <f t="shared" si="159"/>
        <v>tdk</v>
      </c>
      <c r="L126" s="105" t="str">
        <f t="shared" si="159"/>
        <v>tdk</v>
      </c>
      <c r="M126" s="104" t="str">
        <f t="shared" si="159"/>
        <v>tdk</v>
      </c>
      <c r="N126" s="106" t="str">
        <f t="shared" si="159"/>
        <v>ya</v>
      </c>
      <c r="O126" s="107" t="str">
        <f t="shared" si="159"/>
        <v>tdk</v>
      </c>
      <c r="P126" s="105" t="str">
        <f t="shared" si="159"/>
        <v>tdk</v>
      </c>
      <c r="Q126" s="105" t="str">
        <f t="shared" si="159"/>
        <v>tdk</v>
      </c>
      <c r="R126" s="105" t="str">
        <f t="shared" si="159"/>
        <v>tdk</v>
      </c>
      <c r="S126" s="105" t="str">
        <f t="shared" si="159"/>
        <v>tdk</v>
      </c>
      <c r="T126" s="104" t="str">
        <f t="shared" si="159"/>
        <v>tdk</v>
      </c>
      <c r="U126" s="106" t="str">
        <f t="shared" si="159"/>
        <v>ya</v>
      </c>
      <c r="V126" s="107" t="str">
        <f t="shared" si="159"/>
        <v>tdk</v>
      </c>
      <c r="W126" s="105" t="str">
        <f t="shared" si="159"/>
        <v>tdk</v>
      </c>
      <c r="X126" s="105" t="str">
        <f t="shared" si="159"/>
        <v>tdk</v>
      </c>
      <c r="Y126" s="105" t="str">
        <f t="shared" si="159"/>
        <v>tdk</v>
      </c>
      <c r="Z126" s="105" t="str">
        <f t="shared" si="159"/>
        <v>tdk</v>
      </c>
      <c r="AA126" s="104" t="str">
        <f t="shared" si="159"/>
        <v>tdk</v>
      </c>
      <c r="AB126" s="104" t="str">
        <f t="shared" si="159"/>
        <v>tdk</v>
      </c>
      <c r="AC126" s="105" t="str">
        <f t="shared" si="159"/>
        <v>tdk</v>
      </c>
      <c r="AD126" s="105" t="str">
        <f t="shared" si="159"/>
        <v>tdk</v>
      </c>
      <c r="AE126" s="105" t="str">
        <f t="shared" si="159"/>
        <v>tdk</v>
      </c>
      <c r="AF126" s="105" t="str">
        <f t="shared" si="159"/>
        <v>tdk</v>
      </c>
      <c r="AG126" s="105" t="str">
        <f t="shared" si="159"/>
        <v>tdk</v>
      </c>
      <c r="AH126" s="104" t="str">
        <f t="shared" si="159"/>
        <v>tdk</v>
      </c>
      <c r="AI126" s="104" t="str">
        <f t="shared" si="159"/>
        <v>tdk</v>
      </c>
      <c r="AJ126" s="108"/>
      <c r="AK126" s="69"/>
      <c r="AL126" s="69"/>
      <c r="AM126" s="69"/>
      <c r="AN126" s="69"/>
      <c r="AO126" s="70"/>
      <c r="AP126" s="70"/>
      <c r="AQ126" s="70"/>
      <c r="AR126" s="70"/>
      <c r="AS126" s="70"/>
      <c r="AT126" s="70">
        <f>COUNTIF(E126:AJ126,"ya")</f>
        <v>2</v>
      </c>
      <c r="AU126" s="69"/>
      <c r="AV126" s="83"/>
      <c r="AW126" s="83"/>
      <c r="AX126" s="83"/>
      <c r="AY126" s="84"/>
      <c r="AZ126" s="85"/>
      <c r="BA126" s="22"/>
      <c r="BB126"/>
      <c r="BC126" s="74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 s="37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ht="17.25" customHeight="1" x14ac:dyDescent="0.3">
      <c r="A127" s="57">
        <f>A121+1</f>
        <v>18</v>
      </c>
      <c r="B127" s="58"/>
      <c r="C127" s="130" t="s">
        <v>66</v>
      </c>
      <c r="D127" s="58"/>
      <c r="E127" s="111" t="s">
        <v>19</v>
      </c>
      <c r="F127" s="112" t="s">
        <v>20</v>
      </c>
      <c r="G127" s="112" t="s">
        <v>20</v>
      </c>
      <c r="H127" s="113" t="s">
        <v>20</v>
      </c>
      <c r="I127" s="113" t="s">
        <v>21</v>
      </c>
      <c r="J127" s="113" t="s">
        <v>21</v>
      </c>
      <c r="K127" s="113" t="s">
        <v>45</v>
      </c>
      <c r="L127" s="113" t="s">
        <v>45</v>
      </c>
      <c r="M127" s="112" t="s">
        <v>19</v>
      </c>
      <c r="N127" s="114" t="s">
        <v>19</v>
      </c>
      <c r="O127" s="115" t="s">
        <v>19</v>
      </c>
      <c r="P127" s="113" t="s">
        <v>20</v>
      </c>
      <c r="Q127" s="113" t="s">
        <v>22</v>
      </c>
      <c r="R127" s="113" t="s">
        <v>21</v>
      </c>
      <c r="S127" s="113" t="s">
        <v>21</v>
      </c>
      <c r="T127" s="112" t="s">
        <v>45</v>
      </c>
      <c r="U127" s="116" t="s">
        <v>45</v>
      </c>
      <c r="V127" s="115" t="s">
        <v>45</v>
      </c>
      <c r="W127" s="113" t="s">
        <v>19</v>
      </c>
      <c r="X127" s="113" t="s">
        <v>19</v>
      </c>
      <c r="Y127" s="113" t="s">
        <v>20</v>
      </c>
      <c r="Z127" s="113" t="s">
        <v>20</v>
      </c>
      <c r="AA127" s="112" t="s">
        <v>21</v>
      </c>
      <c r="AB127" s="112" t="s">
        <v>21</v>
      </c>
      <c r="AC127" s="113" t="s">
        <v>21</v>
      </c>
      <c r="AD127" s="113" t="s">
        <v>45</v>
      </c>
      <c r="AE127" s="113" t="s">
        <v>45</v>
      </c>
      <c r="AF127" s="113" t="s">
        <v>19</v>
      </c>
      <c r="AG127" s="113" t="s">
        <v>19</v>
      </c>
      <c r="AH127" s="112" t="s">
        <v>20</v>
      </c>
      <c r="AI127" s="112" t="s">
        <v>20</v>
      </c>
      <c r="AJ127" s="68"/>
      <c r="AK127" s="69">
        <f>COUNTIF(E127:AJ127,"D")</f>
        <v>8</v>
      </c>
      <c r="AL127" s="69">
        <f>COUNTIF(E127:AJ127,"A")</f>
        <v>8</v>
      </c>
      <c r="AM127" s="69">
        <f>COUNTIF(E127:AJ127,"N")</f>
        <v>7</v>
      </c>
      <c r="AN127" s="69">
        <f>COUNTIF(E127:AJ127,"D/A")</f>
        <v>1</v>
      </c>
      <c r="AO127" s="70">
        <f>AK127+AL127+AM127+AN127+AY127+AZ127</f>
        <v>24</v>
      </c>
      <c r="AP127" s="70">
        <f>IF(AO127&lt;=22,0,AO127-22)</f>
        <v>2</v>
      </c>
      <c r="AQ127" s="71">
        <f>AL127+AM127+AQ130</f>
        <v>16</v>
      </c>
      <c r="AR127" s="70"/>
      <c r="AS127" s="70"/>
      <c r="AT127" s="70"/>
      <c r="AU127" s="69">
        <f>COUNTIF(E127:AJ127,"IJ")</f>
        <v>0</v>
      </c>
      <c r="AV127" s="69">
        <f>COUNTIF(E127:AJ127,"SK")</f>
        <v>0</v>
      </c>
      <c r="AW127" s="69">
        <f>COUNTIF(E127:AJ127,"CT")</f>
        <v>0</v>
      </c>
      <c r="AX127" s="69">
        <f>COUNTIF(E127:AJ127,"AL")</f>
        <v>0</v>
      </c>
      <c r="AY127" s="69">
        <f>COUNTIF(E127:AJ127,"A/N")</f>
        <v>0</v>
      </c>
      <c r="AZ127" s="69">
        <f>COUNTIF(E127:AJ127,"N/D")</f>
        <v>0</v>
      </c>
      <c r="BA127" s="72"/>
      <c r="BB127" s="37">
        <f>AO127</f>
        <v>24</v>
      </c>
      <c r="BC127" s="73" t="str">
        <f t="shared" ref="BC127:CG127" si="160">E127</f>
        <v>D</v>
      </c>
      <c r="BD127" s="73" t="str">
        <f t="shared" si="160"/>
        <v>A</v>
      </c>
      <c r="BE127" s="73" t="str">
        <f t="shared" si="160"/>
        <v>A</v>
      </c>
      <c r="BF127" s="73" t="str">
        <f t="shared" si="160"/>
        <v>A</v>
      </c>
      <c r="BG127" s="73" t="str">
        <f t="shared" si="160"/>
        <v>N</v>
      </c>
      <c r="BH127" s="73" t="str">
        <f t="shared" si="160"/>
        <v>N</v>
      </c>
      <c r="BI127" s="73" t="str">
        <f t="shared" si="160"/>
        <v>R</v>
      </c>
      <c r="BJ127" s="73" t="str">
        <f t="shared" si="160"/>
        <v>R</v>
      </c>
      <c r="BK127" s="73" t="str">
        <f t="shared" si="160"/>
        <v>D</v>
      </c>
      <c r="BL127" s="73" t="str">
        <f t="shared" si="160"/>
        <v>D</v>
      </c>
      <c r="BM127" s="73" t="str">
        <f t="shared" si="160"/>
        <v>D</v>
      </c>
      <c r="BN127" s="73" t="str">
        <f t="shared" si="160"/>
        <v>A</v>
      </c>
      <c r="BO127" s="73" t="str">
        <f t="shared" si="160"/>
        <v>D/A</v>
      </c>
      <c r="BP127" s="73" t="str">
        <f t="shared" si="160"/>
        <v>N</v>
      </c>
      <c r="BQ127" s="73" t="str">
        <f t="shared" si="160"/>
        <v>N</v>
      </c>
      <c r="BR127" s="73" t="str">
        <f t="shared" si="160"/>
        <v>R</v>
      </c>
      <c r="BS127" s="73" t="str">
        <f t="shared" si="160"/>
        <v>R</v>
      </c>
      <c r="BT127" s="73" t="str">
        <f t="shared" si="160"/>
        <v>R</v>
      </c>
      <c r="BU127" s="73" t="str">
        <f t="shared" si="160"/>
        <v>D</v>
      </c>
      <c r="BV127" s="73" t="str">
        <f t="shared" si="160"/>
        <v>D</v>
      </c>
      <c r="BW127" s="73" t="str">
        <f t="shared" si="160"/>
        <v>A</v>
      </c>
      <c r="BX127" s="73" t="str">
        <f t="shared" si="160"/>
        <v>A</v>
      </c>
      <c r="BY127" s="73" t="str">
        <f t="shared" si="160"/>
        <v>N</v>
      </c>
      <c r="BZ127" s="73" t="str">
        <f t="shared" si="160"/>
        <v>N</v>
      </c>
      <c r="CA127" s="73" t="str">
        <f t="shared" si="160"/>
        <v>N</v>
      </c>
      <c r="CB127" s="73" t="str">
        <f t="shared" si="160"/>
        <v>R</v>
      </c>
      <c r="CC127" s="73" t="str">
        <f t="shared" si="160"/>
        <v>R</v>
      </c>
      <c r="CD127" s="73" t="str">
        <f t="shared" si="160"/>
        <v>D</v>
      </c>
      <c r="CE127" s="73" t="str">
        <f t="shared" si="160"/>
        <v>D</v>
      </c>
      <c r="CF127" s="73" t="str">
        <f t="shared" si="160"/>
        <v>A</v>
      </c>
      <c r="CG127" s="73" t="str">
        <f t="shared" si="160"/>
        <v>A</v>
      </c>
      <c r="CH127"/>
      <c r="CI127" s="75">
        <f>COUNTIF(BC127:CG127,"A/N")</f>
        <v>0</v>
      </c>
      <c r="CJ127" s="75">
        <f>COUNTIF(BC127:CG127,"N/D")</f>
        <v>0</v>
      </c>
      <c r="CK127" s="37">
        <f>CI127+CJ127</f>
        <v>0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ht="17.25" customHeight="1" x14ac:dyDescent="0.25">
      <c r="A128" s="57"/>
      <c r="B128" s="58"/>
      <c r="C128" s="127"/>
      <c r="D128" s="58" t="s">
        <v>37</v>
      </c>
      <c r="E128" s="111"/>
      <c r="F128" s="112"/>
      <c r="G128" s="112"/>
      <c r="H128" s="113"/>
      <c r="I128" s="113"/>
      <c r="J128" s="113"/>
      <c r="K128" s="113"/>
      <c r="L128" s="113"/>
      <c r="M128" s="112"/>
      <c r="N128" s="114"/>
      <c r="O128" s="115"/>
      <c r="P128" s="113"/>
      <c r="Q128" s="113">
        <v>8</v>
      </c>
      <c r="R128" s="113"/>
      <c r="S128" s="113"/>
      <c r="T128" s="112"/>
      <c r="U128" s="116"/>
      <c r="V128" s="115"/>
      <c r="W128" s="113"/>
      <c r="X128" s="113"/>
      <c r="Y128" s="113"/>
      <c r="Z128" s="113"/>
      <c r="AA128" s="112"/>
      <c r="AB128" s="112"/>
      <c r="AC128" s="113"/>
      <c r="AD128" s="113"/>
      <c r="AE128" s="113"/>
      <c r="AF128" s="113"/>
      <c r="AG128" s="113"/>
      <c r="AH128" s="112"/>
      <c r="AI128" s="112"/>
      <c r="AJ128" s="82"/>
      <c r="AK128" s="69"/>
      <c r="AL128" s="69"/>
      <c r="AM128" s="69"/>
      <c r="AN128" s="69"/>
      <c r="AO128" s="70"/>
      <c r="AP128" s="70"/>
      <c r="AQ128" s="70"/>
      <c r="AR128" s="71">
        <f>SUM(E128:AJ128)*2-0.5*COUNT(E128:AJ128)+CI129</f>
        <v>15.5</v>
      </c>
      <c r="AS128" s="70"/>
      <c r="AT128" s="70"/>
      <c r="AU128" s="69"/>
      <c r="AV128" s="83"/>
      <c r="AW128" s="83"/>
      <c r="AX128" s="83"/>
      <c r="AY128" s="84"/>
      <c r="AZ128" s="85"/>
      <c r="BA128" s="22"/>
      <c r="BB128"/>
      <c r="BC128" s="86">
        <f t="shared" ref="BC128:CG128" si="161">E129</f>
        <v>0</v>
      </c>
      <c r="BD128" s="86">
        <f t="shared" si="161"/>
        <v>0</v>
      </c>
      <c r="BE128" s="86">
        <f t="shared" si="161"/>
        <v>0</v>
      </c>
      <c r="BF128" s="86">
        <f t="shared" si="161"/>
        <v>0</v>
      </c>
      <c r="BG128" s="86">
        <f t="shared" si="161"/>
        <v>0</v>
      </c>
      <c r="BH128" s="86">
        <f t="shared" si="161"/>
        <v>0</v>
      </c>
      <c r="BI128" s="86">
        <f t="shared" si="161"/>
        <v>0</v>
      </c>
      <c r="BJ128" s="86">
        <f t="shared" si="161"/>
        <v>0</v>
      </c>
      <c r="BK128" s="86">
        <f t="shared" si="161"/>
        <v>0</v>
      </c>
      <c r="BL128" s="86">
        <f t="shared" si="161"/>
        <v>0</v>
      </c>
      <c r="BM128" s="86">
        <f t="shared" si="161"/>
        <v>0</v>
      </c>
      <c r="BN128" s="86">
        <f t="shared" si="161"/>
        <v>0</v>
      </c>
      <c r="BO128" s="86">
        <f t="shared" si="161"/>
        <v>0</v>
      </c>
      <c r="BP128" s="86">
        <f t="shared" si="161"/>
        <v>0</v>
      </c>
      <c r="BQ128" s="86">
        <f t="shared" si="161"/>
        <v>0</v>
      </c>
      <c r="BR128" s="86">
        <f t="shared" si="161"/>
        <v>0</v>
      </c>
      <c r="BS128" s="86">
        <f t="shared" si="161"/>
        <v>0</v>
      </c>
      <c r="BT128" s="86">
        <f t="shared" si="161"/>
        <v>0</v>
      </c>
      <c r="BU128" s="86">
        <f t="shared" si="161"/>
        <v>0</v>
      </c>
      <c r="BV128" s="86">
        <f t="shared" si="161"/>
        <v>0</v>
      </c>
      <c r="BW128" s="86">
        <f t="shared" si="161"/>
        <v>0</v>
      </c>
      <c r="BX128" s="86">
        <f t="shared" si="161"/>
        <v>0</v>
      </c>
      <c r="BY128" s="86">
        <f t="shared" si="161"/>
        <v>0</v>
      </c>
      <c r="BZ128" s="86">
        <f t="shared" si="161"/>
        <v>0</v>
      </c>
      <c r="CA128" s="86">
        <f t="shared" si="161"/>
        <v>0</v>
      </c>
      <c r="CB128" s="86">
        <f t="shared" si="161"/>
        <v>0</v>
      </c>
      <c r="CC128" s="86">
        <f t="shared" si="161"/>
        <v>0</v>
      </c>
      <c r="CD128" s="86">
        <f t="shared" si="161"/>
        <v>0</v>
      </c>
      <c r="CE128" s="86">
        <f t="shared" si="161"/>
        <v>0</v>
      </c>
      <c r="CF128" s="86">
        <f t="shared" si="161"/>
        <v>0</v>
      </c>
      <c r="CG128" s="86">
        <f t="shared" si="161"/>
        <v>0</v>
      </c>
      <c r="CH128"/>
      <c r="CI128" s="74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ht="17.25" customHeight="1" x14ac:dyDescent="0.25">
      <c r="A129" s="57"/>
      <c r="B129" s="58"/>
      <c r="C129" s="58"/>
      <c r="D129" s="58" t="s">
        <v>38</v>
      </c>
      <c r="E129" s="111"/>
      <c r="F129" s="112"/>
      <c r="G129" s="112"/>
      <c r="H129" s="113"/>
      <c r="I129" s="113"/>
      <c r="J129" s="113"/>
      <c r="K129" s="113"/>
      <c r="L129" s="113"/>
      <c r="M129" s="112"/>
      <c r="N129" s="114"/>
      <c r="O129" s="115"/>
      <c r="P129" s="113"/>
      <c r="Q129" s="113"/>
      <c r="R129" s="113"/>
      <c r="S129" s="113"/>
      <c r="T129" s="112"/>
      <c r="U129" s="116"/>
      <c r="V129" s="115"/>
      <c r="W129" s="113"/>
      <c r="X129" s="113"/>
      <c r="Y129" s="113"/>
      <c r="Z129" s="113"/>
      <c r="AA129" s="112"/>
      <c r="AB129" s="112"/>
      <c r="AC129" s="113"/>
      <c r="AD129" s="113"/>
      <c r="AE129" s="113"/>
      <c r="AF129" s="113"/>
      <c r="AG129" s="113"/>
      <c r="AH129" s="112"/>
      <c r="AI129" s="112"/>
      <c r="AJ129" s="93"/>
      <c r="AK129" s="69"/>
      <c r="AL129" s="69"/>
      <c r="AM129" s="69"/>
      <c r="AN129" s="69"/>
      <c r="AO129" s="70"/>
      <c r="AP129" s="70"/>
      <c r="AQ129" s="70"/>
      <c r="AR129" s="94"/>
      <c r="AS129" s="70"/>
      <c r="AT129" s="70"/>
      <c r="AU129" s="69"/>
      <c r="AV129" s="83"/>
      <c r="AW129" s="83"/>
      <c r="AX129" s="83"/>
      <c r="AY129" s="84"/>
      <c r="AZ129" s="85"/>
      <c r="BA129" s="22"/>
      <c r="BB129"/>
      <c r="BC129" s="37">
        <f t="shared" ref="BC129:CG129" si="162">IF(BC128&lt;=1,BC128*2,IF(BC128&lt;=7,(BC128*2),IF(BC128&lt;=8,((BC128-7)*3+14),((BC128-8)*4+17))))</f>
        <v>0</v>
      </c>
      <c r="BD129" s="37">
        <f t="shared" si="162"/>
        <v>0</v>
      </c>
      <c r="BE129" s="37">
        <f t="shared" si="162"/>
        <v>0</v>
      </c>
      <c r="BF129" s="37">
        <f t="shared" si="162"/>
        <v>0</v>
      </c>
      <c r="BG129" s="37">
        <f t="shared" si="162"/>
        <v>0</v>
      </c>
      <c r="BH129" s="37">
        <f t="shared" si="162"/>
        <v>0</v>
      </c>
      <c r="BI129" s="37">
        <f t="shared" si="162"/>
        <v>0</v>
      </c>
      <c r="BJ129" s="37">
        <f t="shared" si="162"/>
        <v>0</v>
      </c>
      <c r="BK129" s="37">
        <f t="shared" si="162"/>
        <v>0</v>
      </c>
      <c r="BL129" s="37">
        <f t="shared" si="162"/>
        <v>0</v>
      </c>
      <c r="BM129" s="37">
        <f t="shared" si="162"/>
        <v>0</v>
      </c>
      <c r="BN129" s="37">
        <f t="shared" si="162"/>
        <v>0</v>
      </c>
      <c r="BO129" s="37">
        <f t="shared" si="162"/>
        <v>0</v>
      </c>
      <c r="BP129" s="37">
        <f t="shared" si="162"/>
        <v>0</v>
      </c>
      <c r="BQ129" s="37">
        <f t="shared" si="162"/>
        <v>0</v>
      </c>
      <c r="BR129" s="37">
        <f t="shared" si="162"/>
        <v>0</v>
      </c>
      <c r="BS129" s="37">
        <f t="shared" si="162"/>
        <v>0</v>
      </c>
      <c r="BT129" s="37">
        <f t="shared" si="162"/>
        <v>0</v>
      </c>
      <c r="BU129" s="37">
        <f t="shared" si="162"/>
        <v>0</v>
      </c>
      <c r="BV129" s="37">
        <f t="shared" si="162"/>
        <v>0</v>
      </c>
      <c r="BW129" s="37">
        <f t="shared" si="162"/>
        <v>0</v>
      </c>
      <c r="BX129" s="37">
        <f t="shared" si="162"/>
        <v>0</v>
      </c>
      <c r="BY129" s="37">
        <f t="shared" si="162"/>
        <v>0</v>
      </c>
      <c r="BZ129" s="37">
        <f t="shared" si="162"/>
        <v>0</v>
      </c>
      <c r="CA129" s="37">
        <f t="shared" si="162"/>
        <v>0</v>
      </c>
      <c r="CB129" s="37">
        <f t="shared" si="162"/>
        <v>0</v>
      </c>
      <c r="CC129" s="37">
        <f t="shared" si="162"/>
        <v>0</v>
      </c>
      <c r="CD129" s="37">
        <f t="shared" si="162"/>
        <v>0</v>
      </c>
      <c r="CE129" s="37">
        <f t="shared" si="162"/>
        <v>0</v>
      </c>
      <c r="CF129" s="37">
        <f t="shared" si="162"/>
        <v>0</v>
      </c>
      <c r="CG129" s="37">
        <f t="shared" si="162"/>
        <v>0</v>
      </c>
      <c r="CH129"/>
      <c r="CI129" s="95">
        <f>SUM(BC129:CG129)</f>
        <v>0</v>
      </c>
      <c r="CJ129" s="5" t="s">
        <v>37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ht="17.25" customHeight="1" x14ac:dyDescent="0.25">
      <c r="A130" s="57"/>
      <c r="B130" s="58"/>
      <c r="C130" s="58"/>
      <c r="D130" s="58" t="s">
        <v>39</v>
      </c>
      <c r="E130" s="96">
        <f t="shared" ref="E130:AI130" si="163">IF(AND(E127="A/N",E128&gt;=8),2,IF(AND(E127="N/D",E128=16),2,IF(AND(E127="D/A",E128=16),2,IF(AND(E127="A/N",E128&lt;8),1,IF(AND(E127="N/D",E128&lt;16),1,IF(AND(E127="D/A",E128&gt;=8),1,IF(AND(AND(E127="O/D",E128&gt;=16),E128&lt;24),1,IF(AND(E127="O/D",E128=24),2,IF(AND(AND(E127="O/A",E128&gt;=8),E128&lt;16),1,IF(AND(E127="O/A",E128&gt;=16),2,IF(AND(AND(E127="O/N",E128&gt;=8),E128&lt;24),1,IF(AND(E127="O/N",E128=24),2,0))))))))))))</f>
        <v>0</v>
      </c>
      <c r="F130" s="97">
        <f t="shared" si="163"/>
        <v>0</v>
      </c>
      <c r="G130" s="97">
        <f t="shared" si="163"/>
        <v>0</v>
      </c>
      <c r="H130" s="98">
        <f t="shared" si="163"/>
        <v>0</v>
      </c>
      <c r="I130" s="98">
        <f t="shared" si="163"/>
        <v>0</v>
      </c>
      <c r="J130" s="98">
        <f t="shared" si="163"/>
        <v>0</v>
      </c>
      <c r="K130" s="98">
        <f t="shared" si="163"/>
        <v>0</v>
      </c>
      <c r="L130" s="98">
        <f t="shared" si="163"/>
        <v>0</v>
      </c>
      <c r="M130" s="97">
        <f t="shared" si="163"/>
        <v>0</v>
      </c>
      <c r="N130" s="99">
        <f t="shared" si="163"/>
        <v>0</v>
      </c>
      <c r="O130" s="100">
        <f t="shared" si="163"/>
        <v>0</v>
      </c>
      <c r="P130" s="98">
        <f t="shared" si="163"/>
        <v>0</v>
      </c>
      <c r="Q130" s="98">
        <f t="shared" si="163"/>
        <v>1</v>
      </c>
      <c r="R130" s="98">
        <f t="shared" si="163"/>
        <v>0</v>
      </c>
      <c r="S130" s="98">
        <f t="shared" si="163"/>
        <v>0</v>
      </c>
      <c r="T130" s="97">
        <f t="shared" si="163"/>
        <v>0</v>
      </c>
      <c r="U130" s="101">
        <f t="shared" si="163"/>
        <v>0</v>
      </c>
      <c r="V130" s="100">
        <f t="shared" si="163"/>
        <v>0</v>
      </c>
      <c r="W130" s="98">
        <f t="shared" si="163"/>
        <v>0</v>
      </c>
      <c r="X130" s="98">
        <f t="shared" si="163"/>
        <v>0</v>
      </c>
      <c r="Y130" s="98">
        <f t="shared" si="163"/>
        <v>0</v>
      </c>
      <c r="Z130" s="98">
        <f t="shared" si="163"/>
        <v>0</v>
      </c>
      <c r="AA130" s="97">
        <f t="shared" si="163"/>
        <v>0</v>
      </c>
      <c r="AB130" s="97">
        <f t="shared" si="163"/>
        <v>0</v>
      </c>
      <c r="AC130" s="98">
        <f t="shared" si="163"/>
        <v>0</v>
      </c>
      <c r="AD130" s="98">
        <f t="shared" si="163"/>
        <v>0</v>
      </c>
      <c r="AE130" s="98">
        <f t="shared" si="163"/>
        <v>0</v>
      </c>
      <c r="AF130" s="98">
        <f t="shared" si="163"/>
        <v>0</v>
      </c>
      <c r="AG130" s="98">
        <f t="shared" si="163"/>
        <v>0</v>
      </c>
      <c r="AH130" s="97">
        <f t="shared" si="163"/>
        <v>0</v>
      </c>
      <c r="AI130" s="97">
        <f t="shared" si="163"/>
        <v>0</v>
      </c>
      <c r="AJ130" s="117"/>
      <c r="AK130" s="69"/>
      <c r="AL130" s="69"/>
      <c r="AM130" s="69"/>
      <c r="AN130" s="69"/>
      <c r="AO130" s="70"/>
      <c r="AP130" s="70"/>
      <c r="AQ130" s="71">
        <f>SUM(E130:AJ130)+CI130-CK127</f>
        <v>1</v>
      </c>
      <c r="AR130" s="94"/>
      <c r="AS130" s="70"/>
      <c r="AT130" s="70"/>
      <c r="AU130" s="69"/>
      <c r="AV130" s="83"/>
      <c r="AW130" s="83"/>
      <c r="AX130" s="83"/>
      <c r="AY130" s="84"/>
      <c r="AZ130" s="85"/>
      <c r="BA130" s="22"/>
      <c r="BB130"/>
      <c r="BC130" s="95">
        <f t="shared" ref="BC130:CG130" si="164">IF(AND(BC127="A/N",BC128&gt;=8),2,IF(AND(BC127="N/D",BC128=16),2,IF(AND(BC127="D/A",BC128=16),2,IF(AND(BC127="A/N",BC128&lt;8),1,IF(AND(BC127="N/D",BC128&lt;16),1,IF(AND(BC127="D/A",BC128&gt;=8),1,IF(AND(AND(BC127="O/D",BC128&gt;=16),BC128&lt;24),1,IF(AND(BC127="O/D",BC128=24),2,IF(AND(AND(BC127="O/A",BC128&gt;=8),BC128&lt;16),1,IF(AND(BC127="O/A",BC128&gt;=16),2,IF(AND(AND(BC127="O/N",BC128&gt;=8),BC128&lt;24),1,IF(AND(BC127="O/N",BC128=24),2,0))))))))))))</f>
        <v>0</v>
      </c>
      <c r="BD130" s="95">
        <f t="shared" si="164"/>
        <v>0</v>
      </c>
      <c r="BE130" s="95">
        <f t="shared" si="164"/>
        <v>0</v>
      </c>
      <c r="BF130" s="95">
        <f t="shared" si="164"/>
        <v>0</v>
      </c>
      <c r="BG130" s="95">
        <f t="shared" si="164"/>
        <v>0</v>
      </c>
      <c r="BH130" s="95">
        <f t="shared" si="164"/>
        <v>0</v>
      </c>
      <c r="BI130" s="95">
        <f t="shared" si="164"/>
        <v>0</v>
      </c>
      <c r="BJ130" s="95">
        <f t="shared" si="164"/>
        <v>0</v>
      </c>
      <c r="BK130" s="95">
        <f t="shared" si="164"/>
        <v>0</v>
      </c>
      <c r="BL130" s="95">
        <f t="shared" si="164"/>
        <v>0</v>
      </c>
      <c r="BM130" s="95">
        <f t="shared" si="164"/>
        <v>0</v>
      </c>
      <c r="BN130" s="95">
        <f t="shared" si="164"/>
        <v>0</v>
      </c>
      <c r="BO130" s="95">
        <f t="shared" si="164"/>
        <v>0</v>
      </c>
      <c r="BP130" s="95">
        <f t="shared" si="164"/>
        <v>0</v>
      </c>
      <c r="BQ130" s="95">
        <f t="shared" si="164"/>
        <v>0</v>
      </c>
      <c r="BR130" s="95">
        <f t="shared" si="164"/>
        <v>0</v>
      </c>
      <c r="BS130" s="95">
        <f t="shared" si="164"/>
        <v>0</v>
      </c>
      <c r="BT130" s="95">
        <f t="shared" si="164"/>
        <v>0</v>
      </c>
      <c r="BU130" s="95">
        <f t="shared" si="164"/>
        <v>0</v>
      </c>
      <c r="BV130" s="95">
        <f t="shared" si="164"/>
        <v>0</v>
      </c>
      <c r="BW130" s="95">
        <f t="shared" si="164"/>
        <v>0</v>
      </c>
      <c r="BX130" s="95">
        <f t="shared" si="164"/>
        <v>0</v>
      </c>
      <c r="BY130" s="95">
        <f t="shared" si="164"/>
        <v>0</v>
      </c>
      <c r="BZ130" s="95">
        <f t="shared" si="164"/>
        <v>0</v>
      </c>
      <c r="CA130" s="95">
        <f t="shared" si="164"/>
        <v>0</v>
      </c>
      <c r="CB130" s="95">
        <f t="shared" si="164"/>
        <v>0</v>
      </c>
      <c r="CC130" s="95">
        <f t="shared" si="164"/>
        <v>0</v>
      </c>
      <c r="CD130" s="95">
        <f t="shared" si="164"/>
        <v>0</v>
      </c>
      <c r="CE130" s="95">
        <f t="shared" si="164"/>
        <v>0</v>
      </c>
      <c r="CF130" s="95">
        <f t="shared" si="164"/>
        <v>0</v>
      </c>
      <c r="CG130" s="95">
        <f t="shared" si="164"/>
        <v>0</v>
      </c>
      <c r="CH130"/>
      <c r="CI130" s="95">
        <f>SUM(BC130:CG130)</f>
        <v>0</v>
      </c>
      <c r="CJ130" s="5" t="s">
        <v>40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ht="17.25" customHeight="1" x14ac:dyDescent="0.25">
      <c r="A131" s="57"/>
      <c r="B131" s="58"/>
      <c r="C131" s="58"/>
      <c r="D131" s="58" t="s">
        <v>41</v>
      </c>
      <c r="E131" s="103" t="str">
        <f t="shared" ref="E131:AI131" si="165">IF(E128&gt;=4,"ya","tdk")</f>
        <v>tdk</v>
      </c>
      <c r="F131" s="104" t="str">
        <f t="shared" si="165"/>
        <v>tdk</v>
      </c>
      <c r="G131" s="104" t="str">
        <f t="shared" si="165"/>
        <v>tdk</v>
      </c>
      <c r="H131" s="105" t="str">
        <f t="shared" si="165"/>
        <v>tdk</v>
      </c>
      <c r="I131" s="105" t="str">
        <f t="shared" si="165"/>
        <v>tdk</v>
      </c>
      <c r="J131" s="105" t="str">
        <f t="shared" si="165"/>
        <v>tdk</v>
      </c>
      <c r="K131" s="105" t="str">
        <f t="shared" si="165"/>
        <v>tdk</v>
      </c>
      <c r="L131" s="105" t="str">
        <f t="shared" si="165"/>
        <v>tdk</v>
      </c>
      <c r="M131" s="104" t="str">
        <f t="shared" si="165"/>
        <v>tdk</v>
      </c>
      <c r="N131" s="106" t="str">
        <f t="shared" si="165"/>
        <v>tdk</v>
      </c>
      <c r="O131" s="107" t="str">
        <f t="shared" si="165"/>
        <v>tdk</v>
      </c>
      <c r="P131" s="105" t="str">
        <f t="shared" si="165"/>
        <v>tdk</v>
      </c>
      <c r="Q131" s="105" t="str">
        <f t="shared" si="165"/>
        <v>ya</v>
      </c>
      <c r="R131" s="105" t="str">
        <f t="shared" si="165"/>
        <v>tdk</v>
      </c>
      <c r="S131" s="105" t="str">
        <f t="shared" si="165"/>
        <v>tdk</v>
      </c>
      <c r="T131" s="104" t="str">
        <f t="shared" si="165"/>
        <v>tdk</v>
      </c>
      <c r="U131" s="106" t="str">
        <f t="shared" si="165"/>
        <v>tdk</v>
      </c>
      <c r="V131" s="107" t="str">
        <f t="shared" si="165"/>
        <v>tdk</v>
      </c>
      <c r="W131" s="105" t="str">
        <f t="shared" si="165"/>
        <v>tdk</v>
      </c>
      <c r="X131" s="105" t="str">
        <f t="shared" si="165"/>
        <v>tdk</v>
      </c>
      <c r="Y131" s="105" t="str">
        <f t="shared" si="165"/>
        <v>tdk</v>
      </c>
      <c r="Z131" s="105" t="str">
        <f t="shared" si="165"/>
        <v>tdk</v>
      </c>
      <c r="AA131" s="104" t="str">
        <f t="shared" si="165"/>
        <v>tdk</v>
      </c>
      <c r="AB131" s="104" t="str">
        <f t="shared" si="165"/>
        <v>tdk</v>
      </c>
      <c r="AC131" s="105" t="str">
        <f t="shared" si="165"/>
        <v>tdk</v>
      </c>
      <c r="AD131" s="105" t="str">
        <f t="shared" si="165"/>
        <v>tdk</v>
      </c>
      <c r="AE131" s="105" t="str">
        <f t="shared" si="165"/>
        <v>tdk</v>
      </c>
      <c r="AF131" s="105" t="str">
        <f t="shared" si="165"/>
        <v>tdk</v>
      </c>
      <c r="AG131" s="105" t="str">
        <f t="shared" si="165"/>
        <v>tdk</v>
      </c>
      <c r="AH131" s="104" t="str">
        <f t="shared" si="165"/>
        <v>tdk</v>
      </c>
      <c r="AI131" s="104" t="str">
        <f t="shared" si="165"/>
        <v>tdk</v>
      </c>
      <c r="AJ131" s="108"/>
      <c r="AK131" s="69"/>
      <c r="AL131" s="69"/>
      <c r="AM131" s="69"/>
      <c r="AN131" s="69"/>
      <c r="AO131" s="70"/>
      <c r="AP131" s="70"/>
      <c r="AQ131" s="70"/>
      <c r="AR131" s="70"/>
      <c r="AS131" s="109">
        <f>COUNTIF(E131:AJ131,"ya")+CI131</f>
        <v>1</v>
      </c>
      <c r="AT131" s="70"/>
      <c r="AU131" s="69"/>
      <c r="AV131" s="83"/>
      <c r="AW131" s="83"/>
      <c r="AX131" s="83"/>
      <c r="AY131" s="84"/>
      <c r="AZ131" s="85"/>
      <c r="BA131" s="22"/>
      <c r="BB131"/>
      <c r="BC131" s="110" t="str">
        <f t="shared" ref="BC131:CG131" si="166">IF(BC128&gt;=4,"ya","tdk")</f>
        <v>tdk</v>
      </c>
      <c r="BD131" s="110" t="str">
        <f t="shared" si="166"/>
        <v>tdk</v>
      </c>
      <c r="BE131" s="110" t="str">
        <f t="shared" si="166"/>
        <v>tdk</v>
      </c>
      <c r="BF131" s="110" t="str">
        <f t="shared" si="166"/>
        <v>tdk</v>
      </c>
      <c r="BG131" s="110" t="str">
        <f t="shared" si="166"/>
        <v>tdk</v>
      </c>
      <c r="BH131" s="110" t="str">
        <f t="shared" si="166"/>
        <v>tdk</v>
      </c>
      <c r="BI131" s="110" t="str">
        <f t="shared" si="166"/>
        <v>tdk</v>
      </c>
      <c r="BJ131" s="110" t="str">
        <f t="shared" si="166"/>
        <v>tdk</v>
      </c>
      <c r="BK131" s="110" t="str">
        <f t="shared" si="166"/>
        <v>tdk</v>
      </c>
      <c r="BL131" s="110" t="str">
        <f t="shared" si="166"/>
        <v>tdk</v>
      </c>
      <c r="BM131" s="110" t="str">
        <f t="shared" si="166"/>
        <v>tdk</v>
      </c>
      <c r="BN131" s="110" t="str">
        <f t="shared" si="166"/>
        <v>tdk</v>
      </c>
      <c r="BO131" s="110" t="str">
        <f t="shared" si="166"/>
        <v>tdk</v>
      </c>
      <c r="BP131" s="110" t="str">
        <f t="shared" si="166"/>
        <v>tdk</v>
      </c>
      <c r="BQ131" s="110" t="str">
        <f t="shared" si="166"/>
        <v>tdk</v>
      </c>
      <c r="BR131" s="110" t="str">
        <f t="shared" si="166"/>
        <v>tdk</v>
      </c>
      <c r="BS131" s="110" t="str">
        <f t="shared" si="166"/>
        <v>tdk</v>
      </c>
      <c r="BT131" s="110" t="str">
        <f t="shared" si="166"/>
        <v>tdk</v>
      </c>
      <c r="BU131" s="110" t="str">
        <f t="shared" si="166"/>
        <v>tdk</v>
      </c>
      <c r="BV131" s="110" t="str">
        <f t="shared" si="166"/>
        <v>tdk</v>
      </c>
      <c r="BW131" s="110" t="str">
        <f t="shared" si="166"/>
        <v>tdk</v>
      </c>
      <c r="BX131" s="110" t="str">
        <f t="shared" si="166"/>
        <v>tdk</v>
      </c>
      <c r="BY131" s="110" t="str">
        <f t="shared" si="166"/>
        <v>tdk</v>
      </c>
      <c r="BZ131" s="110" t="str">
        <f t="shared" si="166"/>
        <v>tdk</v>
      </c>
      <c r="CA131" s="110" t="str">
        <f t="shared" si="166"/>
        <v>tdk</v>
      </c>
      <c r="CB131" s="110" t="str">
        <f t="shared" si="166"/>
        <v>tdk</v>
      </c>
      <c r="CC131" s="110" t="str">
        <f t="shared" si="166"/>
        <v>tdk</v>
      </c>
      <c r="CD131" s="110" t="str">
        <f t="shared" si="166"/>
        <v>tdk</v>
      </c>
      <c r="CE131" s="110" t="str">
        <f t="shared" si="166"/>
        <v>tdk</v>
      </c>
      <c r="CF131" s="110" t="str">
        <f t="shared" si="166"/>
        <v>tdk</v>
      </c>
      <c r="CG131" s="110" t="str">
        <f t="shared" si="166"/>
        <v>tdk</v>
      </c>
      <c r="CH131"/>
      <c r="CI131" s="75">
        <f>COUNTIF(BC131:CG131,"ya")</f>
        <v>0</v>
      </c>
      <c r="CJ131" s="74" t="s">
        <v>41</v>
      </c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ht="17.25" customHeight="1" x14ac:dyDescent="0.25">
      <c r="A132" s="57"/>
      <c r="B132" s="58"/>
      <c r="C132" s="58"/>
      <c r="D132" s="58" t="s">
        <v>42</v>
      </c>
      <c r="E132" s="103" t="str">
        <f t="shared" ref="E132:AI132" si="167">IF(AND(OR(AND(OR(AND(E129&gt;=2,E127="O/D"),E127="O/A"),E129&gt;=2),E127="O/N"),E129&gt;=2),"ya","tdk")</f>
        <v>tdk</v>
      </c>
      <c r="F132" s="104" t="str">
        <f t="shared" si="167"/>
        <v>tdk</v>
      </c>
      <c r="G132" s="104" t="str">
        <f t="shared" si="167"/>
        <v>tdk</v>
      </c>
      <c r="H132" s="105" t="str">
        <f t="shared" si="167"/>
        <v>tdk</v>
      </c>
      <c r="I132" s="105" t="str">
        <f t="shared" si="167"/>
        <v>tdk</v>
      </c>
      <c r="J132" s="105" t="str">
        <f t="shared" si="167"/>
        <v>tdk</v>
      </c>
      <c r="K132" s="105" t="str">
        <f t="shared" si="167"/>
        <v>tdk</v>
      </c>
      <c r="L132" s="105" t="str">
        <f t="shared" si="167"/>
        <v>tdk</v>
      </c>
      <c r="M132" s="104" t="str">
        <f t="shared" si="167"/>
        <v>tdk</v>
      </c>
      <c r="N132" s="106" t="str">
        <f t="shared" si="167"/>
        <v>tdk</v>
      </c>
      <c r="O132" s="107" t="str">
        <f t="shared" si="167"/>
        <v>tdk</v>
      </c>
      <c r="P132" s="105" t="str">
        <f t="shared" si="167"/>
        <v>tdk</v>
      </c>
      <c r="Q132" s="105" t="str">
        <f t="shared" si="167"/>
        <v>tdk</v>
      </c>
      <c r="R132" s="105" t="str">
        <f t="shared" si="167"/>
        <v>tdk</v>
      </c>
      <c r="S132" s="105" t="str">
        <f t="shared" si="167"/>
        <v>tdk</v>
      </c>
      <c r="T132" s="104" t="str">
        <f t="shared" si="167"/>
        <v>tdk</v>
      </c>
      <c r="U132" s="106" t="str">
        <f t="shared" si="167"/>
        <v>tdk</v>
      </c>
      <c r="V132" s="107" t="str">
        <f t="shared" si="167"/>
        <v>tdk</v>
      </c>
      <c r="W132" s="105" t="str">
        <f t="shared" si="167"/>
        <v>tdk</v>
      </c>
      <c r="X132" s="105" t="str">
        <f t="shared" si="167"/>
        <v>tdk</v>
      </c>
      <c r="Y132" s="105" t="str">
        <f t="shared" si="167"/>
        <v>tdk</v>
      </c>
      <c r="Z132" s="105" t="str">
        <f t="shared" si="167"/>
        <v>tdk</v>
      </c>
      <c r="AA132" s="104" t="str">
        <f t="shared" si="167"/>
        <v>tdk</v>
      </c>
      <c r="AB132" s="104" t="str">
        <f t="shared" si="167"/>
        <v>tdk</v>
      </c>
      <c r="AC132" s="105" t="str">
        <f t="shared" si="167"/>
        <v>tdk</v>
      </c>
      <c r="AD132" s="105" t="str">
        <f t="shared" si="167"/>
        <v>tdk</v>
      </c>
      <c r="AE132" s="105" t="str">
        <f t="shared" si="167"/>
        <v>tdk</v>
      </c>
      <c r="AF132" s="105" t="str">
        <f t="shared" si="167"/>
        <v>tdk</v>
      </c>
      <c r="AG132" s="105" t="str">
        <f t="shared" si="167"/>
        <v>tdk</v>
      </c>
      <c r="AH132" s="104" t="str">
        <f t="shared" si="167"/>
        <v>tdk</v>
      </c>
      <c r="AI132" s="104" t="str">
        <f t="shared" si="167"/>
        <v>tdk</v>
      </c>
      <c r="AJ132" s="108"/>
      <c r="AK132" s="69"/>
      <c r="AL132" s="69"/>
      <c r="AM132" s="69"/>
      <c r="AN132" s="69"/>
      <c r="AO132" s="70"/>
      <c r="AP132" s="70"/>
      <c r="AQ132" s="70"/>
      <c r="AR132" s="70"/>
      <c r="AS132" s="70"/>
      <c r="AT132" s="70">
        <f>COUNTIF(E132:AJ132,"ya")</f>
        <v>0</v>
      </c>
      <c r="AU132" s="69"/>
      <c r="AV132" s="83"/>
      <c r="AW132" s="83"/>
      <c r="AX132" s="83"/>
      <c r="AY132" s="84"/>
      <c r="AZ132" s="85"/>
      <c r="BA132" s="22"/>
      <c r="BB132"/>
      <c r="BC132" s="74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 s="37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ht="17.25" customHeight="1" x14ac:dyDescent="0.3">
      <c r="A133" s="57">
        <f>A127+1</f>
        <v>19</v>
      </c>
      <c r="B133" s="58"/>
      <c r="C133" s="130" t="s">
        <v>67</v>
      </c>
      <c r="D133" s="58"/>
      <c r="E133" s="111" t="s">
        <v>20</v>
      </c>
      <c r="F133" s="112" t="s">
        <v>21</v>
      </c>
      <c r="G133" s="112" t="s">
        <v>21</v>
      </c>
      <c r="H133" s="113" t="s">
        <v>21</v>
      </c>
      <c r="I133" s="113" t="s">
        <v>45</v>
      </c>
      <c r="J133" s="113" t="s">
        <v>47</v>
      </c>
      <c r="K133" s="113" t="s">
        <v>19</v>
      </c>
      <c r="L133" s="113" t="s">
        <v>19</v>
      </c>
      <c r="M133" s="112" t="s">
        <v>20</v>
      </c>
      <c r="N133" s="114" t="s">
        <v>46</v>
      </c>
      <c r="O133" s="115" t="s">
        <v>20</v>
      </c>
      <c r="P133" s="113" t="s">
        <v>21</v>
      </c>
      <c r="Q133" s="113" t="s">
        <v>21</v>
      </c>
      <c r="R133" s="113" t="s">
        <v>45</v>
      </c>
      <c r="S133" s="113" t="s">
        <v>45</v>
      </c>
      <c r="T133" s="112" t="s">
        <v>19</v>
      </c>
      <c r="U133" s="116" t="s">
        <v>47</v>
      </c>
      <c r="V133" s="115" t="s">
        <v>19</v>
      </c>
      <c r="W133" s="113" t="s">
        <v>20</v>
      </c>
      <c r="X133" s="113" t="s">
        <v>20</v>
      </c>
      <c r="Y133" s="113" t="s">
        <v>21</v>
      </c>
      <c r="Z133" s="113" t="s">
        <v>21</v>
      </c>
      <c r="AA133" s="112" t="s">
        <v>45</v>
      </c>
      <c r="AB133" s="112" t="s">
        <v>45</v>
      </c>
      <c r="AC133" s="113" t="s">
        <v>45</v>
      </c>
      <c r="AD133" s="113" t="s">
        <v>19</v>
      </c>
      <c r="AE133" s="113" t="s">
        <v>19</v>
      </c>
      <c r="AF133" s="113" t="s">
        <v>20</v>
      </c>
      <c r="AG133" s="113" t="s">
        <v>20</v>
      </c>
      <c r="AH133" s="112" t="s">
        <v>21</v>
      </c>
      <c r="AI133" s="112" t="s">
        <v>21</v>
      </c>
      <c r="AJ133" s="68"/>
      <c r="AK133" s="69">
        <f>COUNTIF(E133:AJ133,"D")</f>
        <v>6</v>
      </c>
      <c r="AL133" s="69">
        <f>COUNTIF(E133:AJ133,"A")</f>
        <v>7</v>
      </c>
      <c r="AM133" s="69">
        <f>COUNTIF(E133:AJ133,"N")</f>
        <v>9</v>
      </c>
      <c r="AN133" s="69">
        <f>COUNTIF(E133:AJ133,"D/A")</f>
        <v>0</v>
      </c>
      <c r="AO133" s="70">
        <f>AK133+AL133+AM133+AN133+AY133+AZ133</f>
        <v>22</v>
      </c>
      <c r="AP133" s="70">
        <f>IF(AO133&lt;=22,0,AO133-22)</f>
        <v>0</v>
      </c>
      <c r="AQ133" s="71">
        <f>AL133+AM133+AQ136</f>
        <v>17</v>
      </c>
      <c r="AR133" s="70"/>
      <c r="AS133" s="70"/>
      <c r="AT133" s="70"/>
      <c r="AU133" s="69">
        <f>COUNTIF(E133:AJ133,"IJ")</f>
        <v>0</v>
      </c>
      <c r="AV133" s="69">
        <f>COUNTIF(E133:AJ133,"SK")</f>
        <v>0</v>
      </c>
      <c r="AW133" s="69">
        <f>COUNTIF(E133:AJ133,"CT")</f>
        <v>0</v>
      </c>
      <c r="AX133" s="69">
        <f>COUNTIF(E133:AJ133,"AL")</f>
        <v>0</v>
      </c>
      <c r="AY133" s="69">
        <f>COUNTIF(E133:AJ133,"A/N")</f>
        <v>0</v>
      </c>
      <c r="AZ133" s="69">
        <f>COUNTIF(E133:AJ133,"N/D")</f>
        <v>0</v>
      </c>
      <c r="BA133" s="72"/>
      <c r="BB133" s="37">
        <f>AO133</f>
        <v>22</v>
      </c>
      <c r="BC133" s="73" t="str">
        <f t="shared" ref="BC133:CG133" si="168">E133</f>
        <v>A</v>
      </c>
      <c r="BD133" s="73" t="str">
        <f t="shared" si="168"/>
        <v>N</v>
      </c>
      <c r="BE133" s="73" t="str">
        <f t="shared" si="168"/>
        <v>N</v>
      </c>
      <c r="BF133" s="73" t="str">
        <f t="shared" si="168"/>
        <v>N</v>
      </c>
      <c r="BG133" s="73" t="str">
        <f t="shared" si="168"/>
        <v>R</v>
      </c>
      <c r="BH133" s="73" t="str">
        <f t="shared" si="168"/>
        <v>O/D</v>
      </c>
      <c r="BI133" s="73" t="str">
        <f t="shared" si="168"/>
        <v>D</v>
      </c>
      <c r="BJ133" s="73" t="str">
        <f t="shared" si="168"/>
        <v>D</v>
      </c>
      <c r="BK133" s="73" t="str">
        <f t="shared" si="168"/>
        <v>A</v>
      </c>
      <c r="BL133" s="73" t="str">
        <f t="shared" si="168"/>
        <v>O/A</v>
      </c>
      <c r="BM133" s="73" t="str">
        <f t="shared" si="168"/>
        <v>A</v>
      </c>
      <c r="BN133" s="73" t="str">
        <f t="shared" si="168"/>
        <v>N</v>
      </c>
      <c r="BO133" s="73" t="str">
        <f t="shared" si="168"/>
        <v>N</v>
      </c>
      <c r="BP133" s="73" t="str">
        <f t="shared" si="168"/>
        <v>R</v>
      </c>
      <c r="BQ133" s="73" t="str">
        <f t="shared" si="168"/>
        <v>R</v>
      </c>
      <c r="BR133" s="73" t="str">
        <f t="shared" si="168"/>
        <v>D</v>
      </c>
      <c r="BS133" s="73" t="str">
        <f t="shared" si="168"/>
        <v>O/D</v>
      </c>
      <c r="BT133" s="73" t="str">
        <f t="shared" si="168"/>
        <v>D</v>
      </c>
      <c r="BU133" s="73" t="str">
        <f t="shared" si="168"/>
        <v>A</v>
      </c>
      <c r="BV133" s="73" t="str">
        <f t="shared" si="168"/>
        <v>A</v>
      </c>
      <c r="BW133" s="73" t="str">
        <f t="shared" si="168"/>
        <v>N</v>
      </c>
      <c r="BX133" s="73" t="str">
        <f t="shared" si="168"/>
        <v>N</v>
      </c>
      <c r="BY133" s="73" t="str">
        <f t="shared" si="168"/>
        <v>R</v>
      </c>
      <c r="BZ133" s="73" t="str">
        <f t="shared" si="168"/>
        <v>R</v>
      </c>
      <c r="CA133" s="73" t="str">
        <f t="shared" si="168"/>
        <v>R</v>
      </c>
      <c r="CB133" s="73" t="str">
        <f t="shared" si="168"/>
        <v>D</v>
      </c>
      <c r="CC133" s="73" t="str">
        <f t="shared" si="168"/>
        <v>D</v>
      </c>
      <c r="CD133" s="73" t="str">
        <f t="shared" si="168"/>
        <v>A</v>
      </c>
      <c r="CE133" s="73" t="str">
        <f t="shared" si="168"/>
        <v>A</v>
      </c>
      <c r="CF133" s="73" t="str">
        <f t="shared" si="168"/>
        <v>N</v>
      </c>
      <c r="CG133" s="73" t="str">
        <f t="shared" si="168"/>
        <v>N</v>
      </c>
      <c r="CH133"/>
      <c r="CI133" s="75">
        <f>COUNTIF(BC133:CG133,"A/N")</f>
        <v>0</v>
      </c>
      <c r="CJ133" s="75">
        <f>COUNTIF(BC133:CG133,"N/D")</f>
        <v>0</v>
      </c>
      <c r="CK133" s="37">
        <f>CI133+CJ133</f>
        <v>0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ht="17.25" customHeight="1" x14ac:dyDescent="0.25">
      <c r="A134" s="57"/>
      <c r="B134" s="58"/>
      <c r="C134" s="127"/>
      <c r="D134" s="58" t="s">
        <v>37</v>
      </c>
      <c r="E134" s="111"/>
      <c r="F134" s="112"/>
      <c r="G134" s="112"/>
      <c r="H134" s="113"/>
      <c r="I134" s="113"/>
      <c r="J134" s="113"/>
      <c r="K134" s="113"/>
      <c r="L134" s="113"/>
      <c r="M134" s="112"/>
      <c r="N134" s="114"/>
      <c r="O134" s="115"/>
      <c r="P134" s="113"/>
      <c r="Q134" s="113"/>
      <c r="R134" s="113"/>
      <c r="S134" s="113"/>
      <c r="T134" s="112"/>
      <c r="U134" s="116"/>
      <c r="V134" s="115"/>
      <c r="W134" s="113"/>
      <c r="X134" s="113"/>
      <c r="Y134" s="113"/>
      <c r="Z134" s="113"/>
      <c r="AA134" s="112"/>
      <c r="AB134" s="112"/>
      <c r="AC134" s="113"/>
      <c r="AD134" s="113"/>
      <c r="AE134" s="113"/>
      <c r="AF134" s="113"/>
      <c r="AG134" s="113"/>
      <c r="AH134" s="112"/>
      <c r="AI134" s="112"/>
      <c r="AJ134" s="82"/>
      <c r="AK134" s="69"/>
      <c r="AL134" s="69"/>
      <c r="AM134" s="69"/>
      <c r="AN134" s="69"/>
      <c r="AO134" s="70"/>
      <c r="AP134" s="70"/>
      <c r="AQ134" s="70"/>
      <c r="AR134" s="71">
        <f>SUM(E134:AJ134)*2-0.5*COUNT(E134:AJ134)+CI135</f>
        <v>51</v>
      </c>
      <c r="AS134" s="70"/>
      <c r="AT134" s="70"/>
      <c r="AU134" s="69"/>
      <c r="AV134" s="83"/>
      <c r="AW134" s="83"/>
      <c r="AX134" s="83"/>
      <c r="AY134" s="84"/>
      <c r="AZ134" s="85"/>
      <c r="BA134" s="22"/>
      <c r="BB134"/>
      <c r="BC134" s="86">
        <f t="shared" ref="BC134:CG134" si="169">E135</f>
        <v>0</v>
      </c>
      <c r="BD134" s="86">
        <f t="shared" si="169"/>
        <v>0</v>
      </c>
      <c r="BE134" s="86">
        <f t="shared" si="169"/>
        <v>0</v>
      </c>
      <c r="BF134" s="86">
        <f t="shared" si="169"/>
        <v>0</v>
      </c>
      <c r="BG134" s="86">
        <f t="shared" si="169"/>
        <v>0</v>
      </c>
      <c r="BH134" s="86">
        <f t="shared" si="169"/>
        <v>8</v>
      </c>
      <c r="BI134" s="86">
        <f t="shared" si="169"/>
        <v>0</v>
      </c>
      <c r="BJ134" s="86">
        <f t="shared" si="169"/>
        <v>0</v>
      </c>
      <c r="BK134" s="86">
        <f t="shared" si="169"/>
        <v>0</v>
      </c>
      <c r="BL134" s="86">
        <f t="shared" si="169"/>
        <v>8</v>
      </c>
      <c r="BM134" s="86">
        <f t="shared" si="169"/>
        <v>0</v>
      </c>
      <c r="BN134" s="86">
        <f t="shared" si="169"/>
        <v>0</v>
      </c>
      <c r="BO134" s="86">
        <f t="shared" si="169"/>
        <v>0</v>
      </c>
      <c r="BP134" s="86">
        <f t="shared" si="169"/>
        <v>0</v>
      </c>
      <c r="BQ134" s="86">
        <f t="shared" si="169"/>
        <v>0</v>
      </c>
      <c r="BR134" s="86">
        <f t="shared" si="169"/>
        <v>0</v>
      </c>
      <c r="BS134" s="86">
        <f t="shared" si="169"/>
        <v>8</v>
      </c>
      <c r="BT134" s="86">
        <f t="shared" si="169"/>
        <v>0</v>
      </c>
      <c r="BU134" s="86">
        <f t="shared" si="169"/>
        <v>0</v>
      </c>
      <c r="BV134" s="86">
        <f t="shared" si="169"/>
        <v>0</v>
      </c>
      <c r="BW134" s="86">
        <f t="shared" si="169"/>
        <v>0</v>
      </c>
      <c r="BX134" s="86">
        <f t="shared" si="169"/>
        <v>0</v>
      </c>
      <c r="BY134" s="86">
        <f t="shared" si="169"/>
        <v>0</v>
      </c>
      <c r="BZ134" s="86">
        <f t="shared" si="169"/>
        <v>0</v>
      </c>
      <c r="CA134" s="86">
        <f t="shared" si="169"/>
        <v>0</v>
      </c>
      <c r="CB134" s="86">
        <f t="shared" si="169"/>
        <v>0</v>
      </c>
      <c r="CC134" s="86">
        <f t="shared" si="169"/>
        <v>0</v>
      </c>
      <c r="CD134" s="86">
        <f t="shared" si="169"/>
        <v>0</v>
      </c>
      <c r="CE134" s="86">
        <f t="shared" si="169"/>
        <v>0</v>
      </c>
      <c r="CF134" s="86">
        <f t="shared" si="169"/>
        <v>0</v>
      </c>
      <c r="CG134" s="86">
        <f t="shared" si="169"/>
        <v>0</v>
      </c>
      <c r="CH134"/>
      <c r="CI134" s="7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ht="17.25" customHeight="1" x14ac:dyDescent="0.25">
      <c r="A135" s="57"/>
      <c r="B135" s="58"/>
      <c r="C135" s="58"/>
      <c r="D135" s="58" t="s">
        <v>38</v>
      </c>
      <c r="E135" s="111"/>
      <c r="F135" s="112"/>
      <c r="G135" s="112"/>
      <c r="H135" s="113"/>
      <c r="I135" s="113"/>
      <c r="J135" s="113">
        <v>8</v>
      </c>
      <c r="K135" s="113"/>
      <c r="L135" s="113"/>
      <c r="M135" s="112"/>
      <c r="N135" s="114">
        <v>8</v>
      </c>
      <c r="O135" s="115"/>
      <c r="P135" s="113"/>
      <c r="Q135" s="113"/>
      <c r="R135" s="113"/>
      <c r="S135" s="113"/>
      <c r="T135" s="112"/>
      <c r="U135" s="116">
        <v>8</v>
      </c>
      <c r="V135" s="115"/>
      <c r="W135" s="113"/>
      <c r="X135" s="113"/>
      <c r="Y135" s="113"/>
      <c r="Z135" s="113"/>
      <c r="AA135" s="112"/>
      <c r="AB135" s="112"/>
      <c r="AC135" s="113"/>
      <c r="AD135" s="113"/>
      <c r="AE135" s="113"/>
      <c r="AF135" s="113"/>
      <c r="AG135" s="113"/>
      <c r="AH135" s="112"/>
      <c r="AI135" s="112"/>
      <c r="AJ135" s="93"/>
      <c r="AK135" s="69"/>
      <c r="AL135" s="69"/>
      <c r="AM135" s="69"/>
      <c r="AN135" s="69"/>
      <c r="AO135" s="70"/>
      <c r="AP135" s="70"/>
      <c r="AQ135" s="70"/>
      <c r="AR135" s="94"/>
      <c r="AS135" s="70"/>
      <c r="AT135" s="70"/>
      <c r="AU135" s="69"/>
      <c r="AV135" s="83"/>
      <c r="AW135" s="83"/>
      <c r="AX135" s="83"/>
      <c r="AY135" s="84"/>
      <c r="AZ135" s="85"/>
      <c r="BA135" s="22"/>
      <c r="BB135"/>
      <c r="BC135" s="37">
        <f t="shared" ref="BC135:CG135" si="170">IF(BC134&lt;=1,BC134*2,IF(BC134&lt;=7,(BC134*2),IF(BC134&lt;=8,((BC134-7)*3+14),((BC134-8)*4+17))))</f>
        <v>0</v>
      </c>
      <c r="BD135" s="37">
        <f t="shared" si="170"/>
        <v>0</v>
      </c>
      <c r="BE135" s="37">
        <f t="shared" si="170"/>
        <v>0</v>
      </c>
      <c r="BF135" s="37">
        <f t="shared" si="170"/>
        <v>0</v>
      </c>
      <c r="BG135" s="37">
        <f t="shared" si="170"/>
        <v>0</v>
      </c>
      <c r="BH135" s="37">
        <f t="shared" si="170"/>
        <v>17</v>
      </c>
      <c r="BI135" s="37">
        <f t="shared" si="170"/>
        <v>0</v>
      </c>
      <c r="BJ135" s="37">
        <f t="shared" si="170"/>
        <v>0</v>
      </c>
      <c r="BK135" s="37">
        <f t="shared" si="170"/>
        <v>0</v>
      </c>
      <c r="BL135" s="37">
        <f t="shared" si="170"/>
        <v>17</v>
      </c>
      <c r="BM135" s="37">
        <f t="shared" si="170"/>
        <v>0</v>
      </c>
      <c r="BN135" s="37">
        <f t="shared" si="170"/>
        <v>0</v>
      </c>
      <c r="BO135" s="37">
        <f t="shared" si="170"/>
        <v>0</v>
      </c>
      <c r="BP135" s="37">
        <f t="shared" si="170"/>
        <v>0</v>
      </c>
      <c r="BQ135" s="37">
        <f t="shared" si="170"/>
        <v>0</v>
      </c>
      <c r="BR135" s="37">
        <f t="shared" si="170"/>
        <v>0</v>
      </c>
      <c r="BS135" s="37">
        <f t="shared" si="170"/>
        <v>17</v>
      </c>
      <c r="BT135" s="37">
        <f t="shared" si="170"/>
        <v>0</v>
      </c>
      <c r="BU135" s="37">
        <f t="shared" si="170"/>
        <v>0</v>
      </c>
      <c r="BV135" s="37">
        <f t="shared" si="170"/>
        <v>0</v>
      </c>
      <c r="BW135" s="37">
        <f t="shared" si="170"/>
        <v>0</v>
      </c>
      <c r="BX135" s="37">
        <f t="shared" si="170"/>
        <v>0</v>
      </c>
      <c r="BY135" s="37">
        <f t="shared" si="170"/>
        <v>0</v>
      </c>
      <c r="BZ135" s="37">
        <f t="shared" si="170"/>
        <v>0</v>
      </c>
      <c r="CA135" s="37">
        <f t="shared" si="170"/>
        <v>0</v>
      </c>
      <c r="CB135" s="37">
        <f t="shared" si="170"/>
        <v>0</v>
      </c>
      <c r="CC135" s="37">
        <f t="shared" si="170"/>
        <v>0</v>
      </c>
      <c r="CD135" s="37">
        <f t="shared" si="170"/>
        <v>0</v>
      </c>
      <c r="CE135" s="37">
        <f t="shared" si="170"/>
        <v>0</v>
      </c>
      <c r="CF135" s="37">
        <f t="shared" si="170"/>
        <v>0</v>
      </c>
      <c r="CG135" s="37">
        <f t="shared" si="170"/>
        <v>0</v>
      </c>
      <c r="CH135"/>
      <c r="CI135" s="95">
        <f>SUM(BC135:CG135)</f>
        <v>51</v>
      </c>
      <c r="CJ135" s="5" t="s">
        <v>37</v>
      </c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ht="17.25" customHeight="1" x14ac:dyDescent="0.25">
      <c r="A136" s="57"/>
      <c r="B136" s="58"/>
      <c r="C136" s="58"/>
      <c r="D136" s="58" t="s">
        <v>39</v>
      </c>
      <c r="E136" s="96">
        <f t="shared" ref="E136:AI136" si="171">IF(AND(E133="A/N",E134&gt;=8),2,IF(AND(E133="N/D",E134=16),2,IF(AND(E133="D/A",E134=16),2,IF(AND(E133="A/N",E134&lt;8),1,IF(AND(E133="N/D",E134&lt;16),1,IF(AND(E133="D/A",E134&gt;=8),1,IF(AND(AND(E133="O/D",E134&gt;=16),E134&lt;24),1,IF(AND(E133="O/D",E134=24),2,IF(AND(AND(E133="O/A",E134&gt;=8),E134&lt;16),1,IF(AND(E133="O/A",E134&gt;=16),2,IF(AND(AND(E133="O/N",E134&gt;=8),E134&lt;24),1,IF(AND(E133="O/N",E134=24),2,0))))))))))))</f>
        <v>0</v>
      </c>
      <c r="F136" s="97">
        <f t="shared" si="171"/>
        <v>0</v>
      </c>
      <c r="G136" s="97">
        <f t="shared" si="171"/>
        <v>0</v>
      </c>
      <c r="H136" s="98">
        <f t="shared" si="171"/>
        <v>0</v>
      </c>
      <c r="I136" s="98">
        <f t="shared" si="171"/>
        <v>0</v>
      </c>
      <c r="J136" s="98">
        <f t="shared" si="171"/>
        <v>0</v>
      </c>
      <c r="K136" s="98">
        <f t="shared" si="171"/>
        <v>0</v>
      </c>
      <c r="L136" s="98">
        <f t="shared" si="171"/>
        <v>0</v>
      </c>
      <c r="M136" s="97">
        <f t="shared" si="171"/>
        <v>0</v>
      </c>
      <c r="N136" s="99">
        <f t="shared" si="171"/>
        <v>0</v>
      </c>
      <c r="O136" s="100">
        <f t="shared" si="171"/>
        <v>0</v>
      </c>
      <c r="P136" s="98">
        <f t="shared" si="171"/>
        <v>0</v>
      </c>
      <c r="Q136" s="98">
        <f t="shared" si="171"/>
        <v>0</v>
      </c>
      <c r="R136" s="98">
        <f t="shared" si="171"/>
        <v>0</v>
      </c>
      <c r="S136" s="98">
        <f t="shared" si="171"/>
        <v>0</v>
      </c>
      <c r="T136" s="97">
        <f t="shared" si="171"/>
        <v>0</v>
      </c>
      <c r="U136" s="101">
        <f t="shared" si="171"/>
        <v>0</v>
      </c>
      <c r="V136" s="100">
        <f t="shared" si="171"/>
        <v>0</v>
      </c>
      <c r="W136" s="98">
        <f t="shared" si="171"/>
        <v>0</v>
      </c>
      <c r="X136" s="98">
        <f t="shared" si="171"/>
        <v>0</v>
      </c>
      <c r="Y136" s="98">
        <f t="shared" si="171"/>
        <v>0</v>
      </c>
      <c r="Z136" s="98">
        <f t="shared" si="171"/>
        <v>0</v>
      </c>
      <c r="AA136" s="97">
        <f t="shared" si="171"/>
        <v>0</v>
      </c>
      <c r="AB136" s="97">
        <f t="shared" si="171"/>
        <v>0</v>
      </c>
      <c r="AC136" s="98">
        <f t="shared" si="171"/>
        <v>0</v>
      </c>
      <c r="AD136" s="98">
        <f t="shared" si="171"/>
        <v>0</v>
      </c>
      <c r="AE136" s="98">
        <f t="shared" si="171"/>
        <v>0</v>
      </c>
      <c r="AF136" s="98">
        <f t="shared" si="171"/>
        <v>0</v>
      </c>
      <c r="AG136" s="98">
        <f t="shared" si="171"/>
        <v>0</v>
      </c>
      <c r="AH136" s="97">
        <f t="shared" si="171"/>
        <v>0</v>
      </c>
      <c r="AI136" s="97">
        <f t="shared" si="171"/>
        <v>0</v>
      </c>
      <c r="AJ136" s="117"/>
      <c r="AK136" s="69"/>
      <c r="AL136" s="69"/>
      <c r="AM136" s="69"/>
      <c r="AN136" s="69"/>
      <c r="AO136" s="70"/>
      <c r="AP136" s="70"/>
      <c r="AQ136" s="71">
        <f>SUM(E136:AJ136)+CI136-CK133</f>
        <v>1</v>
      </c>
      <c r="AR136" s="94"/>
      <c r="AS136" s="70"/>
      <c r="AT136" s="70"/>
      <c r="AU136" s="69"/>
      <c r="AV136" s="83"/>
      <c r="AW136" s="83"/>
      <c r="AX136" s="83"/>
      <c r="AY136" s="84"/>
      <c r="AZ136" s="85"/>
      <c r="BA136" s="22"/>
      <c r="BB136"/>
      <c r="BC136" s="95">
        <f t="shared" ref="BC136:CG136" si="172">IF(AND(BC133="A/N",BC134&gt;=8),2,IF(AND(BC133="N/D",BC134=16),2,IF(AND(BC133="D/A",BC134=16),2,IF(AND(BC133="A/N",BC134&lt;8),1,IF(AND(BC133="N/D",BC134&lt;16),1,IF(AND(BC133="D/A",BC134&gt;=8),1,IF(AND(AND(BC133="O/D",BC134&gt;=16),BC134&lt;24),1,IF(AND(BC133="O/D",BC134=24),2,IF(AND(AND(BC133="O/A",BC134&gt;=8),BC134&lt;16),1,IF(AND(BC133="O/A",BC134&gt;=16),2,IF(AND(AND(BC133="O/N",BC134&gt;=8),BC134&lt;24),1,IF(AND(BC133="O/N",BC134=24),2,0))))))))))))</f>
        <v>0</v>
      </c>
      <c r="BD136" s="95">
        <f t="shared" si="172"/>
        <v>0</v>
      </c>
      <c r="BE136" s="95">
        <f t="shared" si="172"/>
        <v>0</v>
      </c>
      <c r="BF136" s="95">
        <f t="shared" si="172"/>
        <v>0</v>
      </c>
      <c r="BG136" s="95">
        <f t="shared" si="172"/>
        <v>0</v>
      </c>
      <c r="BH136" s="95">
        <f t="shared" si="172"/>
        <v>0</v>
      </c>
      <c r="BI136" s="95">
        <f t="shared" si="172"/>
        <v>0</v>
      </c>
      <c r="BJ136" s="95">
        <f t="shared" si="172"/>
        <v>0</v>
      </c>
      <c r="BK136" s="95">
        <f t="shared" si="172"/>
        <v>0</v>
      </c>
      <c r="BL136" s="95">
        <f t="shared" si="172"/>
        <v>1</v>
      </c>
      <c r="BM136" s="95">
        <f t="shared" si="172"/>
        <v>0</v>
      </c>
      <c r="BN136" s="95">
        <f t="shared" si="172"/>
        <v>0</v>
      </c>
      <c r="BO136" s="95">
        <f t="shared" si="172"/>
        <v>0</v>
      </c>
      <c r="BP136" s="95">
        <f t="shared" si="172"/>
        <v>0</v>
      </c>
      <c r="BQ136" s="95">
        <f t="shared" si="172"/>
        <v>0</v>
      </c>
      <c r="BR136" s="95">
        <f t="shared" si="172"/>
        <v>0</v>
      </c>
      <c r="BS136" s="95">
        <f t="shared" si="172"/>
        <v>0</v>
      </c>
      <c r="BT136" s="95">
        <f t="shared" si="172"/>
        <v>0</v>
      </c>
      <c r="BU136" s="95">
        <f t="shared" si="172"/>
        <v>0</v>
      </c>
      <c r="BV136" s="95">
        <f t="shared" si="172"/>
        <v>0</v>
      </c>
      <c r="BW136" s="95">
        <f t="shared" si="172"/>
        <v>0</v>
      </c>
      <c r="BX136" s="95">
        <f t="shared" si="172"/>
        <v>0</v>
      </c>
      <c r="BY136" s="95">
        <f t="shared" si="172"/>
        <v>0</v>
      </c>
      <c r="BZ136" s="95">
        <f t="shared" si="172"/>
        <v>0</v>
      </c>
      <c r="CA136" s="95">
        <f t="shared" si="172"/>
        <v>0</v>
      </c>
      <c r="CB136" s="95">
        <f t="shared" si="172"/>
        <v>0</v>
      </c>
      <c r="CC136" s="95">
        <f t="shared" si="172"/>
        <v>0</v>
      </c>
      <c r="CD136" s="95">
        <f t="shared" si="172"/>
        <v>0</v>
      </c>
      <c r="CE136" s="95">
        <f t="shared" si="172"/>
        <v>0</v>
      </c>
      <c r="CF136" s="95">
        <f t="shared" si="172"/>
        <v>0</v>
      </c>
      <c r="CG136" s="95">
        <f t="shared" si="172"/>
        <v>0</v>
      </c>
      <c r="CH136"/>
      <c r="CI136" s="95">
        <f>SUM(BC136:CG136)</f>
        <v>1</v>
      </c>
      <c r="CJ136" s="5" t="s">
        <v>40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ht="17.25" customHeight="1" x14ac:dyDescent="0.25">
      <c r="A137" s="57"/>
      <c r="B137" s="58"/>
      <c r="C137" s="58"/>
      <c r="D137" s="58" t="s">
        <v>41</v>
      </c>
      <c r="E137" s="103" t="str">
        <f t="shared" ref="E137:AI137" si="173">IF(E134&gt;=4,"ya","tdk")</f>
        <v>tdk</v>
      </c>
      <c r="F137" s="104" t="str">
        <f t="shared" si="173"/>
        <v>tdk</v>
      </c>
      <c r="G137" s="104" t="str">
        <f t="shared" si="173"/>
        <v>tdk</v>
      </c>
      <c r="H137" s="105" t="str">
        <f t="shared" si="173"/>
        <v>tdk</v>
      </c>
      <c r="I137" s="105" t="str">
        <f t="shared" si="173"/>
        <v>tdk</v>
      </c>
      <c r="J137" s="105" t="str">
        <f t="shared" si="173"/>
        <v>tdk</v>
      </c>
      <c r="K137" s="105" t="str">
        <f t="shared" si="173"/>
        <v>tdk</v>
      </c>
      <c r="L137" s="105" t="str">
        <f t="shared" si="173"/>
        <v>tdk</v>
      </c>
      <c r="M137" s="104" t="str">
        <f t="shared" si="173"/>
        <v>tdk</v>
      </c>
      <c r="N137" s="106" t="str">
        <f t="shared" si="173"/>
        <v>tdk</v>
      </c>
      <c r="O137" s="107" t="str">
        <f t="shared" si="173"/>
        <v>tdk</v>
      </c>
      <c r="P137" s="105" t="str">
        <f t="shared" si="173"/>
        <v>tdk</v>
      </c>
      <c r="Q137" s="105" t="str">
        <f t="shared" si="173"/>
        <v>tdk</v>
      </c>
      <c r="R137" s="105" t="str">
        <f t="shared" si="173"/>
        <v>tdk</v>
      </c>
      <c r="S137" s="105" t="str">
        <f t="shared" si="173"/>
        <v>tdk</v>
      </c>
      <c r="T137" s="104" t="str">
        <f t="shared" si="173"/>
        <v>tdk</v>
      </c>
      <c r="U137" s="106" t="str">
        <f t="shared" si="173"/>
        <v>tdk</v>
      </c>
      <c r="V137" s="107" t="str">
        <f t="shared" si="173"/>
        <v>tdk</v>
      </c>
      <c r="W137" s="105" t="str">
        <f t="shared" si="173"/>
        <v>tdk</v>
      </c>
      <c r="X137" s="105" t="str">
        <f t="shared" si="173"/>
        <v>tdk</v>
      </c>
      <c r="Y137" s="105" t="str">
        <f t="shared" si="173"/>
        <v>tdk</v>
      </c>
      <c r="Z137" s="105" t="str">
        <f t="shared" si="173"/>
        <v>tdk</v>
      </c>
      <c r="AA137" s="104" t="str">
        <f t="shared" si="173"/>
        <v>tdk</v>
      </c>
      <c r="AB137" s="104" t="str">
        <f t="shared" si="173"/>
        <v>tdk</v>
      </c>
      <c r="AC137" s="105" t="str">
        <f t="shared" si="173"/>
        <v>tdk</v>
      </c>
      <c r="AD137" s="105" t="str">
        <f t="shared" si="173"/>
        <v>tdk</v>
      </c>
      <c r="AE137" s="105" t="str">
        <f t="shared" si="173"/>
        <v>tdk</v>
      </c>
      <c r="AF137" s="105" t="str">
        <f t="shared" si="173"/>
        <v>tdk</v>
      </c>
      <c r="AG137" s="105" t="str">
        <f t="shared" si="173"/>
        <v>tdk</v>
      </c>
      <c r="AH137" s="104" t="str">
        <f t="shared" si="173"/>
        <v>tdk</v>
      </c>
      <c r="AI137" s="104" t="str">
        <f t="shared" si="173"/>
        <v>tdk</v>
      </c>
      <c r="AJ137" s="108"/>
      <c r="AK137" s="69"/>
      <c r="AL137" s="69"/>
      <c r="AM137" s="69"/>
      <c r="AN137" s="69"/>
      <c r="AO137" s="70"/>
      <c r="AP137" s="70"/>
      <c r="AQ137" s="70"/>
      <c r="AR137" s="70"/>
      <c r="AS137" s="109">
        <f>COUNTIF(E137:AJ137,"ya")+CI137</f>
        <v>3</v>
      </c>
      <c r="AT137" s="70"/>
      <c r="AU137" s="69"/>
      <c r="AV137" s="83"/>
      <c r="AW137" s="83"/>
      <c r="AX137" s="83"/>
      <c r="AY137" s="84"/>
      <c r="AZ137" s="85"/>
      <c r="BA137" s="22"/>
      <c r="BB137"/>
      <c r="BC137" s="110" t="str">
        <f t="shared" ref="BC137:CG137" si="174">IF(BC134&gt;=4,"ya","tdk")</f>
        <v>tdk</v>
      </c>
      <c r="BD137" s="110" t="str">
        <f t="shared" si="174"/>
        <v>tdk</v>
      </c>
      <c r="BE137" s="110" t="str">
        <f t="shared" si="174"/>
        <v>tdk</v>
      </c>
      <c r="BF137" s="110" t="str">
        <f t="shared" si="174"/>
        <v>tdk</v>
      </c>
      <c r="BG137" s="110" t="str">
        <f t="shared" si="174"/>
        <v>tdk</v>
      </c>
      <c r="BH137" s="110" t="str">
        <f t="shared" si="174"/>
        <v>ya</v>
      </c>
      <c r="BI137" s="110" t="str">
        <f t="shared" si="174"/>
        <v>tdk</v>
      </c>
      <c r="BJ137" s="110" t="str">
        <f t="shared" si="174"/>
        <v>tdk</v>
      </c>
      <c r="BK137" s="110" t="str">
        <f t="shared" si="174"/>
        <v>tdk</v>
      </c>
      <c r="BL137" s="110" t="str">
        <f t="shared" si="174"/>
        <v>ya</v>
      </c>
      <c r="BM137" s="110" t="str">
        <f t="shared" si="174"/>
        <v>tdk</v>
      </c>
      <c r="BN137" s="110" t="str">
        <f t="shared" si="174"/>
        <v>tdk</v>
      </c>
      <c r="BO137" s="110" t="str">
        <f t="shared" si="174"/>
        <v>tdk</v>
      </c>
      <c r="BP137" s="110" t="str">
        <f t="shared" si="174"/>
        <v>tdk</v>
      </c>
      <c r="BQ137" s="110" t="str">
        <f t="shared" si="174"/>
        <v>tdk</v>
      </c>
      <c r="BR137" s="110" t="str">
        <f t="shared" si="174"/>
        <v>tdk</v>
      </c>
      <c r="BS137" s="110" t="str">
        <f t="shared" si="174"/>
        <v>ya</v>
      </c>
      <c r="BT137" s="110" t="str">
        <f t="shared" si="174"/>
        <v>tdk</v>
      </c>
      <c r="BU137" s="110" t="str">
        <f t="shared" si="174"/>
        <v>tdk</v>
      </c>
      <c r="BV137" s="110" t="str">
        <f t="shared" si="174"/>
        <v>tdk</v>
      </c>
      <c r="BW137" s="110" t="str">
        <f t="shared" si="174"/>
        <v>tdk</v>
      </c>
      <c r="BX137" s="110" t="str">
        <f t="shared" si="174"/>
        <v>tdk</v>
      </c>
      <c r="BY137" s="110" t="str">
        <f t="shared" si="174"/>
        <v>tdk</v>
      </c>
      <c r="BZ137" s="110" t="str">
        <f t="shared" si="174"/>
        <v>tdk</v>
      </c>
      <c r="CA137" s="110" t="str">
        <f t="shared" si="174"/>
        <v>tdk</v>
      </c>
      <c r="CB137" s="110" t="str">
        <f t="shared" si="174"/>
        <v>tdk</v>
      </c>
      <c r="CC137" s="110" t="str">
        <f t="shared" si="174"/>
        <v>tdk</v>
      </c>
      <c r="CD137" s="110" t="str">
        <f t="shared" si="174"/>
        <v>tdk</v>
      </c>
      <c r="CE137" s="110" t="str">
        <f t="shared" si="174"/>
        <v>tdk</v>
      </c>
      <c r="CF137" s="110" t="str">
        <f t="shared" si="174"/>
        <v>tdk</v>
      </c>
      <c r="CG137" s="110" t="str">
        <f t="shared" si="174"/>
        <v>tdk</v>
      </c>
      <c r="CH137"/>
      <c r="CI137" s="75">
        <f>COUNTIF(BC137:CG137,"ya")</f>
        <v>3</v>
      </c>
      <c r="CJ137" s="74" t="s">
        <v>41</v>
      </c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ht="17.25" customHeight="1" x14ac:dyDescent="0.25">
      <c r="A138" s="57"/>
      <c r="B138" s="58"/>
      <c r="C138" s="58"/>
      <c r="D138" s="58" t="s">
        <v>42</v>
      </c>
      <c r="E138" s="103" t="str">
        <f t="shared" ref="E138:AI138" si="175">IF(AND(OR(AND(OR(AND(E135&gt;=2,E133="O/D"),E133="O/A"),E135&gt;=2),E133="O/N"),E135&gt;=2),"ya","tdk")</f>
        <v>tdk</v>
      </c>
      <c r="F138" s="104" t="str">
        <f t="shared" si="175"/>
        <v>tdk</v>
      </c>
      <c r="G138" s="104" t="str">
        <f t="shared" si="175"/>
        <v>tdk</v>
      </c>
      <c r="H138" s="105" t="str">
        <f t="shared" si="175"/>
        <v>tdk</v>
      </c>
      <c r="I138" s="105" t="str">
        <f t="shared" si="175"/>
        <v>tdk</v>
      </c>
      <c r="J138" s="105" t="str">
        <f t="shared" si="175"/>
        <v>ya</v>
      </c>
      <c r="K138" s="105" t="str">
        <f t="shared" si="175"/>
        <v>tdk</v>
      </c>
      <c r="L138" s="105" t="str">
        <f t="shared" si="175"/>
        <v>tdk</v>
      </c>
      <c r="M138" s="104" t="str">
        <f t="shared" si="175"/>
        <v>tdk</v>
      </c>
      <c r="N138" s="106" t="str">
        <f t="shared" si="175"/>
        <v>ya</v>
      </c>
      <c r="O138" s="107" t="str">
        <f t="shared" si="175"/>
        <v>tdk</v>
      </c>
      <c r="P138" s="105" t="str">
        <f t="shared" si="175"/>
        <v>tdk</v>
      </c>
      <c r="Q138" s="105" t="str">
        <f t="shared" si="175"/>
        <v>tdk</v>
      </c>
      <c r="R138" s="105" t="str">
        <f t="shared" si="175"/>
        <v>tdk</v>
      </c>
      <c r="S138" s="105" t="str">
        <f t="shared" si="175"/>
        <v>tdk</v>
      </c>
      <c r="T138" s="104" t="str">
        <f t="shared" si="175"/>
        <v>tdk</v>
      </c>
      <c r="U138" s="106" t="str">
        <f t="shared" si="175"/>
        <v>ya</v>
      </c>
      <c r="V138" s="107" t="str">
        <f t="shared" si="175"/>
        <v>tdk</v>
      </c>
      <c r="W138" s="105" t="str">
        <f t="shared" si="175"/>
        <v>tdk</v>
      </c>
      <c r="X138" s="105" t="str">
        <f t="shared" si="175"/>
        <v>tdk</v>
      </c>
      <c r="Y138" s="105" t="str">
        <f t="shared" si="175"/>
        <v>tdk</v>
      </c>
      <c r="Z138" s="105" t="str">
        <f t="shared" si="175"/>
        <v>tdk</v>
      </c>
      <c r="AA138" s="104" t="str">
        <f t="shared" si="175"/>
        <v>tdk</v>
      </c>
      <c r="AB138" s="104" t="str">
        <f t="shared" si="175"/>
        <v>tdk</v>
      </c>
      <c r="AC138" s="105" t="str">
        <f t="shared" si="175"/>
        <v>tdk</v>
      </c>
      <c r="AD138" s="105" t="str">
        <f t="shared" si="175"/>
        <v>tdk</v>
      </c>
      <c r="AE138" s="105" t="str">
        <f t="shared" si="175"/>
        <v>tdk</v>
      </c>
      <c r="AF138" s="105" t="str">
        <f t="shared" si="175"/>
        <v>tdk</v>
      </c>
      <c r="AG138" s="105" t="str">
        <f t="shared" si="175"/>
        <v>tdk</v>
      </c>
      <c r="AH138" s="104" t="str">
        <f t="shared" si="175"/>
        <v>tdk</v>
      </c>
      <c r="AI138" s="104" t="str">
        <f t="shared" si="175"/>
        <v>tdk</v>
      </c>
      <c r="AJ138" s="108"/>
      <c r="AK138" s="69"/>
      <c r="AL138" s="69"/>
      <c r="AM138" s="69"/>
      <c r="AN138" s="69"/>
      <c r="AO138" s="70"/>
      <c r="AP138" s="70"/>
      <c r="AQ138" s="70"/>
      <c r="AR138" s="70"/>
      <c r="AS138" s="70"/>
      <c r="AT138" s="70">
        <f>COUNTIF(E138:AJ138,"ya")</f>
        <v>3</v>
      </c>
      <c r="AU138" s="69"/>
      <c r="AV138" s="83"/>
      <c r="AW138" s="83"/>
      <c r="AX138" s="83"/>
      <c r="AY138" s="84"/>
      <c r="AZ138" s="85"/>
      <c r="BA138" s="22"/>
      <c r="BB138"/>
      <c r="BC138" s="74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 s="37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ht="17.25" customHeight="1" x14ac:dyDescent="0.3">
      <c r="A139" s="57">
        <f>A133+1</f>
        <v>20</v>
      </c>
      <c r="B139" s="58"/>
      <c r="C139" s="130" t="s">
        <v>68</v>
      </c>
      <c r="D139" s="58"/>
      <c r="E139" s="111" t="s">
        <v>33</v>
      </c>
      <c r="F139" s="112" t="s">
        <v>21</v>
      </c>
      <c r="G139" s="112" t="s">
        <v>21</v>
      </c>
      <c r="H139" s="113" t="s">
        <v>33</v>
      </c>
      <c r="I139" s="113" t="s">
        <v>44</v>
      </c>
      <c r="J139" s="113" t="s">
        <v>45</v>
      </c>
      <c r="K139" s="113" t="s">
        <v>22</v>
      </c>
      <c r="L139" s="113" t="s">
        <v>34</v>
      </c>
      <c r="M139" s="112" t="s">
        <v>20</v>
      </c>
      <c r="N139" s="114" t="s">
        <v>46</v>
      </c>
      <c r="O139" s="115" t="s">
        <v>20</v>
      </c>
      <c r="P139" s="113" t="s">
        <v>21</v>
      </c>
      <c r="Q139" s="113" t="s">
        <v>21</v>
      </c>
      <c r="R139" s="113" t="s">
        <v>45</v>
      </c>
      <c r="S139" s="113" t="s">
        <v>45</v>
      </c>
      <c r="T139" s="112" t="s">
        <v>19</v>
      </c>
      <c r="U139" s="116" t="s">
        <v>47</v>
      </c>
      <c r="V139" s="115" t="s">
        <v>19</v>
      </c>
      <c r="W139" s="113" t="s">
        <v>33</v>
      </c>
      <c r="X139" s="113" t="s">
        <v>20</v>
      </c>
      <c r="Y139" s="113" t="s">
        <v>21</v>
      </c>
      <c r="Z139" s="113" t="s">
        <v>21</v>
      </c>
      <c r="AA139" s="112" t="s">
        <v>45</v>
      </c>
      <c r="AB139" s="112" t="s">
        <v>45</v>
      </c>
      <c r="AC139" s="113" t="s">
        <v>46</v>
      </c>
      <c r="AD139" s="113" t="s">
        <v>22</v>
      </c>
      <c r="AE139" s="113" t="s">
        <v>22</v>
      </c>
      <c r="AF139" s="113" t="s">
        <v>22</v>
      </c>
      <c r="AG139" s="113" t="s">
        <v>33</v>
      </c>
      <c r="AH139" s="112" t="s">
        <v>31</v>
      </c>
      <c r="AI139" s="112" t="s">
        <v>31</v>
      </c>
      <c r="AJ139" s="68"/>
      <c r="AK139" s="69">
        <f>COUNTIF(E139:AJ139,"D")</f>
        <v>2</v>
      </c>
      <c r="AL139" s="69">
        <f>COUNTIF(E139:AJ139,"A")</f>
        <v>3</v>
      </c>
      <c r="AM139" s="69">
        <f>COUNTIF(E139:AJ139,"N")</f>
        <v>6</v>
      </c>
      <c r="AN139" s="69">
        <f>COUNTIF(E139:AJ139,"D/A")</f>
        <v>4</v>
      </c>
      <c r="AO139" s="70">
        <f>AK139+AL139+AM139+AN139+AY139+AZ139</f>
        <v>20</v>
      </c>
      <c r="AP139" s="70">
        <f>IF(AO139&lt;=22,0,AO139-22)</f>
        <v>0</v>
      </c>
      <c r="AQ139" s="71">
        <f>AL139+AM139+AQ142</f>
        <v>25</v>
      </c>
      <c r="AR139" s="70"/>
      <c r="AS139" s="70"/>
      <c r="AT139" s="70"/>
      <c r="AU139" s="69">
        <f>COUNTIF(E139:AJ139,"IJ")</f>
        <v>0</v>
      </c>
      <c r="AV139" s="69">
        <f>COUNTIF(E139:AJ139,"SK")</f>
        <v>0</v>
      </c>
      <c r="AW139" s="69">
        <f>COUNTIF(E139:AJ139,"CT")</f>
        <v>2</v>
      </c>
      <c r="AX139" s="69">
        <f>COUNTIF(E139:AJ139,"AL")</f>
        <v>0</v>
      </c>
      <c r="AY139" s="69">
        <f>COUNTIF(E139:AJ139,"A/N")</f>
        <v>4</v>
      </c>
      <c r="AZ139" s="69">
        <f>COUNTIF(E139:AJ139,"N/D")</f>
        <v>1</v>
      </c>
      <c r="BA139" s="72"/>
      <c r="BB139" s="37">
        <f>AO139</f>
        <v>20</v>
      </c>
      <c r="BC139" s="73" t="str">
        <f t="shared" ref="BC139:CG139" si="176">E139</f>
        <v>A/N</v>
      </c>
      <c r="BD139" s="73" t="str">
        <f t="shared" si="176"/>
        <v>N</v>
      </c>
      <c r="BE139" s="73" t="str">
        <f t="shared" si="176"/>
        <v>N</v>
      </c>
      <c r="BF139" s="73" t="str">
        <f t="shared" si="176"/>
        <v>A/N</v>
      </c>
      <c r="BG139" s="73" t="str">
        <f t="shared" si="176"/>
        <v>O/N</v>
      </c>
      <c r="BH139" s="73" t="str">
        <f t="shared" si="176"/>
        <v>R</v>
      </c>
      <c r="BI139" s="73" t="str">
        <f t="shared" si="176"/>
        <v>D/A</v>
      </c>
      <c r="BJ139" s="73" t="str">
        <f t="shared" si="176"/>
        <v>N/D</v>
      </c>
      <c r="BK139" s="73" t="str">
        <f t="shared" si="176"/>
        <v>A</v>
      </c>
      <c r="BL139" s="73" t="str">
        <f t="shared" si="176"/>
        <v>O/A</v>
      </c>
      <c r="BM139" s="73" t="str">
        <f t="shared" si="176"/>
        <v>A</v>
      </c>
      <c r="BN139" s="73" t="str">
        <f t="shared" si="176"/>
        <v>N</v>
      </c>
      <c r="BO139" s="73" t="str">
        <f t="shared" si="176"/>
        <v>N</v>
      </c>
      <c r="BP139" s="73" t="str">
        <f t="shared" si="176"/>
        <v>R</v>
      </c>
      <c r="BQ139" s="73" t="str">
        <f t="shared" si="176"/>
        <v>R</v>
      </c>
      <c r="BR139" s="73" t="str">
        <f t="shared" si="176"/>
        <v>D</v>
      </c>
      <c r="BS139" s="73" t="str">
        <f t="shared" si="176"/>
        <v>O/D</v>
      </c>
      <c r="BT139" s="73" t="str">
        <f t="shared" si="176"/>
        <v>D</v>
      </c>
      <c r="BU139" s="73" t="str">
        <f t="shared" si="176"/>
        <v>A/N</v>
      </c>
      <c r="BV139" s="73" t="str">
        <f t="shared" si="176"/>
        <v>A</v>
      </c>
      <c r="BW139" s="73" t="str">
        <f t="shared" si="176"/>
        <v>N</v>
      </c>
      <c r="BX139" s="73" t="str">
        <f t="shared" si="176"/>
        <v>N</v>
      </c>
      <c r="BY139" s="73" t="str">
        <f t="shared" si="176"/>
        <v>R</v>
      </c>
      <c r="BZ139" s="73" t="str">
        <f t="shared" si="176"/>
        <v>R</v>
      </c>
      <c r="CA139" s="73" t="str">
        <f t="shared" si="176"/>
        <v>O/A</v>
      </c>
      <c r="CB139" s="73" t="str">
        <f t="shared" si="176"/>
        <v>D/A</v>
      </c>
      <c r="CC139" s="73" t="str">
        <f t="shared" si="176"/>
        <v>D/A</v>
      </c>
      <c r="CD139" s="73" t="str">
        <f t="shared" si="176"/>
        <v>D/A</v>
      </c>
      <c r="CE139" s="73" t="str">
        <f t="shared" si="176"/>
        <v>A/N</v>
      </c>
      <c r="CF139" s="73" t="str">
        <f t="shared" si="176"/>
        <v>CT</v>
      </c>
      <c r="CG139" s="73" t="str">
        <f t="shared" si="176"/>
        <v>CT</v>
      </c>
      <c r="CH139"/>
      <c r="CI139" s="75">
        <f>COUNTIF(BC139:CG139,"A/N")</f>
        <v>4</v>
      </c>
      <c r="CJ139" s="75">
        <f>COUNTIF(BC139:CG139,"N/D")</f>
        <v>1</v>
      </c>
      <c r="CK139" s="37">
        <f>CI139+CJ139</f>
        <v>5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ht="17.25" customHeight="1" x14ac:dyDescent="0.25">
      <c r="A140" s="57"/>
      <c r="B140" s="58"/>
      <c r="C140" s="127"/>
      <c r="D140" s="58" t="s">
        <v>37</v>
      </c>
      <c r="E140" s="111">
        <v>8</v>
      </c>
      <c r="F140" s="112"/>
      <c r="G140" s="112"/>
      <c r="H140" s="113">
        <v>8</v>
      </c>
      <c r="I140" s="113"/>
      <c r="J140" s="113"/>
      <c r="K140" s="113">
        <v>8</v>
      </c>
      <c r="L140" s="113">
        <v>8</v>
      </c>
      <c r="M140" s="112"/>
      <c r="N140" s="114"/>
      <c r="O140" s="115"/>
      <c r="P140" s="113"/>
      <c r="Q140" s="113"/>
      <c r="R140" s="113"/>
      <c r="S140" s="113"/>
      <c r="T140" s="112"/>
      <c r="U140" s="116"/>
      <c r="V140" s="115"/>
      <c r="W140" s="113">
        <v>8</v>
      </c>
      <c r="X140" s="113"/>
      <c r="Y140" s="113"/>
      <c r="Z140" s="113"/>
      <c r="AA140" s="112"/>
      <c r="AB140" s="112"/>
      <c r="AC140" s="113"/>
      <c r="AD140" s="113">
        <v>8</v>
      </c>
      <c r="AE140" s="113">
        <v>8</v>
      </c>
      <c r="AF140" s="113">
        <v>8</v>
      </c>
      <c r="AG140" s="113">
        <v>8</v>
      </c>
      <c r="AH140" s="112"/>
      <c r="AI140" s="112"/>
      <c r="AJ140" s="82"/>
      <c r="AK140" s="69"/>
      <c r="AL140" s="69"/>
      <c r="AM140" s="69"/>
      <c r="AN140" s="69"/>
      <c r="AO140" s="70"/>
      <c r="AP140" s="70"/>
      <c r="AQ140" s="70"/>
      <c r="AR140" s="71">
        <f>SUM(E140:AJ140)*2-0.5*COUNT(E140:AJ140)+CI141</f>
        <v>207.5</v>
      </c>
      <c r="AS140" s="70"/>
      <c r="AT140" s="70"/>
      <c r="AU140" s="69"/>
      <c r="AV140" s="83"/>
      <c r="AW140" s="83"/>
      <c r="AX140" s="83"/>
      <c r="AY140" s="84"/>
      <c r="AZ140" s="85"/>
      <c r="BA140" s="22"/>
      <c r="BB140"/>
      <c r="BC140" s="86">
        <f t="shared" ref="BC140:CG140" si="177">E141</f>
        <v>0</v>
      </c>
      <c r="BD140" s="86">
        <f t="shared" si="177"/>
        <v>0</v>
      </c>
      <c r="BE140" s="86">
        <f t="shared" si="177"/>
        <v>0</v>
      </c>
      <c r="BF140" s="86">
        <f t="shared" si="177"/>
        <v>0</v>
      </c>
      <c r="BG140" s="86">
        <f t="shared" si="177"/>
        <v>8</v>
      </c>
      <c r="BH140" s="86">
        <f t="shared" si="177"/>
        <v>0</v>
      </c>
      <c r="BI140" s="86">
        <f t="shared" si="177"/>
        <v>0</v>
      </c>
      <c r="BJ140" s="86">
        <f t="shared" si="177"/>
        <v>0</v>
      </c>
      <c r="BK140" s="86">
        <f t="shared" si="177"/>
        <v>0</v>
      </c>
      <c r="BL140" s="86">
        <f t="shared" si="177"/>
        <v>8</v>
      </c>
      <c r="BM140" s="86">
        <f t="shared" si="177"/>
        <v>0</v>
      </c>
      <c r="BN140" s="86">
        <f t="shared" si="177"/>
        <v>0</v>
      </c>
      <c r="BO140" s="86">
        <f t="shared" si="177"/>
        <v>0</v>
      </c>
      <c r="BP140" s="86">
        <f t="shared" si="177"/>
        <v>0</v>
      </c>
      <c r="BQ140" s="86">
        <f t="shared" si="177"/>
        <v>0</v>
      </c>
      <c r="BR140" s="86">
        <f t="shared" si="177"/>
        <v>0</v>
      </c>
      <c r="BS140" s="86">
        <f t="shared" si="177"/>
        <v>8</v>
      </c>
      <c r="BT140" s="86">
        <f t="shared" si="177"/>
        <v>0</v>
      </c>
      <c r="BU140" s="86">
        <f t="shared" si="177"/>
        <v>0</v>
      </c>
      <c r="BV140" s="86">
        <f t="shared" si="177"/>
        <v>0</v>
      </c>
      <c r="BW140" s="86">
        <f t="shared" si="177"/>
        <v>0</v>
      </c>
      <c r="BX140" s="86">
        <f t="shared" si="177"/>
        <v>0</v>
      </c>
      <c r="BY140" s="86">
        <f t="shared" si="177"/>
        <v>0</v>
      </c>
      <c r="BZ140" s="86">
        <f t="shared" si="177"/>
        <v>0</v>
      </c>
      <c r="CA140" s="86">
        <f t="shared" si="177"/>
        <v>8</v>
      </c>
      <c r="CB140" s="86">
        <f t="shared" si="177"/>
        <v>0</v>
      </c>
      <c r="CC140" s="86">
        <f t="shared" si="177"/>
        <v>0</v>
      </c>
      <c r="CD140" s="86">
        <f t="shared" si="177"/>
        <v>0</v>
      </c>
      <c r="CE140" s="86">
        <f t="shared" si="177"/>
        <v>0</v>
      </c>
      <c r="CF140" s="86">
        <f t="shared" si="177"/>
        <v>0</v>
      </c>
      <c r="CG140" s="86">
        <f t="shared" si="177"/>
        <v>0</v>
      </c>
      <c r="CH140"/>
      <c r="CI140" s="74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ht="17.25" customHeight="1" x14ac:dyDescent="0.25">
      <c r="A141" s="57"/>
      <c r="B141" s="58"/>
      <c r="C141" s="58"/>
      <c r="D141" s="58" t="s">
        <v>38</v>
      </c>
      <c r="E141" s="111"/>
      <c r="F141" s="112"/>
      <c r="G141" s="112"/>
      <c r="H141" s="113"/>
      <c r="I141" s="113">
        <v>8</v>
      </c>
      <c r="J141" s="113"/>
      <c r="K141" s="113"/>
      <c r="L141" s="113"/>
      <c r="M141" s="112"/>
      <c r="N141" s="114">
        <v>8</v>
      </c>
      <c r="O141" s="115"/>
      <c r="P141" s="113"/>
      <c r="Q141" s="113"/>
      <c r="R141" s="113"/>
      <c r="S141" s="113"/>
      <c r="T141" s="112"/>
      <c r="U141" s="116">
        <v>8</v>
      </c>
      <c r="V141" s="115"/>
      <c r="W141" s="113"/>
      <c r="X141" s="113"/>
      <c r="Y141" s="113"/>
      <c r="Z141" s="113"/>
      <c r="AA141" s="112"/>
      <c r="AB141" s="112"/>
      <c r="AC141" s="113">
        <v>8</v>
      </c>
      <c r="AD141" s="113"/>
      <c r="AE141" s="113"/>
      <c r="AF141" s="113"/>
      <c r="AG141" s="113"/>
      <c r="AH141" s="112"/>
      <c r="AI141" s="112"/>
      <c r="AJ141" s="93"/>
      <c r="AK141" s="69"/>
      <c r="AL141" s="69"/>
      <c r="AM141" s="69"/>
      <c r="AN141" s="69"/>
      <c r="AO141" s="70"/>
      <c r="AP141" s="70"/>
      <c r="AQ141" s="70"/>
      <c r="AR141" s="94"/>
      <c r="AS141" s="70"/>
      <c r="AT141" s="70"/>
      <c r="AU141" s="69"/>
      <c r="AV141" s="83"/>
      <c r="AW141" s="83"/>
      <c r="AX141" s="83"/>
      <c r="AY141" s="84"/>
      <c r="AZ141" s="85"/>
      <c r="BA141" s="22"/>
      <c r="BB141"/>
      <c r="BC141" s="37">
        <f t="shared" ref="BC141:CG141" si="178">IF(BC140&lt;=1,BC140*2,IF(BC140&lt;=7,(BC140*2),IF(BC140&lt;=8,((BC140-7)*3+14),((BC140-8)*4+17))))</f>
        <v>0</v>
      </c>
      <c r="BD141" s="37">
        <f t="shared" si="178"/>
        <v>0</v>
      </c>
      <c r="BE141" s="37">
        <f t="shared" si="178"/>
        <v>0</v>
      </c>
      <c r="BF141" s="37">
        <f t="shared" si="178"/>
        <v>0</v>
      </c>
      <c r="BG141" s="37">
        <f t="shared" si="178"/>
        <v>17</v>
      </c>
      <c r="BH141" s="37">
        <f t="shared" si="178"/>
        <v>0</v>
      </c>
      <c r="BI141" s="37">
        <f t="shared" si="178"/>
        <v>0</v>
      </c>
      <c r="BJ141" s="37">
        <f t="shared" si="178"/>
        <v>0</v>
      </c>
      <c r="BK141" s="37">
        <f t="shared" si="178"/>
        <v>0</v>
      </c>
      <c r="BL141" s="37">
        <f t="shared" si="178"/>
        <v>17</v>
      </c>
      <c r="BM141" s="37">
        <f t="shared" si="178"/>
        <v>0</v>
      </c>
      <c r="BN141" s="37">
        <f t="shared" si="178"/>
        <v>0</v>
      </c>
      <c r="BO141" s="37">
        <f t="shared" si="178"/>
        <v>0</v>
      </c>
      <c r="BP141" s="37">
        <f t="shared" si="178"/>
        <v>0</v>
      </c>
      <c r="BQ141" s="37">
        <f t="shared" si="178"/>
        <v>0</v>
      </c>
      <c r="BR141" s="37">
        <f t="shared" si="178"/>
        <v>0</v>
      </c>
      <c r="BS141" s="37">
        <f t="shared" si="178"/>
        <v>17</v>
      </c>
      <c r="BT141" s="37">
        <f t="shared" si="178"/>
        <v>0</v>
      </c>
      <c r="BU141" s="37">
        <f t="shared" si="178"/>
        <v>0</v>
      </c>
      <c r="BV141" s="37">
        <f t="shared" si="178"/>
        <v>0</v>
      </c>
      <c r="BW141" s="37">
        <f t="shared" si="178"/>
        <v>0</v>
      </c>
      <c r="BX141" s="37">
        <f t="shared" si="178"/>
        <v>0</v>
      </c>
      <c r="BY141" s="37">
        <f t="shared" si="178"/>
        <v>0</v>
      </c>
      <c r="BZ141" s="37">
        <f t="shared" si="178"/>
        <v>0</v>
      </c>
      <c r="CA141" s="37">
        <f t="shared" si="178"/>
        <v>17</v>
      </c>
      <c r="CB141" s="37">
        <f t="shared" si="178"/>
        <v>0</v>
      </c>
      <c r="CC141" s="37">
        <f t="shared" si="178"/>
        <v>0</v>
      </c>
      <c r="CD141" s="37">
        <f t="shared" si="178"/>
        <v>0</v>
      </c>
      <c r="CE141" s="37">
        <f t="shared" si="178"/>
        <v>0</v>
      </c>
      <c r="CF141" s="37">
        <f t="shared" si="178"/>
        <v>0</v>
      </c>
      <c r="CG141" s="37">
        <f t="shared" si="178"/>
        <v>0</v>
      </c>
      <c r="CH141"/>
      <c r="CI141" s="95">
        <f>SUM(BC141:CG141)</f>
        <v>68</v>
      </c>
      <c r="CJ141" s="5" t="s">
        <v>37</v>
      </c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ht="17.25" customHeight="1" x14ac:dyDescent="0.25">
      <c r="A142" s="57"/>
      <c r="B142" s="58"/>
      <c r="C142" s="58"/>
      <c r="D142" s="58" t="s">
        <v>39</v>
      </c>
      <c r="E142" s="96">
        <f t="shared" ref="E142:AI142" si="179">IF(AND(E139="A/N",E140&gt;=8),2,IF(AND(E139="N/D",E140=16),2,IF(AND(E139="D/A",E140=16),2,IF(AND(E139="A/N",E140&lt;8),1,IF(AND(E139="N/D",E140&lt;16),1,IF(AND(E139="D/A",E140&gt;=8),1,IF(AND(AND(E139="O/D",E140&gt;=16),E140&lt;24),1,IF(AND(E139="O/D",E140=24),2,IF(AND(AND(E139="O/A",E140&gt;=8),E140&lt;16),1,IF(AND(E139="O/A",E140&gt;=16),2,IF(AND(AND(E139="O/N",E140&gt;=8),E140&lt;24),1,IF(AND(E139="O/N",E140=24),2,0))))))))))))</f>
        <v>2</v>
      </c>
      <c r="F142" s="97">
        <f t="shared" si="179"/>
        <v>0</v>
      </c>
      <c r="G142" s="97">
        <f t="shared" si="179"/>
        <v>0</v>
      </c>
      <c r="H142" s="98">
        <f t="shared" si="179"/>
        <v>2</v>
      </c>
      <c r="I142" s="98">
        <f t="shared" si="179"/>
        <v>0</v>
      </c>
      <c r="J142" s="98">
        <f t="shared" si="179"/>
        <v>0</v>
      </c>
      <c r="K142" s="98">
        <f t="shared" si="179"/>
        <v>1</v>
      </c>
      <c r="L142" s="98">
        <f t="shared" si="179"/>
        <v>1</v>
      </c>
      <c r="M142" s="97">
        <f t="shared" si="179"/>
        <v>0</v>
      </c>
      <c r="N142" s="99">
        <f t="shared" si="179"/>
        <v>0</v>
      </c>
      <c r="O142" s="100">
        <f t="shared" si="179"/>
        <v>0</v>
      </c>
      <c r="P142" s="98">
        <f t="shared" si="179"/>
        <v>0</v>
      </c>
      <c r="Q142" s="98">
        <f t="shared" si="179"/>
        <v>0</v>
      </c>
      <c r="R142" s="98">
        <f t="shared" si="179"/>
        <v>0</v>
      </c>
      <c r="S142" s="98">
        <f t="shared" si="179"/>
        <v>0</v>
      </c>
      <c r="T142" s="97">
        <f t="shared" si="179"/>
        <v>0</v>
      </c>
      <c r="U142" s="101">
        <f t="shared" si="179"/>
        <v>0</v>
      </c>
      <c r="V142" s="100">
        <f t="shared" si="179"/>
        <v>0</v>
      </c>
      <c r="W142" s="98">
        <f t="shared" si="179"/>
        <v>2</v>
      </c>
      <c r="X142" s="98">
        <f t="shared" si="179"/>
        <v>0</v>
      </c>
      <c r="Y142" s="98">
        <f t="shared" si="179"/>
        <v>0</v>
      </c>
      <c r="Z142" s="98">
        <f t="shared" si="179"/>
        <v>0</v>
      </c>
      <c r="AA142" s="97">
        <f t="shared" si="179"/>
        <v>0</v>
      </c>
      <c r="AB142" s="97">
        <f t="shared" si="179"/>
        <v>0</v>
      </c>
      <c r="AC142" s="98">
        <f t="shared" si="179"/>
        <v>0</v>
      </c>
      <c r="AD142" s="98">
        <f t="shared" si="179"/>
        <v>1</v>
      </c>
      <c r="AE142" s="98">
        <f t="shared" si="179"/>
        <v>1</v>
      </c>
      <c r="AF142" s="98">
        <f t="shared" si="179"/>
        <v>1</v>
      </c>
      <c r="AG142" s="98">
        <f t="shared" si="179"/>
        <v>2</v>
      </c>
      <c r="AH142" s="97">
        <f t="shared" si="179"/>
        <v>0</v>
      </c>
      <c r="AI142" s="97">
        <f t="shared" si="179"/>
        <v>0</v>
      </c>
      <c r="AJ142" s="117"/>
      <c r="AK142" s="69"/>
      <c r="AL142" s="69"/>
      <c r="AM142" s="69"/>
      <c r="AN142" s="69"/>
      <c r="AO142" s="70"/>
      <c r="AP142" s="70"/>
      <c r="AQ142" s="71">
        <f>SUM(E142:AJ142)+CI142-CK139</f>
        <v>16</v>
      </c>
      <c r="AR142" s="94"/>
      <c r="AS142" s="70"/>
      <c r="AT142" s="70"/>
      <c r="AU142" s="69"/>
      <c r="AV142" s="83"/>
      <c r="AW142" s="83"/>
      <c r="AX142" s="83"/>
      <c r="AY142" s="84"/>
      <c r="AZ142" s="85"/>
      <c r="BA142" s="22"/>
      <c r="BB142"/>
      <c r="BC142" s="95">
        <f t="shared" ref="BC142:CG142" si="180">IF(AND(BC139="A/N",BC140&gt;=8),2,IF(AND(BC139="N/D",BC140=16),2,IF(AND(BC139="D/A",BC140=16),2,IF(AND(BC139="A/N",BC140&lt;8),1,IF(AND(BC139="N/D",BC140&lt;16),1,IF(AND(BC139="D/A",BC140&gt;=8),1,IF(AND(AND(BC139="O/D",BC140&gt;=16),BC140&lt;24),1,IF(AND(BC139="O/D",BC140=24),2,IF(AND(AND(BC139="O/A",BC140&gt;=8),BC140&lt;16),1,IF(AND(BC139="O/A",BC140&gt;=16),2,IF(AND(AND(BC139="O/N",BC140&gt;=8),BC140&lt;24),1,IF(AND(BC139="O/N",BC140=24),2,0))))))))))))</f>
        <v>1</v>
      </c>
      <c r="BD142" s="95">
        <f t="shared" si="180"/>
        <v>0</v>
      </c>
      <c r="BE142" s="95">
        <f t="shared" si="180"/>
        <v>0</v>
      </c>
      <c r="BF142" s="95">
        <f t="shared" si="180"/>
        <v>1</v>
      </c>
      <c r="BG142" s="95">
        <f t="shared" si="180"/>
        <v>1</v>
      </c>
      <c r="BH142" s="95">
        <f t="shared" si="180"/>
        <v>0</v>
      </c>
      <c r="BI142" s="95">
        <f t="shared" si="180"/>
        <v>0</v>
      </c>
      <c r="BJ142" s="95">
        <f t="shared" si="180"/>
        <v>1</v>
      </c>
      <c r="BK142" s="95">
        <f t="shared" si="180"/>
        <v>0</v>
      </c>
      <c r="BL142" s="95">
        <f t="shared" si="180"/>
        <v>1</v>
      </c>
      <c r="BM142" s="95">
        <f t="shared" si="180"/>
        <v>0</v>
      </c>
      <c r="BN142" s="95">
        <f t="shared" si="180"/>
        <v>0</v>
      </c>
      <c r="BO142" s="95">
        <f t="shared" si="180"/>
        <v>0</v>
      </c>
      <c r="BP142" s="95">
        <f t="shared" si="180"/>
        <v>0</v>
      </c>
      <c r="BQ142" s="95">
        <f t="shared" si="180"/>
        <v>0</v>
      </c>
      <c r="BR142" s="95">
        <f t="shared" si="180"/>
        <v>0</v>
      </c>
      <c r="BS142" s="95">
        <f t="shared" si="180"/>
        <v>0</v>
      </c>
      <c r="BT142" s="95">
        <f t="shared" si="180"/>
        <v>0</v>
      </c>
      <c r="BU142" s="95">
        <f t="shared" si="180"/>
        <v>1</v>
      </c>
      <c r="BV142" s="95">
        <f t="shared" si="180"/>
        <v>0</v>
      </c>
      <c r="BW142" s="95">
        <f t="shared" si="180"/>
        <v>0</v>
      </c>
      <c r="BX142" s="95">
        <f t="shared" si="180"/>
        <v>0</v>
      </c>
      <c r="BY142" s="95">
        <f t="shared" si="180"/>
        <v>0</v>
      </c>
      <c r="BZ142" s="95">
        <f t="shared" si="180"/>
        <v>0</v>
      </c>
      <c r="CA142" s="95">
        <f t="shared" si="180"/>
        <v>1</v>
      </c>
      <c r="CB142" s="95">
        <f t="shared" si="180"/>
        <v>0</v>
      </c>
      <c r="CC142" s="95">
        <f t="shared" si="180"/>
        <v>0</v>
      </c>
      <c r="CD142" s="95">
        <f t="shared" si="180"/>
        <v>0</v>
      </c>
      <c r="CE142" s="95">
        <f t="shared" si="180"/>
        <v>1</v>
      </c>
      <c r="CF142" s="95">
        <f t="shared" si="180"/>
        <v>0</v>
      </c>
      <c r="CG142" s="95">
        <f t="shared" si="180"/>
        <v>0</v>
      </c>
      <c r="CH142"/>
      <c r="CI142" s="95">
        <f>SUM(BC142:CG142)</f>
        <v>8</v>
      </c>
      <c r="CJ142" s="5" t="s">
        <v>40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ht="17.25" customHeight="1" x14ac:dyDescent="0.25">
      <c r="A143" s="57"/>
      <c r="B143" s="58"/>
      <c r="C143" s="58"/>
      <c r="D143" s="58" t="s">
        <v>41</v>
      </c>
      <c r="E143" s="103" t="str">
        <f t="shared" ref="E143:AI143" si="181">IF(E140&gt;=4,"ya","tdk")</f>
        <v>ya</v>
      </c>
      <c r="F143" s="104" t="str">
        <f t="shared" si="181"/>
        <v>tdk</v>
      </c>
      <c r="G143" s="104" t="str">
        <f t="shared" si="181"/>
        <v>tdk</v>
      </c>
      <c r="H143" s="105" t="str">
        <f t="shared" si="181"/>
        <v>ya</v>
      </c>
      <c r="I143" s="105" t="str">
        <f t="shared" si="181"/>
        <v>tdk</v>
      </c>
      <c r="J143" s="105" t="str">
        <f t="shared" si="181"/>
        <v>tdk</v>
      </c>
      <c r="K143" s="105" t="str">
        <f t="shared" si="181"/>
        <v>ya</v>
      </c>
      <c r="L143" s="105" t="str">
        <f t="shared" si="181"/>
        <v>ya</v>
      </c>
      <c r="M143" s="104" t="str">
        <f t="shared" si="181"/>
        <v>tdk</v>
      </c>
      <c r="N143" s="106" t="str">
        <f t="shared" si="181"/>
        <v>tdk</v>
      </c>
      <c r="O143" s="107" t="str">
        <f t="shared" si="181"/>
        <v>tdk</v>
      </c>
      <c r="P143" s="105" t="str">
        <f t="shared" si="181"/>
        <v>tdk</v>
      </c>
      <c r="Q143" s="105" t="str">
        <f t="shared" si="181"/>
        <v>tdk</v>
      </c>
      <c r="R143" s="105" t="str">
        <f t="shared" si="181"/>
        <v>tdk</v>
      </c>
      <c r="S143" s="105" t="str">
        <f t="shared" si="181"/>
        <v>tdk</v>
      </c>
      <c r="T143" s="104" t="str">
        <f t="shared" si="181"/>
        <v>tdk</v>
      </c>
      <c r="U143" s="106" t="str">
        <f t="shared" si="181"/>
        <v>tdk</v>
      </c>
      <c r="V143" s="107" t="str">
        <f t="shared" si="181"/>
        <v>tdk</v>
      </c>
      <c r="W143" s="105" t="str">
        <f t="shared" si="181"/>
        <v>ya</v>
      </c>
      <c r="X143" s="105" t="str">
        <f t="shared" si="181"/>
        <v>tdk</v>
      </c>
      <c r="Y143" s="105" t="str">
        <f t="shared" si="181"/>
        <v>tdk</v>
      </c>
      <c r="Z143" s="105" t="str">
        <f t="shared" si="181"/>
        <v>tdk</v>
      </c>
      <c r="AA143" s="104" t="str">
        <f t="shared" si="181"/>
        <v>tdk</v>
      </c>
      <c r="AB143" s="104" t="str">
        <f t="shared" si="181"/>
        <v>tdk</v>
      </c>
      <c r="AC143" s="105" t="str">
        <f t="shared" si="181"/>
        <v>tdk</v>
      </c>
      <c r="AD143" s="105" t="str">
        <f t="shared" si="181"/>
        <v>ya</v>
      </c>
      <c r="AE143" s="105" t="str">
        <f t="shared" si="181"/>
        <v>ya</v>
      </c>
      <c r="AF143" s="105" t="str">
        <f t="shared" si="181"/>
        <v>ya</v>
      </c>
      <c r="AG143" s="105" t="str">
        <f t="shared" si="181"/>
        <v>ya</v>
      </c>
      <c r="AH143" s="104" t="str">
        <f t="shared" si="181"/>
        <v>tdk</v>
      </c>
      <c r="AI143" s="104" t="str">
        <f t="shared" si="181"/>
        <v>tdk</v>
      </c>
      <c r="AJ143" s="108"/>
      <c r="AK143" s="69"/>
      <c r="AL143" s="69"/>
      <c r="AM143" s="69"/>
      <c r="AN143" s="69"/>
      <c r="AO143" s="70"/>
      <c r="AP143" s="70"/>
      <c r="AQ143" s="70"/>
      <c r="AR143" s="70"/>
      <c r="AS143" s="109">
        <f>COUNTIF(E143:AJ143,"ya")+CI143</f>
        <v>13</v>
      </c>
      <c r="AT143" s="70"/>
      <c r="AU143" s="69"/>
      <c r="AV143" s="83"/>
      <c r="AW143" s="83"/>
      <c r="AX143" s="83"/>
      <c r="AY143" s="84"/>
      <c r="AZ143" s="85"/>
      <c r="BA143" s="22"/>
      <c r="BB143"/>
      <c r="BC143" s="110" t="str">
        <f t="shared" ref="BC143:CG143" si="182">IF(BC140&gt;=4,"ya","tdk")</f>
        <v>tdk</v>
      </c>
      <c r="BD143" s="110" t="str">
        <f t="shared" si="182"/>
        <v>tdk</v>
      </c>
      <c r="BE143" s="110" t="str">
        <f t="shared" si="182"/>
        <v>tdk</v>
      </c>
      <c r="BF143" s="110" t="str">
        <f t="shared" si="182"/>
        <v>tdk</v>
      </c>
      <c r="BG143" s="110" t="str">
        <f t="shared" si="182"/>
        <v>ya</v>
      </c>
      <c r="BH143" s="110" t="str">
        <f t="shared" si="182"/>
        <v>tdk</v>
      </c>
      <c r="BI143" s="110" t="str">
        <f t="shared" si="182"/>
        <v>tdk</v>
      </c>
      <c r="BJ143" s="110" t="str">
        <f t="shared" si="182"/>
        <v>tdk</v>
      </c>
      <c r="BK143" s="110" t="str">
        <f t="shared" si="182"/>
        <v>tdk</v>
      </c>
      <c r="BL143" s="110" t="str">
        <f t="shared" si="182"/>
        <v>ya</v>
      </c>
      <c r="BM143" s="110" t="str">
        <f t="shared" si="182"/>
        <v>tdk</v>
      </c>
      <c r="BN143" s="110" t="str">
        <f t="shared" si="182"/>
        <v>tdk</v>
      </c>
      <c r="BO143" s="110" t="str">
        <f t="shared" si="182"/>
        <v>tdk</v>
      </c>
      <c r="BP143" s="110" t="str">
        <f t="shared" si="182"/>
        <v>tdk</v>
      </c>
      <c r="BQ143" s="110" t="str">
        <f t="shared" si="182"/>
        <v>tdk</v>
      </c>
      <c r="BR143" s="110" t="str">
        <f t="shared" si="182"/>
        <v>tdk</v>
      </c>
      <c r="BS143" s="110" t="str">
        <f t="shared" si="182"/>
        <v>ya</v>
      </c>
      <c r="BT143" s="110" t="str">
        <f t="shared" si="182"/>
        <v>tdk</v>
      </c>
      <c r="BU143" s="110" t="str">
        <f t="shared" si="182"/>
        <v>tdk</v>
      </c>
      <c r="BV143" s="110" t="str">
        <f t="shared" si="182"/>
        <v>tdk</v>
      </c>
      <c r="BW143" s="110" t="str">
        <f t="shared" si="182"/>
        <v>tdk</v>
      </c>
      <c r="BX143" s="110" t="str">
        <f t="shared" si="182"/>
        <v>tdk</v>
      </c>
      <c r="BY143" s="110" t="str">
        <f t="shared" si="182"/>
        <v>tdk</v>
      </c>
      <c r="BZ143" s="110" t="str">
        <f t="shared" si="182"/>
        <v>tdk</v>
      </c>
      <c r="CA143" s="110" t="str">
        <f t="shared" si="182"/>
        <v>ya</v>
      </c>
      <c r="CB143" s="110" t="str">
        <f t="shared" si="182"/>
        <v>tdk</v>
      </c>
      <c r="CC143" s="110" t="str">
        <f t="shared" si="182"/>
        <v>tdk</v>
      </c>
      <c r="CD143" s="110" t="str">
        <f t="shared" si="182"/>
        <v>tdk</v>
      </c>
      <c r="CE143" s="110" t="str">
        <f t="shared" si="182"/>
        <v>tdk</v>
      </c>
      <c r="CF143" s="110" t="str">
        <f t="shared" si="182"/>
        <v>tdk</v>
      </c>
      <c r="CG143" s="110" t="str">
        <f t="shared" si="182"/>
        <v>tdk</v>
      </c>
      <c r="CH143"/>
      <c r="CI143" s="75">
        <f>COUNTIF(BC143:CG143,"ya")</f>
        <v>4</v>
      </c>
      <c r="CJ143" s="74" t="s">
        <v>41</v>
      </c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ht="17.25" customHeight="1" x14ac:dyDescent="0.25">
      <c r="A144" s="57"/>
      <c r="B144" s="58"/>
      <c r="C144" s="58"/>
      <c r="D144" s="58" t="s">
        <v>42</v>
      </c>
      <c r="E144" s="103" t="str">
        <f t="shared" ref="E144:AI144" si="183">IF(AND(OR(AND(OR(AND(E141&gt;=2,E139="O/D"),E139="O/A"),E141&gt;=2),E139="O/N"),E141&gt;=2),"ya","tdk")</f>
        <v>tdk</v>
      </c>
      <c r="F144" s="104" t="str">
        <f t="shared" si="183"/>
        <v>tdk</v>
      </c>
      <c r="G144" s="104" t="str">
        <f t="shared" si="183"/>
        <v>tdk</v>
      </c>
      <c r="H144" s="105" t="str">
        <f t="shared" si="183"/>
        <v>tdk</v>
      </c>
      <c r="I144" s="105" t="str">
        <f t="shared" si="183"/>
        <v>ya</v>
      </c>
      <c r="J144" s="105" t="str">
        <f t="shared" si="183"/>
        <v>tdk</v>
      </c>
      <c r="K144" s="105" t="str">
        <f t="shared" si="183"/>
        <v>tdk</v>
      </c>
      <c r="L144" s="105" t="str">
        <f t="shared" si="183"/>
        <v>tdk</v>
      </c>
      <c r="M144" s="104" t="str">
        <f t="shared" si="183"/>
        <v>tdk</v>
      </c>
      <c r="N144" s="106" t="str">
        <f t="shared" si="183"/>
        <v>ya</v>
      </c>
      <c r="O144" s="107" t="str">
        <f t="shared" si="183"/>
        <v>tdk</v>
      </c>
      <c r="P144" s="105" t="str">
        <f t="shared" si="183"/>
        <v>tdk</v>
      </c>
      <c r="Q144" s="105" t="str">
        <f t="shared" si="183"/>
        <v>tdk</v>
      </c>
      <c r="R144" s="105" t="str">
        <f t="shared" si="183"/>
        <v>tdk</v>
      </c>
      <c r="S144" s="105" t="str">
        <f t="shared" si="183"/>
        <v>tdk</v>
      </c>
      <c r="T144" s="104" t="str">
        <f t="shared" si="183"/>
        <v>tdk</v>
      </c>
      <c r="U144" s="106" t="str">
        <f t="shared" si="183"/>
        <v>ya</v>
      </c>
      <c r="V144" s="107" t="str">
        <f t="shared" si="183"/>
        <v>tdk</v>
      </c>
      <c r="W144" s="105" t="str">
        <f t="shared" si="183"/>
        <v>tdk</v>
      </c>
      <c r="X144" s="105" t="str">
        <f t="shared" si="183"/>
        <v>tdk</v>
      </c>
      <c r="Y144" s="105" t="str">
        <f t="shared" si="183"/>
        <v>tdk</v>
      </c>
      <c r="Z144" s="105" t="str">
        <f t="shared" si="183"/>
        <v>tdk</v>
      </c>
      <c r="AA144" s="104" t="str">
        <f t="shared" si="183"/>
        <v>tdk</v>
      </c>
      <c r="AB144" s="104" t="str">
        <f t="shared" si="183"/>
        <v>tdk</v>
      </c>
      <c r="AC144" s="105" t="str">
        <f t="shared" si="183"/>
        <v>ya</v>
      </c>
      <c r="AD144" s="105" t="str">
        <f t="shared" si="183"/>
        <v>tdk</v>
      </c>
      <c r="AE144" s="105" t="str">
        <f t="shared" si="183"/>
        <v>tdk</v>
      </c>
      <c r="AF144" s="105" t="str">
        <f t="shared" si="183"/>
        <v>tdk</v>
      </c>
      <c r="AG144" s="105" t="str">
        <f t="shared" si="183"/>
        <v>tdk</v>
      </c>
      <c r="AH144" s="104" t="str">
        <f t="shared" si="183"/>
        <v>tdk</v>
      </c>
      <c r="AI144" s="104" t="str">
        <f t="shared" si="183"/>
        <v>tdk</v>
      </c>
      <c r="AJ144" s="108"/>
      <c r="AK144" s="69"/>
      <c r="AL144" s="69"/>
      <c r="AM144" s="69"/>
      <c r="AN144" s="69"/>
      <c r="AO144" s="70"/>
      <c r="AP144" s="70"/>
      <c r="AQ144" s="70"/>
      <c r="AR144" s="70"/>
      <c r="AS144" s="70"/>
      <c r="AT144" s="70">
        <f>COUNTIF(E144:AJ144,"ya")</f>
        <v>4</v>
      </c>
      <c r="AU144" s="69"/>
      <c r="AV144" s="83"/>
      <c r="AW144" s="83"/>
      <c r="AX144" s="83"/>
      <c r="AY144" s="84"/>
      <c r="AZ144" s="85"/>
      <c r="BA144" s="22"/>
      <c r="BB144"/>
      <c r="BC144" s="7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 s="37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s="146" customFormat="1" ht="17.25" hidden="1" customHeight="1" outlineLevel="1" x14ac:dyDescent="0.3">
      <c r="A145" s="131"/>
      <c r="B145" s="132"/>
      <c r="C145" s="133" t="s">
        <v>69</v>
      </c>
      <c r="D145" s="132"/>
      <c r="E145" s="134"/>
      <c r="F145" s="135"/>
      <c r="G145" s="135"/>
      <c r="H145" s="136"/>
      <c r="I145" s="136"/>
      <c r="J145" s="136"/>
      <c r="K145" s="136"/>
      <c r="L145" s="136"/>
      <c r="M145" s="135"/>
      <c r="N145" s="137"/>
      <c r="O145" s="138"/>
      <c r="P145" s="136"/>
      <c r="Q145" s="136"/>
      <c r="R145" s="136"/>
      <c r="S145" s="136"/>
      <c r="T145" s="135"/>
      <c r="U145" s="139"/>
      <c r="V145" s="138"/>
      <c r="W145" s="136"/>
      <c r="X145" s="136"/>
      <c r="Y145" s="136"/>
      <c r="Z145" s="136"/>
      <c r="AA145" s="135"/>
      <c r="AB145" s="135"/>
      <c r="AC145" s="136"/>
      <c r="AD145" s="136"/>
      <c r="AE145" s="136"/>
      <c r="AF145" s="136"/>
      <c r="AG145" s="136"/>
      <c r="AH145" s="135"/>
      <c r="AI145" s="135"/>
      <c r="AJ145" s="140"/>
      <c r="AK145" s="141">
        <f>COUNTIF(E145:AJ145,"D")</f>
        <v>0</v>
      </c>
      <c r="AL145" s="141">
        <f>COUNTIF(E145:AJ145,"A")</f>
        <v>0</v>
      </c>
      <c r="AM145" s="141">
        <f>COUNTIF(E145:AJ145,"N")</f>
        <v>0</v>
      </c>
      <c r="AN145" s="141">
        <f>COUNTIF(E145:AJ145,"D/A")</f>
        <v>0</v>
      </c>
      <c r="AO145" s="142">
        <f>AK145+AL145+AM145+AN145+AY145+AZ145</f>
        <v>0</v>
      </c>
      <c r="AP145" s="142">
        <f>IF(AO145&lt;=22,0,AO145-22)</f>
        <v>0</v>
      </c>
      <c r="AQ145" s="143" t="e">
        <f>AL145+AM145+AQ148</f>
        <v>#VALUE!</v>
      </c>
      <c r="AR145" s="142"/>
      <c r="AS145" s="142"/>
      <c r="AT145" s="142"/>
      <c r="AU145" s="141">
        <f>COUNTIF(E145:AJ145,"IJ")</f>
        <v>0</v>
      </c>
      <c r="AV145" s="141">
        <f>COUNTIF(E145:AJ145,"SK")</f>
        <v>0</v>
      </c>
      <c r="AW145" s="141">
        <f>COUNTIF(E145:AJ145,"CT")</f>
        <v>0</v>
      </c>
      <c r="AX145" s="141">
        <f>COUNTIF(E145:AJ145,"AL")</f>
        <v>0</v>
      </c>
      <c r="AY145" s="141">
        <f>COUNTIF(E145:AJ145,"A/N")</f>
        <v>0</v>
      </c>
      <c r="AZ145" s="141">
        <f>COUNTIF(E145:AJ145,"N/D")</f>
        <v>0</v>
      </c>
      <c r="BA145" s="144"/>
      <c r="BB145" s="145">
        <f>AO145</f>
        <v>0</v>
      </c>
      <c r="BC145" s="145">
        <f t="shared" ref="BC145:CG145" si="184">E145</f>
        <v>0</v>
      </c>
      <c r="BD145" s="145">
        <f t="shared" si="184"/>
        <v>0</v>
      </c>
      <c r="BE145" s="145">
        <f t="shared" si="184"/>
        <v>0</v>
      </c>
      <c r="BF145" s="145">
        <f t="shared" si="184"/>
        <v>0</v>
      </c>
      <c r="BG145" s="145">
        <f t="shared" si="184"/>
        <v>0</v>
      </c>
      <c r="BH145" s="145">
        <f t="shared" si="184"/>
        <v>0</v>
      </c>
      <c r="BI145" s="145">
        <f t="shared" si="184"/>
        <v>0</v>
      </c>
      <c r="BJ145" s="145">
        <f t="shared" si="184"/>
        <v>0</v>
      </c>
      <c r="BK145" s="145">
        <f t="shared" si="184"/>
        <v>0</v>
      </c>
      <c r="BL145" s="145">
        <f t="shared" si="184"/>
        <v>0</v>
      </c>
      <c r="BM145" s="145">
        <f t="shared" si="184"/>
        <v>0</v>
      </c>
      <c r="BN145" s="145">
        <f t="shared" si="184"/>
        <v>0</v>
      </c>
      <c r="BO145" s="145">
        <f t="shared" si="184"/>
        <v>0</v>
      </c>
      <c r="BP145" s="145">
        <f t="shared" si="184"/>
        <v>0</v>
      </c>
      <c r="BQ145" s="145">
        <f t="shared" si="184"/>
        <v>0</v>
      </c>
      <c r="BR145" s="145">
        <f t="shared" si="184"/>
        <v>0</v>
      </c>
      <c r="BS145" s="145">
        <f t="shared" si="184"/>
        <v>0</v>
      </c>
      <c r="BT145" s="145">
        <f t="shared" si="184"/>
        <v>0</v>
      </c>
      <c r="BU145" s="145">
        <f t="shared" si="184"/>
        <v>0</v>
      </c>
      <c r="BV145" s="145">
        <f t="shared" si="184"/>
        <v>0</v>
      </c>
      <c r="BW145" s="145">
        <f t="shared" si="184"/>
        <v>0</v>
      </c>
      <c r="BX145" s="145">
        <f t="shared" si="184"/>
        <v>0</v>
      </c>
      <c r="BY145" s="145">
        <f t="shared" si="184"/>
        <v>0</v>
      </c>
      <c r="BZ145" s="145">
        <f t="shared" si="184"/>
        <v>0</v>
      </c>
      <c r="CA145" s="145">
        <f t="shared" si="184"/>
        <v>0</v>
      </c>
      <c r="CB145" s="145">
        <f t="shared" si="184"/>
        <v>0</v>
      </c>
      <c r="CC145" s="145">
        <f t="shared" si="184"/>
        <v>0</v>
      </c>
      <c r="CD145" s="145">
        <f t="shared" si="184"/>
        <v>0</v>
      </c>
      <c r="CE145" s="145">
        <f t="shared" si="184"/>
        <v>0</v>
      </c>
      <c r="CF145" s="145">
        <f t="shared" si="184"/>
        <v>0</v>
      </c>
      <c r="CG145" s="145">
        <f t="shared" si="184"/>
        <v>0</v>
      </c>
      <c r="CI145" s="147">
        <f>COUNTIF(BC145:CG145,"A/N")</f>
        <v>0</v>
      </c>
      <c r="CJ145" s="147">
        <f>COUNTIF(BC145:CG145,"N/D")</f>
        <v>0</v>
      </c>
      <c r="CK145" s="145">
        <f>CI145+CJ145</f>
        <v>0</v>
      </c>
    </row>
    <row r="146" spans="1:1024" ht="17.25" hidden="1" customHeight="1" outlineLevel="1" x14ac:dyDescent="0.25">
      <c r="A146" s="131"/>
      <c r="B146" s="132"/>
      <c r="C146" s="148"/>
      <c r="D146" s="132" t="s">
        <v>37</v>
      </c>
      <c r="E146" s="134"/>
      <c r="F146" s="135"/>
      <c r="G146" s="135"/>
      <c r="H146" s="136"/>
      <c r="I146" s="136"/>
      <c r="J146" s="136"/>
      <c r="K146" s="136"/>
      <c r="L146" s="136"/>
      <c r="M146" s="135"/>
      <c r="N146" s="137"/>
      <c r="O146" s="138"/>
      <c r="P146" s="136"/>
      <c r="Q146" s="136"/>
      <c r="R146" s="136"/>
      <c r="S146" s="136"/>
      <c r="T146" s="135"/>
      <c r="U146" s="139"/>
      <c r="V146" s="138"/>
      <c r="W146" s="136"/>
      <c r="X146" s="136"/>
      <c r="Y146" s="136"/>
      <c r="Z146" s="136"/>
      <c r="AA146" s="135"/>
      <c r="AB146" s="135"/>
      <c r="AC146" s="136"/>
      <c r="AD146" s="136"/>
      <c r="AE146" s="136"/>
      <c r="AF146" s="136"/>
      <c r="AG146" s="136"/>
      <c r="AH146" s="135"/>
      <c r="AI146" s="135"/>
      <c r="AJ146" s="149"/>
      <c r="AK146" s="141"/>
      <c r="AL146" s="141"/>
      <c r="AM146" s="141"/>
      <c r="AN146" s="141"/>
      <c r="AO146" s="142"/>
      <c r="AP146" s="142"/>
      <c r="AQ146" s="142"/>
      <c r="AR146" s="143">
        <f>SUM(E146:AJ146)*2-0.5*COUNT(E146:AJ146)+CI147</f>
        <v>0</v>
      </c>
      <c r="AS146" s="142"/>
      <c r="AT146" s="142"/>
      <c r="AU146" s="141"/>
      <c r="AV146" s="150"/>
      <c r="AW146" s="150"/>
      <c r="AX146" s="150"/>
      <c r="AY146" s="151"/>
      <c r="AZ146" s="152"/>
      <c r="BA146" s="153"/>
      <c r="BB146"/>
      <c r="BC146" s="145">
        <f t="shared" ref="BC146:CG146" si="185">E147</f>
        <v>0</v>
      </c>
      <c r="BD146" s="145">
        <f t="shared" si="185"/>
        <v>0</v>
      </c>
      <c r="BE146" s="145">
        <f t="shared" si="185"/>
        <v>0</v>
      </c>
      <c r="BF146" s="145">
        <f t="shared" si="185"/>
        <v>0</v>
      </c>
      <c r="BG146" s="145">
        <f t="shared" si="185"/>
        <v>0</v>
      </c>
      <c r="BH146" s="145">
        <f t="shared" si="185"/>
        <v>0</v>
      </c>
      <c r="BI146" s="145">
        <f t="shared" si="185"/>
        <v>0</v>
      </c>
      <c r="BJ146" s="145">
        <f t="shared" si="185"/>
        <v>0</v>
      </c>
      <c r="BK146" s="145">
        <f t="shared" si="185"/>
        <v>0</v>
      </c>
      <c r="BL146" s="145">
        <f t="shared" si="185"/>
        <v>0</v>
      </c>
      <c r="BM146" s="145">
        <f t="shared" si="185"/>
        <v>0</v>
      </c>
      <c r="BN146" s="145">
        <f t="shared" si="185"/>
        <v>0</v>
      </c>
      <c r="BO146" s="145">
        <f t="shared" si="185"/>
        <v>0</v>
      </c>
      <c r="BP146" s="145">
        <f t="shared" si="185"/>
        <v>0</v>
      </c>
      <c r="BQ146" s="145">
        <f t="shared" si="185"/>
        <v>0</v>
      </c>
      <c r="BR146" s="145">
        <f t="shared" si="185"/>
        <v>0</v>
      </c>
      <c r="BS146" s="145">
        <f t="shared" si="185"/>
        <v>0</v>
      </c>
      <c r="BT146" s="145">
        <f t="shared" si="185"/>
        <v>0</v>
      </c>
      <c r="BU146" s="145">
        <f t="shared" si="185"/>
        <v>0</v>
      </c>
      <c r="BV146" s="145">
        <f t="shared" si="185"/>
        <v>0</v>
      </c>
      <c r="BW146" s="145">
        <f t="shared" si="185"/>
        <v>0</v>
      </c>
      <c r="BX146" s="145">
        <f t="shared" si="185"/>
        <v>0</v>
      </c>
      <c r="BY146" s="145">
        <f t="shared" si="185"/>
        <v>0</v>
      </c>
      <c r="BZ146" s="145">
        <f t="shared" si="185"/>
        <v>0</v>
      </c>
      <c r="CA146" s="145">
        <f t="shared" si="185"/>
        <v>0</v>
      </c>
      <c r="CB146" s="145">
        <f t="shared" si="185"/>
        <v>0</v>
      </c>
      <c r="CC146" s="145">
        <f t="shared" si="185"/>
        <v>0</v>
      </c>
      <c r="CD146" s="145">
        <f t="shared" si="185"/>
        <v>0</v>
      </c>
      <c r="CE146" s="145">
        <f t="shared" si="185"/>
        <v>0</v>
      </c>
      <c r="CF146" s="145">
        <f t="shared" si="185"/>
        <v>0</v>
      </c>
      <c r="CG146" s="145">
        <f t="shared" si="185"/>
        <v>0</v>
      </c>
      <c r="CH146"/>
      <c r="CI146" s="154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ht="17.25" hidden="1" customHeight="1" outlineLevel="1" x14ac:dyDescent="0.25">
      <c r="A147" s="131"/>
      <c r="B147" s="132"/>
      <c r="C147" s="132"/>
      <c r="D147" s="132" t="s">
        <v>38</v>
      </c>
      <c r="E147" s="155"/>
      <c r="F147" s="156"/>
      <c r="G147" s="156"/>
      <c r="H147" s="157"/>
      <c r="I147" s="157"/>
      <c r="J147" s="157"/>
      <c r="K147" s="157"/>
      <c r="L147" s="157"/>
      <c r="M147" s="156"/>
      <c r="N147" s="158"/>
      <c r="O147" s="159"/>
      <c r="P147" s="157"/>
      <c r="Q147" s="157"/>
      <c r="R147" s="157"/>
      <c r="S147" s="157"/>
      <c r="T147" s="156"/>
      <c r="U147" s="160"/>
      <c r="V147" s="159"/>
      <c r="W147" s="157"/>
      <c r="X147" s="157"/>
      <c r="Y147" s="157"/>
      <c r="Z147" s="157"/>
      <c r="AA147" s="156"/>
      <c r="AB147" s="156"/>
      <c r="AC147" s="157"/>
      <c r="AD147" s="157"/>
      <c r="AE147" s="157"/>
      <c r="AF147" s="157"/>
      <c r="AG147" s="157"/>
      <c r="AH147" s="156"/>
      <c r="AI147" s="156"/>
      <c r="AJ147" s="161"/>
      <c r="AK147" s="141"/>
      <c r="AL147" s="141"/>
      <c r="AM147" s="141"/>
      <c r="AN147" s="141"/>
      <c r="AO147" s="142"/>
      <c r="AP147" s="142"/>
      <c r="AQ147" s="142"/>
      <c r="AR147" s="162"/>
      <c r="AS147" s="142"/>
      <c r="AT147" s="142"/>
      <c r="AU147" s="141"/>
      <c r="AV147" s="150"/>
      <c r="AW147" s="150"/>
      <c r="AX147" s="150"/>
      <c r="AY147" s="151"/>
      <c r="AZ147" s="152"/>
      <c r="BA147" s="153"/>
      <c r="BB147"/>
      <c r="BC147" s="145">
        <f t="shared" ref="BC147:CG147" si="186">IF(BC146&lt;=1,BC146*2,IF(BC146&lt;=7,(BC146*2),IF(BC146&lt;=8,((BC146-7)*3+14),((BC146-8)*4+17))))</f>
        <v>0</v>
      </c>
      <c r="BD147" s="145">
        <f t="shared" si="186"/>
        <v>0</v>
      </c>
      <c r="BE147" s="145">
        <f t="shared" si="186"/>
        <v>0</v>
      </c>
      <c r="BF147" s="145">
        <f t="shared" si="186"/>
        <v>0</v>
      </c>
      <c r="BG147" s="145">
        <f t="shared" si="186"/>
        <v>0</v>
      </c>
      <c r="BH147" s="145">
        <f t="shared" si="186"/>
        <v>0</v>
      </c>
      <c r="BI147" s="145">
        <f t="shared" si="186"/>
        <v>0</v>
      </c>
      <c r="BJ147" s="145">
        <f t="shared" si="186"/>
        <v>0</v>
      </c>
      <c r="BK147" s="145">
        <f t="shared" si="186"/>
        <v>0</v>
      </c>
      <c r="BL147" s="145">
        <f t="shared" si="186"/>
        <v>0</v>
      </c>
      <c r="BM147" s="145">
        <f t="shared" si="186"/>
        <v>0</v>
      </c>
      <c r="BN147" s="145">
        <f t="shared" si="186"/>
        <v>0</v>
      </c>
      <c r="BO147" s="145">
        <f t="shared" si="186"/>
        <v>0</v>
      </c>
      <c r="BP147" s="145">
        <f t="shared" si="186"/>
        <v>0</v>
      </c>
      <c r="BQ147" s="145">
        <f t="shared" si="186"/>
        <v>0</v>
      </c>
      <c r="BR147" s="145">
        <f t="shared" si="186"/>
        <v>0</v>
      </c>
      <c r="BS147" s="145">
        <f t="shared" si="186"/>
        <v>0</v>
      </c>
      <c r="BT147" s="145">
        <f t="shared" si="186"/>
        <v>0</v>
      </c>
      <c r="BU147" s="145">
        <f t="shared" si="186"/>
        <v>0</v>
      </c>
      <c r="BV147" s="145">
        <f t="shared" si="186"/>
        <v>0</v>
      </c>
      <c r="BW147" s="145">
        <f t="shared" si="186"/>
        <v>0</v>
      </c>
      <c r="BX147" s="145">
        <f t="shared" si="186"/>
        <v>0</v>
      </c>
      <c r="BY147" s="145">
        <f t="shared" si="186"/>
        <v>0</v>
      </c>
      <c r="BZ147" s="145">
        <f t="shared" si="186"/>
        <v>0</v>
      </c>
      <c r="CA147" s="145">
        <f t="shared" si="186"/>
        <v>0</v>
      </c>
      <c r="CB147" s="145">
        <f t="shared" si="186"/>
        <v>0</v>
      </c>
      <c r="CC147" s="145">
        <f t="shared" si="186"/>
        <v>0</v>
      </c>
      <c r="CD147" s="145">
        <f t="shared" si="186"/>
        <v>0</v>
      </c>
      <c r="CE147" s="145">
        <f t="shared" si="186"/>
        <v>0</v>
      </c>
      <c r="CF147" s="145">
        <f t="shared" si="186"/>
        <v>0</v>
      </c>
      <c r="CG147" s="145">
        <f t="shared" si="186"/>
        <v>0</v>
      </c>
      <c r="CH147"/>
      <c r="CI147" s="163">
        <f>SUM(BC147:CG147)</f>
        <v>0</v>
      </c>
      <c r="CJ147" s="146" t="s">
        <v>37</v>
      </c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ht="17.25" hidden="1" customHeight="1" outlineLevel="1" x14ac:dyDescent="0.25">
      <c r="A148" s="131"/>
      <c r="B148" s="132"/>
      <c r="C148" s="132"/>
      <c r="D148" s="132" t="s">
        <v>39</v>
      </c>
      <c r="E148" s="96" t="e">
        <f>#VALUE!</f>
        <v>#VALUE!</v>
      </c>
      <c r="F148" s="97" t="e">
        <f>#VALUE!</f>
        <v>#VALUE!</v>
      </c>
      <c r="G148" s="97" t="e">
        <f>#VALUE!</f>
        <v>#VALUE!</v>
      </c>
      <c r="H148" s="98" t="e">
        <f>#VALUE!</f>
        <v>#VALUE!</v>
      </c>
      <c r="I148" s="98" t="e">
        <f>#VALUE!</f>
        <v>#VALUE!</v>
      </c>
      <c r="J148" s="98" t="e">
        <f>#VALUE!</f>
        <v>#VALUE!</v>
      </c>
      <c r="K148" s="98" t="e">
        <f>#VALUE!</f>
        <v>#VALUE!</v>
      </c>
      <c r="L148" s="98" t="e">
        <f>#VALUE!</f>
        <v>#VALUE!</v>
      </c>
      <c r="M148" s="97" t="e">
        <f>#VALUE!</f>
        <v>#VALUE!</v>
      </c>
      <c r="N148" s="99" t="e">
        <f>#VALUE!</f>
        <v>#VALUE!</v>
      </c>
      <c r="O148" s="100" t="e">
        <f>#VALUE!</f>
        <v>#VALUE!</v>
      </c>
      <c r="P148" s="98" t="e">
        <f>#VALUE!</f>
        <v>#VALUE!</v>
      </c>
      <c r="Q148" s="98" t="e">
        <f>#VALUE!</f>
        <v>#VALUE!</v>
      </c>
      <c r="R148" s="98" t="e">
        <f>#VALUE!</f>
        <v>#VALUE!</v>
      </c>
      <c r="S148" s="98" t="e">
        <f>#VALUE!</f>
        <v>#VALUE!</v>
      </c>
      <c r="T148" s="97" t="e">
        <f>#VALUE!</f>
        <v>#VALUE!</v>
      </c>
      <c r="U148" s="101" t="e">
        <f>#VALUE!</f>
        <v>#VALUE!</v>
      </c>
      <c r="V148" s="100" t="e">
        <f>#VALUE!</f>
        <v>#VALUE!</v>
      </c>
      <c r="W148" s="98" t="e">
        <f>#VALUE!</f>
        <v>#VALUE!</v>
      </c>
      <c r="X148" s="98" t="e">
        <f>#VALUE!</f>
        <v>#VALUE!</v>
      </c>
      <c r="Y148" s="98" t="e">
        <f>#VALUE!</f>
        <v>#VALUE!</v>
      </c>
      <c r="Z148" s="98" t="e">
        <f>#VALUE!</f>
        <v>#VALUE!</v>
      </c>
      <c r="AA148" s="97" t="e">
        <f>#VALUE!</f>
        <v>#VALUE!</v>
      </c>
      <c r="AB148" s="97" t="e">
        <f>#VALUE!</f>
        <v>#VALUE!</v>
      </c>
      <c r="AC148" s="98" t="e">
        <f>#VALUE!</f>
        <v>#VALUE!</v>
      </c>
      <c r="AD148" s="98" t="e">
        <f>#VALUE!</f>
        <v>#VALUE!</v>
      </c>
      <c r="AE148" s="98" t="e">
        <f>#VALUE!</f>
        <v>#VALUE!</v>
      </c>
      <c r="AF148" s="98" t="e">
        <f>#VALUE!</f>
        <v>#VALUE!</v>
      </c>
      <c r="AG148" s="98" t="e">
        <f>#VALUE!</f>
        <v>#VALUE!</v>
      </c>
      <c r="AH148" s="97" t="e">
        <f>#VALUE!</f>
        <v>#VALUE!</v>
      </c>
      <c r="AI148" s="97" t="e">
        <f>#VALUE!</f>
        <v>#VALUE!</v>
      </c>
      <c r="AJ148" s="102"/>
      <c r="AK148" s="69"/>
      <c r="AL148" s="69"/>
      <c r="AM148" s="69"/>
      <c r="AN148" s="69"/>
      <c r="AO148" s="70"/>
      <c r="AP148" s="70"/>
      <c r="AQ148" s="71" t="e">
        <f>SUM(E148:AJ148)+CI148-CK145</f>
        <v>#VALUE!</v>
      </c>
      <c r="AR148" s="94"/>
      <c r="AS148" s="70"/>
      <c r="AT148" s="70"/>
      <c r="AU148" s="69"/>
      <c r="AV148" s="83"/>
      <c r="AW148" s="83"/>
      <c r="AX148" s="83"/>
      <c r="AY148" s="84"/>
      <c r="AZ148" s="85"/>
      <c r="BA148" s="22"/>
      <c r="BB148"/>
      <c r="BC148" s="95" t="e">
        <f>#VALUE!</f>
        <v>#VALUE!</v>
      </c>
      <c r="BD148" s="95" t="e">
        <f>#VALUE!</f>
        <v>#VALUE!</v>
      </c>
      <c r="BE148" s="95" t="e">
        <f>#VALUE!</f>
        <v>#VALUE!</v>
      </c>
      <c r="BF148" s="95" t="e">
        <f>#VALUE!</f>
        <v>#VALUE!</v>
      </c>
      <c r="BG148" s="95" t="e">
        <f>#VALUE!</f>
        <v>#VALUE!</v>
      </c>
      <c r="BH148" s="95" t="e">
        <f>#VALUE!</f>
        <v>#VALUE!</v>
      </c>
      <c r="BI148" s="95" t="e">
        <f>#VALUE!</f>
        <v>#VALUE!</v>
      </c>
      <c r="BJ148" s="95" t="e">
        <f>#VALUE!</f>
        <v>#VALUE!</v>
      </c>
      <c r="BK148" s="95" t="e">
        <f>#VALUE!</f>
        <v>#VALUE!</v>
      </c>
      <c r="BL148" s="95" t="e">
        <f>#VALUE!</f>
        <v>#VALUE!</v>
      </c>
      <c r="BM148" s="95" t="e">
        <f>#VALUE!</f>
        <v>#VALUE!</v>
      </c>
      <c r="BN148" s="95" t="e">
        <f>#VALUE!</f>
        <v>#VALUE!</v>
      </c>
      <c r="BO148" s="95" t="e">
        <f>#VALUE!</f>
        <v>#VALUE!</v>
      </c>
      <c r="BP148" s="95" t="e">
        <f>#VALUE!</f>
        <v>#VALUE!</v>
      </c>
      <c r="BQ148" s="95" t="e">
        <f>#VALUE!</f>
        <v>#VALUE!</v>
      </c>
      <c r="BR148" s="95" t="e">
        <f>#VALUE!</f>
        <v>#VALUE!</v>
      </c>
      <c r="BS148" s="95" t="e">
        <f>#VALUE!</f>
        <v>#VALUE!</v>
      </c>
      <c r="BT148" s="95" t="e">
        <f>#VALUE!</f>
        <v>#VALUE!</v>
      </c>
      <c r="BU148" s="95" t="e">
        <f>#VALUE!</f>
        <v>#VALUE!</v>
      </c>
      <c r="BV148" s="95" t="e">
        <f>#VALUE!</f>
        <v>#VALUE!</v>
      </c>
      <c r="BW148" s="95" t="e">
        <f>#VALUE!</f>
        <v>#VALUE!</v>
      </c>
      <c r="BX148" s="95" t="e">
        <f>#VALUE!</f>
        <v>#VALUE!</v>
      </c>
      <c r="BY148" s="95" t="e">
        <f>#VALUE!</f>
        <v>#VALUE!</v>
      </c>
      <c r="BZ148" s="95" t="e">
        <f>#VALUE!</f>
        <v>#VALUE!</v>
      </c>
      <c r="CA148" s="95" t="e">
        <f>#VALUE!</f>
        <v>#VALUE!</v>
      </c>
      <c r="CB148" s="95" t="e">
        <f>#VALUE!</f>
        <v>#VALUE!</v>
      </c>
      <c r="CC148" s="95" t="e">
        <f>#VALUE!</f>
        <v>#VALUE!</v>
      </c>
      <c r="CD148" s="95" t="e">
        <f>#VALUE!</f>
        <v>#VALUE!</v>
      </c>
      <c r="CE148" s="95" t="e">
        <f>#VALUE!</f>
        <v>#VALUE!</v>
      </c>
      <c r="CF148" s="95" t="e">
        <f>#VALUE!</f>
        <v>#VALUE!</v>
      </c>
      <c r="CG148" s="95" t="e">
        <f>#VALUE!</f>
        <v>#VALUE!</v>
      </c>
      <c r="CH148"/>
      <c r="CI148" s="163" t="e">
        <f>SUM(BC148:CG148)</f>
        <v>#VALUE!</v>
      </c>
      <c r="CJ148" s="146" t="s">
        <v>40</v>
      </c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ht="17.25" hidden="1" customHeight="1" outlineLevel="1" x14ac:dyDescent="0.25">
      <c r="A149" s="131"/>
      <c r="B149" s="132"/>
      <c r="C149" s="132"/>
      <c r="D149" s="132" t="s">
        <v>41</v>
      </c>
      <c r="E149" s="164" t="str">
        <f t="shared" ref="E149:AI149" si="187">IF(E146&gt;=4,"ya","tdk")</f>
        <v>tdk</v>
      </c>
      <c r="F149" s="165" t="str">
        <f t="shared" si="187"/>
        <v>tdk</v>
      </c>
      <c r="G149" s="165" t="str">
        <f t="shared" si="187"/>
        <v>tdk</v>
      </c>
      <c r="H149" s="166" t="str">
        <f t="shared" si="187"/>
        <v>tdk</v>
      </c>
      <c r="I149" s="166" t="str">
        <f t="shared" si="187"/>
        <v>tdk</v>
      </c>
      <c r="J149" s="166" t="str">
        <f t="shared" si="187"/>
        <v>tdk</v>
      </c>
      <c r="K149" s="166" t="str">
        <f t="shared" si="187"/>
        <v>tdk</v>
      </c>
      <c r="L149" s="166" t="str">
        <f t="shared" si="187"/>
        <v>tdk</v>
      </c>
      <c r="M149" s="165" t="str">
        <f t="shared" si="187"/>
        <v>tdk</v>
      </c>
      <c r="N149" s="167" t="str">
        <f t="shared" si="187"/>
        <v>tdk</v>
      </c>
      <c r="O149" s="168" t="str">
        <f t="shared" si="187"/>
        <v>tdk</v>
      </c>
      <c r="P149" s="166" t="str">
        <f t="shared" si="187"/>
        <v>tdk</v>
      </c>
      <c r="Q149" s="166" t="str">
        <f t="shared" si="187"/>
        <v>tdk</v>
      </c>
      <c r="R149" s="166" t="str">
        <f t="shared" si="187"/>
        <v>tdk</v>
      </c>
      <c r="S149" s="166" t="str">
        <f t="shared" si="187"/>
        <v>tdk</v>
      </c>
      <c r="T149" s="165" t="str">
        <f t="shared" si="187"/>
        <v>tdk</v>
      </c>
      <c r="U149" s="167" t="str">
        <f t="shared" si="187"/>
        <v>tdk</v>
      </c>
      <c r="V149" s="168" t="str">
        <f t="shared" si="187"/>
        <v>tdk</v>
      </c>
      <c r="W149" s="166" t="str">
        <f t="shared" si="187"/>
        <v>tdk</v>
      </c>
      <c r="X149" s="166" t="str">
        <f t="shared" si="187"/>
        <v>tdk</v>
      </c>
      <c r="Y149" s="166" t="str">
        <f t="shared" si="187"/>
        <v>tdk</v>
      </c>
      <c r="Z149" s="166" t="str">
        <f t="shared" si="187"/>
        <v>tdk</v>
      </c>
      <c r="AA149" s="165" t="str">
        <f t="shared" si="187"/>
        <v>tdk</v>
      </c>
      <c r="AB149" s="165" t="str">
        <f t="shared" si="187"/>
        <v>tdk</v>
      </c>
      <c r="AC149" s="166" t="str">
        <f t="shared" si="187"/>
        <v>tdk</v>
      </c>
      <c r="AD149" s="166" t="str">
        <f t="shared" si="187"/>
        <v>tdk</v>
      </c>
      <c r="AE149" s="166" t="str">
        <f t="shared" si="187"/>
        <v>tdk</v>
      </c>
      <c r="AF149" s="166" t="str">
        <f t="shared" si="187"/>
        <v>tdk</v>
      </c>
      <c r="AG149" s="166" t="str">
        <f t="shared" si="187"/>
        <v>tdk</v>
      </c>
      <c r="AH149" s="165" t="str">
        <f t="shared" si="187"/>
        <v>tdk</v>
      </c>
      <c r="AI149" s="165" t="str">
        <f t="shared" si="187"/>
        <v>tdk</v>
      </c>
      <c r="AJ149" s="169"/>
      <c r="AK149" s="141"/>
      <c r="AL149" s="141"/>
      <c r="AM149" s="141"/>
      <c r="AN149" s="141"/>
      <c r="AO149" s="142"/>
      <c r="AP149" s="142"/>
      <c r="AQ149" s="142"/>
      <c r="AR149" s="142"/>
      <c r="AS149" s="170">
        <f>COUNTIF(E149:AJ149,"ya")+CI149</f>
        <v>0</v>
      </c>
      <c r="AT149" s="142"/>
      <c r="AU149" s="141"/>
      <c r="AV149" s="150"/>
      <c r="AW149" s="150"/>
      <c r="AX149" s="150"/>
      <c r="AY149" s="151"/>
      <c r="AZ149" s="152"/>
      <c r="BA149" s="153"/>
      <c r="BB149"/>
      <c r="BC149" s="171" t="str">
        <f t="shared" ref="BC149:CG149" si="188">IF(BC146&gt;=4,"ya","tdk")</f>
        <v>tdk</v>
      </c>
      <c r="BD149" s="171" t="str">
        <f t="shared" si="188"/>
        <v>tdk</v>
      </c>
      <c r="BE149" s="171" t="str">
        <f t="shared" si="188"/>
        <v>tdk</v>
      </c>
      <c r="BF149" s="171" t="str">
        <f t="shared" si="188"/>
        <v>tdk</v>
      </c>
      <c r="BG149" s="171" t="str">
        <f t="shared" si="188"/>
        <v>tdk</v>
      </c>
      <c r="BH149" s="171" t="str">
        <f t="shared" si="188"/>
        <v>tdk</v>
      </c>
      <c r="BI149" s="171" t="str">
        <f t="shared" si="188"/>
        <v>tdk</v>
      </c>
      <c r="BJ149" s="171" t="str">
        <f t="shared" si="188"/>
        <v>tdk</v>
      </c>
      <c r="BK149" s="171" t="str">
        <f t="shared" si="188"/>
        <v>tdk</v>
      </c>
      <c r="BL149" s="171" t="str">
        <f t="shared" si="188"/>
        <v>tdk</v>
      </c>
      <c r="BM149" s="171" t="str">
        <f t="shared" si="188"/>
        <v>tdk</v>
      </c>
      <c r="BN149" s="171" t="str">
        <f t="shared" si="188"/>
        <v>tdk</v>
      </c>
      <c r="BO149" s="171" t="str">
        <f t="shared" si="188"/>
        <v>tdk</v>
      </c>
      <c r="BP149" s="171" t="str">
        <f t="shared" si="188"/>
        <v>tdk</v>
      </c>
      <c r="BQ149" s="171" t="str">
        <f t="shared" si="188"/>
        <v>tdk</v>
      </c>
      <c r="BR149" s="171" t="str">
        <f t="shared" si="188"/>
        <v>tdk</v>
      </c>
      <c r="BS149" s="171" t="str">
        <f t="shared" si="188"/>
        <v>tdk</v>
      </c>
      <c r="BT149" s="171" t="str">
        <f t="shared" si="188"/>
        <v>tdk</v>
      </c>
      <c r="BU149" s="171" t="str">
        <f t="shared" si="188"/>
        <v>tdk</v>
      </c>
      <c r="BV149" s="171" t="str">
        <f t="shared" si="188"/>
        <v>tdk</v>
      </c>
      <c r="BW149" s="171" t="str">
        <f t="shared" si="188"/>
        <v>tdk</v>
      </c>
      <c r="BX149" s="171" t="str">
        <f t="shared" si="188"/>
        <v>tdk</v>
      </c>
      <c r="BY149" s="171" t="str">
        <f t="shared" si="188"/>
        <v>tdk</v>
      </c>
      <c r="BZ149" s="171" t="str">
        <f t="shared" si="188"/>
        <v>tdk</v>
      </c>
      <c r="CA149" s="171" t="str">
        <f t="shared" si="188"/>
        <v>tdk</v>
      </c>
      <c r="CB149" s="171" t="str">
        <f t="shared" si="188"/>
        <v>tdk</v>
      </c>
      <c r="CC149" s="171" t="str">
        <f t="shared" si="188"/>
        <v>tdk</v>
      </c>
      <c r="CD149" s="171" t="str">
        <f t="shared" si="188"/>
        <v>tdk</v>
      </c>
      <c r="CE149" s="171" t="str">
        <f t="shared" si="188"/>
        <v>tdk</v>
      </c>
      <c r="CF149" s="171" t="str">
        <f t="shared" si="188"/>
        <v>tdk</v>
      </c>
      <c r="CG149" s="171" t="str">
        <f t="shared" si="188"/>
        <v>tdk</v>
      </c>
      <c r="CH149"/>
      <c r="CI149" s="147">
        <f>COUNTIF(BC149:CG149,"ya")</f>
        <v>0</v>
      </c>
      <c r="CJ149" s="154" t="s">
        <v>41</v>
      </c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ht="17.25" hidden="1" customHeight="1" outlineLevel="1" x14ac:dyDescent="0.25">
      <c r="A150" s="131"/>
      <c r="B150" s="132"/>
      <c r="C150" s="132"/>
      <c r="D150" s="132" t="s">
        <v>42</v>
      </c>
      <c r="E150" s="164" t="str">
        <f t="shared" ref="E150:AI150" si="189">IF(AND(OR(AND(OR(AND(E147&gt;=2,E145="O/D"),E145="O/A"),E147&gt;=2),E145="O/N"),E147&gt;=2),"ya","tdk")</f>
        <v>tdk</v>
      </c>
      <c r="F150" s="165" t="str">
        <f t="shared" si="189"/>
        <v>tdk</v>
      </c>
      <c r="G150" s="165" t="str">
        <f t="shared" si="189"/>
        <v>tdk</v>
      </c>
      <c r="H150" s="166" t="str">
        <f t="shared" si="189"/>
        <v>tdk</v>
      </c>
      <c r="I150" s="166" t="str">
        <f t="shared" si="189"/>
        <v>tdk</v>
      </c>
      <c r="J150" s="166" t="str">
        <f t="shared" si="189"/>
        <v>tdk</v>
      </c>
      <c r="K150" s="166" t="str">
        <f t="shared" si="189"/>
        <v>tdk</v>
      </c>
      <c r="L150" s="166" t="str">
        <f t="shared" si="189"/>
        <v>tdk</v>
      </c>
      <c r="M150" s="165" t="str">
        <f t="shared" si="189"/>
        <v>tdk</v>
      </c>
      <c r="N150" s="167" t="str">
        <f t="shared" si="189"/>
        <v>tdk</v>
      </c>
      <c r="O150" s="168" t="str">
        <f t="shared" si="189"/>
        <v>tdk</v>
      </c>
      <c r="P150" s="166" t="str">
        <f t="shared" si="189"/>
        <v>tdk</v>
      </c>
      <c r="Q150" s="166" t="str">
        <f t="shared" si="189"/>
        <v>tdk</v>
      </c>
      <c r="R150" s="166" t="str">
        <f t="shared" si="189"/>
        <v>tdk</v>
      </c>
      <c r="S150" s="166" t="str">
        <f t="shared" si="189"/>
        <v>tdk</v>
      </c>
      <c r="T150" s="165" t="str">
        <f t="shared" si="189"/>
        <v>tdk</v>
      </c>
      <c r="U150" s="167" t="str">
        <f t="shared" si="189"/>
        <v>tdk</v>
      </c>
      <c r="V150" s="168" t="str">
        <f t="shared" si="189"/>
        <v>tdk</v>
      </c>
      <c r="W150" s="166" t="str">
        <f t="shared" si="189"/>
        <v>tdk</v>
      </c>
      <c r="X150" s="166" t="str">
        <f t="shared" si="189"/>
        <v>tdk</v>
      </c>
      <c r="Y150" s="166" t="str">
        <f t="shared" si="189"/>
        <v>tdk</v>
      </c>
      <c r="Z150" s="166" t="str">
        <f t="shared" si="189"/>
        <v>tdk</v>
      </c>
      <c r="AA150" s="165" t="str">
        <f t="shared" si="189"/>
        <v>tdk</v>
      </c>
      <c r="AB150" s="165" t="str">
        <f t="shared" si="189"/>
        <v>tdk</v>
      </c>
      <c r="AC150" s="166" t="str">
        <f t="shared" si="189"/>
        <v>tdk</v>
      </c>
      <c r="AD150" s="166" t="str">
        <f t="shared" si="189"/>
        <v>tdk</v>
      </c>
      <c r="AE150" s="166" t="str">
        <f t="shared" si="189"/>
        <v>tdk</v>
      </c>
      <c r="AF150" s="166" t="str">
        <f t="shared" si="189"/>
        <v>tdk</v>
      </c>
      <c r="AG150" s="166" t="str">
        <f t="shared" si="189"/>
        <v>tdk</v>
      </c>
      <c r="AH150" s="165" t="str">
        <f t="shared" si="189"/>
        <v>tdk</v>
      </c>
      <c r="AI150" s="165" t="str">
        <f t="shared" si="189"/>
        <v>tdk</v>
      </c>
      <c r="AJ150" s="169"/>
      <c r="AK150" s="141"/>
      <c r="AL150" s="141"/>
      <c r="AM150" s="141"/>
      <c r="AN150" s="141"/>
      <c r="AO150" s="142"/>
      <c r="AP150" s="142"/>
      <c r="AQ150" s="142"/>
      <c r="AR150" s="142"/>
      <c r="AS150" s="142"/>
      <c r="AT150" s="142">
        <f>COUNTIF(E150:AJ150,"ya")</f>
        <v>0</v>
      </c>
      <c r="AU150" s="141"/>
      <c r="AV150" s="150"/>
      <c r="AW150" s="150"/>
      <c r="AX150" s="150"/>
      <c r="AY150" s="151"/>
      <c r="AZ150" s="152"/>
      <c r="BA150" s="153"/>
      <c r="BB150"/>
      <c r="BC150" s="154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 s="145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ht="17.25" customHeight="1" collapsed="1" x14ac:dyDescent="0.3">
      <c r="A151" s="57">
        <f>A139+1</f>
        <v>21</v>
      </c>
      <c r="B151" s="58"/>
      <c r="C151" s="130" t="s">
        <v>70</v>
      </c>
      <c r="D151" s="58"/>
      <c r="E151" s="111" t="s">
        <v>20</v>
      </c>
      <c r="F151" s="112" t="s">
        <v>21</v>
      </c>
      <c r="G151" s="112" t="s">
        <v>21</v>
      </c>
      <c r="H151" s="113" t="s">
        <v>21</v>
      </c>
      <c r="I151" s="113" t="s">
        <v>45</v>
      </c>
      <c r="J151" s="113" t="s">
        <v>47</v>
      </c>
      <c r="K151" s="113" t="s">
        <v>19</v>
      </c>
      <c r="L151" s="113" t="s">
        <v>19</v>
      </c>
      <c r="M151" s="112" t="s">
        <v>33</v>
      </c>
      <c r="N151" s="114" t="s">
        <v>44</v>
      </c>
      <c r="O151" s="115" t="s">
        <v>33</v>
      </c>
      <c r="P151" s="113" t="s">
        <v>21</v>
      </c>
      <c r="Q151" s="113" t="s">
        <v>21</v>
      </c>
      <c r="R151" s="113" t="s">
        <v>45</v>
      </c>
      <c r="S151" s="113" t="s">
        <v>45</v>
      </c>
      <c r="T151" s="112" t="s">
        <v>22</v>
      </c>
      <c r="U151" s="116" t="s">
        <v>47</v>
      </c>
      <c r="V151" s="115" t="s">
        <v>19</v>
      </c>
      <c r="W151" s="113" t="s">
        <v>20</v>
      </c>
      <c r="X151" s="113" t="s">
        <v>20</v>
      </c>
      <c r="Y151" s="113" t="s">
        <v>21</v>
      </c>
      <c r="Z151" s="113" t="s">
        <v>21</v>
      </c>
      <c r="AA151" s="112" t="s">
        <v>45</v>
      </c>
      <c r="AB151" s="112" t="s">
        <v>45</v>
      </c>
      <c r="AC151" s="113" t="s">
        <v>45</v>
      </c>
      <c r="AD151" s="113" t="s">
        <v>19</v>
      </c>
      <c r="AE151" s="113" t="s">
        <v>19</v>
      </c>
      <c r="AF151" s="113" t="s">
        <v>20</v>
      </c>
      <c r="AG151" s="113" t="s">
        <v>20</v>
      </c>
      <c r="AH151" s="112" t="s">
        <v>21</v>
      </c>
      <c r="AI151" s="112" t="s">
        <v>21</v>
      </c>
      <c r="AJ151" s="68"/>
      <c r="AK151" s="69">
        <f>COUNTIF(E151:AJ151,"D")</f>
        <v>5</v>
      </c>
      <c r="AL151" s="69">
        <f>COUNTIF(E151:AJ151,"A")</f>
        <v>5</v>
      </c>
      <c r="AM151" s="69">
        <f>COUNTIF(E151:AJ151,"N")</f>
        <v>9</v>
      </c>
      <c r="AN151" s="69">
        <f>COUNTIF(E151:AJ151,"D/A")</f>
        <v>1</v>
      </c>
      <c r="AO151" s="70">
        <f>AK151+AL151+AM151+AN151+AY151+AZ151</f>
        <v>22</v>
      </c>
      <c r="AP151" s="70">
        <f>IF(AO151&lt;=22,0,AO151-22)</f>
        <v>0</v>
      </c>
      <c r="AQ151" s="71">
        <f>AL151+AM151+AQ154</f>
        <v>20</v>
      </c>
      <c r="AR151" s="70"/>
      <c r="AS151" s="70"/>
      <c r="AT151" s="70"/>
      <c r="AU151" s="69">
        <f>COUNTIF(E151:AJ151,"IJ")</f>
        <v>0</v>
      </c>
      <c r="AV151" s="69">
        <f>COUNTIF(E151:AJ151,"SK")</f>
        <v>0</v>
      </c>
      <c r="AW151" s="69">
        <f>COUNTIF(E151:AJ151,"CT")</f>
        <v>0</v>
      </c>
      <c r="AX151" s="69">
        <f>COUNTIF(E151:AJ151,"AL")</f>
        <v>0</v>
      </c>
      <c r="AY151" s="69">
        <f>COUNTIF(E151:AJ151,"A/N")</f>
        <v>2</v>
      </c>
      <c r="AZ151" s="69">
        <f>COUNTIF(E151:AJ151,"N/D")</f>
        <v>0</v>
      </c>
      <c r="BA151" s="72"/>
      <c r="BB151" s="37">
        <f>AO151</f>
        <v>22</v>
      </c>
      <c r="BC151" s="73" t="str">
        <f t="shared" ref="BC151:CG151" si="190">E151</f>
        <v>A</v>
      </c>
      <c r="BD151" s="73" t="str">
        <f t="shared" si="190"/>
        <v>N</v>
      </c>
      <c r="BE151" s="73" t="str">
        <f t="shared" si="190"/>
        <v>N</v>
      </c>
      <c r="BF151" s="73" t="str">
        <f t="shared" si="190"/>
        <v>N</v>
      </c>
      <c r="BG151" s="73" t="str">
        <f t="shared" si="190"/>
        <v>R</v>
      </c>
      <c r="BH151" s="73" t="str">
        <f t="shared" si="190"/>
        <v>O/D</v>
      </c>
      <c r="BI151" s="73" t="str">
        <f t="shared" si="190"/>
        <v>D</v>
      </c>
      <c r="BJ151" s="73" t="str">
        <f t="shared" si="190"/>
        <v>D</v>
      </c>
      <c r="BK151" s="73" t="str">
        <f t="shared" si="190"/>
        <v>A/N</v>
      </c>
      <c r="BL151" s="73" t="str">
        <f t="shared" si="190"/>
        <v>O/N</v>
      </c>
      <c r="BM151" s="73" t="str">
        <f t="shared" si="190"/>
        <v>A/N</v>
      </c>
      <c r="BN151" s="73" t="str">
        <f t="shared" si="190"/>
        <v>N</v>
      </c>
      <c r="BO151" s="73" t="str">
        <f t="shared" si="190"/>
        <v>N</v>
      </c>
      <c r="BP151" s="73" t="str">
        <f t="shared" si="190"/>
        <v>R</v>
      </c>
      <c r="BQ151" s="73" t="str">
        <f t="shared" si="190"/>
        <v>R</v>
      </c>
      <c r="BR151" s="73" t="str">
        <f t="shared" si="190"/>
        <v>D/A</v>
      </c>
      <c r="BS151" s="73" t="str">
        <f t="shared" si="190"/>
        <v>O/D</v>
      </c>
      <c r="BT151" s="73" t="str">
        <f t="shared" si="190"/>
        <v>D</v>
      </c>
      <c r="BU151" s="73" t="str">
        <f t="shared" si="190"/>
        <v>A</v>
      </c>
      <c r="BV151" s="73" t="str">
        <f t="shared" si="190"/>
        <v>A</v>
      </c>
      <c r="BW151" s="73" t="str">
        <f t="shared" si="190"/>
        <v>N</v>
      </c>
      <c r="BX151" s="73" t="str">
        <f t="shared" si="190"/>
        <v>N</v>
      </c>
      <c r="BY151" s="73" t="str">
        <f t="shared" si="190"/>
        <v>R</v>
      </c>
      <c r="BZ151" s="73" t="str">
        <f t="shared" si="190"/>
        <v>R</v>
      </c>
      <c r="CA151" s="73" t="str">
        <f t="shared" si="190"/>
        <v>R</v>
      </c>
      <c r="CB151" s="73" t="str">
        <f t="shared" si="190"/>
        <v>D</v>
      </c>
      <c r="CC151" s="73" t="str">
        <f t="shared" si="190"/>
        <v>D</v>
      </c>
      <c r="CD151" s="73" t="str">
        <f t="shared" si="190"/>
        <v>A</v>
      </c>
      <c r="CE151" s="73" t="str">
        <f t="shared" si="190"/>
        <v>A</v>
      </c>
      <c r="CF151" s="73" t="str">
        <f t="shared" si="190"/>
        <v>N</v>
      </c>
      <c r="CG151" s="73" t="str">
        <f t="shared" si="190"/>
        <v>N</v>
      </c>
      <c r="CH151"/>
      <c r="CI151" s="75">
        <f>COUNTIF(BC151:CG151,"A/N")</f>
        <v>2</v>
      </c>
      <c r="CJ151" s="75">
        <f>COUNTIF(BC151:CG151,"N/D")</f>
        <v>0</v>
      </c>
      <c r="CK151" s="37">
        <f>CI151+CJ151</f>
        <v>2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ht="17.25" customHeight="1" x14ac:dyDescent="0.25">
      <c r="A152" s="57"/>
      <c r="B152" s="58"/>
      <c r="C152" s="127"/>
      <c r="D152" s="58" t="s">
        <v>37</v>
      </c>
      <c r="E152" s="111"/>
      <c r="F152" s="112"/>
      <c r="G152" s="112"/>
      <c r="H152" s="113"/>
      <c r="I152" s="113"/>
      <c r="J152" s="113"/>
      <c r="K152" s="113"/>
      <c r="L152" s="113"/>
      <c r="M152" s="112">
        <v>8</v>
      </c>
      <c r="N152" s="114"/>
      <c r="O152" s="115">
        <v>8</v>
      </c>
      <c r="P152" s="113"/>
      <c r="Q152" s="113"/>
      <c r="R152" s="113"/>
      <c r="S152" s="113"/>
      <c r="T152" s="112">
        <v>8</v>
      </c>
      <c r="U152" s="116"/>
      <c r="V152" s="115"/>
      <c r="W152" s="113"/>
      <c r="X152" s="113"/>
      <c r="Y152" s="113"/>
      <c r="Z152" s="113"/>
      <c r="AA152" s="112"/>
      <c r="AB152" s="112"/>
      <c r="AC152" s="113"/>
      <c r="AD152" s="113"/>
      <c r="AE152" s="113"/>
      <c r="AF152" s="113"/>
      <c r="AG152" s="113"/>
      <c r="AH152" s="112"/>
      <c r="AI152" s="112"/>
      <c r="AJ152" s="82"/>
      <c r="AK152" s="69"/>
      <c r="AL152" s="69"/>
      <c r="AM152" s="69"/>
      <c r="AN152" s="69"/>
      <c r="AO152" s="70"/>
      <c r="AP152" s="70"/>
      <c r="AQ152" s="70"/>
      <c r="AR152" s="71">
        <f>SUM(E152:AJ152)*2-0.5*COUNT(E152:AJ152)+CI153</f>
        <v>129.5</v>
      </c>
      <c r="AS152" s="70"/>
      <c r="AT152" s="70"/>
      <c r="AU152" s="69"/>
      <c r="AV152" s="83"/>
      <c r="AW152" s="83"/>
      <c r="AX152" s="83"/>
      <c r="AY152" s="84"/>
      <c r="AZ152" s="85"/>
      <c r="BA152" s="22"/>
      <c r="BB152"/>
      <c r="BC152" s="86">
        <f t="shared" ref="BC152:CG152" si="191">E153</f>
        <v>0</v>
      </c>
      <c r="BD152" s="86">
        <f t="shared" si="191"/>
        <v>0</v>
      </c>
      <c r="BE152" s="86">
        <f t="shared" si="191"/>
        <v>0</v>
      </c>
      <c r="BF152" s="86">
        <f t="shared" si="191"/>
        <v>0</v>
      </c>
      <c r="BG152" s="86">
        <f t="shared" si="191"/>
        <v>0</v>
      </c>
      <c r="BH152" s="86">
        <f t="shared" si="191"/>
        <v>8</v>
      </c>
      <c r="BI152" s="86">
        <f t="shared" si="191"/>
        <v>0</v>
      </c>
      <c r="BJ152" s="86">
        <f t="shared" si="191"/>
        <v>0</v>
      </c>
      <c r="BK152" s="86">
        <f t="shared" si="191"/>
        <v>0</v>
      </c>
      <c r="BL152" s="86">
        <f t="shared" si="191"/>
        <v>16</v>
      </c>
      <c r="BM152" s="86">
        <f t="shared" si="191"/>
        <v>0</v>
      </c>
      <c r="BN152" s="86">
        <f t="shared" si="191"/>
        <v>0</v>
      </c>
      <c r="BO152" s="86">
        <f t="shared" si="191"/>
        <v>0</v>
      </c>
      <c r="BP152" s="86">
        <f t="shared" si="191"/>
        <v>0</v>
      </c>
      <c r="BQ152" s="86">
        <f t="shared" si="191"/>
        <v>0</v>
      </c>
      <c r="BR152" s="86">
        <f t="shared" si="191"/>
        <v>0</v>
      </c>
      <c r="BS152" s="86">
        <f t="shared" si="191"/>
        <v>8</v>
      </c>
      <c r="BT152" s="86">
        <f t="shared" si="191"/>
        <v>0</v>
      </c>
      <c r="BU152" s="86">
        <f t="shared" si="191"/>
        <v>0</v>
      </c>
      <c r="BV152" s="86">
        <f t="shared" si="191"/>
        <v>0</v>
      </c>
      <c r="BW152" s="86">
        <f t="shared" si="191"/>
        <v>0</v>
      </c>
      <c r="BX152" s="86">
        <f t="shared" si="191"/>
        <v>0</v>
      </c>
      <c r="BY152" s="86">
        <f t="shared" si="191"/>
        <v>0</v>
      </c>
      <c r="BZ152" s="86">
        <f t="shared" si="191"/>
        <v>0</v>
      </c>
      <c r="CA152" s="86">
        <f t="shared" si="191"/>
        <v>0</v>
      </c>
      <c r="CB152" s="86">
        <f t="shared" si="191"/>
        <v>0</v>
      </c>
      <c r="CC152" s="86">
        <f t="shared" si="191"/>
        <v>0</v>
      </c>
      <c r="CD152" s="86">
        <f t="shared" si="191"/>
        <v>0</v>
      </c>
      <c r="CE152" s="86">
        <f t="shared" si="191"/>
        <v>0</v>
      </c>
      <c r="CF152" s="86">
        <f t="shared" si="191"/>
        <v>0</v>
      </c>
      <c r="CG152" s="86">
        <f t="shared" si="191"/>
        <v>0</v>
      </c>
      <c r="CH152"/>
      <c r="CI152" s="74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ht="17.25" customHeight="1" x14ac:dyDescent="0.25">
      <c r="A153" s="57"/>
      <c r="B153" s="58"/>
      <c r="C153" s="58"/>
      <c r="D153" s="58" t="s">
        <v>38</v>
      </c>
      <c r="E153" s="111"/>
      <c r="F153" s="112"/>
      <c r="G153" s="112"/>
      <c r="H153" s="113"/>
      <c r="I153" s="113"/>
      <c r="J153" s="113">
        <v>8</v>
      </c>
      <c r="K153" s="113"/>
      <c r="L153" s="113"/>
      <c r="M153" s="112"/>
      <c r="N153" s="114">
        <v>16</v>
      </c>
      <c r="O153" s="115"/>
      <c r="P153" s="113"/>
      <c r="Q153" s="113"/>
      <c r="R153" s="113"/>
      <c r="S153" s="113"/>
      <c r="T153" s="112"/>
      <c r="U153" s="116">
        <v>8</v>
      </c>
      <c r="V153" s="115"/>
      <c r="W153" s="113"/>
      <c r="X153" s="113"/>
      <c r="Y153" s="113"/>
      <c r="Z153" s="113"/>
      <c r="AA153" s="112"/>
      <c r="AB153" s="112"/>
      <c r="AC153" s="113"/>
      <c r="AD153" s="113"/>
      <c r="AE153" s="113"/>
      <c r="AF153" s="113"/>
      <c r="AG153" s="113"/>
      <c r="AH153" s="112"/>
      <c r="AI153" s="112"/>
      <c r="AJ153" s="93"/>
      <c r="AK153" s="69"/>
      <c r="AL153" s="69"/>
      <c r="AM153" s="69"/>
      <c r="AN153" s="69"/>
      <c r="AO153" s="70"/>
      <c r="AP153" s="70"/>
      <c r="AQ153" s="70"/>
      <c r="AR153" s="94"/>
      <c r="AS153" s="70"/>
      <c r="AT153" s="70"/>
      <c r="AU153" s="69"/>
      <c r="AV153" s="83"/>
      <c r="AW153" s="83"/>
      <c r="AX153" s="83"/>
      <c r="AY153" s="84"/>
      <c r="AZ153" s="85"/>
      <c r="BA153" s="22"/>
      <c r="BB153"/>
      <c r="BC153" s="37">
        <f t="shared" ref="BC153:CG153" si="192">IF(BC152&lt;=1,BC152*2,IF(BC152&lt;=7,(BC152*2),IF(BC152&lt;=8,((BC152-7)*3+14),((BC152-8)*4+17))))</f>
        <v>0</v>
      </c>
      <c r="BD153" s="37">
        <f t="shared" si="192"/>
        <v>0</v>
      </c>
      <c r="BE153" s="37">
        <f t="shared" si="192"/>
        <v>0</v>
      </c>
      <c r="BF153" s="37">
        <f t="shared" si="192"/>
        <v>0</v>
      </c>
      <c r="BG153" s="37">
        <f t="shared" si="192"/>
        <v>0</v>
      </c>
      <c r="BH153" s="37">
        <f t="shared" si="192"/>
        <v>17</v>
      </c>
      <c r="BI153" s="37">
        <f t="shared" si="192"/>
        <v>0</v>
      </c>
      <c r="BJ153" s="37">
        <f t="shared" si="192"/>
        <v>0</v>
      </c>
      <c r="BK153" s="37">
        <f t="shared" si="192"/>
        <v>0</v>
      </c>
      <c r="BL153" s="37">
        <f t="shared" si="192"/>
        <v>49</v>
      </c>
      <c r="BM153" s="37">
        <f t="shared" si="192"/>
        <v>0</v>
      </c>
      <c r="BN153" s="37">
        <f t="shared" si="192"/>
        <v>0</v>
      </c>
      <c r="BO153" s="37">
        <f t="shared" si="192"/>
        <v>0</v>
      </c>
      <c r="BP153" s="37">
        <f t="shared" si="192"/>
        <v>0</v>
      </c>
      <c r="BQ153" s="37">
        <f t="shared" si="192"/>
        <v>0</v>
      </c>
      <c r="BR153" s="37">
        <f t="shared" si="192"/>
        <v>0</v>
      </c>
      <c r="BS153" s="37">
        <f t="shared" si="192"/>
        <v>17</v>
      </c>
      <c r="BT153" s="37">
        <f t="shared" si="192"/>
        <v>0</v>
      </c>
      <c r="BU153" s="37">
        <f t="shared" si="192"/>
        <v>0</v>
      </c>
      <c r="BV153" s="37">
        <f t="shared" si="192"/>
        <v>0</v>
      </c>
      <c r="BW153" s="37">
        <f t="shared" si="192"/>
        <v>0</v>
      </c>
      <c r="BX153" s="37">
        <f t="shared" si="192"/>
        <v>0</v>
      </c>
      <c r="BY153" s="37">
        <f t="shared" si="192"/>
        <v>0</v>
      </c>
      <c r="BZ153" s="37">
        <f t="shared" si="192"/>
        <v>0</v>
      </c>
      <c r="CA153" s="37">
        <f t="shared" si="192"/>
        <v>0</v>
      </c>
      <c r="CB153" s="37">
        <f t="shared" si="192"/>
        <v>0</v>
      </c>
      <c r="CC153" s="37">
        <f t="shared" si="192"/>
        <v>0</v>
      </c>
      <c r="CD153" s="37">
        <f t="shared" si="192"/>
        <v>0</v>
      </c>
      <c r="CE153" s="37">
        <f t="shared" si="192"/>
        <v>0</v>
      </c>
      <c r="CF153" s="37">
        <f t="shared" si="192"/>
        <v>0</v>
      </c>
      <c r="CG153" s="37">
        <f t="shared" si="192"/>
        <v>0</v>
      </c>
      <c r="CH153"/>
      <c r="CI153" s="95">
        <f>SUM(BC153:CG153)</f>
        <v>83</v>
      </c>
      <c r="CJ153" s="5" t="s">
        <v>37</v>
      </c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ht="17.25" customHeight="1" x14ac:dyDescent="0.25">
      <c r="A154" s="57"/>
      <c r="B154" s="58"/>
      <c r="C154" s="58"/>
      <c r="D154" s="58" t="s">
        <v>39</v>
      </c>
      <c r="E154" s="96">
        <f t="shared" ref="E154:AI154" si="193">IF(AND(E151="A/N",E152&gt;=8),2,IF(AND(E151="N/D",E152=16),2,IF(AND(E151="D/A",E152=16),2,IF(AND(E151="A/N",E152&lt;8),1,IF(AND(E151="N/D",E152&lt;16),1,IF(AND(E151="D/A",E152&gt;=8),1,IF(AND(AND(E151="O/D",E152&gt;=16),E152&lt;24),1,IF(AND(E151="O/D",E152=24),2,IF(AND(AND(E151="O/A",E152&gt;=8),E152&lt;16),1,IF(AND(E151="O/A",E152&gt;=16),2,IF(AND(AND(E151="O/N",E152&gt;=8),E152&lt;24),1,IF(AND(E151="O/N",E152=24),2,0))))))))))))</f>
        <v>0</v>
      </c>
      <c r="F154" s="97">
        <f t="shared" si="193"/>
        <v>0</v>
      </c>
      <c r="G154" s="97">
        <f t="shared" si="193"/>
        <v>0</v>
      </c>
      <c r="H154" s="98">
        <f t="shared" si="193"/>
        <v>0</v>
      </c>
      <c r="I154" s="98">
        <f t="shared" si="193"/>
        <v>0</v>
      </c>
      <c r="J154" s="98">
        <f t="shared" si="193"/>
        <v>0</v>
      </c>
      <c r="K154" s="98">
        <f t="shared" si="193"/>
        <v>0</v>
      </c>
      <c r="L154" s="98">
        <f t="shared" si="193"/>
        <v>0</v>
      </c>
      <c r="M154" s="97">
        <f t="shared" si="193"/>
        <v>2</v>
      </c>
      <c r="N154" s="99">
        <f t="shared" si="193"/>
        <v>0</v>
      </c>
      <c r="O154" s="100">
        <f t="shared" si="193"/>
        <v>2</v>
      </c>
      <c r="P154" s="98">
        <f t="shared" si="193"/>
        <v>0</v>
      </c>
      <c r="Q154" s="98">
        <f t="shared" si="193"/>
        <v>0</v>
      </c>
      <c r="R154" s="98">
        <f t="shared" si="193"/>
        <v>0</v>
      </c>
      <c r="S154" s="98">
        <f t="shared" si="193"/>
        <v>0</v>
      </c>
      <c r="T154" s="97">
        <f t="shared" si="193"/>
        <v>1</v>
      </c>
      <c r="U154" s="101">
        <f t="shared" si="193"/>
        <v>0</v>
      </c>
      <c r="V154" s="100">
        <f t="shared" si="193"/>
        <v>0</v>
      </c>
      <c r="W154" s="98">
        <f t="shared" si="193"/>
        <v>0</v>
      </c>
      <c r="X154" s="98">
        <f t="shared" si="193"/>
        <v>0</v>
      </c>
      <c r="Y154" s="98">
        <f t="shared" si="193"/>
        <v>0</v>
      </c>
      <c r="Z154" s="98">
        <f t="shared" si="193"/>
        <v>0</v>
      </c>
      <c r="AA154" s="97">
        <f t="shared" si="193"/>
        <v>0</v>
      </c>
      <c r="AB154" s="97">
        <f t="shared" si="193"/>
        <v>0</v>
      </c>
      <c r="AC154" s="98">
        <f t="shared" si="193"/>
        <v>0</v>
      </c>
      <c r="AD154" s="98">
        <f t="shared" si="193"/>
        <v>0</v>
      </c>
      <c r="AE154" s="98">
        <f t="shared" si="193"/>
        <v>0</v>
      </c>
      <c r="AF154" s="98">
        <f t="shared" si="193"/>
        <v>0</v>
      </c>
      <c r="AG154" s="98">
        <f t="shared" si="193"/>
        <v>0</v>
      </c>
      <c r="AH154" s="97">
        <f t="shared" si="193"/>
        <v>0</v>
      </c>
      <c r="AI154" s="97">
        <f t="shared" si="193"/>
        <v>0</v>
      </c>
      <c r="AJ154" s="117"/>
      <c r="AK154" s="69"/>
      <c r="AL154" s="69"/>
      <c r="AM154" s="69"/>
      <c r="AN154" s="69"/>
      <c r="AO154" s="70"/>
      <c r="AP154" s="70"/>
      <c r="AQ154" s="71">
        <f>SUM(E154:AJ154)+CI154-CK151</f>
        <v>6</v>
      </c>
      <c r="AR154" s="94"/>
      <c r="AS154" s="70"/>
      <c r="AT154" s="70"/>
      <c r="AU154" s="69"/>
      <c r="AV154" s="83"/>
      <c r="AW154" s="83"/>
      <c r="AX154" s="83"/>
      <c r="AY154" s="84"/>
      <c r="AZ154" s="85"/>
      <c r="BA154" s="22"/>
      <c r="BB154"/>
      <c r="BC154" s="95">
        <f t="shared" ref="BC154:CG154" si="194">IF(AND(BC151="A/N",BC152&gt;=8),2,IF(AND(BC151="N/D",BC152=16),2,IF(AND(BC151="D/A",BC152=16),2,IF(AND(BC151="A/N",BC152&lt;8),1,IF(AND(BC151="N/D",BC152&lt;16),1,IF(AND(BC151="D/A",BC152&gt;=8),1,IF(AND(AND(BC151="O/D",BC152&gt;=16),BC152&lt;24),1,IF(AND(BC151="O/D",BC152=24),2,IF(AND(AND(BC151="O/A",BC152&gt;=8),BC152&lt;16),1,IF(AND(BC151="O/A",BC152&gt;=16),2,IF(AND(AND(BC151="O/N",BC152&gt;=8),BC152&lt;24),1,IF(AND(BC151="O/N",BC152=24),2,0))))))))))))</f>
        <v>0</v>
      </c>
      <c r="BD154" s="95">
        <f t="shared" si="194"/>
        <v>0</v>
      </c>
      <c r="BE154" s="95">
        <f t="shared" si="194"/>
        <v>0</v>
      </c>
      <c r="BF154" s="95">
        <f t="shared" si="194"/>
        <v>0</v>
      </c>
      <c r="BG154" s="95">
        <f t="shared" si="194"/>
        <v>0</v>
      </c>
      <c r="BH154" s="95">
        <f t="shared" si="194"/>
        <v>0</v>
      </c>
      <c r="BI154" s="95">
        <f t="shared" si="194"/>
        <v>0</v>
      </c>
      <c r="BJ154" s="95">
        <f t="shared" si="194"/>
        <v>0</v>
      </c>
      <c r="BK154" s="95">
        <f t="shared" si="194"/>
        <v>1</v>
      </c>
      <c r="BL154" s="95">
        <f t="shared" si="194"/>
        <v>1</v>
      </c>
      <c r="BM154" s="95">
        <f t="shared" si="194"/>
        <v>1</v>
      </c>
      <c r="BN154" s="95">
        <f t="shared" si="194"/>
        <v>0</v>
      </c>
      <c r="BO154" s="95">
        <f t="shared" si="194"/>
        <v>0</v>
      </c>
      <c r="BP154" s="95">
        <f t="shared" si="194"/>
        <v>0</v>
      </c>
      <c r="BQ154" s="95">
        <f t="shared" si="194"/>
        <v>0</v>
      </c>
      <c r="BR154" s="95">
        <f t="shared" si="194"/>
        <v>0</v>
      </c>
      <c r="BS154" s="95">
        <f t="shared" si="194"/>
        <v>0</v>
      </c>
      <c r="BT154" s="95">
        <f t="shared" si="194"/>
        <v>0</v>
      </c>
      <c r="BU154" s="95">
        <f t="shared" si="194"/>
        <v>0</v>
      </c>
      <c r="BV154" s="95">
        <f t="shared" si="194"/>
        <v>0</v>
      </c>
      <c r="BW154" s="95">
        <f t="shared" si="194"/>
        <v>0</v>
      </c>
      <c r="BX154" s="95">
        <f t="shared" si="194"/>
        <v>0</v>
      </c>
      <c r="BY154" s="95">
        <f t="shared" si="194"/>
        <v>0</v>
      </c>
      <c r="BZ154" s="95">
        <f t="shared" si="194"/>
        <v>0</v>
      </c>
      <c r="CA154" s="95">
        <f t="shared" si="194"/>
        <v>0</v>
      </c>
      <c r="CB154" s="95">
        <f t="shared" si="194"/>
        <v>0</v>
      </c>
      <c r="CC154" s="95">
        <f t="shared" si="194"/>
        <v>0</v>
      </c>
      <c r="CD154" s="95">
        <f t="shared" si="194"/>
        <v>0</v>
      </c>
      <c r="CE154" s="95">
        <f t="shared" si="194"/>
        <v>0</v>
      </c>
      <c r="CF154" s="95">
        <f t="shared" si="194"/>
        <v>0</v>
      </c>
      <c r="CG154" s="95">
        <f t="shared" si="194"/>
        <v>0</v>
      </c>
      <c r="CH154"/>
      <c r="CI154" s="95">
        <f>SUM(BC154:CG154)</f>
        <v>3</v>
      </c>
      <c r="CJ154" s="5" t="s">
        <v>40</v>
      </c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ht="17.25" customHeight="1" x14ac:dyDescent="0.25">
      <c r="A155" s="57"/>
      <c r="B155" s="58"/>
      <c r="C155" s="58"/>
      <c r="D155" s="58" t="s">
        <v>41</v>
      </c>
      <c r="E155" s="103" t="str">
        <f t="shared" ref="E155:AI155" si="195">IF(E152&gt;=4,"ya","tdk")</f>
        <v>tdk</v>
      </c>
      <c r="F155" s="104" t="str">
        <f t="shared" si="195"/>
        <v>tdk</v>
      </c>
      <c r="G155" s="104" t="str">
        <f t="shared" si="195"/>
        <v>tdk</v>
      </c>
      <c r="H155" s="105" t="str">
        <f t="shared" si="195"/>
        <v>tdk</v>
      </c>
      <c r="I155" s="105" t="str">
        <f t="shared" si="195"/>
        <v>tdk</v>
      </c>
      <c r="J155" s="105" t="str">
        <f t="shared" si="195"/>
        <v>tdk</v>
      </c>
      <c r="K155" s="105" t="str">
        <f t="shared" si="195"/>
        <v>tdk</v>
      </c>
      <c r="L155" s="105" t="str">
        <f t="shared" si="195"/>
        <v>tdk</v>
      </c>
      <c r="M155" s="104" t="str">
        <f t="shared" si="195"/>
        <v>ya</v>
      </c>
      <c r="N155" s="106" t="str">
        <f t="shared" si="195"/>
        <v>tdk</v>
      </c>
      <c r="O155" s="107" t="str">
        <f t="shared" si="195"/>
        <v>ya</v>
      </c>
      <c r="P155" s="105" t="str">
        <f t="shared" si="195"/>
        <v>tdk</v>
      </c>
      <c r="Q155" s="105" t="str">
        <f t="shared" si="195"/>
        <v>tdk</v>
      </c>
      <c r="R155" s="105" t="str">
        <f t="shared" si="195"/>
        <v>tdk</v>
      </c>
      <c r="S155" s="105" t="str">
        <f t="shared" si="195"/>
        <v>tdk</v>
      </c>
      <c r="T155" s="104" t="str">
        <f t="shared" si="195"/>
        <v>ya</v>
      </c>
      <c r="U155" s="106" t="str">
        <f t="shared" si="195"/>
        <v>tdk</v>
      </c>
      <c r="V155" s="107" t="str">
        <f t="shared" si="195"/>
        <v>tdk</v>
      </c>
      <c r="W155" s="105" t="str">
        <f t="shared" si="195"/>
        <v>tdk</v>
      </c>
      <c r="X155" s="105" t="str">
        <f t="shared" si="195"/>
        <v>tdk</v>
      </c>
      <c r="Y155" s="105" t="str">
        <f t="shared" si="195"/>
        <v>tdk</v>
      </c>
      <c r="Z155" s="105" t="str">
        <f t="shared" si="195"/>
        <v>tdk</v>
      </c>
      <c r="AA155" s="104" t="str">
        <f t="shared" si="195"/>
        <v>tdk</v>
      </c>
      <c r="AB155" s="104" t="str">
        <f t="shared" si="195"/>
        <v>tdk</v>
      </c>
      <c r="AC155" s="105" t="str">
        <f t="shared" si="195"/>
        <v>tdk</v>
      </c>
      <c r="AD155" s="105" t="str">
        <f t="shared" si="195"/>
        <v>tdk</v>
      </c>
      <c r="AE155" s="105" t="str">
        <f t="shared" si="195"/>
        <v>tdk</v>
      </c>
      <c r="AF155" s="105" t="str">
        <f t="shared" si="195"/>
        <v>tdk</v>
      </c>
      <c r="AG155" s="105" t="str">
        <f t="shared" si="195"/>
        <v>tdk</v>
      </c>
      <c r="AH155" s="104" t="str">
        <f t="shared" si="195"/>
        <v>tdk</v>
      </c>
      <c r="AI155" s="104" t="str">
        <f t="shared" si="195"/>
        <v>tdk</v>
      </c>
      <c r="AJ155" s="108"/>
      <c r="AK155" s="69"/>
      <c r="AL155" s="69"/>
      <c r="AM155" s="69"/>
      <c r="AN155" s="69"/>
      <c r="AO155" s="70"/>
      <c r="AP155" s="70"/>
      <c r="AQ155" s="70"/>
      <c r="AR155" s="70"/>
      <c r="AS155" s="109">
        <f>COUNTIF(E155:AJ155,"ya")+CI155</f>
        <v>6</v>
      </c>
      <c r="AT155" s="70"/>
      <c r="AU155" s="69"/>
      <c r="AV155" s="83"/>
      <c r="AW155" s="83"/>
      <c r="AX155" s="83"/>
      <c r="AY155" s="84"/>
      <c r="AZ155" s="85"/>
      <c r="BA155" s="22"/>
      <c r="BB155"/>
      <c r="BC155" s="110" t="str">
        <f t="shared" ref="BC155:CG155" si="196">IF(BC152&gt;=4,"ya","tdk")</f>
        <v>tdk</v>
      </c>
      <c r="BD155" s="110" t="str">
        <f t="shared" si="196"/>
        <v>tdk</v>
      </c>
      <c r="BE155" s="110" t="str">
        <f t="shared" si="196"/>
        <v>tdk</v>
      </c>
      <c r="BF155" s="110" t="str">
        <f t="shared" si="196"/>
        <v>tdk</v>
      </c>
      <c r="BG155" s="110" t="str">
        <f t="shared" si="196"/>
        <v>tdk</v>
      </c>
      <c r="BH155" s="110" t="str">
        <f t="shared" si="196"/>
        <v>ya</v>
      </c>
      <c r="BI155" s="110" t="str">
        <f t="shared" si="196"/>
        <v>tdk</v>
      </c>
      <c r="BJ155" s="110" t="str">
        <f t="shared" si="196"/>
        <v>tdk</v>
      </c>
      <c r="BK155" s="110" t="str">
        <f t="shared" si="196"/>
        <v>tdk</v>
      </c>
      <c r="BL155" s="110" t="str">
        <f t="shared" si="196"/>
        <v>ya</v>
      </c>
      <c r="BM155" s="110" t="str">
        <f t="shared" si="196"/>
        <v>tdk</v>
      </c>
      <c r="BN155" s="110" t="str">
        <f t="shared" si="196"/>
        <v>tdk</v>
      </c>
      <c r="BO155" s="110" t="str">
        <f t="shared" si="196"/>
        <v>tdk</v>
      </c>
      <c r="BP155" s="110" t="str">
        <f t="shared" si="196"/>
        <v>tdk</v>
      </c>
      <c r="BQ155" s="110" t="str">
        <f t="shared" si="196"/>
        <v>tdk</v>
      </c>
      <c r="BR155" s="110" t="str">
        <f t="shared" si="196"/>
        <v>tdk</v>
      </c>
      <c r="BS155" s="110" t="str">
        <f t="shared" si="196"/>
        <v>ya</v>
      </c>
      <c r="BT155" s="110" t="str">
        <f t="shared" si="196"/>
        <v>tdk</v>
      </c>
      <c r="BU155" s="110" t="str">
        <f t="shared" si="196"/>
        <v>tdk</v>
      </c>
      <c r="BV155" s="110" t="str">
        <f t="shared" si="196"/>
        <v>tdk</v>
      </c>
      <c r="BW155" s="110" t="str">
        <f t="shared" si="196"/>
        <v>tdk</v>
      </c>
      <c r="BX155" s="110" t="str">
        <f t="shared" si="196"/>
        <v>tdk</v>
      </c>
      <c r="BY155" s="110" t="str">
        <f t="shared" si="196"/>
        <v>tdk</v>
      </c>
      <c r="BZ155" s="110" t="str">
        <f t="shared" si="196"/>
        <v>tdk</v>
      </c>
      <c r="CA155" s="110" t="str">
        <f t="shared" si="196"/>
        <v>tdk</v>
      </c>
      <c r="CB155" s="110" t="str">
        <f t="shared" si="196"/>
        <v>tdk</v>
      </c>
      <c r="CC155" s="110" t="str">
        <f t="shared" si="196"/>
        <v>tdk</v>
      </c>
      <c r="CD155" s="110" t="str">
        <f t="shared" si="196"/>
        <v>tdk</v>
      </c>
      <c r="CE155" s="110" t="str">
        <f t="shared" si="196"/>
        <v>tdk</v>
      </c>
      <c r="CF155" s="110" t="str">
        <f t="shared" si="196"/>
        <v>tdk</v>
      </c>
      <c r="CG155" s="110" t="str">
        <f t="shared" si="196"/>
        <v>tdk</v>
      </c>
      <c r="CH155"/>
      <c r="CI155" s="75">
        <f>COUNTIF(BC155:CG155,"ya")</f>
        <v>3</v>
      </c>
      <c r="CJ155" s="74" t="s">
        <v>41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ht="17.25" customHeight="1" x14ac:dyDescent="0.25">
      <c r="A156" s="57"/>
      <c r="B156" s="58"/>
      <c r="C156" s="58"/>
      <c r="D156" s="58" t="s">
        <v>42</v>
      </c>
      <c r="E156" s="103" t="str">
        <f t="shared" ref="E156:AI156" si="197">IF(AND(OR(AND(OR(AND(E153&gt;=2,E151="O/D"),E151="O/A"),E153&gt;=2),E151="O/N"),E153&gt;=2),"ya","tdk")</f>
        <v>tdk</v>
      </c>
      <c r="F156" s="104" t="str">
        <f t="shared" si="197"/>
        <v>tdk</v>
      </c>
      <c r="G156" s="104" t="str">
        <f t="shared" si="197"/>
        <v>tdk</v>
      </c>
      <c r="H156" s="105" t="str">
        <f t="shared" si="197"/>
        <v>tdk</v>
      </c>
      <c r="I156" s="105" t="str">
        <f t="shared" si="197"/>
        <v>tdk</v>
      </c>
      <c r="J156" s="105" t="str">
        <f t="shared" si="197"/>
        <v>ya</v>
      </c>
      <c r="K156" s="105" t="str">
        <f t="shared" si="197"/>
        <v>tdk</v>
      </c>
      <c r="L156" s="105" t="str">
        <f t="shared" si="197"/>
        <v>tdk</v>
      </c>
      <c r="M156" s="104" t="str">
        <f t="shared" si="197"/>
        <v>tdk</v>
      </c>
      <c r="N156" s="106" t="str">
        <f t="shared" si="197"/>
        <v>ya</v>
      </c>
      <c r="O156" s="107" t="str">
        <f t="shared" si="197"/>
        <v>tdk</v>
      </c>
      <c r="P156" s="105" t="str">
        <f t="shared" si="197"/>
        <v>tdk</v>
      </c>
      <c r="Q156" s="105" t="str">
        <f t="shared" si="197"/>
        <v>tdk</v>
      </c>
      <c r="R156" s="105" t="str">
        <f t="shared" si="197"/>
        <v>tdk</v>
      </c>
      <c r="S156" s="105" t="str">
        <f t="shared" si="197"/>
        <v>tdk</v>
      </c>
      <c r="T156" s="104" t="str">
        <f t="shared" si="197"/>
        <v>tdk</v>
      </c>
      <c r="U156" s="106" t="str">
        <f t="shared" si="197"/>
        <v>ya</v>
      </c>
      <c r="V156" s="107" t="str">
        <f t="shared" si="197"/>
        <v>tdk</v>
      </c>
      <c r="W156" s="105" t="str">
        <f t="shared" si="197"/>
        <v>tdk</v>
      </c>
      <c r="X156" s="105" t="str">
        <f t="shared" si="197"/>
        <v>tdk</v>
      </c>
      <c r="Y156" s="105" t="str">
        <f t="shared" si="197"/>
        <v>tdk</v>
      </c>
      <c r="Z156" s="105" t="str">
        <f t="shared" si="197"/>
        <v>tdk</v>
      </c>
      <c r="AA156" s="104" t="str">
        <f t="shared" si="197"/>
        <v>tdk</v>
      </c>
      <c r="AB156" s="104" t="str">
        <f t="shared" si="197"/>
        <v>tdk</v>
      </c>
      <c r="AC156" s="105" t="str">
        <f t="shared" si="197"/>
        <v>tdk</v>
      </c>
      <c r="AD156" s="105" t="str">
        <f t="shared" si="197"/>
        <v>tdk</v>
      </c>
      <c r="AE156" s="105" t="str">
        <f t="shared" si="197"/>
        <v>tdk</v>
      </c>
      <c r="AF156" s="105" t="str">
        <f t="shared" si="197"/>
        <v>tdk</v>
      </c>
      <c r="AG156" s="105" t="str">
        <f t="shared" si="197"/>
        <v>tdk</v>
      </c>
      <c r="AH156" s="104" t="str">
        <f t="shared" si="197"/>
        <v>tdk</v>
      </c>
      <c r="AI156" s="104" t="str">
        <f t="shared" si="197"/>
        <v>tdk</v>
      </c>
      <c r="AJ156" s="108"/>
      <c r="AK156" s="69"/>
      <c r="AL156" s="69"/>
      <c r="AM156" s="69"/>
      <c r="AN156" s="69"/>
      <c r="AO156" s="70"/>
      <c r="AP156" s="70"/>
      <c r="AQ156" s="70"/>
      <c r="AR156" s="70"/>
      <c r="AS156" s="70"/>
      <c r="AT156" s="70">
        <f>COUNTIF(E156:AJ156,"ya")</f>
        <v>3</v>
      </c>
      <c r="AU156" s="69"/>
      <c r="AV156" s="83"/>
      <c r="AW156" s="83"/>
      <c r="AX156" s="83"/>
      <c r="AY156" s="84"/>
      <c r="AZ156" s="85"/>
      <c r="BA156" s="22"/>
      <c r="BB156"/>
      <c r="BC156" s="74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 s="37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ht="17.25" customHeight="1" x14ac:dyDescent="0.3">
      <c r="A157" s="57">
        <f>A151+1</f>
        <v>22</v>
      </c>
      <c r="B157" s="58"/>
      <c r="C157" s="130" t="s">
        <v>71</v>
      </c>
      <c r="D157" s="58"/>
      <c r="E157" s="111" t="s">
        <v>45</v>
      </c>
      <c r="F157" s="112" t="s">
        <v>30</v>
      </c>
      <c r="G157" s="112" t="s">
        <v>30</v>
      </c>
      <c r="H157" s="113" t="s">
        <v>19</v>
      </c>
      <c r="I157" s="113" t="s">
        <v>20</v>
      </c>
      <c r="J157" s="113" t="s">
        <v>22</v>
      </c>
      <c r="K157" s="113" t="s">
        <v>21</v>
      </c>
      <c r="L157" s="113" t="s">
        <v>21</v>
      </c>
      <c r="M157" s="112" t="s">
        <v>45</v>
      </c>
      <c r="N157" s="114" t="s">
        <v>45</v>
      </c>
      <c r="O157" s="115" t="s">
        <v>45</v>
      </c>
      <c r="P157" s="113" t="s">
        <v>19</v>
      </c>
      <c r="Q157" s="113" t="s">
        <v>19</v>
      </c>
      <c r="R157" s="113" t="s">
        <v>20</v>
      </c>
      <c r="S157" s="113" t="s">
        <v>33</v>
      </c>
      <c r="T157" s="112" t="s">
        <v>21</v>
      </c>
      <c r="U157" s="116" t="s">
        <v>44</v>
      </c>
      <c r="V157" s="115" t="s">
        <v>21</v>
      </c>
      <c r="W157" s="113" t="s">
        <v>44</v>
      </c>
      <c r="X157" s="113" t="s">
        <v>45</v>
      </c>
      <c r="Y157" s="113" t="s">
        <v>19</v>
      </c>
      <c r="Z157" s="113" t="s">
        <v>19</v>
      </c>
      <c r="AA157" s="112" t="s">
        <v>20</v>
      </c>
      <c r="AB157" s="112" t="s">
        <v>20</v>
      </c>
      <c r="AC157" s="113" t="s">
        <v>20</v>
      </c>
      <c r="AD157" s="113" t="s">
        <v>21</v>
      </c>
      <c r="AE157" s="113" t="s">
        <v>21</v>
      </c>
      <c r="AF157" s="113" t="s">
        <v>44</v>
      </c>
      <c r="AG157" s="113" t="s">
        <v>45</v>
      </c>
      <c r="AH157" s="112" t="s">
        <v>30</v>
      </c>
      <c r="AI157" s="112" t="s">
        <v>31</v>
      </c>
      <c r="AJ157" s="68"/>
      <c r="AK157" s="69">
        <f>COUNTIF(E157:AJ157,"D")</f>
        <v>5</v>
      </c>
      <c r="AL157" s="69">
        <f>COUNTIF(E157:AJ157,"A")</f>
        <v>5</v>
      </c>
      <c r="AM157" s="69">
        <f>COUNTIF(E157:AJ157,"N")</f>
        <v>6</v>
      </c>
      <c r="AN157" s="69">
        <f>COUNTIF(E157:AJ157,"D/A")</f>
        <v>1</v>
      </c>
      <c r="AO157" s="70">
        <f>AK157+AL157+AM157+AN157+AY157+AZ157</f>
        <v>18</v>
      </c>
      <c r="AP157" s="70">
        <f>IF(AO157&lt;=22,0,AO157-22)</f>
        <v>0</v>
      </c>
      <c r="AQ157" s="71">
        <f>AL157+AM157+AQ160</f>
        <v>17</v>
      </c>
      <c r="AR157" s="70"/>
      <c r="AS157" s="70"/>
      <c r="AT157" s="70"/>
      <c r="AU157" s="69">
        <f>COUNTIF(E157:AJ157,"IJ")</f>
        <v>0</v>
      </c>
      <c r="AV157" s="69">
        <f>COUNTIF(E157:AJ157,"SK")</f>
        <v>3</v>
      </c>
      <c r="AW157" s="69">
        <f>COUNTIF(E157:AJ157,"CT")</f>
        <v>1</v>
      </c>
      <c r="AX157" s="69">
        <f>COUNTIF(E157:AJ157,"AL")</f>
        <v>0</v>
      </c>
      <c r="AY157" s="69">
        <f>COUNTIF(E157:AJ157,"A/N")</f>
        <v>1</v>
      </c>
      <c r="AZ157" s="69">
        <f>COUNTIF(E157:AJ157,"N/D")</f>
        <v>0</v>
      </c>
      <c r="BA157" s="72"/>
      <c r="BB157" s="37">
        <f>AO157</f>
        <v>18</v>
      </c>
      <c r="BC157" s="73" t="str">
        <f t="shared" ref="BC157:CG157" si="198">E157</f>
        <v>R</v>
      </c>
      <c r="BD157" s="73" t="str">
        <f t="shared" si="198"/>
        <v>SK</v>
      </c>
      <c r="BE157" s="73" t="str">
        <f t="shared" si="198"/>
        <v>SK</v>
      </c>
      <c r="BF157" s="73" t="str">
        <f t="shared" si="198"/>
        <v>D</v>
      </c>
      <c r="BG157" s="73" t="str">
        <f t="shared" si="198"/>
        <v>A</v>
      </c>
      <c r="BH157" s="73" t="str">
        <f t="shared" si="198"/>
        <v>D/A</v>
      </c>
      <c r="BI157" s="73" t="str">
        <f t="shared" si="198"/>
        <v>N</v>
      </c>
      <c r="BJ157" s="73" t="str">
        <f t="shared" si="198"/>
        <v>N</v>
      </c>
      <c r="BK157" s="73" t="str">
        <f t="shared" si="198"/>
        <v>R</v>
      </c>
      <c r="BL157" s="73" t="str">
        <f t="shared" si="198"/>
        <v>R</v>
      </c>
      <c r="BM157" s="73" t="str">
        <f t="shared" si="198"/>
        <v>R</v>
      </c>
      <c r="BN157" s="73" t="str">
        <f t="shared" si="198"/>
        <v>D</v>
      </c>
      <c r="BO157" s="73" t="str">
        <f t="shared" si="198"/>
        <v>D</v>
      </c>
      <c r="BP157" s="73" t="str">
        <f t="shared" si="198"/>
        <v>A</v>
      </c>
      <c r="BQ157" s="73" t="str">
        <f t="shared" si="198"/>
        <v>A/N</v>
      </c>
      <c r="BR157" s="73" t="str">
        <f t="shared" si="198"/>
        <v>N</v>
      </c>
      <c r="BS157" s="73" t="str">
        <f t="shared" si="198"/>
        <v>O/N</v>
      </c>
      <c r="BT157" s="73" t="str">
        <f t="shared" si="198"/>
        <v>N</v>
      </c>
      <c r="BU157" s="73" t="str">
        <f t="shared" si="198"/>
        <v>O/N</v>
      </c>
      <c r="BV157" s="73" t="str">
        <f t="shared" si="198"/>
        <v>R</v>
      </c>
      <c r="BW157" s="73" t="str">
        <f t="shared" si="198"/>
        <v>D</v>
      </c>
      <c r="BX157" s="73" t="str">
        <f t="shared" si="198"/>
        <v>D</v>
      </c>
      <c r="BY157" s="73" t="str">
        <f t="shared" si="198"/>
        <v>A</v>
      </c>
      <c r="BZ157" s="73" t="str">
        <f t="shared" si="198"/>
        <v>A</v>
      </c>
      <c r="CA157" s="73" t="str">
        <f t="shared" si="198"/>
        <v>A</v>
      </c>
      <c r="CB157" s="73" t="str">
        <f t="shared" si="198"/>
        <v>N</v>
      </c>
      <c r="CC157" s="73" t="str">
        <f t="shared" si="198"/>
        <v>N</v>
      </c>
      <c r="CD157" s="73" t="str">
        <f t="shared" si="198"/>
        <v>O/N</v>
      </c>
      <c r="CE157" s="73" t="str">
        <f t="shared" si="198"/>
        <v>R</v>
      </c>
      <c r="CF157" s="73" t="str">
        <f t="shared" si="198"/>
        <v>SK</v>
      </c>
      <c r="CG157" s="73" t="str">
        <f t="shared" si="198"/>
        <v>CT</v>
      </c>
      <c r="CH157"/>
      <c r="CI157" s="75">
        <f>COUNTIF(BC157:CG157,"A/N")</f>
        <v>1</v>
      </c>
      <c r="CJ157" s="75">
        <f>COUNTIF(BC157:CG157,"N/D")</f>
        <v>0</v>
      </c>
      <c r="CK157" s="37">
        <f>CI157+CJ157</f>
        <v>1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ht="17.25" customHeight="1" x14ac:dyDescent="0.25">
      <c r="A158" s="57"/>
      <c r="B158" s="58"/>
      <c r="C158" s="127"/>
      <c r="D158" s="58" t="s">
        <v>37</v>
      </c>
      <c r="E158" s="111"/>
      <c r="F158" s="112"/>
      <c r="G158" s="112"/>
      <c r="H158" s="113"/>
      <c r="I158" s="113"/>
      <c r="J158" s="113">
        <v>8</v>
      </c>
      <c r="K158" s="113"/>
      <c r="L158" s="113"/>
      <c r="M158" s="112"/>
      <c r="N158" s="114"/>
      <c r="O158" s="115"/>
      <c r="P158" s="113"/>
      <c r="Q158" s="113"/>
      <c r="R158" s="113"/>
      <c r="S158" s="113">
        <v>8</v>
      </c>
      <c r="T158" s="112"/>
      <c r="U158" s="116"/>
      <c r="V158" s="115"/>
      <c r="W158" s="113"/>
      <c r="X158" s="113"/>
      <c r="Y158" s="113"/>
      <c r="Z158" s="113"/>
      <c r="AA158" s="112"/>
      <c r="AB158" s="112"/>
      <c r="AC158" s="113"/>
      <c r="AD158" s="113"/>
      <c r="AE158" s="113"/>
      <c r="AF158" s="113"/>
      <c r="AG158" s="113"/>
      <c r="AH158" s="112"/>
      <c r="AI158" s="112"/>
      <c r="AJ158" s="82"/>
      <c r="AK158" s="69"/>
      <c r="AL158" s="69"/>
      <c r="AM158" s="69"/>
      <c r="AN158" s="69"/>
      <c r="AO158" s="70"/>
      <c r="AP158" s="70"/>
      <c r="AQ158" s="70"/>
      <c r="AR158" s="71">
        <f>SUM(E158:AJ158)*2-0.5*COUNT(E158:AJ158)+CI159</f>
        <v>82</v>
      </c>
      <c r="AS158" s="70"/>
      <c r="AT158" s="70"/>
      <c r="AU158" s="69"/>
      <c r="AV158" s="83"/>
      <c r="AW158" s="83"/>
      <c r="AX158" s="83"/>
      <c r="AY158" s="84"/>
      <c r="AZ158" s="85"/>
      <c r="BA158" s="22"/>
      <c r="BB158"/>
      <c r="BC158" s="86">
        <f t="shared" ref="BC158:CG158" si="199">E159</f>
        <v>0</v>
      </c>
      <c r="BD158" s="86">
        <f t="shared" si="199"/>
        <v>0</v>
      </c>
      <c r="BE158" s="86">
        <f t="shared" si="199"/>
        <v>0</v>
      </c>
      <c r="BF158" s="86">
        <f t="shared" si="199"/>
        <v>0</v>
      </c>
      <c r="BG158" s="86">
        <f t="shared" si="199"/>
        <v>0</v>
      </c>
      <c r="BH158" s="86">
        <f t="shared" si="199"/>
        <v>0</v>
      </c>
      <c r="BI158" s="86">
        <f t="shared" si="199"/>
        <v>0</v>
      </c>
      <c r="BJ158" s="86">
        <f t="shared" si="199"/>
        <v>0</v>
      </c>
      <c r="BK158" s="86">
        <f t="shared" si="199"/>
        <v>0</v>
      </c>
      <c r="BL158" s="86">
        <f t="shared" si="199"/>
        <v>0</v>
      </c>
      <c r="BM158" s="86">
        <f t="shared" si="199"/>
        <v>0</v>
      </c>
      <c r="BN158" s="86">
        <f t="shared" si="199"/>
        <v>0</v>
      </c>
      <c r="BO158" s="86">
        <f t="shared" si="199"/>
        <v>0</v>
      </c>
      <c r="BP158" s="86">
        <f t="shared" si="199"/>
        <v>0</v>
      </c>
      <c r="BQ158" s="86">
        <f t="shared" si="199"/>
        <v>0</v>
      </c>
      <c r="BR158" s="86">
        <f t="shared" si="199"/>
        <v>0</v>
      </c>
      <c r="BS158" s="86">
        <f t="shared" si="199"/>
        <v>8</v>
      </c>
      <c r="BT158" s="86">
        <f t="shared" si="199"/>
        <v>0</v>
      </c>
      <c r="BU158" s="86">
        <f t="shared" si="199"/>
        <v>8</v>
      </c>
      <c r="BV158" s="86">
        <f t="shared" si="199"/>
        <v>0</v>
      </c>
      <c r="BW158" s="86">
        <f t="shared" si="199"/>
        <v>0</v>
      </c>
      <c r="BX158" s="86">
        <f t="shared" si="199"/>
        <v>0</v>
      </c>
      <c r="BY158" s="86">
        <f t="shared" si="199"/>
        <v>0</v>
      </c>
      <c r="BZ158" s="86">
        <f t="shared" si="199"/>
        <v>0</v>
      </c>
      <c r="CA158" s="86">
        <f t="shared" si="199"/>
        <v>0</v>
      </c>
      <c r="CB158" s="86">
        <f t="shared" si="199"/>
        <v>0</v>
      </c>
      <c r="CC158" s="86">
        <f t="shared" si="199"/>
        <v>0</v>
      </c>
      <c r="CD158" s="86">
        <f t="shared" si="199"/>
        <v>8</v>
      </c>
      <c r="CE158" s="86">
        <f t="shared" si="199"/>
        <v>0</v>
      </c>
      <c r="CF158" s="86">
        <f t="shared" si="199"/>
        <v>0</v>
      </c>
      <c r="CG158" s="86">
        <f t="shared" si="199"/>
        <v>0</v>
      </c>
      <c r="CH158"/>
      <c r="CI158" s="74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ht="17.25" customHeight="1" x14ac:dyDescent="0.25">
      <c r="A159" s="57"/>
      <c r="B159" s="58"/>
      <c r="C159" s="58"/>
      <c r="D159" s="58" t="s">
        <v>38</v>
      </c>
      <c r="E159" s="111"/>
      <c r="F159" s="112"/>
      <c r="G159" s="112"/>
      <c r="H159" s="113"/>
      <c r="I159" s="113"/>
      <c r="J159" s="113"/>
      <c r="K159" s="113"/>
      <c r="L159" s="113"/>
      <c r="M159" s="112"/>
      <c r="N159" s="114"/>
      <c r="O159" s="115"/>
      <c r="P159" s="113"/>
      <c r="Q159" s="113"/>
      <c r="R159" s="113"/>
      <c r="S159" s="113"/>
      <c r="T159" s="112"/>
      <c r="U159" s="116">
        <v>8</v>
      </c>
      <c r="V159" s="115"/>
      <c r="W159" s="113">
        <v>8</v>
      </c>
      <c r="X159" s="113"/>
      <c r="Y159" s="113"/>
      <c r="Z159" s="113"/>
      <c r="AA159" s="112"/>
      <c r="AB159" s="112"/>
      <c r="AC159" s="113"/>
      <c r="AD159" s="113"/>
      <c r="AE159" s="113"/>
      <c r="AF159" s="113">
        <v>8</v>
      </c>
      <c r="AG159" s="113"/>
      <c r="AH159" s="112"/>
      <c r="AI159" s="112"/>
      <c r="AJ159" s="93"/>
      <c r="AK159" s="69"/>
      <c r="AL159" s="69"/>
      <c r="AM159" s="69"/>
      <c r="AN159" s="69"/>
      <c r="AO159" s="70"/>
      <c r="AP159" s="70"/>
      <c r="AQ159" s="70"/>
      <c r="AR159" s="94"/>
      <c r="AS159" s="70"/>
      <c r="AT159" s="70"/>
      <c r="AU159" s="69"/>
      <c r="AV159" s="83"/>
      <c r="AW159" s="83"/>
      <c r="AX159" s="83"/>
      <c r="AY159" s="84"/>
      <c r="AZ159" s="85"/>
      <c r="BA159" s="22"/>
      <c r="BB159"/>
      <c r="BC159" s="37">
        <f t="shared" ref="BC159:CG159" si="200">IF(BC158&lt;=1,BC158*2,IF(BC158&lt;=7,(BC158*2),IF(BC158&lt;=8,((BC158-7)*3+14),((BC158-8)*4+17))))</f>
        <v>0</v>
      </c>
      <c r="BD159" s="37">
        <f t="shared" si="200"/>
        <v>0</v>
      </c>
      <c r="BE159" s="37">
        <f t="shared" si="200"/>
        <v>0</v>
      </c>
      <c r="BF159" s="37">
        <f t="shared" si="200"/>
        <v>0</v>
      </c>
      <c r="BG159" s="37">
        <f t="shared" si="200"/>
        <v>0</v>
      </c>
      <c r="BH159" s="37">
        <f t="shared" si="200"/>
        <v>0</v>
      </c>
      <c r="BI159" s="37">
        <f t="shared" si="200"/>
        <v>0</v>
      </c>
      <c r="BJ159" s="37">
        <f t="shared" si="200"/>
        <v>0</v>
      </c>
      <c r="BK159" s="37">
        <f t="shared" si="200"/>
        <v>0</v>
      </c>
      <c r="BL159" s="37">
        <f t="shared" si="200"/>
        <v>0</v>
      </c>
      <c r="BM159" s="37">
        <f t="shared" si="200"/>
        <v>0</v>
      </c>
      <c r="BN159" s="37">
        <f t="shared" si="200"/>
        <v>0</v>
      </c>
      <c r="BO159" s="37">
        <f t="shared" si="200"/>
        <v>0</v>
      </c>
      <c r="BP159" s="37">
        <f t="shared" si="200"/>
        <v>0</v>
      </c>
      <c r="BQ159" s="37">
        <f t="shared" si="200"/>
        <v>0</v>
      </c>
      <c r="BR159" s="37">
        <f t="shared" si="200"/>
        <v>0</v>
      </c>
      <c r="BS159" s="37">
        <f t="shared" si="200"/>
        <v>17</v>
      </c>
      <c r="BT159" s="37">
        <f t="shared" si="200"/>
        <v>0</v>
      </c>
      <c r="BU159" s="37">
        <f t="shared" si="200"/>
        <v>17</v>
      </c>
      <c r="BV159" s="37">
        <f t="shared" si="200"/>
        <v>0</v>
      </c>
      <c r="BW159" s="37">
        <f t="shared" si="200"/>
        <v>0</v>
      </c>
      <c r="BX159" s="37">
        <f t="shared" si="200"/>
        <v>0</v>
      </c>
      <c r="BY159" s="37">
        <f t="shared" si="200"/>
        <v>0</v>
      </c>
      <c r="BZ159" s="37">
        <f t="shared" si="200"/>
        <v>0</v>
      </c>
      <c r="CA159" s="37">
        <f t="shared" si="200"/>
        <v>0</v>
      </c>
      <c r="CB159" s="37">
        <f t="shared" si="200"/>
        <v>0</v>
      </c>
      <c r="CC159" s="37">
        <f t="shared" si="200"/>
        <v>0</v>
      </c>
      <c r="CD159" s="37">
        <f t="shared" si="200"/>
        <v>17</v>
      </c>
      <c r="CE159" s="37">
        <f t="shared" si="200"/>
        <v>0</v>
      </c>
      <c r="CF159" s="37">
        <f t="shared" si="200"/>
        <v>0</v>
      </c>
      <c r="CG159" s="37">
        <f t="shared" si="200"/>
        <v>0</v>
      </c>
      <c r="CH159"/>
      <c r="CI159" s="95">
        <f>SUM(BC159:CG159)</f>
        <v>51</v>
      </c>
      <c r="CJ159" s="5" t="s">
        <v>37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ht="17.25" customHeight="1" x14ac:dyDescent="0.25">
      <c r="A160" s="57"/>
      <c r="B160" s="58"/>
      <c r="C160" s="58"/>
      <c r="D160" s="58" t="s">
        <v>39</v>
      </c>
      <c r="E160" s="96">
        <f t="shared" ref="E160:AI160" si="201">IF(AND(E157="A/N",E158&gt;=8),2,IF(AND(E157="N/D",E158=16),2,IF(AND(E157="D/A",E158=16),2,IF(AND(E157="A/N",E158&lt;8),1,IF(AND(E157="N/D",E158&lt;16),1,IF(AND(E157="D/A",E158&gt;=8),1,IF(AND(AND(E157="O/D",E158&gt;=16),E158&lt;24),1,IF(AND(E157="O/D",E158=24),2,IF(AND(AND(E157="O/A",E158&gt;=8),E158&lt;16),1,IF(AND(E157="O/A",E158&gt;=16),2,IF(AND(AND(E157="O/N",E158&gt;=8),E158&lt;24),1,IF(AND(E157="O/N",E158=24),2,0))))))))))))</f>
        <v>0</v>
      </c>
      <c r="F160" s="97">
        <f t="shared" si="201"/>
        <v>0</v>
      </c>
      <c r="G160" s="97">
        <f t="shared" si="201"/>
        <v>0</v>
      </c>
      <c r="H160" s="98">
        <f t="shared" si="201"/>
        <v>0</v>
      </c>
      <c r="I160" s="98">
        <f t="shared" si="201"/>
        <v>0</v>
      </c>
      <c r="J160" s="98">
        <f t="shared" si="201"/>
        <v>1</v>
      </c>
      <c r="K160" s="98">
        <f t="shared" si="201"/>
        <v>0</v>
      </c>
      <c r="L160" s="98">
        <f t="shared" si="201"/>
        <v>0</v>
      </c>
      <c r="M160" s="97">
        <f t="shared" si="201"/>
        <v>0</v>
      </c>
      <c r="N160" s="99">
        <f t="shared" si="201"/>
        <v>0</v>
      </c>
      <c r="O160" s="100">
        <f t="shared" si="201"/>
        <v>0</v>
      </c>
      <c r="P160" s="98">
        <f t="shared" si="201"/>
        <v>0</v>
      </c>
      <c r="Q160" s="98">
        <f t="shared" si="201"/>
        <v>0</v>
      </c>
      <c r="R160" s="98">
        <f t="shared" si="201"/>
        <v>0</v>
      </c>
      <c r="S160" s="98">
        <f t="shared" si="201"/>
        <v>2</v>
      </c>
      <c r="T160" s="97">
        <f t="shared" si="201"/>
        <v>0</v>
      </c>
      <c r="U160" s="101">
        <f t="shared" si="201"/>
        <v>0</v>
      </c>
      <c r="V160" s="100">
        <f t="shared" si="201"/>
        <v>0</v>
      </c>
      <c r="W160" s="98">
        <f t="shared" si="201"/>
        <v>0</v>
      </c>
      <c r="X160" s="98">
        <f t="shared" si="201"/>
        <v>0</v>
      </c>
      <c r="Y160" s="98">
        <f t="shared" si="201"/>
        <v>0</v>
      </c>
      <c r="Z160" s="98">
        <f t="shared" si="201"/>
        <v>0</v>
      </c>
      <c r="AA160" s="97">
        <f t="shared" si="201"/>
        <v>0</v>
      </c>
      <c r="AB160" s="97">
        <f t="shared" si="201"/>
        <v>0</v>
      </c>
      <c r="AC160" s="98">
        <f t="shared" si="201"/>
        <v>0</v>
      </c>
      <c r="AD160" s="98">
        <f t="shared" si="201"/>
        <v>0</v>
      </c>
      <c r="AE160" s="98">
        <f t="shared" si="201"/>
        <v>0</v>
      </c>
      <c r="AF160" s="98">
        <f t="shared" si="201"/>
        <v>0</v>
      </c>
      <c r="AG160" s="98">
        <f t="shared" si="201"/>
        <v>0</v>
      </c>
      <c r="AH160" s="97">
        <f t="shared" si="201"/>
        <v>0</v>
      </c>
      <c r="AI160" s="97">
        <f t="shared" si="201"/>
        <v>0</v>
      </c>
      <c r="AJ160" s="117"/>
      <c r="AK160" s="69"/>
      <c r="AL160" s="69"/>
      <c r="AM160" s="69"/>
      <c r="AN160" s="69"/>
      <c r="AO160" s="70"/>
      <c r="AP160" s="70"/>
      <c r="AQ160" s="71">
        <f>SUM(E160:AJ160)+CI160-CK157</f>
        <v>6</v>
      </c>
      <c r="AR160" s="94"/>
      <c r="AS160" s="70"/>
      <c r="AT160" s="70"/>
      <c r="AU160" s="69"/>
      <c r="AV160" s="83"/>
      <c r="AW160" s="83"/>
      <c r="AX160" s="83"/>
      <c r="AY160" s="84"/>
      <c r="AZ160" s="85"/>
      <c r="BA160" s="22"/>
      <c r="BB160"/>
      <c r="BC160" s="95">
        <f t="shared" ref="BC160:CG160" si="202">IF(AND(BC157="A/N",BC158&gt;=8),2,IF(AND(BC157="N/D",BC158=16),2,IF(AND(BC157="D/A",BC158=16),2,IF(AND(BC157="A/N",BC158&lt;8),1,IF(AND(BC157="N/D",BC158&lt;16),1,IF(AND(BC157="D/A",BC158&gt;=8),1,IF(AND(AND(BC157="O/D",BC158&gt;=16),BC158&lt;24),1,IF(AND(BC157="O/D",BC158=24),2,IF(AND(AND(BC157="O/A",BC158&gt;=8),BC158&lt;16),1,IF(AND(BC157="O/A",BC158&gt;=16),2,IF(AND(AND(BC157="O/N",BC158&gt;=8),BC158&lt;24),1,IF(AND(BC157="O/N",BC158=24),2,0))))))))))))</f>
        <v>0</v>
      </c>
      <c r="BD160" s="95">
        <f t="shared" si="202"/>
        <v>0</v>
      </c>
      <c r="BE160" s="95">
        <f t="shared" si="202"/>
        <v>0</v>
      </c>
      <c r="BF160" s="95">
        <f t="shared" si="202"/>
        <v>0</v>
      </c>
      <c r="BG160" s="95">
        <f t="shared" si="202"/>
        <v>0</v>
      </c>
      <c r="BH160" s="95">
        <f t="shared" si="202"/>
        <v>0</v>
      </c>
      <c r="BI160" s="95">
        <f t="shared" si="202"/>
        <v>0</v>
      </c>
      <c r="BJ160" s="95">
        <f t="shared" si="202"/>
        <v>0</v>
      </c>
      <c r="BK160" s="95">
        <f t="shared" si="202"/>
        <v>0</v>
      </c>
      <c r="BL160" s="95">
        <f t="shared" si="202"/>
        <v>0</v>
      </c>
      <c r="BM160" s="95">
        <f t="shared" si="202"/>
        <v>0</v>
      </c>
      <c r="BN160" s="95">
        <f t="shared" si="202"/>
        <v>0</v>
      </c>
      <c r="BO160" s="95">
        <f t="shared" si="202"/>
        <v>0</v>
      </c>
      <c r="BP160" s="95">
        <f t="shared" si="202"/>
        <v>0</v>
      </c>
      <c r="BQ160" s="95">
        <f t="shared" si="202"/>
        <v>1</v>
      </c>
      <c r="BR160" s="95">
        <f t="shared" si="202"/>
        <v>0</v>
      </c>
      <c r="BS160" s="95">
        <f t="shared" si="202"/>
        <v>1</v>
      </c>
      <c r="BT160" s="95">
        <f t="shared" si="202"/>
        <v>0</v>
      </c>
      <c r="BU160" s="95">
        <f t="shared" si="202"/>
        <v>1</v>
      </c>
      <c r="BV160" s="95">
        <f t="shared" si="202"/>
        <v>0</v>
      </c>
      <c r="BW160" s="95">
        <f t="shared" si="202"/>
        <v>0</v>
      </c>
      <c r="BX160" s="95">
        <f t="shared" si="202"/>
        <v>0</v>
      </c>
      <c r="BY160" s="95">
        <f t="shared" si="202"/>
        <v>0</v>
      </c>
      <c r="BZ160" s="95">
        <f t="shared" si="202"/>
        <v>0</v>
      </c>
      <c r="CA160" s="95">
        <f t="shared" si="202"/>
        <v>0</v>
      </c>
      <c r="CB160" s="95">
        <f t="shared" si="202"/>
        <v>0</v>
      </c>
      <c r="CC160" s="95">
        <f t="shared" si="202"/>
        <v>0</v>
      </c>
      <c r="CD160" s="95">
        <f t="shared" si="202"/>
        <v>1</v>
      </c>
      <c r="CE160" s="95">
        <f t="shared" si="202"/>
        <v>0</v>
      </c>
      <c r="CF160" s="95">
        <f t="shared" si="202"/>
        <v>0</v>
      </c>
      <c r="CG160" s="95">
        <f t="shared" si="202"/>
        <v>0</v>
      </c>
      <c r="CH160"/>
      <c r="CI160" s="95">
        <f>SUM(BC160:CG160)</f>
        <v>4</v>
      </c>
      <c r="CJ160" s="5" t="s">
        <v>40</v>
      </c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ht="17.25" customHeight="1" x14ac:dyDescent="0.25">
      <c r="A161" s="57"/>
      <c r="B161" s="58"/>
      <c r="C161" s="58"/>
      <c r="D161" s="58" t="s">
        <v>41</v>
      </c>
      <c r="E161" s="103" t="str">
        <f t="shared" ref="E161:AI161" si="203">IF(E158&gt;=4,"ya","tdk")</f>
        <v>tdk</v>
      </c>
      <c r="F161" s="104" t="str">
        <f t="shared" si="203"/>
        <v>tdk</v>
      </c>
      <c r="G161" s="104" t="str">
        <f t="shared" si="203"/>
        <v>tdk</v>
      </c>
      <c r="H161" s="105" t="str">
        <f t="shared" si="203"/>
        <v>tdk</v>
      </c>
      <c r="I161" s="105" t="str">
        <f t="shared" si="203"/>
        <v>tdk</v>
      </c>
      <c r="J161" s="105" t="str">
        <f t="shared" si="203"/>
        <v>ya</v>
      </c>
      <c r="K161" s="105" t="str">
        <f t="shared" si="203"/>
        <v>tdk</v>
      </c>
      <c r="L161" s="105" t="str">
        <f t="shared" si="203"/>
        <v>tdk</v>
      </c>
      <c r="M161" s="104" t="str">
        <f t="shared" si="203"/>
        <v>tdk</v>
      </c>
      <c r="N161" s="106" t="str">
        <f t="shared" si="203"/>
        <v>tdk</v>
      </c>
      <c r="O161" s="107" t="str">
        <f t="shared" si="203"/>
        <v>tdk</v>
      </c>
      <c r="P161" s="105" t="str">
        <f t="shared" si="203"/>
        <v>tdk</v>
      </c>
      <c r="Q161" s="105" t="str">
        <f t="shared" si="203"/>
        <v>tdk</v>
      </c>
      <c r="R161" s="105" t="str">
        <f t="shared" si="203"/>
        <v>tdk</v>
      </c>
      <c r="S161" s="105" t="str">
        <f t="shared" si="203"/>
        <v>ya</v>
      </c>
      <c r="T161" s="104" t="str">
        <f t="shared" si="203"/>
        <v>tdk</v>
      </c>
      <c r="U161" s="106" t="str">
        <f t="shared" si="203"/>
        <v>tdk</v>
      </c>
      <c r="V161" s="107" t="str">
        <f t="shared" si="203"/>
        <v>tdk</v>
      </c>
      <c r="W161" s="105" t="str">
        <f t="shared" si="203"/>
        <v>tdk</v>
      </c>
      <c r="X161" s="105" t="str">
        <f t="shared" si="203"/>
        <v>tdk</v>
      </c>
      <c r="Y161" s="105" t="str">
        <f t="shared" si="203"/>
        <v>tdk</v>
      </c>
      <c r="Z161" s="105" t="str">
        <f t="shared" si="203"/>
        <v>tdk</v>
      </c>
      <c r="AA161" s="104" t="str">
        <f t="shared" si="203"/>
        <v>tdk</v>
      </c>
      <c r="AB161" s="104" t="str">
        <f t="shared" si="203"/>
        <v>tdk</v>
      </c>
      <c r="AC161" s="105" t="str">
        <f t="shared" si="203"/>
        <v>tdk</v>
      </c>
      <c r="AD161" s="105" t="str">
        <f t="shared" si="203"/>
        <v>tdk</v>
      </c>
      <c r="AE161" s="105" t="str">
        <f t="shared" si="203"/>
        <v>tdk</v>
      </c>
      <c r="AF161" s="105" t="str">
        <f t="shared" si="203"/>
        <v>tdk</v>
      </c>
      <c r="AG161" s="105" t="str">
        <f t="shared" si="203"/>
        <v>tdk</v>
      </c>
      <c r="AH161" s="104" t="str">
        <f t="shared" si="203"/>
        <v>tdk</v>
      </c>
      <c r="AI161" s="104" t="str">
        <f t="shared" si="203"/>
        <v>tdk</v>
      </c>
      <c r="AJ161" s="108"/>
      <c r="AK161" s="69"/>
      <c r="AL161" s="69"/>
      <c r="AM161" s="69"/>
      <c r="AN161" s="69"/>
      <c r="AO161" s="70"/>
      <c r="AP161" s="70"/>
      <c r="AQ161" s="70"/>
      <c r="AR161" s="70"/>
      <c r="AS161" s="109">
        <f>COUNTIF(E161:AJ161,"ya")+CI161</f>
        <v>5</v>
      </c>
      <c r="AT161" s="70"/>
      <c r="AU161" s="69"/>
      <c r="AV161" s="83"/>
      <c r="AW161" s="83"/>
      <c r="AX161" s="83"/>
      <c r="AY161" s="84"/>
      <c r="AZ161" s="85"/>
      <c r="BA161" s="22"/>
      <c r="BB161"/>
      <c r="BC161" s="110" t="str">
        <f t="shared" ref="BC161:CG161" si="204">IF(BC158&gt;=4,"ya","tdk")</f>
        <v>tdk</v>
      </c>
      <c r="BD161" s="110" t="str">
        <f t="shared" si="204"/>
        <v>tdk</v>
      </c>
      <c r="BE161" s="110" t="str">
        <f t="shared" si="204"/>
        <v>tdk</v>
      </c>
      <c r="BF161" s="110" t="str">
        <f t="shared" si="204"/>
        <v>tdk</v>
      </c>
      <c r="BG161" s="110" t="str">
        <f t="shared" si="204"/>
        <v>tdk</v>
      </c>
      <c r="BH161" s="110" t="str">
        <f t="shared" si="204"/>
        <v>tdk</v>
      </c>
      <c r="BI161" s="110" t="str">
        <f t="shared" si="204"/>
        <v>tdk</v>
      </c>
      <c r="BJ161" s="110" t="str">
        <f t="shared" si="204"/>
        <v>tdk</v>
      </c>
      <c r="BK161" s="110" t="str">
        <f t="shared" si="204"/>
        <v>tdk</v>
      </c>
      <c r="BL161" s="110" t="str">
        <f t="shared" si="204"/>
        <v>tdk</v>
      </c>
      <c r="BM161" s="110" t="str">
        <f t="shared" si="204"/>
        <v>tdk</v>
      </c>
      <c r="BN161" s="110" t="str">
        <f t="shared" si="204"/>
        <v>tdk</v>
      </c>
      <c r="BO161" s="110" t="str">
        <f t="shared" si="204"/>
        <v>tdk</v>
      </c>
      <c r="BP161" s="110" t="str">
        <f t="shared" si="204"/>
        <v>tdk</v>
      </c>
      <c r="BQ161" s="110" t="str">
        <f t="shared" si="204"/>
        <v>tdk</v>
      </c>
      <c r="BR161" s="110" t="str">
        <f t="shared" si="204"/>
        <v>tdk</v>
      </c>
      <c r="BS161" s="110" t="str">
        <f t="shared" si="204"/>
        <v>ya</v>
      </c>
      <c r="BT161" s="110" t="str">
        <f t="shared" si="204"/>
        <v>tdk</v>
      </c>
      <c r="BU161" s="110" t="str">
        <f t="shared" si="204"/>
        <v>ya</v>
      </c>
      <c r="BV161" s="110" t="str">
        <f t="shared" si="204"/>
        <v>tdk</v>
      </c>
      <c r="BW161" s="110" t="str">
        <f t="shared" si="204"/>
        <v>tdk</v>
      </c>
      <c r="BX161" s="110" t="str">
        <f t="shared" si="204"/>
        <v>tdk</v>
      </c>
      <c r="BY161" s="110" t="str">
        <f t="shared" si="204"/>
        <v>tdk</v>
      </c>
      <c r="BZ161" s="110" t="str">
        <f t="shared" si="204"/>
        <v>tdk</v>
      </c>
      <c r="CA161" s="110" t="str">
        <f t="shared" si="204"/>
        <v>tdk</v>
      </c>
      <c r="CB161" s="110" t="str">
        <f t="shared" si="204"/>
        <v>tdk</v>
      </c>
      <c r="CC161" s="110" t="str">
        <f t="shared" si="204"/>
        <v>tdk</v>
      </c>
      <c r="CD161" s="110" t="str">
        <f t="shared" si="204"/>
        <v>ya</v>
      </c>
      <c r="CE161" s="110" t="str">
        <f t="shared" si="204"/>
        <v>tdk</v>
      </c>
      <c r="CF161" s="110" t="str">
        <f t="shared" si="204"/>
        <v>tdk</v>
      </c>
      <c r="CG161" s="110" t="str">
        <f t="shared" si="204"/>
        <v>tdk</v>
      </c>
      <c r="CH161"/>
      <c r="CI161" s="75">
        <f>COUNTIF(BC161:CG161,"ya")</f>
        <v>3</v>
      </c>
      <c r="CJ161" s="74" t="s">
        <v>41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ht="17.25" customHeight="1" x14ac:dyDescent="0.25">
      <c r="A162" s="57"/>
      <c r="B162" s="58"/>
      <c r="C162" s="58"/>
      <c r="D162" s="58" t="s">
        <v>42</v>
      </c>
      <c r="E162" s="103" t="str">
        <f t="shared" ref="E162:AI162" si="205">IF(AND(OR(AND(OR(AND(E159&gt;=2,E157="O/D"),E157="O/A"),E159&gt;=2),E157="O/N"),E159&gt;=2),"ya","tdk")</f>
        <v>tdk</v>
      </c>
      <c r="F162" s="104" t="str">
        <f t="shared" si="205"/>
        <v>tdk</v>
      </c>
      <c r="G162" s="104" t="str">
        <f t="shared" si="205"/>
        <v>tdk</v>
      </c>
      <c r="H162" s="105" t="str">
        <f t="shared" si="205"/>
        <v>tdk</v>
      </c>
      <c r="I162" s="105" t="str">
        <f t="shared" si="205"/>
        <v>tdk</v>
      </c>
      <c r="J162" s="105" t="str">
        <f t="shared" si="205"/>
        <v>tdk</v>
      </c>
      <c r="K162" s="105" t="str">
        <f t="shared" si="205"/>
        <v>tdk</v>
      </c>
      <c r="L162" s="105" t="str">
        <f t="shared" si="205"/>
        <v>tdk</v>
      </c>
      <c r="M162" s="104" t="str">
        <f t="shared" si="205"/>
        <v>tdk</v>
      </c>
      <c r="N162" s="106" t="str">
        <f t="shared" si="205"/>
        <v>tdk</v>
      </c>
      <c r="O162" s="107" t="str">
        <f t="shared" si="205"/>
        <v>tdk</v>
      </c>
      <c r="P162" s="105" t="str">
        <f t="shared" si="205"/>
        <v>tdk</v>
      </c>
      <c r="Q162" s="105" t="str">
        <f t="shared" si="205"/>
        <v>tdk</v>
      </c>
      <c r="R162" s="105" t="str">
        <f t="shared" si="205"/>
        <v>tdk</v>
      </c>
      <c r="S162" s="105" t="str">
        <f t="shared" si="205"/>
        <v>tdk</v>
      </c>
      <c r="T162" s="104" t="str">
        <f t="shared" si="205"/>
        <v>tdk</v>
      </c>
      <c r="U162" s="106" t="str">
        <f t="shared" si="205"/>
        <v>ya</v>
      </c>
      <c r="V162" s="107" t="str">
        <f t="shared" si="205"/>
        <v>tdk</v>
      </c>
      <c r="W162" s="105" t="str">
        <f t="shared" si="205"/>
        <v>ya</v>
      </c>
      <c r="X162" s="105" t="str">
        <f t="shared" si="205"/>
        <v>tdk</v>
      </c>
      <c r="Y162" s="105" t="str">
        <f t="shared" si="205"/>
        <v>tdk</v>
      </c>
      <c r="Z162" s="105" t="str">
        <f t="shared" si="205"/>
        <v>tdk</v>
      </c>
      <c r="AA162" s="104" t="str">
        <f t="shared" si="205"/>
        <v>tdk</v>
      </c>
      <c r="AB162" s="104" t="str">
        <f t="shared" si="205"/>
        <v>tdk</v>
      </c>
      <c r="AC162" s="105" t="str">
        <f t="shared" si="205"/>
        <v>tdk</v>
      </c>
      <c r="AD162" s="105" t="str">
        <f t="shared" si="205"/>
        <v>tdk</v>
      </c>
      <c r="AE162" s="105" t="str">
        <f t="shared" si="205"/>
        <v>tdk</v>
      </c>
      <c r="AF162" s="105" t="str">
        <f t="shared" si="205"/>
        <v>ya</v>
      </c>
      <c r="AG162" s="105" t="str">
        <f t="shared" si="205"/>
        <v>tdk</v>
      </c>
      <c r="AH162" s="104" t="str">
        <f t="shared" si="205"/>
        <v>tdk</v>
      </c>
      <c r="AI162" s="104" t="str">
        <f t="shared" si="205"/>
        <v>tdk</v>
      </c>
      <c r="AJ162" s="108"/>
      <c r="AK162" s="69"/>
      <c r="AL162" s="69"/>
      <c r="AM162" s="69"/>
      <c r="AN162" s="69"/>
      <c r="AO162" s="70"/>
      <c r="AP162" s="70"/>
      <c r="AQ162" s="70"/>
      <c r="AR162" s="70"/>
      <c r="AS162" s="70"/>
      <c r="AT162" s="70">
        <f>COUNTIF(E162:AJ162,"ya")</f>
        <v>3</v>
      </c>
      <c r="AU162" s="69"/>
      <c r="AV162" s="83"/>
      <c r="AW162" s="83"/>
      <c r="AX162" s="83"/>
      <c r="AY162" s="84"/>
      <c r="AZ162" s="85"/>
      <c r="BA162" s="22"/>
      <c r="BB162"/>
      <c r="BC162" s="74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 s="37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ht="17.25" customHeight="1" x14ac:dyDescent="0.3">
      <c r="A163" s="57">
        <f>A157+1</f>
        <v>23</v>
      </c>
      <c r="B163" s="58"/>
      <c r="C163" s="130" t="s">
        <v>72</v>
      </c>
      <c r="D163" s="58"/>
      <c r="E163" s="111" t="s">
        <v>33</v>
      </c>
      <c r="F163" s="112" t="s">
        <v>33</v>
      </c>
      <c r="G163" s="112" t="s">
        <v>21</v>
      </c>
      <c r="H163" s="113" t="s">
        <v>21</v>
      </c>
      <c r="I163" s="113" t="s">
        <v>45</v>
      </c>
      <c r="J163" s="113" t="s">
        <v>45</v>
      </c>
      <c r="K163" s="113" t="s">
        <v>19</v>
      </c>
      <c r="L163" s="113" t="s">
        <v>34</v>
      </c>
      <c r="M163" s="112" t="s">
        <v>33</v>
      </c>
      <c r="N163" s="114" t="s">
        <v>44</v>
      </c>
      <c r="O163" s="115" t="s">
        <v>33</v>
      </c>
      <c r="P163" s="113" t="s">
        <v>21</v>
      </c>
      <c r="Q163" s="113" t="s">
        <v>21</v>
      </c>
      <c r="R163" s="113" t="s">
        <v>45</v>
      </c>
      <c r="S163" s="113" t="s">
        <v>45</v>
      </c>
      <c r="T163" s="112" t="s">
        <v>22</v>
      </c>
      <c r="U163" s="116" t="s">
        <v>47</v>
      </c>
      <c r="V163" s="115" t="s">
        <v>31</v>
      </c>
      <c r="W163" s="113" t="s">
        <v>31</v>
      </c>
      <c r="X163" s="113" t="s">
        <v>20</v>
      </c>
      <c r="Y163" s="113" t="s">
        <v>21</v>
      </c>
      <c r="Z163" s="113" t="s">
        <v>21</v>
      </c>
      <c r="AA163" s="112" t="s">
        <v>45</v>
      </c>
      <c r="AB163" s="112" t="s">
        <v>47</v>
      </c>
      <c r="AC163" s="113" t="s">
        <v>47</v>
      </c>
      <c r="AD163" s="113" t="s">
        <v>19</v>
      </c>
      <c r="AE163" s="113" t="s">
        <v>22</v>
      </c>
      <c r="AF163" s="113" t="s">
        <v>33</v>
      </c>
      <c r="AG163" s="113" t="s">
        <v>20</v>
      </c>
      <c r="AH163" s="112" t="s">
        <v>21</v>
      </c>
      <c r="AI163" s="112" t="s">
        <v>21</v>
      </c>
      <c r="AJ163" s="68"/>
      <c r="AK163" s="69">
        <f>COUNTIF(E163:AJ163,"D")</f>
        <v>2</v>
      </c>
      <c r="AL163" s="69">
        <f>COUNTIF(E163:AJ163,"A")</f>
        <v>2</v>
      </c>
      <c r="AM163" s="69">
        <f>COUNTIF(E163:AJ163,"N")</f>
        <v>8</v>
      </c>
      <c r="AN163" s="69">
        <f>COUNTIF(E163:AJ163,"D/A")</f>
        <v>2</v>
      </c>
      <c r="AO163" s="70">
        <f>AK163+AL163+AM163+AN163+AY163+AZ163</f>
        <v>20</v>
      </c>
      <c r="AP163" s="70">
        <f>IF(AO163&lt;=22,0,AO163-22)</f>
        <v>0</v>
      </c>
      <c r="AQ163" s="71">
        <f>AL163+AM163+AQ166</f>
        <v>24</v>
      </c>
      <c r="AR163" s="70"/>
      <c r="AS163" s="70"/>
      <c r="AT163" s="70"/>
      <c r="AU163" s="69">
        <f>COUNTIF(E163:AJ163,"IJ")</f>
        <v>0</v>
      </c>
      <c r="AV163" s="69">
        <f>COUNTIF(E163:AJ163,"SK")</f>
        <v>0</v>
      </c>
      <c r="AW163" s="69">
        <f>COUNTIF(E163:AJ163,"CT")</f>
        <v>2</v>
      </c>
      <c r="AX163" s="69">
        <f>COUNTIF(E163:AJ163,"AL")</f>
        <v>0</v>
      </c>
      <c r="AY163" s="69">
        <f>COUNTIF(E163:AJ163,"A/N")</f>
        <v>5</v>
      </c>
      <c r="AZ163" s="69">
        <f>COUNTIF(E163:AJ163,"N/D")</f>
        <v>1</v>
      </c>
      <c r="BA163" s="72"/>
      <c r="BB163" s="37">
        <f>AO163</f>
        <v>20</v>
      </c>
      <c r="BC163" s="73" t="str">
        <f t="shared" ref="BC163:CG163" si="206">E163</f>
        <v>A/N</v>
      </c>
      <c r="BD163" s="73" t="str">
        <f t="shared" si="206"/>
        <v>A/N</v>
      </c>
      <c r="BE163" s="73" t="str">
        <f t="shared" si="206"/>
        <v>N</v>
      </c>
      <c r="BF163" s="73" t="str">
        <f t="shared" si="206"/>
        <v>N</v>
      </c>
      <c r="BG163" s="73" t="str">
        <f t="shared" si="206"/>
        <v>R</v>
      </c>
      <c r="BH163" s="73" t="str">
        <f t="shared" si="206"/>
        <v>R</v>
      </c>
      <c r="BI163" s="73" t="str">
        <f t="shared" si="206"/>
        <v>D</v>
      </c>
      <c r="BJ163" s="73" t="str">
        <f t="shared" si="206"/>
        <v>N/D</v>
      </c>
      <c r="BK163" s="73" t="str">
        <f t="shared" si="206"/>
        <v>A/N</v>
      </c>
      <c r="BL163" s="73" t="str">
        <f t="shared" si="206"/>
        <v>O/N</v>
      </c>
      <c r="BM163" s="73" t="str">
        <f t="shared" si="206"/>
        <v>A/N</v>
      </c>
      <c r="BN163" s="73" t="str">
        <f t="shared" si="206"/>
        <v>N</v>
      </c>
      <c r="BO163" s="73" t="str">
        <f t="shared" si="206"/>
        <v>N</v>
      </c>
      <c r="BP163" s="73" t="str">
        <f t="shared" si="206"/>
        <v>R</v>
      </c>
      <c r="BQ163" s="73" t="str">
        <f t="shared" si="206"/>
        <v>R</v>
      </c>
      <c r="BR163" s="73" t="str">
        <f t="shared" si="206"/>
        <v>D/A</v>
      </c>
      <c r="BS163" s="73" t="str">
        <f t="shared" si="206"/>
        <v>O/D</v>
      </c>
      <c r="BT163" s="73" t="str">
        <f t="shared" si="206"/>
        <v>CT</v>
      </c>
      <c r="BU163" s="73" t="str">
        <f t="shared" si="206"/>
        <v>CT</v>
      </c>
      <c r="BV163" s="73" t="str">
        <f t="shared" si="206"/>
        <v>A</v>
      </c>
      <c r="BW163" s="73" t="str">
        <f t="shared" si="206"/>
        <v>N</v>
      </c>
      <c r="BX163" s="73" t="str">
        <f t="shared" si="206"/>
        <v>N</v>
      </c>
      <c r="BY163" s="73" t="str">
        <f t="shared" si="206"/>
        <v>R</v>
      </c>
      <c r="BZ163" s="73" t="str">
        <f t="shared" si="206"/>
        <v>O/D</v>
      </c>
      <c r="CA163" s="73" t="str">
        <f t="shared" si="206"/>
        <v>O/D</v>
      </c>
      <c r="CB163" s="73" t="str">
        <f t="shared" si="206"/>
        <v>D</v>
      </c>
      <c r="CC163" s="73" t="str">
        <f t="shared" si="206"/>
        <v>D/A</v>
      </c>
      <c r="CD163" s="73" t="str">
        <f t="shared" si="206"/>
        <v>A/N</v>
      </c>
      <c r="CE163" s="73" t="str">
        <f t="shared" si="206"/>
        <v>A</v>
      </c>
      <c r="CF163" s="73" t="str">
        <f t="shared" si="206"/>
        <v>N</v>
      </c>
      <c r="CG163" s="73" t="str">
        <f t="shared" si="206"/>
        <v>N</v>
      </c>
      <c r="CH163"/>
      <c r="CI163" s="75">
        <f>COUNTIF(BC163:CG163,"A/N")</f>
        <v>5</v>
      </c>
      <c r="CJ163" s="75">
        <f>COUNTIF(BC163:CG163,"N/D")</f>
        <v>1</v>
      </c>
      <c r="CK163" s="37">
        <f>CI163+CJ163</f>
        <v>6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ht="17.25" customHeight="1" x14ac:dyDescent="0.25">
      <c r="A164" s="57"/>
      <c r="B164" s="58"/>
      <c r="C164" s="127"/>
      <c r="D164" s="58" t="s">
        <v>37</v>
      </c>
      <c r="E164" s="111">
        <v>8</v>
      </c>
      <c r="F164" s="112">
        <v>8</v>
      </c>
      <c r="G164" s="112"/>
      <c r="H164" s="113"/>
      <c r="I164" s="113"/>
      <c r="J164" s="113"/>
      <c r="K164" s="113"/>
      <c r="L164" s="113">
        <v>8</v>
      </c>
      <c r="M164" s="112">
        <v>8</v>
      </c>
      <c r="N164" s="114"/>
      <c r="O164" s="115">
        <v>8</v>
      </c>
      <c r="P164" s="113"/>
      <c r="Q164" s="113"/>
      <c r="R164" s="113"/>
      <c r="S164" s="113"/>
      <c r="T164" s="112">
        <v>8</v>
      </c>
      <c r="U164" s="116"/>
      <c r="V164" s="115"/>
      <c r="W164" s="113"/>
      <c r="X164" s="113"/>
      <c r="Y164" s="113"/>
      <c r="Z164" s="113"/>
      <c r="AA164" s="112"/>
      <c r="AB164" s="112"/>
      <c r="AC164" s="113"/>
      <c r="AD164" s="113"/>
      <c r="AE164" s="113">
        <v>8</v>
      </c>
      <c r="AF164" s="113">
        <v>8</v>
      </c>
      <c r="AG164" s="113"/>
      <c r="AH164" s="112"/>
      <c r="AI164" s="112"/>
      <c r="AJ164" s="82"/>
      <c r="AK164" s="69"/>
      <c r="AL164" s="69"/>
      <c r="AM164" s="69"/>
      <c r="AN164" s="69"/>
      <c r="AO164" s="70"/>
      <c r="AP164" s="70"/>
      <c r="AQ164" s="70"/>
      <c r="AR164" s="71">
        <f>SUM(E164:AJ164)*2-0.5*COUNT(E164:AJ164)+CI165</f>
        <v>224</v>
      </c>
      <c r="AS164" s="70"/>
      <c r="AT164" s="70"/>
      <c r="AU164" s="69"/>
      <c r="AV164" s="83"/>
      <c r="AW164" s="83"/>
      <c r="AX164" s="83"/>
      <c r="AY164" s="84"/>
      <c r="AZ164" s="85"/>
      <c r="BA164" s="22"/>
      <c r="BB164"/>
      <c r="BC164" s="86">
        <f t="shared" ref="BC164:CG164" si="207">E165</f>
        <v>0</v>
      </c>
      <c r="BD164" s="86">
        <f t="shared" si="207"/>
        <v>0</v>
      </c>
      <c r="BE164" s="86">
        <f t="shared" si="207"/>
        <v>0</v>
      </c>
      <c r="BF164" s="86">
        <f t="shared" si="207"/>
        <v>0</v>
      </c>
      <c r="BG164" s="86">
        <f t="shared" si="207"/>
        <v>0</v>
      </c>
      <c r="BH164" s="86">
        <f t="shared" si="207"/>
        <v>0</v>
      </c>
      <c r="BI164" s="86">
        <f t="shared" si="207"/>
        <v>0</v>
      </c>
      <c r="BJ164" s="86">
        <f t="shared" si="207"/>
        <v>0</v>
      </c>
      <c r="BK164" s="86">
        <f t="shared" si="207"/>
        <v>0</v>
      </c>
      <c r="BL164" s="86">
        <f t="shared" si="207"/>
        <v>16</v>
      </c>
      <c r="BM164" s="86">
        <f t="shared" si="207"/>
        <v>0</v>
      </c>
      <c r="BN164" s="86">
        <f t="shared" si="207"/>
        <v>0</v>
      </c>
      <c r="BO164" s="86">
        <f t="shared" si="207"/>
        <v>0</v>
      </c>
      <c r="BP164" s="86">
        <f t="shared" si="207"/>
        <v>0</v>
      </c>
      <c r="BQ164" s="86">
        <f t="shared" si="207"/>
        <v>0</v>
      </c>
      <c r="BR164" s="86">
        <f t="shared" si="207"/>
        <v>0</v>
      </c>
      <c r="BS164" s="86">
        <f t="shared" si="207"/>
        <v>8</v>
      </c>
      <c r="BT164" s="86">
        <f t="shared" si="207"/>
        <v>0</v>
      </c>
      <c r="BU164" s="86">
        <f t="shared" si="207"/>
        <v>0</v>
      </c>
      <c r="BV164" s="86">
        <f t="shared" si="207"/>
        <v>0</v>
      </c>
      <c r="BW164" s="86">
        <f t="shared" si="207"/>
        <v>0</v>
      </c>
      <c r="BX164" s="86">
        <f t="shared" si="207"/>
        <v>0</v>
      </c>
      <c r="BY164" s="86">
        <f t="shared" si="207"/>
        <v>0</v>
      </c>
      <c r="BZ164" s="86">
        <f t="shared" si="207"/>
        <v>8</v>
      </c>
      <c r="CA164" s="86">
        <f t="shared" si="207"/>
        <v>8</v>
      </c>
      <c r="CB164" s="86">
        <f t="shared" si="207"/>
        <v>0</v>
      </c>
      <c r="CC164" s="86">
        <f t="shared" si="207"/>
        <v>0</v>
      </c>
      <c r="CD164" s="86">
        <f t="shared" si="207"/>
        <v>0</v>
      </c>
      <c r="CE164" s="86">
        <f t="shared" si="207"/>
        <v>0</v>
      </c>
      <c r="CF164" s="86">
        <f t="shared" si="207"/>
        <v>0</v>
      </c>
      <c r="CG164" s="86">
        <f t="shared" si="207"/>
        <v>0</v>
      </c>
      <c r="CH164"/>
      <c r="CI164" s="7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ht="17.25" customHeight="1" x14ac:dyDescent="0.25">
      <c r="A165" s="57"/>
      <c r="B165" s="58"/>
      <c r="C165" s="58"/>
      <c r="D165" s="58" t="s">
        <v>38</v>
      </c>
      <c r="E165" s="111"/>
      <c r="F165" s="112"/>
      <c r="G165" s="112"/>
      <c r="H165" s="113"/>
      <c r="I165" s="113"/>
      <c r="J165" s="113"/>
      <c r="K165" s="113"/>
      <c r="L165" s="113"/>
      <c r="M165" s="112"/>
      <c r="N165" s="114">
        <v>16</v>
      </c>
      <c r="O165" s="115"/>
      <c r="P165" s="113"/>
      <c r="Q165" s="113"/>
      <c r="R165" s="113"/>
      <c r="S165" s="113"/>
      <c r="T165" s="112"/>
      <c r="U165" s="116">
        <v>8</v>
      </c>
      <c r="V165" s="115"/>
      <c r="W165" s="113"/>
      <c r="X165" s="113"/>
      <c r="Y165" s="113"/>
      <c r="Z165" s="113"/>
      <c r="AA165" s="112"/>
      <c r="AB165" s="112">
        <v>8</v>
      </c>
      <c r="AC165" s="113">
        <v>8</v>
      </c>
      <c r="AD165" s="113"/>
      <c r="AE165" s="113"/>
      <c r="AF165" s="113"/>
      <c r="AG165" s="113"/>
      <c r="AH165" s="112"/>
      <c r="AI165" s="112"/>
      <c r="AJ165" s="93"/>
      <c r="AK165" s="69"/>
      <c r="AL165" s="69"/>
      <c r="AM165" s="69"/>
      <c r="AN165" s="69"/>
      <c r="AO165" s="70"/>
      <c r="AP165" s="70"/>
      <c r="AQ165" s="70"/>
      <c r="AR165" s="94"/>
      <c r="AS165" s="70"/>
      <c r="AT165" s="70"/>
      <c r="AU165" s="69"/>
      <c r="AV165" s="83"/>
      <c r="AW165" s="83"/>
      <c r="AX165" s="83"/>
      <c r="AY165" s="84"/>
      <c r="AZ165" s="85"/>
      <c r="BA165" s="22"/>
      <c r="BB165"/>
      <c r="BC165" s="37">
        <f t="shared" ref="BC165:CG165" si="208">IF(BC164&lt;=1,BC164*2,IF(BC164&lt;=7,(BC164*2),IF(BC164&lt;=8,((BC164-7)*3+14),((BC164-8)*4+17))))</f>
        <v>0</v>
      </c>
      <c r="BD165" s="37">
        <f t="shared" si="208"/>
        <v>0</v>
      </c>
      <c r="BE165" s="37">
        <f t="shared" si="208"/>
        <v>0</v>
      </c>
      <c r="BF165" s="37">
        <f t="shared" si="208"/>
        <v>0</v>
      </c>
      <c r="BG165" s="37">
        <f t="shared" si="208"/>
        <v>0</v>
      </c>
      <c r="BH165" s="37">
        <f t="shared" si="208"/>
        <v>0</v>
      </c>
      <c r="BI165" s="37">
        <f t="shared" si="208"/>
        <v>0</v>
      </c>
      <c r="BJ165" s="37">
        <f t="shared" si="208"/>
        <v>0</v>
      </c>
      <c r="BK165" s="37">
        <f t="shared" si="208"/>
        <v>0</v>
      </c>
      <c r="BL165" s="37">
        <f t="shared" si="208"/>
        <v>49</v>
      </c>
      <c r="BM165" s="37">
        <f t="shared" si="208"/>
        <v>0</v>
      </c>
      <c r="BN165" s="37">
        <f t="shared" si="208"/>
        <v>0</v>
      </c>
      <c r="BO165" s="37">
        <f t="shared" si="208"/>
        <v>0</v>
      </c>
      <c r="BP165" s="37">
        <f t="shared" si="208"/>
        <v>0</v>
      </c>
      <c r="BQ165" s="37">
        <f t="shared" si="208"/>
        <v>0</v>
      </c>
      <c r="BR165" s="37">
        <f t="shared" si="208"/>
        <v>0</v>
      </c>
      <c r="BS165" s="37">
        <f t="shared" si="208"/>
        <v>17</v>
      </c>
      <c r="BT165" s="37">
        <f t="shared" si="208"/>
        <v>0</v>
      </c>
      <c r="BU165" s="37">
        <f t="shared" si="208"/>
        <v>0</v>
      </c>
      <c r="BV165" s="37">
        <f t="shared" si="208"/>
        <v>0</v>
      </c>
      <c r="BW165" s="37">
        <f t="shared" si="208"/>
        <v>0</v>
      </c>
      <c r="BX165" s="37">
        <f t="shared" si="208"/>
        <v>0</v>
      </c>
      <c r="BY165" s="37">
        <f t="shared" si="208"/>
        <v>0</v>
      </c>
      <c r="BZ165" s="37">
        <f t="shared" si="208"/>
        <v>17</v>
      </c>
      <c r="CA165" s="37">
        <f t="shared" si="208"/>
        <v>17</v>
      </c>
      <c r="CB165" s="37">
        <f t="shared" si="208"/>
        <v>0</v>
      </c>
      <c r="CC165" s="37">
        <f t="shared" si="208"/>
        <v>0</v>
      </c>
      <c r="CD165" s="37">
        <f t="shared" si="208"/>
        <v>0</v>
      </c>
      <c r="CE165" s="37">
        <f t="shared" si="208"/>
        <v>0</v>
      </c>
      <c r="CF165" s="37">
        <f t="shared" si="208"/>
        <v>0</v>
      </c>
      <c r="CG165" s="37">
        <f t="shared" si="208"/>
        <v>0</v>
      </c>
      <c r="CH165"/>
      <c r="CI165" s="95">
        <f>SUM(BC165:CG165)</f>
        <v>100</v>
      </c>
      <c r="CJ165" s="5" t="s">
        <v>37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ht="17.25" customHeight="1" x14ac:dyDescent="0.25">
      <c r="A166" s="57"/>
      <c r="B166" s="58"/>
      <c r="C166" s="58"/>
      <c r="D166" s="58" t="s">
        <v>39</v>
      </c>
      <c r="E166" s="96">
        <f t="shared" ref="E166:AI166" si="209">IF(AND(E163="A/N",E164&gt;=8),2,IF(AND(E163="N/D",E164=16),2,IF(AND(E163="D/A",E164=16),2,IF(AND(E163="A/N",E164&lt;8),1,IF(AND(E163="N/D",E164&lt;16),1,IF(AND(E163="D/A",E164&gt;=8),1,IF(AND(AND(E163="O/D",E164&gt;=16),E164&lt;24),1,IF(AND(E163="O/D",E164=24),2,IF(AND(AND(E163="O/A",E164&gt;=8),E164&lt;16),1,IF(AND(E163="O/A",E164&gt;=16),2,IF(AND(AND(E163="O/N",E164&gt;=8),E164&lt;24),1,IF(AND(E163="O/N",E164=24),2,0))))))))))))</f>
        <v>2</v>
      </c>
      <c r="F166" s="97">
        <f t="shared" si="209"/>
        <v>2</v>
      </c>
      <c r="G166" s="97">
        <f t="shared" si="209"/>
        <v>0</v>
      </c>
      <c r="H166" s="98">
        <f t="shared" si="209"/>
        <v>0</v>
      </c>
      <c r="I166" s="98">
        <f t="shared" si="209"/>
        <v>0</v>
      </c>
      <c r="J166" s="98">
        <f t="shared" si="209"/>
        <v>0</v>
      </c>
      <c r="K166" s="98">
        <f t="shared" si="209"/>
        <v>0</v>
      </c>
      <c r="L166" s="98">
        <f t="shared" si="209"/>
        <v>1</v>
      </c>
      <c r="M166" s="97">
        <f t="shared" si="209"/>
        <v>2</v>
      </c>
      <c r="N166" s="99">
        <f t="shared" si="209"/>
        <v>0</v>
      </c>
      <c r="O166" s="100">
        <f t="shared" si="209"/>
        <v>2</v>
      </c>
      <c r="P166" s="98">
        <f t="shared" si="209"/>
        <v>0</v>
      </c>
      <c r="Q166" s="98">
        <f t="shared" si="209"/>
        <v>0</v>
      </c>
      <c r="R166" s="98">
        <f t="shared" si="209"/>
        <v>0</v>
      </c>
      <c r="S166" s="98">
        <f t="shared" si="209"/>
        <v>0</v>
      </c>
      <c r="T166" s="97">
        <f t="shared" si="209"/>
        <v>1</v>
      </c>
      <c r="U166" s="101">
        <f t="shared" si="209"/>
        <v>0</v>
      </c>
      <c r="V166" s="100">
        <f t="shared" si="209"/>
        <v>0</v>
      </c>
      <c r="W166" s="98">
        <f t="shared" si="209"/>
        <v>0</v>
      </c>
      <c r="X166" s="98">
        <f t="shared" si="209"/>
        <v>0</v>
      </c>
      <c r="Y166" s="98">
        <f t="shared" si="209"/>
        <v>0</v>
      </c>
      <c r="Z166" s="98">
        <f t="shared" si="209"/>
        <v>0</v>
      </c>
      <c r="AA166" s="97">
        <f t="shared" si="209"/>
        <v>0</v>
      </c>
      <c r="AB166" s="97">
        <f t="shared" si="209"/>
        <v>0</v>
      </c>
      <c r="AC166" s="98">
        <f t="shared" si="209"/>
        <v>0</v>
      </c>
      <c r="AD166" s="98">
        <f t="shared" si="209"/>
        <v>0</v>
      </c>
      <c r="AE166" s="98">
        <f t="shared" si="209"/>
        <v>1</v>
      </c>
      <c r="AF166" s="98">
        <f t="shared" si="209"/>
        <v>2</v>
      </c>
      <c r="AG166" s="98">
        <f t="shared" si="209"/>
        <v>0</v>
      </c>
      <c r="AH166" s="97">
        <f t="shared" si="209"/>
        <v>0</v>
      </c>
      <c r="AI166" s="97">
        <f t="shared" si="209"/>
        <v>0</v>
      </c>
      <c r="AJ166" s="117"/>
      <c r="AK166" s="69"/>
      <c r="AL166" s="69"/>
      <c r="AM166" s="69"/>
      <c r="AN166" s="69"/>
      <c r="AO166" s="70"/>
      <c r="AP166" s="70"/>
      <c r="AQ166" s="71">
        <f>SUM(E166:AJ166)+CI166-CK163</f>
        <v>14</v>
      </c>
      <c r="AR166" s="94"/>
      <c r="AS166" s="70"/>
      <c r="AT166" s="70"/>
      <c r="AU166" s="69"/>
      <c r="AV166" s="83"/>
      <c r="AW166" s="83"/>
      <c r="AX166" s="83"/>
      <c r="AY166" s="84"/>
      <c r="AZ166" s="85"/>
      <c r="BA166" s="22"/>
      <c r="BB166"/>
      <c r="BC166" s="95">
        <f t="shared" ref="BC166:CG166" si="210">IF(AND(BC163="A/N",BC164&gt;=8),2,IF(AND(BC163="N/D",BC164=16),2,IF(AND(BC163="D/A",BC164=16),2,IF(AND(BC163="A/N",BC164&lt;8),1,IF(AND(BC163="N/D",BC164&lt;16),1,IF(AND(BC163="D/A",BC164&gt;=8),1,IF(AND(AND(BC163="O/D",BC164&gt;=16),BC164&lt;24),1,IF(AND(BC163="O/D",BC164=24),2,IF(AND(AND(BC163="O/A",BC164&gt;=8),BC164&lt;16),1,IF(AND(BC163="O/A",BC164&gt;=16),2,IF(AND(AND(BC163="O/N",BC164&gt;=8),BC164&lt;24),1,IF(AND(BC163="O/N",BC164=24),2,0))))))))))))</f>
        <v>1</v>
      </c>
      <c r="BD166" s="95">
        <f t="shared" si="210"/>
        <v>1</v>
      </c>
      <c r="BE166" s="95">
        <f t="shared" si="210"/>
        <v>0</v>
      </c>
      <c r="BF166" s="95">
        <f t="shared" si="210"/>
        <v>0</v>
      </c>
      <c r="BG166" s="95">
        <f t="shared" si="210"/>
        <v>0</v>
      </c>
      <c r="BH166" s="95">
        <f t="shared" si="210"/>
        <v>0</v>
      </c>
      <c r="BI166" s="95">
        <f t="shared" si="210"/>
        <v>0</v>
      </c>
      <c r="BJ166" s="95">
        <f t="shared" si="210"/>
        <v>1</v>
      </c>
      <c r="BK166" s="95">
        <f t="shared" si="210"/>
        <v>1</v>
      </c>
      <c r="BL166" s="95">
        <f t="shared" si="210"/>
        <v>1</v>
      </c>
      <c r="BM166" s="95">
        <f t="shared" si="210"/>
        <v>1</v>
      </c>
      <c r="BN166" s="95">
        <f t="shared" si="210"/>
        <v>0</v>
      </c>
      <c r="BO166" s="95">
        <f t="shared" si="210"/>
        <v>0</v>
      </c>
      <c r="BP166" s="95">
        <f t="shared" si="210"/>
        <v>0</v>
      </c>
      <c r="BQ166" s="95">
        <f t="shared" si="210"/>
        <v>0</v>
      </c>
      <c r="BR166" s="95">
        <f t="shared" si="210"/>
        <v>0</v>
      </c>
      <c r="BS166" s="95">
        <f t="shared" si="210"/>
        <v>0</v>
      </c>
      <c r="BT166" s="95">
        <f t="shared" si="210"/>
        <v>0</v>
      </c>
      <c r="BU166" s="95">
        <f t="shared" si="210"/>
        <v>0</v>
      </c>
      <c r="BV166" s="95">
        <f t="shared" si="210"/>
        <v>0</v>
      </c>
      <c r="BW166" s="95">
        <f t="shared" si="210"/>
        <v>0</v>
      </c>
      <c r="BX166" s="95">
        <f t="shared" si="210"/>
        <v>0</v>
      </c>
      <c r="BY166" s="95">
        <f t="shared" si="210"/>
        <v>0</v>
      </c>
      <c r="BZ166" s="95">
        <f t="shared" si="210"/>
        <v>0</v>
      </c>
      <c r="CA166" s="95">
        <f t="shared" si="210"/>
        <v>0</v>
      </c>
      <c r="CB166" s="95">
        <f t="shared" si="210"/>
        <v>0</v>
      </c>
      <c r="CC166" s="95">
        <f t="shared" si="210"/>
        <v>0</v>
      </c>
      <c r="CD166" s="95">
        <f t="shared" si="210"/>
        <v>1</v>
      </c>
      <c r="CE166" s="95">
        <f t="shared" si="210"/>
        <v>0</v>
      </c>
      <c r="CF166" s="95">
        <f t="shared" si="210"/>
        <v>0</v>
      </c>
      <c r="CG166" s="95">
        <f t="shared" si="210"/>
        <v>0</v>
      </c>
      <c r="CH166"/>
      <c r="CI166" s="95">
        <f>SUM(BC166:CG166)</f>
        <v>7</v>
      </c>
      <c r="CJ166" s="5" t="s">
        <v>40</v>
      </c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ht="17.25" customHeight="1" x14ac:dyDescent="0.25">
      <c r="A167" s="57"/>
      <c r="B167" s="58"/>
      <c r="C167" s="58"/>
      <c r="D167" s="58" t="s">
        <v>41</v>
      </c>
      <c r="E167" s="103" t="str">
        <f t="shared" ref="E167:AI167" si="211">IF(E164&gt;=4,"ya","tdk")</f>
        <v>ya</v>
      </c>
      <c r="F167" s="104" t="str">
        <f t="shared" si="211"/>
        <v>ya</v>
      </c>
      <c r="G167" s="104" t="str">
        <f t="shared" si="211"/>
        <v>tdk</v>
      </c>
      <c r="H167" s="105" t="str">
        <f t="shared" si="211"/>
        <v>tdk</v>
      </c>
      <c r="I167" s="105" t="str">
        <f t="shared" si="211"/>
        <v>tdk</v>
      </c>
      <c r="J167" s="105" t="str">
        <f t="shared" si="211"/>
        <v>tdk</v>
      </c>
      <c r="K167" s="105" t="str">
        <f t="shared" si="211"/>
        <v>tdk</v>
      </c>
      <c r="L167" s="105" t="str">
        <f t="shared" si="211"/>
        <v>ya</v>
      </c>
      <c r="M167" s="104" t="str">
        <f t="shared" si="211"/>
        <v>ya</v>
      </c>
      <c r="N167" s="106" t="str">
        <f t="shared" si="211"/>
        <v>tdk</v>
      </c>
      <c r="O167" s="107" t="str">
        <f t="shared" si="211"/>
        <v>ya</v>
      </c>
      <c r="P167" s="105" t="str">
        <f t="shared" si="211"/>
        <v>tdk</v>
      </c>
      <c r="Q167" s="105" t="str">
        <f t="shared" si="211"/>
        <v>tdk</v>
      </c>
      <c r="R167" s="105" t="str">
        <f t="shared" si="211"/>
        <v>tdk</v>
      </c>
      <c r="S167" s="105" t="str">
        <f t="shared" si="211"/>
        <v>tdk</v>
      </c>
      <c r="T167" s="104" t="str">
        <f t="shared" si="211"/>
        <v>ya</v>
      </c>
      <c r="U167" s="106" t="str">
        <f t="shared" si="211"/>
        <v>tdk</v>
      </c>
      <c r="V167" s="107" t="str">
        <f t="shared" si="211"/>
        <v>tdk</v>
      </c>
      <c r="W167" s="105" t="str">
        <f t="shared" si="211"/>
        <v>tdk</v>
      </c>
      <c r="X167" s="105" t="str">
        <f t="shared" si="211"/>
        <v>tdk</v>
      </c>
      <c r="Y167" s="105" t="str">
        <f t="shared" si="211"/>
        <v>tdk</v>
      </c>
      <c r="Z167" s="105" t="str">
        <f t="shared" si="211"/>
        <v>tdk</v>
      </c>
      <c r="AA167" s="104" t="str">
        <f t="shared" si="211"/>
        <v>tdk</v>
      </c>
      <c r="AB167" s="104" t="str">
        <f t="shared" si="211"/>
        <v>tdk</v>
      </c>
      <c r="AC167" s="105" t="str">
        <f t="shared" si="211"/>
        <v>tdk</v>
      </c>
      <c r="AD167" s="105" t="str">
        <f t="shared" si="211"/>
        <v>tdk</v>
      </c>
      <c r="AE167" s="105" t="str">
        <f t="shared" si="211"/>
        <v>ya</v>
      </c>
      <c r="AF167" s="105" t="str">
        <f t="shared" si="211"/>
        <v>ya</v>
      </c>
      <c r="AG167" s="105" t="str">
        <f t="shared" si="211"/>
        <v>tdk</v>
      </c>
      <c r="AH167" s="104" t="str">
        <f t="shared" si="211"/>
        <v>tdk</v>
      </c>
      <c r="AI167" s="104" t="str">
        <f t="shared" si="211"/>
        <v>tdk</v>
      </c>
      <c r="AJ167" s="108"/>
      <c r="AK167" s="69"/>
      <c r="AL167" s="69"/>
      <c r="AM167" s="69"/>
      <c r="AN167" s="69"/>
      <c r="AO167" s="70"/>
      <c r="AP167" s="70"/>
      <c r="AQ167" s="70"/>
      <c r="AR167" s="70"/>
      <c r="AS167" s="109">
        <f>COUNTIF(E167:AJ167,"ya")+CI167</f>
        <v>12</v>
      </c>
      <c r="AT167" s="70"/>
      <c r="AU167" s="69"/>
      <c r="AV167" s="83"/>
      <c r="AW167" s="83"/>
      <c r="AX167" s="83"/>
      <c r="AY167" s="84"/>
      <c r="AZ167" s="85"/>
      <c r="BA167" s="22"/>
      <c r="BB167"/>
      <c r="BC167" s="110" t="str">
        <f t="shared" ref="BC167:CG167" si="212">IF(BC164&gt;=4,"ya","tdk")</f>
        <v>tdk</v>
      </c>
      <c r="BD167" s="110" t="str">
        <f t="shared" si="212"/>
        <v>tdk</v>
      </c>
      <c r="BE167" s="110" t="str">
        <f t="shared" si="212"/>
        <v>tdk</v>
      </c>
      <c r="BF167" s="110" t="str">
        <f t="shared" si="212"/>
        <v>tdk</v>
      </c>
      <c r="BG167" s="110" t="str">
        <f t="shared" si="212"/>
        <v>tdk</v>
      </c>
      <c r="BH167" s="110" t="str">
        <f t="shared" si="212"/>
        <v>tdk</v>
      </c>
      <c r="BI167" s="110" t="str">
        <f t="shared" si="212"/>
        <v>tdk</v>
      </c>
      <c r="BJ167" s="110" t="str">
        <f t="shared" si="212"/>
        <v>tdk</v>
      </c>
      <c r="BK167" s="110" t="str">
        <f t="shared" si="212"/>
        <v>tdk</v>
      </c>
      <c r="BL167" s="110" t="str">
        <f t="shared" si="212"/>
        <v>ya</v>
      </c>
      <c r="BM167" s="110" t="str">
        <f t="shared" si="212"/>
        <v>tdk</v>
      </c>
      <c r="BN167" s="110" t="str">
        <f t="shared" si="212"/>
        <v>tdk</v>
      </c>
      <c r="BO167" s="110" t="str">
        <f t="shared" si="212"/>
        <v>tdk</v>
      </c>
      <c r="BP167" s="110" t="str">
        <f t="shared" si="212"/>
        <v>tdk</v>
      </c>
      <c r="BQ167" s="110" t="str">
        <f t="shared" si="212"/>
        <v>tdk</v>
      </c>
      <c r="BR167" s="110" t="str">
        <f t="shared" si="212"/>
        <v>tdk</v>
      </c>
      <c r="BS167" s="110" t="str">
        <f t="shared" si="212"/>
        <v>ya</v>
      </c>
      <c r="BT167" s="110" t="str">
        <f t="shared" si="212"/>
        <v>tdk</v>
      </c>
      <c r="BU167" s="110" t="str">
        <f t="shared" si="212"/>
        <v>tdk</v>
      </c>
      <c r="BV167" s="110" t="str">
        <f t="shared" si="212"/>
        <v>tdk</v>
      </c>
      <c r="BW167" s="110" t="str">
        <f t="shared" si="212"/>
        <v>tdk</v>
      </c>
      <c r="BX167" s="110" t="str">
        <f t="shared" si="212"/>
        <v>tdk</v>
      </c>
      <c r="BY167" s="110" t="str">
        <f t="shared" si="212"/>
        <v>tdk</v>
      </c>
      <c r="BZ167" s="110" t="str">
        <f t="shared" si="212"/>
        <v>ya</v>
      </c>
      <c r="CA167" s="110" t="str">
        <f t="shared" si="212"/>
        <v>ya</v>
      </c>
      <c r="CB167" s="110" t="str">
        <f t="shared" si="212"/>
        <v>tdk</v>
      </c>
      <c r="CC167" s="110" t="str">
        <f t="shared" si="212"/>
        <v>tdk</v>
      </c>
      <c r="CD167" s="110" t="str">
        <f t="shared" si="212"/>
        <v>tdk</v>
      </c>
      <c r="CE167" s="110" t="str">
        <f t="shared" si="212"/>
        <v>tdk</v>
      </c>
      <c r="CF167" s="110" t="str">
        <f t="shared" si="212"/>
        <v>tdk</v>
      </c>
      <c r="CG167" s="110" t="str">
        <f t="shared" si="212"/>
        <v>tdk</v>
      </c>
      <c r="CH167"/>
      <c r="CI167" s="75">
        <f>COUNTIF(BC167:CG167,"ya")</f>
        <v>4</v>
      </c>
      <c r="CJ167" s="74" t="s">
        <v>41</v>
      </c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ht="17.25" customHeight="1" x14ac:dyDescent="0.25">
      <c r="A168" s="57"/>
      <c r="B168" s="58"/>
      <c r="C168" s="58"/>
      <c r="D168" s="58" t="s">
        <v>42</v>
      </c>
      <c r="E168" s="103" t="str">
        <f t="shared" ref="E168:AI168" si="213">IF(AND(OR(AND(OR(AND(E165&gt;=2,E163="O/D"),E163="O/A"),E165&gt;=2),E163="O/N"),E165&gt;=2),"ya","tdk")</f>
        <v>tdk</v>
      </c>
      <c r="F168" s="104" t="str">
        <f t="shared" si="213"/>
        <v>tdk</v>
      </c>
      <c r="G168" s="104" t="str">
        <f t="shared" si="213"/>
        <v>tdk</v>
      </c>
      <c r="H168" s="105" t="str">
        <f t="shared" si="213"/>
        <v>tdk</v>
      </c>
      <c r="I168" s="105" t="str">
        <f t="shared" si="213"/>
        <v>tdk</v>
      </c>
      <c r="J168" s="105" t="str">
        <f t="shared" si="213"/>
        <v>tdk</v>
      </c>
      <c r="K168" s="105" t="str">
        <f t="shared" si="213"/>
        <v>tdk</v>
      </c>
      <c r="L168" s="105" t="str">
        <f t="shared" si="213"/>
        <v>tdk</v>
      </c>
      <c r="M168" s="104" t="str">
        <f t="shared" si="213"/>
        <v>tdk</v>
      </c>
      <c r="N168" s="106" t="str">
        <f t="shared" si="213"/>
        <v>ya</v>
      </c>
      <c r="O168" s="107" t="str">
        <f t="shared" si="213"/>
        <v>tdk</v>
      </c>
      <c r="P168" s="105" t="str">
        <f t="shared" si="213"/>
        <v>tdk</v>
      </c>
      <c r="Q168" s="105" t="str">
        <f t="shared" si="213"/>
        <v>tdk</v>
      </c>
      <c r="R168" s="105" t="str">
        <f t="shared" si="213"/>
        <v>tdk</v>
      </c>
      <c r="S168" s="105" t="str">
        <f t="shared" si="213"/>
        <v>tdk</v>
      </c>
      <c r="T168" s="104" t="str">
        <f t="shared" si="213"/>
        <v>tdk</v>
      </c>
      <c r="U168" s="106" t="str">
        <f t="shared" si="213"/>
        <v>ya</v>
      </c>
      <c r="V168" s="107" t="str">
        <f t="shared" si="213"/>
        <v>tdk</v>
      </c>
      <c r="W168" s="105" t="str">
        <f t="shared" si="213"/>
        <v>tdk</v>
      </c>
      <c r="X168" s="105" t="str">
        <f t="shared" si="213"/>
        <v>tdk</v>
      </c>
      <c r="Y168" s="105" t="str">
        <f t="shared" si="213"/>
        <v>tdk</v>
      </c>
      <c r="Z168" s="105" t="str">
        <f t="shared" si="213"/>
        <v>tdk</v>
      </c>
      <c r="AA168" s="104" t="str">
        <f t="shared" si="213"/>
        <v>tdk</v>
      </c>
      <c r="AB168" s="104" t="str">
        <f t="shared" si="213"/>
        <v>ya</v>
      </c>
      <c r="AC168" s="105" t="str">
        <f t="shared" si="213"/>
        <v>ya</v>
      </c>
      <c r="AD168" s="105" t="str">
        <f t="shared" si="213"/>
        <v>tdk</v>
      </c>
      <c r="AE168" s="105" t="str">
        <f t="shared" si="213"/>
        <v>tdk</v>
      </c>
      <c r="AF168" s="105" t="str">
        <f t="shared" si="213"/>
        <v>tdk</v>
      </c>
      <c r="AG168" s="105" t="str">
        <f t="shared" si="213"/>
        <v>tdk</v>
      </c>
      <c r="AH168" s="104" t="str">
        <f t="shared" si="213"/>
        <v>tdk</v>
      </c>
      <c r="AI168" s="104" t="str">
        <f t="shared" si="213"/>
        <v>tdk</v>
      </c>
      <c r="AJ168" s="108"/>
      <c r="AK168" s="69"/>
      <c r="AL168" s="69"/>
      <c r="AM168" s="69"/>
      <c r="AN168" s="69"/>
      <c r="AO168" s="70"/>
      <c r="AP168" s="70"/>
      <c r="AQ168" s="70"/>
      <c r="AR168" s="70"/>
      <c r="AS168" s="70"/>
      <c r="AT168" s="70">
        <f>COUNTIF(E168:AJ168,"ya")</f>
        <v>4</v>
      </c>
      <c r="AU168" s="69"/>
      <c r="AV168" s="83"/>
      <c r="AW168" s="83"/>
      <c r="AX168" s="83"/>
      <c r="AY168" s="84"/>
      <c r="AZ168" s="85"/>
      <c r="BA168" s="22"/>
      <c r="BB168"/>
      <c r="BC168" s="74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 s="37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ht="17.25" customHeight="1" x14ac:dyDescent="0.3">
      <c r="A169" s="57">
        <f>A163+1</f>
        <v>24</v>
      </c>
      <c r="B169" s="58"/>
      <c r="C169" s="130" t="s">
        <v>73</v>
      </c>
      <c r="D169" s="58"/>
      <c r="E169" s="111" t="s">
        <v>21</v>
      </c>
      <c r="F169" s="112" t="s">
        <v>45</v>
      </c>
      <c r="G169" s="112" t="s">
        <v>45</v>
      </c>
      <c r="H169" s="113" t="s">
        <v>45</v>
      </c>
      <c r="I169" s="113" t="s">
        <v>19</v>
      </c>
      <c r="J169" s="113" t="s">
        <v>19</v>
      </c>
      <c r="K169" s="113" t="s">
        <v>22</v>
      </c>
      <c r="L169" s="113" t="s">
        <v>20</v>
      </c>
      <c r="M169" s="112" t="s">
        <v>21</v>
      </c>
      <c r="N169" s="114" t="s">
        <v>44</v>
      </c>
      <c r="O169" s="115" t="s">
        <v>21</v>
      </c>
      <c r="P169" s="113" t="s">
        <v>45</v>
      </c>
      <c r="Q169" s="113" t="s">
        <v>45</v>
      </c>
      <c r="R169" s="113" t="s">
        <v>19</v>
      </c>
      <c r="S169" s="113" t="s">
        <v>19</v>
      </c>
      <c r="T169" s="112" t="s">
        <v>33</v>
      </c>
      <c r="U169" s="116" t="s">
        <v>46</v>
      </c>
      <c r="V169" s="115" t="s">
        <v>20</v>
      </c>
      <c r="W169" s="113" t="s">
        <v>21</v>
      </c>
      <c r="X169" s="113" t="s">
        <v>21</v>
      </c>
      <c r="Y169" s="113" t="s">
        <v>45</v>
      </c>
      <c r="Z169" s="113" t="s">
        <v>45</v>
      </c>
      <c r="AA169" s="112" t="s">
        <v>19</v>
      </c>
      <c r="AB169" s="112" t="s">
        <v>19</v>
      </c>
      <c r="AC169" s="113" t="s">
        <v>19</v>
      </c>
      <c r="AD169" s="113" t="s">
        <v>20</v>
      </c>
      <c r="AE169" s="113" t="s">
        <v>20</v>
      </c>
      <c r="AF169" s="113" t="s">
        <v>21</v>
      </c>
      <c r="AG169" s="113" t="s">
        <v>21</v>
      </c>
      <c r="AH169" s="112" t="s">
        <v>45</v>
      </c>
      <c r="AI169" s="112" t="s">
        <v>45</v>
      </c>
      <c r="AJ169" s="68"/>
      <c r="AK169" s="69">
        <f>COUNTIF(E169:AJ169,"D")</f>
        <v>7</v>
      </c>
      <c r="AL169" s="69">
        <f>COUNTIF(E169:AJ169,"A")</f>
        <v>4</v>
      </c>
      <c r="AM169" s="69">
        <f>COUNTIF(E169:AJ169,"N")</f>
        <v>7</v>
      </c>
      <c r="AN169" s="69">
        <f>COUNTIF(E169:AJ169,"D/A")</f>
        <v>1</v>
      </c>
      <c r="AO169" s="70">
        <f>AK169+AL169+AM169+AN169+AY169+AZ169</f>
        <v>20</v>
      </c>
      <c r="AP169" s="70">
        <f>IF(AO169&lt;=22,0,AO169-22)</f>
        <v>0</v>
      </c>
      <c r="AQ169" s="71">
        <f>AL169+AM169+AQ172</f>
        <v>16</v>
      </c>
      <c r="AR169" s="70"/>
      <c r="AS169" s="70"/>
      <c r="AT169" s="70"/>
      <c r="AU169" s="69">
        <f>COUNTIF(E169:AJ169,"IJ")</f>
        <v>0</v>
      </c>
      <c r="AV169" s="69">
        <f>COUNTIF(E169:AJ169,"SK")</f>
        <v>0</v>
      </c>
      <c r="AW169" s="69">
        <f>COUNTIF(E169:AJ169,"CT")</f>
        <v>0</v>
      </c>
      <c r="AX169" s="69">
        <f>COUNTIF(E169:AJ169,"AL")</f>
        <v>0</v>
      </c>
      <c r="AY169" s="69">
        <f>COUNTIF(E169:AJ169,"A/N")</f>
        <v>1</v>
      </c>
      <c r="AZ169" s="69">
        <f>COUNTIF(E169:AJ169,"N/D")</f>
        <v>0</v>
      </c>
      <c r="BA169" s="72"/>
      <c r="BB169" s="37">
        <f>AO169</f>
        <v>20</v>
      </c>
      <c r="BC169" s="73" t="str">
        <f t="shared" ref="BC169:CG169" si="214">E169</f>
        <v>N</v>
      </c>
      <c r="BD169" s="73" t="str">
        <f t="shared" si="214"/>
        <v>R</v>
      </c>
      <c r="BE169" s="73" t="str">
        <f t="shared" si="214"/>
        <v>R</v>
      </c>
      <c r="BF169" s="73" t="str">
        <f t="shared" si="214"/>
        <v>R</v>
      </c>
      <c r="BG169" s="73" t="str">
        <f t="shared" si="214"/>
        <v>D</v>
      </c>
      <c r="BH169" s="73" t="str">
        <f t="shared" si="214"/>
        <v>D</v>
      </c>
      <c r="BI169" s="73" t="str">
        <f t="shared" si="214"/>
        <v>D/A</v>
      </c>
      <c r="BJ169" s="73" t="str">
        <f t="shared" si="214"/>
        <v>A</v>
      </c>
      <c r="BK169" s="73" t="str">
        <f t="shared" si="214"/>
        <v>N</v>
      </c>
      <c r="BL169" s="73" t="str">
        <f t="shared" si="214"/>
        <v>O/N</v>
      </c>
      <c r="BM169" s="73" t="str">
        <f t="shared" si="214"/>
        <v>N</v>
      </c>
      <c r="BN169" s="73" t="str">
        <f t="shared" si="214"/>
        <v>R</v>
      </c>
      <c r="BO169" s="73" t="str">
        <f t="shared" si="214"/>
        <v>R</v>
      </c>
      <c r="BP169" s="73" t="str">
        <f t="shared" si="214"/>
        <v>D</v>
      </c>
      <c r="BQ169" s="73" t="str">
        <f t="shared" si="214"/>
        <v>D</v>
      </c>
      <c r="BR169" s="73" t="str">
        <f t="shared" si="214"/>
        <v>A/N</v>
      </c>
      <c r="BS169" s="73" t="str">
        <f t="shared" si="214"/>
        <v>O/A</v>
      </c>
      <c r="BT169" s="73" t="str">
        <f t="shared" si="214"/>
        <v>A</v>
      </c>
      <c r="BU169" s="73" t="str">
        <f t="shared" si="214"/>
        <v>N</v>
      </c>
      <c r="BV169" s="73" t="str">
        <f t="shared" si="214"/>
        <v>N</v>
      </c>
      <c r="BW169" s="73" t="str">
        <f t="shared" si="214"/>
        <v>R</v>
      </c>
      <c r="BX169" s="73" t="str">
        <f t="shared" si="214"/>
        <v>R</v>
      </c>
      <c r="BY169" s="73" t="str">
        <f t="shared" si="214"/>
        <v>D</v>
      </c>
      <c r="BZ169" s="73" t="str">
        <f t="shared" si="214"/>
        <v>D</v>
      </c>
      <c r="CA169" s="73" t="str">
        <f t="shared" si="214"/>
        <v>D</v>
      </c>
      <c r="CB169" s="73" t="str">
        <f t="shared" si="214"/>
        <v>A</v>
      </c>
      <c r="CC169" s="73" t="str">
        <f t="shared" si="214"/>
        <v>A</v>
      </c>
      <c r="CD169" s="73" t="str">
        <f t="shared" si="214"/>
        <v>N</v>
      </c>
      <c r="CE169" s="73" t="str">
        <f t="shared" si="214"/>
        <v>N</v>
      </c>
      <c r="CF169" s="73" t="str">
        <f t="shared" si="214"/>
        <v>R</v>
      </c>
      <c r="CG169" s="73" t="str">
        <f t="shared" si="214"/>
        <v>R</v>
      </c>
      <c r="CH169"/>
      <c r="CI169" s="75">
        <f>COUNTIF(BC169:CG169,"A/N")</f>
        <v>1</v>
      </c>
      <c r="CJ169" s="75">
        <f>COUNTIF(BC169:CG169,"N/D")</f>
        <v>0</v>
      </c>
      <c r="CK169" s="37">
        <f>CI169+CJ169</f>
        <v>1</v>
      </c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ht="17.25" customHeight="1" x14ac:dyDescent="0.25">
      <c r="A170" s="57"/>
      <c r="B170" s="58"/>
      <c r="C170" s="127"/>
      <c r="D170" s="58" t="s">
        <v>37</v>
      </c>
      <c r="E170" s="111"/>
      <c r="F170" s="112"/>
      <c r="G170" s="112"/>
      <c r="H170" s="113"/>
      <c r="I170" s="113"/>
      <c r="J170" s="113">
        <v>2</v>
      </c>
      <c r="K170" s="113">
        <v>8</v>
      </c>
      <c r="L170" s="113"/>
      <c r="M170" s="112"/>
      <c r="N170" s="114"/>
      <c r="O170" s="115"/>
      <c r="P170" s="113"/>
      <c r="Q170" s="113"/>
      <c r="R170" s="113"/>
      <c r="S170" s="113"/>
      <c r="T170" s="112">
        <v>8</v>
      </c>
      <c r="U170" s="116"/>
      <c r="V170" s="115"/>
      <c r="W170" s="113"/>
      <c r="X170" s="113"/>
      <c r="Y170" s="113"/>
      <c r="Z170" s="113"/>
      <c r="AA170" s="112"/>
      <c r="AB170" s="112"/>
      <c r="AC170" s="113"/>
      <c r="AD170" s="113"/>
      <c r="AE170" s="113"/>
      <c r="AF170" s="113"/>
      <c r="AG170" s="113"/>
      <c r="AH170" s="112"/>
      <c r="AI170" s="112"/>
      <c r="AJ170" s="82"/>
      <c r="AK170" s="69"/>
      <c r="AL170" s="69"/>
      <c r="AM170" s="69"/>
      <c r="AN170" s="69"/>
      <c r="AO170" s="70"/>
      <c r="AP170" s="70"/>
      <c r="AQ170" s="70"/>
      <c r="AR170" s="71">
        <f>SUM(E170:AJ170)*2-0.5*COUNT(E170:AJ170)+CI171</f>
        <v>68.5</v>
      </c>
      <c r="AS170" s="70"/>
      <c r="AT170" s="70"/>
      <c r="AU170" s="69"/>
      <c r="AV170" s="83"/>
      <c r="AW170" s="83"/>
      <c r="AX170" s="83"/>
      <c r="AY170" s="84"/>
      <c r="AZ170" s="85"/>
      <c r="BA170" s="22"/>
      <c r="BB170"/>
      <c r="BC170" s="86">
        <f t="shared" ref="BC170:CG170" si="215">E171</f>
        <v>0</v>
      </c>
      <c r="BD170" s="86">
        <f t="shared" si="215"/>
        <v>0</v>
      </c>
      <c r="BE170" s="86">
        <f t="shared" si="215"/>
        <v>0</v>
      </c>
      <c r="BF170" s="86">
        <f t="shared" si="215"/>
        <v>0</v>
      </c>
      <c r="BG170" s="86">
        <f t="shared" si="215"/>
        <v>0</v>
      </c>
      <c r="BH170" s="86">
        <f t="shared" si="215"/>
        <v>0</v>
      </c>
      <c r="BI170" s="86">
        <f t="shared" si="215"/>
        <v>0</v>
      </c>
      <c r="BJ170" s="86">
        <f t="shared" si="215"/>
        <v>0</v>
      </c>
      <c r="BK170" s="86">
        <f t="shared" si="215"/>
        <v>0</v>
      </c>
      <c r="BL170" s="86">
        <f t="shared" si="215"/>
        <v>8</v>
      </c>
      <c r="BM170" s="86">
        <f t="shared" si="215"/>
        <v>0</v>
      </c>
      <c r="BN170" s="86">
        <f t="shared" si="215"/>
        <v>0</v>
      </c>
      <c r="BO170" s="86">
        <f t="shared" si="215"/>
        <v>0</v>
      </c>
      <c r="BP170" s="86">
        <f t="shared" si="215"/>
        <v>0</v>
      </c>
      <c r="BQ170" s="86">
        <f t="shared" si="215"/>
        <v>0</v>
      </c>
      <c r="BR170" s="86">
        <f t="shared" si="215"/>
        <v>0</v>
      </c>
      <c r="BS170" s="86">
        <f t="shared" si="215"/>
        <v>8</v>
      </c>
      <c r="BT170" s="86">
        <f t="shared" si="215"/>
        <v>0</v>
      </c>
      <c r="BU170" s="86">
        <f t="shared" si="215"/>
        <v>0</v>
      </c>
      <c r="BV170" s="86">
        <f t="shared" si="215"/>
        <v>0</v>
      </c>
      <c r="BW170" s="86">
        <f t="shared" si="215"/>
        <v>0</v>
      </c>
      <c r="BX170" s="86">
        <f t="shared" si="215"/>
        <v>0</v>
      </c>
      <c r="BY170" s="86">
        <f t="shared" si="215"/>
        <v>0</v>
      </c>
      <c r="BZ170" s="86">
        <f t="shared" si="215"/>
        <v>0</v>
      </c>
      <c r="CA170" s="86">
        <f t="shared" si="215"/>
        <v>0</v>
      </c>
      <c r="CB170" s="86">
        <f t="shared" si="215"/>
        <v>0</v>
      </c>
      <c r="CC170" s="86">
        <f t="shared" si="215"/>
        <v>0</v>
      </c>
      <c r="CD170" s="86">
        <f t="shared" si="215"/>
        <v>0</v>
      </c>
      <c r="CE170" s="86">
        <f t="shared" si="215"/>
        <v>0</v>
      </c>
      <c r="CF170" s="86">
        <f t="shared" si="215"/>
        <v>0</v>
      </c>
      <c r="CG170" s="86">
        <f t="shared" si="215"/>
        <v>0</v>
      </c>
      <c r="CH170"/>
      <c r="CI170" s="74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ht="17.25" customHeight="1" x14ac:dyDescent="0.25">
      <c r="A171" s="57"/>
      <c r="B171" s="58"/>
      <c r="C171" s="58"/>
      <c r="D171" s="58" t="s">
        <v>38</v>
      </c>
      <c r="E171" s="111"/>
      <c r="F171" s="112"/>
      <c r="G171" s="112"/>
      <c r="H171" s="113"/>
      <c r="I171" s="113"/>
      <c r="J171" s="113"/>
      <c r="K171" s="113"/>
      <c r="L171" s="113"/>
      <c r="M171" s="112"/>
      <c r="N171" s="114">
        <v>8</v>
      </c>
      <c r="O171" s="115"/>
      <c r="P171" s="113"/>
      <c r="Q171" s="113"/>
      <c r="R171" s="113"/>
      <c r="S171" s="113"/>
      <c r="T171" s="112"/>
      <c r="U171" s="116">
        <v>8</v>
      </c>
      <c r="V171" s="115"/>
      <c r="W171" s="113"/>
      <c r="X171" s="113"/>
      <c r="Y171" s="113"/>
      <c r="Z171" s="113"/>
      <c r="AA171" s="112"/>
      <c r="AB171" s="112"/>
      <c r="AC171" s="113"/>
      <c r="AD171" s="113"/>
      <c r="AE171" s="113"/>
      <c r="AF171" s="113"/>
      <c r="AG171" s="113"/>
      <c r="AH171" s="112"/>
      <c r="AI171" s="112"/>
      <c r="AJ171" s="93"/>
      <c r="AK171" s="69"/>
      <c r="AL171" s="69"/>
      <c r="AM171" s="69"/>
      <c r="AN171" s="69"/>
      <c r="AO171" s="70"/>
      <c r="AP171" s="70"/>
      <c r="AQ171" s="70"/>
      <c r="AR171" s="94"/>
      <c r="AS171" s="70"/>
      <c r="AT171" s="70"/>
      <c r="AU171" s="69"/>
      <c r="AV171" s="83"/>
      <c r="AW171" s="83"/>
      <c r="AX171" s="83"/>
      <c r="AY171" s="84"/>
      <c r="AZ171" s="85"/>
      <c r="BA171" s="22"/>
      <c r="BB171"/>
      <c r="BC171" s="37">
        <f t="shared" ref="BC171:CG171" si="216">IF(BC170&lt;=1,BC170*2,IF(BC170&lt;=7,(BC170*2),IF(BC170&lt;=8,((BC170-7)*3+14),((BC170-8)*4+17))))</f>
        <v>0</v>
      </c>
      <c r="BD171" s="37">
        <f t="shared" si="216"/>
        <v>0</v>
      </c>
      <c r="BE171" s="37">
        <f t="shared" si="216"/>
        <v>0</v>
      </c>
      <c r="BF171" s="37">
        <f t="shared" si="216"/>
        <v>0</v>
      </c>
      <c r="BG171" s="37">
        <f t="shared" si="216"/>
        <v>0</v>
      </c>
      <c r="BH171" s="37">
        <f t="shared" si="216"/>
        <v>0</v>
      </c>
      <c r="BI171" s="37">
        <f t="shared" si="216"/>
        <v>0</v>
      </c>
      <c r="BJ171" s="37">
        <f t="shared" si="216"/>
        <v>0</v>
      </c>
      <c r="BK171" s="37">
        <f t="shared" si="216"/>
        <v>0</v>
      </c>
      <c r="BL171" s="37">
        <f t="shared" si="216"/>
        <v>17</v>
      </c>
      <c r="BM171" s="37">
        <f t="shared" si="216"/>
        <v>0</v>
      </c>
      <c r="BN171" s="37">
        <f t="shared" si="216"/>
        <v>0</v>
      </c>
      <c r="BO171" s="37">
        <f t="shared" si="216"/>
        <v>0</v>
      </c>
      <c r="BP171" s="37">
        <f t="shared" si="216"/>
        <v>0</v>
      </c>
      <c r="BQ171" s="37">
        <f t="shared" si="216"/>
        <v>0</v>
      </c>
      <c r="BR171" s="37">
        <f t="shared" si="216"/>
        <v>0</v>
      </c>
      <c r="BS171" s="37">
        <f t="shared" si="216"/>
        <v>17</v>
      </c>
      <c r="BT171" s="37">
        <f t="shared" si="216"/>
        <v>0</v>
      </c>
      <c r="BU171" s="37">
        <f t="shared" si="216"/>
        <v>0</v>
      </c>
      <c r="BV171" s="37">
        <f t="shared" si="216"/>
        <v>0</v>
      </c>
      <c r="BW171" s="37">
        <f t="shared" si="216"/>
        <v>0</v>
      </c>
      <c r="BX171" s="37">
        <f t="shared" si="216"/>
        <v>0</v>
      </c>
      <c r="BY171" s="37">
        <f t="shared" si="216"/>
        <v>0</v>
      </c>
      <c r="BZ171" s="37">
        <f t="shared" si="216"/>
        <v>0</v>
      </c>
      <c r="CA171" s="37">
        <f t="shared" si="216"/>
        <v>0</v>
      </c>
      <c r="CB171" s="37">
        <f t="shared" si="216"/>
        <v>0</v>
      </c>
      <c r="CC171" s="37">
        <f t="shared" si="216"/>
        <v>0</v>
      </c>
      <c r="CD171" s="37">
        <f t="shared" si="216"/>
        <v>0</v>
      </c>
      <c r="CE171" s="37">
        <f t="shared" si="216"/>
        <v>0</v>
      </c>
      <c r="CF171" s="37">
        <f t="shared" si="216"/>
        <v>0</v>
      </c>
      <c r="CG171" s="37">
        <f t="shared" si="216"/>
        <v>0</v>
      </c>
      <c r="CH171"/>
      <c r="CI171" s="95">
        <f>SUM(BC171:CG171)</f>
        <v>34</v>
      </c>
      <c r="CJ171" s="5" t="s">
        <v>37</v>
      </c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ht="17.25" customHeight="1" x14ac:dyDescent="0.25">
      <c r="A172" s="57"/>
      <c r="B172" s="58"/>
      <c r="C172" s="58"/>
      <c r="D172" s="58" t="s">
        <v>39</v>
      </c>
      <c r="E172" s="96">
        <f t="shared" ref="E172:AI172" si="217">IF(AND(E169="A/N",E170&gt;=8),2,IF(AND(E169="N/D",E170=16),2,IF(AND(E169="D/A",E170=16),2,IF(AND(E169="A/N",E170&lt;8),1,IF(AND(E169="N/D",E170&lt;16),1,IF(AND(E169="D/A",E170&gt;=8),1,IF(AND(AND(E169="O/D",E170&gt;=16),E170&lt;24),1,IF(AND(E169="O/D",E170=24),2,IF(AND(AND(E169="O/A",E170&gt;=8),E170&lt;16),1,IF(AND(E169="O/A",E170&gt;=16),2,IF(AND(AND(E169="O/N",E170&gt;=8),E170&lt;24),1,IF(AND(E169="O/N",E170=24),2,0))))))))))))</f>
        <v>0</v>
      </c>
      <c r="F172" s="97">
        <f t="shared" si="217"/>
        <v>0</v>
      </c>
      <c r="G172" s="97">
        <f t="shared" si="217"/>
        <v>0</v>
      </c>
      <c r="H172" s="98">
        <f t="shared" si="217"/>
        <v>0</v>
      </c>
      <c r="I172" s="98">
        <f t="shared" si="217"/>
        <v>0</v>
      </c>
      <c r="J172" s="98">
        <f t="shared" si="217"/>
        <v>0</v>
      </c>
      <c r="K172" s="98">
        <f t="shared" si="217"/>
        <v>1</v>
      </c>
      <c r="L172" s="98">
        <f t="shared" si="217"/>
        <v>0</v>
      </c>
      <c r="M172" s="97">
        <f t="shared" si="217"/>
        <v>0</v>
      </c>
      <c r="N172" s="99">
        <f t="shared" si="217"/>
        <v>0</v>
      </c>
      <c r="O172" s="100">
        <f t="shared" si="217"/>
        <v>0</v>
      </c>
      <c r="P172" s="98">
        <f t="shared" si="217"/>
        <v>0</v>
      </c>
      <c r="Q172" s="98">
        <f t="shared" si="217"/>
        <v>0</v>
      </c>
      <c r="R172" s="98">
        <f t="shared" si="217"/>
        <v>0</v>
      </c>
      <c r="S172" s="98">
        <f t="shared" si="217"/>
        <v>0</v>
      </c>
      <c r="T172" s="97">
        <f t="shared" si="217"/>
        <v>2</v>
      </c>
      <c r="U172" s="101">
        <f t="shared" si="217"/>
        <v>0</v>
      </c>
      <c r="V172" s="100">
        <f t="shared" si="217"/>
        <v>0</v>
      </c>
      <c r="W172" s="98">
        <f t="shared" si="217"/>
        <v>0</v>
      </c>
      <c r="X172" s="98">
        <f t="shared" si="217"/>
        <v>0</v>
      </c>
      <c r="Y172" s="98">
        <f t="shared" si="217"/>
        <v>0</v>
      </c>
      <c r="Z172" s="98">
        <f t="shared" si="217"/>
        <v>0</v>
      </c>
      <c r="AA172" s="97">
        <f t="shared" si="217"/>
        <v>0</v>
      </c>
      <c r="AB172" s="97">
        <f t="shared" si="217"/>
        <v>0</v>
      </c>
      <c r="AC172" s="98">
        <f t="shared" si="217"/>
        <v>0</v>
      </c>
      <c r="AD172" s="98">
        <f t="shared" si="217"/>
        <v>0</v>
      </c>
      <c r="AE172" s="98">
        <f t="shared" si="217"/>
        <v>0</v>
      </c>
      <c r="AF172" s="98">
        <f t="shared" si="217"/>
        <v>0</v>
      </c>
      <c r="AG172" s="98">
        <f t="shared" si="217"/>
        <v>0</v>
      </c>
      <c r="AH172" s="97">
        <f t="shared" si="217"/>
        <v>0</v>
      </c>
      <c r="AI172" s="97">
        <f t="shared" si="217"/>
        <v>0</v>
      </c>
      <c r="AJ172" s="117"/>
      <c r="AK172" s="69"/>
      <c r="AL172" s="69"/>
      <c r="AM172" s="69"/>
      <c r="AN172" s="69"/>
      <c r="AO172" s="70"/>
      <c r="AP172" s="70"/>
      <c r="AQ172" s="71">
        <f>SUM(E172:AJ172)+CI172-CK169</f>
        <v>5</v>
      </c>
      <c r="AR172" s="94"/>
      <c r="AS172" s="70"/>
      <c r="AT172" s="70"/>
      <c r="AU172" s="69"/>
      <c r="AV172" s="83"/>
      <c r="AW172" s="83"/>
      <c r="AX172" s="83"/>
      <c r="AY172" s="84"/>
      <c r="AZ172" s="85"/>
      <c r="BA172" s="22"/>
      <c r="BB172"/>
      <c r="BC172" s="95">
        <f t="shared" ref="BC172:CG172" si="218">IF(AND(BC169="A/N",BC170&gt;=8),2,IF(AND(BC169="N/D",BC170=16),2,IF(AND(BC169="D/A",BC170=16),2,IF(AND(BC169="A/N",BC170&lt;8),1,IF(AND(BC169="N/D",BC170&lt;16),1,IF(AND(BC169="D/A",BC170&gt;=8),1,IF(AND(AND(BC169="O/D",BC170&gt;=16),BC170&lt;24),1,IF(AND(BC169="O/D",BC170=24),2,IF(AND(AND(BC169="O/A",BC170&gt;=8),BC170&lt;16),1,IF(AND(BC169="O/A",BC170&gt;=16),2,IF(AND(AND(BC169="O/N",BC170&gt;=8),BC170&lt;24),1,IF(AND(BC169="O/N",BC170=24),2,0))))))))))))</f>
        <v>0</v>
      </c>
      <c r="BD172" s="95">
        <f t="shared" si="218"/>
        <v>0</v>
      </c>
      <c r="BE172" s="95">
        <f t="shared" si="218"/>
        <v>0</v>
      </c>
      <c r="BF172" s="95">
        <f t="shared" si="218"/>
        <v>0</v>
      </c>
      <c r="BG172" s="95">
        <f t="shared" si="218"/>
        <v>0</v>
      </c>
      <c r="BH172" s="95">
        <f t="shared" si="218"/>
        <v>0</v>
      </c>
      <c r="BI172" s="95">
        <f t="shared" si="218"/>
        <v>0</v>
      </c>
      <c r="BJ172" s="95">
        <f t="shared" si="218"/>
        <v>0</v>
      </c>
      <c r="BK172" s="95">
        <f t="shared" si="218"/>
        <v>0</v>
      </c>
      <c r="BL172" s="95">
        <f t="shared" si="218"/>
        <v>1</v>
      </c>
      <c r="BM172" s="95">
        <f t="shared" si="218"/>
        <v>0</v>
      </c>
      <c r="BN172" s="95">
        <f t="shared" si="218"/>
        <v>0</v>
      </c>
      <c r="BO172" s="95">
        <f t="shared" si="218"/>
        <v>0</v>
      </c>
      <c r="BP172" s="95">
        <f t="shared" si="218"/>
        <v>0</v>
      </c>
      <c r="BQ172" s="95">
        <f t="shared" si="218"/>
        <v>0</v>
      </c>
      <c r="BR172" s="95">
        <f t="shared" si="218"/>
        <v>1</v>
      </c>
      <c r="BS172" s="95">
        <f t="shared" si="218"/>
        <v>1</v>
      </c>
      <c r="BT172" s="95">
        <f t="shared" si="218"/>
        <v>0</v>
      </c>
      <c r="BU172" s="95">
        <f t="shared" si="218"/>
        <v>0</v>
      </c>
      <c r="BV172" s="95">
        <f t="shared" si="218"/>
        <v>0</v>
      </c>
      <c r="BW172" s="95">
        <f t="shared" si="218"/>
        <v>0</v>
      </c>
      <c r="BX172" s="95">
        <f t="shared" si="218"/>
        <v>0</v>
      </c>
      <c r="BY172" s="95">
        <f t="shared" si="218"/>
        <v>0</v>
      </c>
      <c r="BZ172" s="95">
        <f t="shared" si="218"/>
        <v>0</v>
      </c>
      <c r="CA172" s="95">
        <f t="shared" si="218"/>
        <v>0</v>
      </c>
      <c r="CB172" s="95">
        <f t="shared" si="218"/>
        <v>0</v>
      </c>
      <c r="CC172" s="95">
        <f t="shared" si="218"/>
        <v>0</v>
      </c>
      <c r="CD172" s="95">
        <f t="shared" si="218"/>
        <v>0</v>
      </c>
      <c r="CE172" s="95">
        <f t="shared" si="218"/>
        <v>0</v>
      </c>
      <c r="CF172" s="95">
        <f t="shared" si="218"/>
        <v>0</v>
      </c>
      <c r="CG172" s="95">
        <f t="shared" si="218"/>
        <v>0</v>
      </c>
      <c r="CH172"/>
      <c r="CI172" s="95">
        <f>SUM(BC172:CG172)</f>
        <v>3</v>
      </c>
      <c r="CJ172" s="5" t="s">
        <v>40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ht="17.25" customHeight="1" x14ac:dyDescent="0.25">
      <c r="A173" s="57"/>
      <c r="B173" s="58"/>
      <c r="C173" s="58"/>
      <c r="D173" s="58" t="s">
        <v>41</v>
      </c>
      <c r="E173" s="103" t="str">
        <f t="shared" ref="E173:AI173" si="219">IF(E170&gt;=4,"ya","tdk")</f>
        <v>tdk</v>
      </c>
      <c r="F173" s="104" t="str">
        <f t="shared" si="219"/>
        <v>tdk</v>
      </c>
      <c r="G173" s="104" t="str">
        <f t="shared" si="219"/>
        <v>tdk</v>
      </c>
      <c r="H173" s="105" t="str">
        <f t="shared" si="219"/>
        <v>tdk</v>
      </c>
      <c r="I173" s="105" t="str">
        <f t="shared" si="219"/>
        <v>tdk</v>
      </c>
      <c r="J173" s="105" t="str">
        <f t="shared" si="219"/>
        <v>tdk</v>
      </c>
      <c r="K173" s="105" t="str">
        <f t="shared" si="219"/>
        <v>ya</v>
      </c>
      <c r="L173" s="105" t="str">
        <f t="shared" si="219"/>
        <v>tdk</v>
      </c>
      <c r="M173" s="104" t="str">
        <f t="shared" si="219"/>
        <v>tdk</v>
      </c>
      <c r="N173" s="106" t="str">
        <f t="shared" si="219"/>
        <v>tdk</v>
      </c>
      <c r="O173" s="107" t="str">
        <f t="shared" si="219"/>
        <v>tdk</v>
      </c>
      <c r="P173" s="105" t="str">
        <f t="shared" si="219"/>
        <v>tdk</v>
      </c>
      <c r="Q173" s="105" t="str">
        <f t="shared" si="219"/>
        <v>tdk</v>
      </c>
      <c r="R173" s="105" t="str">
        <f t="shared" si="219"/>
        <v>tdk</v>
      </c>
      <c r="S173" s="105" t="str">
        <f t="shared" si="219"/>
        <v>tdk</v>
      </c>
      <c r="T173" s="104" t="str">
        <f t="shared" si="219"/>
        <v>ya</v>
      </c>
      <c r="U173" s="106" t="str">
        <f t="shared" si="219"/>
        <v>tdk</v>
      </c>
      <c r="V173" s="107" t="str">
        <f t="shared" si="219"/>
        <v>tdk</v>
      </c>
      <c r="W173" s="105" t="str">
        <f t="shared" si="219"/>
        <v>tdk</v>
      </c>
      <c r="X173" s="105" t="str">
        <f t="shared" si="219"/>
        <v>tdk</v>
      </c>
      <c r="Y173" s="105" t="str">
        <f t="shared" si="219"/>
        <v>tdk</v>
      </c>
      <c r="Z173" s="105" t="str">
        <f t="shared" si="219"/>
        <v>tdk</v>
      </c>
      <c r="AA173" s="104" t="str">
        <f t="shared" si="219"/>
        <v>tdk</v>
      </c>
      <c r="AB173" s="104" t="str">
        <f t="shared" si="219"/>
        <v>tdk</v>
      </c>
      <c r="AC173" s="105" t="str">
        <f t="shared" si="219"/>
        <v>tdk</v>
      </c>
      <c r="AD173" s="105" t="str">
        <f t="shared" si="219"/>
        <v>tdk</v>
      </c>
      <c r="AE173" s="105" t="str">
        <f t="shared" si="219"/>
        <v>tdk</v>
      </c>
      <c r="AF173" s="105" t="str">
        <f t="shared" si="219"/>
        <v>tdk</v>
      </c>
      <c r="AG173" s="105" t="str">
        <f t="shared" si="219"/>
        <v>tdk</v>
      </c>
      <c r="AH173" s="104" t="str">
        <f t="shared" si="219"/>
        <v>tdk</v>
      </c>
      <c r="AI173" s="104" t="str">
        <f t="shared" si="219"/>
        <v>tdk</v>
      </c>
      <c r="AJ173" s="108"/>
      <c r="AK173" s="69"/>
      <c r="AL173" s="69"/>
      <c r="AM173" s="69"/>
      <c r="AN173" s="69"/>
      <c r="AO173" s="70"/>
      <c r="AP173" s="70"/>
      <c r="AQ173" s="70"/>
      <c r="AR173" s="70"/>
      <c r="AS173" s="109">
        <f>COUNTIF(E173:AJ173,"ya")+CI173</f>
        <v>4</v>
      </c>
      <c r="AT173" s="70"/>
      <c r="AU173" s="69"/>
      <c r="AV173" s="83"/>
      <c r="AW173" s="83"/>
      <c r="AX173" s="83"/>
      <c r="AY173" s="84"/>
      <c r="AZ173" s="85"/>
      <c r="BA173" s="22"/>
      <c r="BB173"/>
      <c r="BC173" s="110" t="str">
        <f t="shared" ref="BC173:CG173" si="220">IF(BC170&gt;=4,"ya","tdk")</f>
        <v>tdk</v>
      </c>
      <c r="BD173" s="110" t="str">
        <f t="shared" si="220"/>
        <v>tdk</v>
      </c>
      <c r="BE173" s="110" t="str">
        <f t="shared" si="220"/>
        <v>tdk</v>
      </c>
      <c r="BF173" s="110" t="str">
        <f t="shared" si="220"/>
        <v>tdk</v>
      </c>
      <c r="BG173" s="110" t="str">
        <f t="shared" si="220"/>
        <v>tdk</v>
      </c>
      <c r="BH173" s="110" t="str">
        <f t="shared" si="220"/>
        <v>tdk</v>
      </c>
      <c r="BI173" s="110" t="str">
        <f t="shared" si="220"/>
        <v>tdk</v>
      </c>
      <c r="BJ173" s="110" t="str">
        <f t="shared" si="220"/>
        <v>tdk</v>
      </c>
      <c r="BK173" s="110" t="str">
        <f t="shared" si="220"/>
        <v>tdk</v>
      </c>
      <c r="BL173" s="110" t="str">
        <f t="shared" si="220"/>
        <v>ya</v>
      </c>
      <c r="BM173" s="110" t="str">
        <f t="shared" si="220"/>
        <v>tdk</v>
      </c>
      <c r="BN173" s="110" t="str">
        <f t="shared" si="220"/>
        <v>tdk</v>
      </c>
      <c r="BO173" s="110" t="str">
        <f t="shared" si="220"/>
        <v>tdk</v>
      </c>
      <c r="BP173" s="110" t="str">
        <f t="shared" si="220"/>
        <v>tdk</v>
      </c>
      <c r="BQ173" s="110" t="str">
        <f t="shared" si="220"/>
        <v>tdk</v>
      </c>
      <c r="BR173" s="110" t="str">
        <f t="shared" si="220"/>
        <v>tdk</v>
      </c>
      <c r="BS173" s="110" t="str">
        <f t="shared" si="220"/>
        <v>ya</v>
      </c>
      <c r="BT173" s="110" t="str">
        <f t="shared" si="220"/>
        <v>tdk</v>
      </c>
      <c r="BU173" s="110" t="str">
        <f t="shared" si="220"/>
        <v>tdk</v>
      </c>
      <c r="BV173" s="110" t="str">
        <f t="shared" si="220"/>
        <v>tdk</v>
      </c>
      <c r="BW173" s="110" t="str">
        <f t="shared" si="220"/>
        <v>tdk</v>
      </c>
      <c r="BX173" s="110" t="str">
        <f t="shared" si="220"/>
        <v>tdk</v>
      </c>
      <c r="BY173" s="110" t="str">
        <f t="shared" si="220"/>
        <v>tdk</v>
      </c>
      <c r="BZ173" s="110" t="str">
        <f t="shared" si="220"/>
        <v>tdk</v>
      </c>
      <c r="CA173" s="110" t="str">
        <f t="shared" si="220"/>
        <v>tdk</v>
      </c>
      <c r="CB173" s="110" t="str">
        <f t="shared" si="220"/>
        <v>tdk</v>
      </c>
      <c r="CC173" s="110" t="str">
        <f t="shared" si="220"/>
        <v>tdk</v>
      </c>
      <c r="CD173" s="110" t="str">
        <f t="shared" si="220"/>
        <v>tdk</v>
      </c>
      <c r="CE173" s="110" t="str">
        <f t="shared" si="220"/>
        <v>tdk</v>
      </c>
      <c r="CF173" s="110" t="str">
        <f t="shared" si="220"/>
        <v>tdk</v>
      </c>
      <c r="CG173" s="110" t="str">
        <f t="shared" si="220"/>
        <v>tdk</v>
      </c>
      <c r="CH173"/>
      <c r="CI173" s="75">
        <f>COUNTIF(BC173:CG173,"ya")</f>
        <v>2</v>
      </c>
      <c r="CJ173" s="74" t="s">
        <v>41</v>
      </c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ht="17.25" customHeight="1" x14ac:dyDescent="0.25">
      <c r="A174" s="57"/>
      <c r="B174" s="58"/>
      <c r="C174" s="58"/>
      <c r="D174" s="58" t="s">
        <v>42</v>
      </c>
      <c r="E174" s="103" t="str">
        <f t="shared" ref="E174:AI174" si="221">IF(AND(OR(AND(OR(AND(E171&gt;=2,E169="O/D"),E169="O/A"),E171&gt;=2),E169="O/N"),E171&gt;=2),"ya","tdk")</f>
        <v>tdk</v>
      </c>
      <c r="F174" s="104" t="str">
        <f t="shared" si="221"/>
        <v>tdk</v>
      </c>
      <c r="G174" s="104" t="str">
        <f t="shared" si="221"/>
        <v>tdk</v>
      </c>
      <c r="H174" s="105" t="str">
        <f t="shared" si="221"/>
        <v>tdk</v>
      </c>
      <c r="I174" s="105" t="str">
        <f t="shared" si="221"/>
        <v>tdk</v>
      </c>
      <c r="J174" s="105" t="str">
        <f t="shared" si="221"/>
        <v>tdk</v>
      </c>
      <c r="K174" s="105" t="str">
        <f t="shared" si="221"/>
        <v>tdk</v>
      </c>
      <c r="L174" s="105" t="str">
        <f t="shared" si="221"/>
        <v>tdk</v>
      </c>
      <c r="M174" s="104" t="str">
        <f t="shared" si="221"/>
        <v>tdk</v>
      </c>
      <c r="N174" s="106" t="str">
        <f t="shared" si="221"/>
        <v>ya</v>
      </c>
      <c r="O174" s="107" t="str">
        <f t="shared" si="221"/>
        <v>tdk</v>
      </c>
      <c r="P174" s="105" t="str">
        <f t="shared" si="221"/>
        <v>tdk</v>
      </c>
      <c r="Q174" s="105" t="str">
        <f t="shared" si="221"/>
        <v>tdk</v>
      </c>
      <c r="R174" s="105" t="str">
        <f t="shared" si="221"/>
        <v>tdk</v>
      </c>
      <c r="S174" s="105" t="str">
        <f t="shared" si="221"/>
        <v>tdk</v>
      </c>
      <c r="T174" s="104" t="str">
        <f t="shared" si="221"/>
        <v>tdk</v>
      </c>
      <c r="U174" s="106" t="str">
        <f t="shared" si="221"/>
        <v>ya</v>
      </c>
      <c r="V174" s="107" t="str">
        <f t="shared" si="221"/>
        <v>tdk</v>
      </c>
      <c r="W174" s="105" t="str">
        <f t="shared" si="221"/>
        <v>tdk</v>
      </c>
      <c r="X174" s="105" t="str">
        <f t="shared" si="221"/>
        <v>tdk</v>
      </c>
      <c r="Y174" s="105" t="str">
        <f t="shared" si="221"/>
        <v>tdk</v>
      </c>
      <c r="Z174" s="105" t="str">
        <f t="shared" si="221"/>
        <v>tdk</v>
      </c>
      <c r="AA174" s="104" t="str">
        <f t="shared" si="221"/>
        <v>tdk</v>
      </c>
      <c r="AB174" s="104" t="str">
        <f t="shared" si="221"/>
        <v>tdk</v>
      </c>
      <c r="AC174" s="105" t="str">
        <f t="shared" si="221"/>
        <v>tdk</v>
      </c>
      <c r="AD174" s="105" t="str">
        <f t="shared" si="221"/>
        <v>tdk</v>
      </c>
      <c r="AE174" s="105" t="str">
        <f t="shared" si="221"/>
        <v>tdk</v>
      </c>
      <c r="AF174" s="105" t="str">
        <f t="shared" si="221"/>
        <v>tdk</v>
      </c>
      <c r="AG174" s="105" t="str">
        <f t="shared" si="221"/>
        <v>tdk</v>
      </c>
      <c r="AH174" s="104" t="str">
        <f t="shared" si="221"/>
        <v>tdk</v>
      </c>
      <c r="AI174" s="104" t="str">
        <f t="shared" si="221"/>
        <v>tdk</v>
      </c>
      <c r="AJ174" s="108"/>
      <c r="AK174" s="69"/>
      <c r="AL174" s="69"/>
      <c r="AM174" s="69"/>
      <c r="AN174" s="69"/>
      <c r="AO174" s="70"/>
      <c r="AP174" s="70"/>
      <c r="AQ174" s="70"/>
      <c r="AR174" s="70"/>
      <c r="AS174" s="70"/>
      <c r="AT174" s="70">
        <f>COUNTIF(E174:AJ174,"ya")</f>
        <v>2</v>
      </c>
      <c r="AU174" s="69"/>
      <c r="AV174" s="83"/>
      <c r="AW174" s="83"/>
      <c r="AX174" s="83"/>
      <c r="AY174" s="84"/>
      <c r="AZ174" s="85"/>
      <c r="BA174" s="22"/>
      <c r="BB174"/>
      <c r="BC174" s="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 s="37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ht="17.25" customHeight="1" x14ac:dyDescent="0.3">
      <c r="A175" s="57">
        <f>A169+1</f>
        <v>25</v>
      </c>
      <c r="B175" s="58"/>
      <c r="C175" s="172" t="s">
        <v>74</v>
      </c>
      <c r="D175" s="58"/>
      <c r="E175" s="111" t="s">
        <v>21</v>
      </c>
      <c r="F175" s="112" t="s">
        <v>45</v>
      </c>
      <c r="G175" s="112" t="s">
        <v>19</v>
      </c>
      <c r="H175" s="113" t="s">
        <v>19</v>
      </c>
      <c r="I175" s="113" t="s">
        <v>19</v>
      </c>
      <c r="J175" s="113" t="s">
        <v>20</v>
      </c>
      <c r="K175" s="113" t="s">
        <v>20</v>
      </c>
      <c r="L175" s="113" t="s">
        <v>45</v>
      </c>
      <c r="M175" s="112" t="s">
        <v>44</v>
      </c>
      <c r="N175" s="114" t="s">
        <v>44</v>
      </c>
      <c r="O175" s="115" t="s">
        <v>21</v>
      </c>
      <c r="P175" s="113" t="s">
        <v>45</v>
      </c>
      <c r="Q175" s="113" t="s">
        <v>19</v>
      </c>
      <c r="R175" s="113" t="s">
        <v>19</v>
      </c>
      <c r="S175" s="113" t="s">
        <v>20</v>
      </c>
      <c r="T175" s="112" t="s">
        <v>45</v>
      </c>
      <c r="U175" s="116" t="s">
        <v>45</v>
      </c>
      <c r="V175" s="115" t="s">
        <v>45</v>
      </c>
      <c r="W175" s="113" t="s">
        <v>21</v>
      </c>
      <c r="X175" s="113" t="s">
        <v>21</v>
      </c>
      <c r="Y175" s="113" t="s">
        <v>45</v>
      </c>
      <c r="Z175" s="113" t="s">
        <v>19</v>
      </c>
      <c r="AA175" s="112" t="s">
        <v>19</v>
      </c>
      <c r="AB175" s="112" t="s">
        <v>20</v>
      </c>
      <c r="AC175" s="113" t="s">
        <v>20</v>
      </c>
      <c r="AD175" s="113" t="s">
        <v>20</v>
      </c>
      <c r="AE175" s="113" t="s">
        <v>45</v>
      </c>
      <c r="AF175" s="113" t="s">
        <v>21</v>
      </c>
      <c r="AG175" s="113" t="s">
        <v>21</v>
      </c>
      <c r="AH175" s="112" t="s">
        <v>45</v>
      </c>
      <c r="AI175" s="112" t="s">
        <v>19</v>
      </c>
      <c r="AJ175" s="68"/>
      <c r="AK175" s="69">
        <f>COUNTIF(E175:AJ175,"D")</f>
        <v>8</v>
      </c>
      <c r="AL175" s="69">
        <f>COUNTIF(E175:AJ175,"A")</f>
        <v>6</v>
      </c>
      <c r="AM175" s="69">
        <f>COUNTIF(E175:AJ175,"N")</f>
        <v>6</v>
      </c>
      <c r="AN175" s="69">
        <f>COUNTIF(E175:AJ175,"D/A")</f>
        <v>0</v>
      </c>
      <c r="AO175" s="70">
        <f>AK175+AL175+AM175+AN175+AY175+AZ175</f>
        <v>20</v>
      </c>
      <c r="AP175" s="70">
        <f>IF(AO175&lt;=22,0,AO175-22)</f>
        <v>0</v>
      </c>
      <c r="AQ175" s="71">
        <f>AL175+AM175+AQ178</f>
        <v>14</v>
      </c>
      <c r="AR175" s="70"/>
      <c r="AS175" s="70"/>
      <c r="AT175" s="70"/>
      <c r="AU175" s="69">
        <f>COUNTIF(E175:AJ175,"IJ")</f>
        <v>0</v>
      </c>
      <c r="AV175" s="69">
        <f>COUNTIF(E175:AJ175,"SK")</f>
        <v>0</v>
      </c>
      <c r="AW175" s="69">
        <f>COUNTIF(E175:AJ175,"CT")</f>
        <v>0</v>
      </c>
      <c r="AX175" s="69">
        <f>COUNTIF(E175:AJ175,"AL")</f>
        <v>0</v>
      </c>
      <c r="AY175" s="69">
        <f>COUNTIF(E175:AJ175,"A/N")</f>
        <v>0</v>
      </c>
      <c r="AZ175" s="69">
        <f>COUNTIF(E175:AJ175,"N/D")</f>
        <v>0</v>
      </c>
      <c r="BA175" s="72"/>
      <c r="BB175" s="37">
        <f>AO175</f>
        <v>20</v>
      </c>
      <c r="BC175" s="73" t="str">
        <f t="shared" ref="BC175:CG175" si="222">E175</f>
        <v>N</v>
      </c>
      <c r="BD175" s="73" t="str">
        <f t="shared" si="222"/>
        <v>R</v>
      </c>
      <c r="BE175" s="73" t="str">
        <f t="shared" si="222"/>
        <v>D</v>
      </c>
      <c r="BF175" s="73" t="str">
        <f t="shared" si="222"/>
        <v>D</v>
      </c>
      <c r="BG175" s="73" t="str">
        <f t="shared" si="222"/>
        <v>D</v>
      </c>
      <c r="BH175" s="73" t="str">
        <f t="shared" si="222"/>
        <v>A</v>
      </c>
      <c r="BI175" s="73" t="str">
        <f t="shared" si="222"/>
        <v>A</v>
      </c>
      <c r="BJ175" s="73" t="str">
        <f t="shared" si="222"/>
        <v>R</v>
      </c>
      <c r="BK175" s="73" t="str">
        <f t="shared" si="222"/>
        <v>O/N</v>
      </c>
      <c r="BL175" s="73" t="str">
        <f t="shared" si="222"/>
        <v>O/N</v>
      </c>
      <c r="BM175" s="73" t="str">
        <f t="shared" si="222"/>
        <v>N</v>
      </c>
      <c r="BN175" s="73" t="str">
        <f t="shared" si="222"/>
        <v>R</v>
      </c>
      <c r="BO175" s="73" t="str">
        <f t="shared" si="222"/>
        <v>D</v>
      </c>
      <c r="BP175" s="73" t="str">
        <f t="shared" si="222"/>
        <v>D</v>
      </c>
      <c r="BQ175" s="73" t="str">
        <f t="shared" si="222"/>
        <v>A</v>
      </c>
      <c r="BR175" s="73" t="str">
        <f t="shared" si="222"/>
        <v>R</v>
      </c>
      <c r="BS175" s="73" t="str">
        <f t="shared" si="222"/>
        <v>R</v>
      </c>
      <c r="BT175" s="73" t="str">
        <f t="shared" si="222"/>
        <v>R</v>
      </c>
      <c r="BU175" s="73" t="str">
        <f t="shared" si="222"/>
        <v>N</v>
      </c>
      <c r="BV175" s="73" t="str">
        <f t="shared" si="222"/>
        <v>N</v>
      </c>
      <c r="BW175" s="73" t="str">
        <f t="shared" si="222"/>
        <v>R</v>
      </c>
      <c r="BX175" s="73" t="str">
        <f t="shared" si="222"/>
        <v>D</v>
      </c>
      <c r="BY175" s="73" t="str">
        <f t="shared" si="222"/>
        <v>D</v>
      </c>
      <c r="BZ175" s="73" t="str">
        <f t="shared" si="222"/>
        <v>A</v>
      </c>
      <c r="CA175" s="73" t="str">
        <f t="shared" si="222"/>
        <v>A</v>
      </c>
      <c r="CB175" s="73" t="str">
        <f t="shared" si="222"/>
        <v>A</v>
      </c>
      <c r="CC175" s="73" t="str">
        <f t="shared" si="222"/>
        <v>R</v>
      </c>
      <c r="CD175" s="73" t="str">
        <f t="shared" si="222"/>
        <v>N</v>
      </c>
      <c r="CE175" s="73" t="str">
        <f t="shared" si="222"/>
        <v>N</v>
      </c>
      <c r="CF175" s="73" t="str">
        <f t="shared" si="222"/>
        <v>R</v>
      </c>
      <c r="CG175" s="73" t="str">
        <f t="shared" si="222"/>
        <v>D</v>
      </c>
      <c r="CH175"/>
      <c r="CI175" s="75">
        <f>COUNTIF(BC175:CG175,"A/N")</f>
        <v>0</v>
      </c>
      <c r="CJ175" s="75">
        <f>COUNTIF(BC175:CG175,"N/D")</f>
        <v>0</v>
      </c>
      <c r="CK175" s="37">
        <f>CI175+CJ175</f>
        <v>0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ht="17.25" customHeight="1" x14ac:dyDescent="0.25">
      <c r="A176" s="57"/>
      <c r="B176" s="58"/>
      <c r="C176" s="127"/>
      <c r="D176" s="58" t="s">
        <v>37</v>
      </c>
      <c r="E176" s="111"/>
      <c r="F176" s="112"/>
      <c r="G176" s="112"/>
      <c r="H176" s="113"/>
      <c r="I176" s="113"/>
      <c r="J176" s="113"/>
      <c r="K176" s="113">
        <v>2</v>
      </c>
      <c r="L176" s="113"/>
      <c r="M176" s="112"/>
      <c r="N176" s="114"/>
      <c r="O176" s="115"/>
      <c r="P176" s="113"/>
      <c r="Q176" s="113"/>
      <c r="R176" s="113"/>
      <c r="S176" s="113"/>
      <c r="T176" s="112"/>
      <c r="U176" s="116"/>
      <c r="V176" s="115"/>
      <c r="W176" s="113"/>
      <c r="X176" s="113"/>
      <c r="Y176" s="113"/>
      <c r="Z176" s="113"/>
      <c r="AA176" s="112">
        <v>4</v>
      </c>
      <c r="AB176" s="112"/>
      <c r="AC176" s="113"/>
      <c r="AD176" s="113"/>
      <c r="AE176" s="113"/>
      <c r="AF176" s="113"/>
      <c r="AG176" s="113"/>
      <c r="AH176" s="112"/>
      <c r="AI176" s="112"/>
      <c r="AJ176" s="82"/>
      <c r="AK176" s="69"/>
      <c r="AL176" s="69"/>
      <c r="AM176" s="69"/>
      <c r="AN176" s="69"/>
      <c r="AO176" s="70"/>
      <c r="AP176" s="70"/>
      <c r="AQ176" s="70"/>
      <c r="AR176" s="71">
        <f>SUM(E176:AJ176)*2-0.5*COUNT(E176:AJ176)+CI177</f>
        <v>61</v>
      </c>
      <c r="AS176" s="70"/>
      <c r="AT176" s="70"/>
      <c r="AU176" s="69"/>
      <c r="AV176" s="83"/>
      <c r="AW176" s="83"/>
      <c r="AX176" s="83"/>
      <c r="AY176" s="84"/>
      <c r="AZ176" s="85"/>
      <c r="BA176" s="22"/>
      <c r="BB176"/>
      <c r="BC176" s="86">
        <f t="shared" ref="BC176:CG176" si="223">E177</f>
        <v>0</v>
      </c>
      <c r="BD176" s="86">
        <f t="shared" si="223"/>
        <v>0</v>
      </c>
      <c r="BE176" s="86">
        <f t="shared" si="223"/>
        <v>0</v>
      </c>
      <c r="BF176" s="86">
        <f t="shared" si="223"/>
        <v>0</v>
      </c>
      <c r="BG176" s="86">
        <f t="shared" si="223"/>
        <v>0</v>
      </c>
      <c r="BH176" s="86">
        <f t="shared" si="223"/>
        <v>0</v>
      </c>
      <c r="BI176" s="86">
        <f t="shared" si="223"/>
        <v>0</v>
      </c>
      <c r="BJ176" s="86">
        <f t="shared" si="223"/>
        <v>0</v>
      </c>
      <c r="BK176" s="86">
        <f t="shared" si="223"/>
        <v>12</v>
      </c>
      <c r="BL176" s="86">
        <f t="shared" si="223"/>
        <v>8</v>
      </c>
      <c r="BM176" s="86">
        <f t="shared" si="223"/>
        <v>0</v>
      </c>
      <c r="BN176" s="86">
        <f t="shared" si="223"/>
        <v>0</v>
      </c>
      <c r="BO176" s="86">
        <f t="shared" si="223"/>
        <v>0</v>
      </c>
      <c r="BP176" s="86">
        <f t="shared" si="223"/>
        <v>0</v>
      </c>
      <c r="BQ176" s="86">
        <f t="shared" si="223"/>
        <v>0</v>
      </c>
      <c r="BR176" s="86">
        <f t="shared" si="223"/>
        <v>0</v>
      </c>
      <c r="BS176" s="86">
        <f t="shared" si="223"/>
        <v>0</v>
      </c>
      <c r="BT176" s="86">
        <f t="shared" si="223"/>
        <v>0</v>
      </c>
      <c r="BU176" s="86">
        <f t="shared" si="223"/>
        <v>0</v>
      </c>
      <c r="BV176" s="86">
        <f t="shared" si="223"/>
        <v>0</v>
      </c>
      <c r="BW176" s="86">
        <f t="shared" si="223"/>
        <v>0</v>
      </c>
      <c r="BX176" s="86">
        <f t="shared" si="223"/>
        <v>0</v>
      </c>
      <c r="BY176" s="86">
        <f t="shared" si="223"/>
        <v>0</v>
      </c>
      <c r="BZ176" s="86">
        <f t="shared" si="223"/>
        <v>0</v>
      </c>
      <c r="CA176" s="86">
        <f t="shared" si="223"/>
        <v>0</v>
      </c>
      <c r="CB176" s="86">
        <f t="shared" si="223"/>
        <v>0</v>
      </c>
      <c r="CC176" s="86">
        <f t="shared" si="223"/>
        <v>0</v>
      </c>
      <c r="CD176" s="86">
        <f t="shared" si="223"/>
        <v>0</v>
      </c>
      <c r="CE176" s="86">
        <f t="shared" si="223"/>
        <v>0</v>
      </c>
      <c r="CF176" s="86">
        <f t="shared" si="223"/>
        <v>0</v>
      </c>
      <c r="CG176" s="86">
        <f t="shared" si="223"/>
        <v>0</v>
      </c>
      <c r="CH176"/>
      <c r="CI176" s="74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ht="17.25" customHeight="1" x14ac:dyDescent="0.25">
      <c r="A177" s="57"/>
      <c r="B177" s="58"/>
      <c r="C177" s="58"/>
      <c r="D177" s="58" t="s">
        <v>38</v>
      </c>
      <c r="E177" s="111"/>
      <c r="F177" s="112"/>
      <c r="G177" s="112"/>
      <c r="H177" s="113"/>
      <c r="I177" s="113"/>
      <c r="J177" s="113"/>
      <c r="K177" s="113"/>
      <c r="L177" s="113"/>
      <c r="M177" s="112">
        <v>12</v>
      </c>
      <c r="N177" s="114">
        <v>8</v>
      </c>
      <c r="O177" s="115"/>
      <c r="P177" s="113"/>
      <c r="Q177" s="113"/>
      <c r="R177" s="113"/>
      <c r="S177" s="113"/>
      <c r="T177" s="112"/>
      <c r="U177" s="116"/>
      <c r="V177" s="115"/>
      <c r="W177" s="113"/>
      <c r="X177" s="113"/>
      <c r="Y177" s="113"/>
      <c r="Z177" s="113"/>
      <c r="AA177" s="112"/>
      <c r="AB177" s="112"/>
      <c r="AC177" s="113"/>
      <c r="AD177" s="113"/>
      <c r="AE177" s="113"/>
      <c r="AF177" s="113"/>
      <c r="AG177" s="113"/>
      <c r="AH177" s="112"/>
      <c r="AI177" s="112"/>
      <c r="AJ177" s="93"/>
      <c r="AK177" s="69"/>
      <c r="AL177" s="69"/>
      <c r="AM177" s="69"/>
      <c r="AN177" s="69"/>
      <c r="AO177" s="70"/>
      <c r="AP177" s="70"/>
      <c r="AQ177" s="70"/>
      <c r="AR177" s="94"/>
      <c r="AS177" s="70"/>
      <c r="AT177" s="70"/>
      <c r="AU177" s="69"/>
      <c r="AV177" s="83"/>
      <c r="AW177" s="83"/>
      <c r="AX177" s="83"/>
      <c r="AY177" s="84"/>
      <c r="AZ177" s="85"/>
      <c r="BA177" s="22"/>
      <c r="BB177"/>
      <c r="BC177" s="37">
        <f t="shared" ref="BC177:CG177" si="224">IF(BC176&lt;=1,BC176*2,IF(BC176&lt;=7,(BC176*2),IF(BC176&lt;=8,((BC176-7)*3+14),((BC176-8)*4+17))))</f>
        <v>0</v>
      </c>
      <c r="BD177" s="37">
        <f t="shared" si="224"/>
        <v>0</v>
      </c>
      <c r="BE177" s="37">
        <f t="shared" si="224"/>
        <v>0</v>
      </c>
      <c r="BF177" s="37">
        <f t="shared" si="224"/>
        <v>0</v>
      </c>
      <c r="BG177" s="37">
        <f t="shared" si="224"/>
        <v>0</v>
      </c>
      <c r="BH177" s="37">
        <f t="shared" si="224"/>
        <v>0</v>
      </c>
      <c r="BI177" s="37">
        <f t="shared" si="224"/>
        <v>0</v>
      </c>
      <c r="BJ177" s="37">
        <f t="shared" si="224"/>
        <v>0</v>
      </c>
      <c r="BK177" s="37">
        <f t="shared" si="224"/>
        <v>33</v>
      </c>
      <c r="BL177" s="37">
        <f t="shared" si="224"/>
        <v>17</v>
      </c>
      <c r="BM177" s="37">
        <f t="shared" si="224"/>
        <v>0</v>
      </c>
      <c r="BN177" s="37">
        <f t="shared" si="224"/>
        <v>0</v>
      </c>
      <c r="BO177" s="37">
        <f t="shared" si="224"/>
        <v>0</v>
      </c>
      <c r="BP177" s="37">
        <f t="shared" si="224"/>
        <v>0</v>
      </c>
      <c r="BQ177" s="37">
        <f t="shared" si="224"/>
        <v>0</v>
      </c>
      <c r="BR177" s="37">
        <f t="shared" si="224"/>
        <v>0</v>
      </c>
      <c r="BS177" s="37">
        <f t="shared" si="224"/>
        <v>0</v>
      </c>
      <c r="BT177" s="37">
        <f t="shared" si="224"/>
        <v>0</v>
      </c>
      <c r="BU177" s="37">
        <f t="shared" si="224"/>
        <v>0</v>
      </c>
      <c r="BV177" s="37">
        <f t="shared" si="224"/>
        <v>0</v>
      </c>
      <c r="BW177" s="37">
        <f t="shared" si="224"/>
        <v>0</v>
      </c>
      <c r="BX177" s="37">
        <f t="shared" si="224"/>
        <v>0</v>
      </c>
      <c r="BY177" s="37">
        <f t="shared" si="224"/>
        <v>0</v>
      </c>
      <c r="BZ177" s="37">
        <f t="shared" si="224"/>
        <v>0</v>
      </c>
      <c r="CA177" s="37">
        <f t="shared" si="224"/>
        <v>0</v>
      </c>
      <c r="CB177" s="37">
        <f t="shared" si="224"/>
        <v>0</v>
      </c>
      <c r="CC177" s="37">
        <f t="shared" si="224"/>
        <v>0</v>
      </c>
      <c r="CD177" s="37">
        <f t="shared" si="224"/>
        <v>0</v>
      </c>
      <c r="CE177" s="37">
        <f t="shared" si="224"/>
        <v>0</v>
      </c>
      <c r="CF177" s="37">
        <f t="shared" si="224"/>
        <v>0</v>
      </c>
      <c r="CG177" s="37">
        <f t="shared" si="224"/>
        <v>0</v>
      </c>
      <c r="CH177"/>
      <c r="CI177" s="95">
        <f>SUM(BC177:CG177)</f>
        <v>50</v>
      </c>
      <c r="CJ177" s="5" t="s">
        <v>37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ht="17.25" customHeight="1" x14ac:dyDescent="0.25">
      <c r="A178" s="57"/>
      <c r="B178" s="58"/>
      <c r="C178" s="58"/>
      <c r="D178" s="58" t="s">
        <v>39</v>
      </c>
      <c r="E178" s="96">
        <f t="shared" ref="E178:AI178" si="225">IF(AND(E175="A/N",E176&gt;=8),2,IF(AND(E175="N/D",E176=16),2,IF(AND(E175="D/A",E176=16),2,IF(AND(E175="A/N",E176&lt;8),1,IF(AND(E175="N/D",E176&lt;16),1,IF(AND(E175="D/A",E176&gt;=8),1,IF(AND(AND(E175="O/D",E176&gt;=16),E176&lt;24),1,IF(AND(E175="O/D",E176=24),2,IF(AND(AND(E175="O/A",E176&gt;=8),E176&lt;16),1,IF(AND(E175="O/A",E176&gt;=16),2,IF(AND(AND(E175="O/N",E176&gt;=8),E176&lt;24),1,IF(AND(E175="O/N",E176=24),2,0))))))))))))</f>
        <v>0</v>
      </c>
      <c r="F178" s="97">
        <f t="shared" si="225"/>
        <v>0</v>
      </c>
      <c r="G178" s="97">
        <f t="shared" si="225"/>
        <v>0</v>
      </c>
      <c r="H178" s="98">
        <f t="shared" si="225"/>
        <v>0</v>
      </c>
      <c r="I178" s="98">
        <f t="shared" si="225"/>
        <v>0</v>
      </c>
      <c r="J178" s="98">
        <f t="shared" si="225"/>
        <v>0</v>
      </c>
      <c r="K178" s="98">
        <f t="shared" si="225"/>
        <v>0</v>
      </c>
      <c r="L178" s="98">
        <f t="shared" si="225"/>
        <v>0</v>
      </c>
      <c r="M178" s="97">
        <f t="shared" si="225"/>
        <v>0</v>
      </c>
      <c r="N178" s="99">
        <f t="shared" si="225"/>
        <v>0</v>
      </c>
      <c r="O178" s="100">
        <f t="shared" si="225"/>
        <v>0</v>
      </c>
      <c r="P178" s="98">
        <f t="shared" si="225"/>
        <v>0</v>
      </c>
      <c r="Q178" s="98">
        <f t="shared" si="225"/>
        <v>0</v>
      </c>
      <c r="R178" s="98">
        <f t="shared" si="225"/>
        <v>0</v>
      </c>
      <c r="S178" s="98">
        <f t="shared" si="225"/>
        <v>0</v>
      </c>
      <c r="T178" s="97">
        <f t="shared" si="225"/>
        <v>0</v>
      </c>
      <c r="U178" s="101">
        <f t="shared" si="225"/>
        <v>0</v>
      </c>
      <c r="V178" s="100">
        <f t="shared" si="225"/>
        <v>0</v>
      </c>
      <c r="W178" s="98">
        <f t="shared" si="225"/>
        <v>0</v>
      </c>
      <c r="X178" s="98">
        <f t="shared" si="225"/>
        <v>0</v>
      </c>
      <c r="Y178" s="98">
        <f t="shared" si="225"/>
        <v>0</v>
      </c>
      <c r="Z178" s="98">
        <f t="shared" si="225"/>
        <v>0</v>
      </c>
      <c r="AA178" s="97">
        <f t="shared" si="225"/>
        <v>0</v>
      </c>
      <c r="AB178" s="97">
        <f t="shared" si="225"/>
        <v>0</v>
      </c>
      <c r="AC178" s="98">
        <f t="shared" si="225"/>
        <v>0</v>
      </c>
      <c r="AD178" s="98">
        <f t="shared" si="225"/>
        <v>0</v>
      </c>
      <c r="AE178" s="98">
        <f t="shared" si="225"/>
        <v>0</v>
      </c>
      <c r="AF178" s="98">
        <f t="shared" si="225"/>
        <v>0</v>
      </c>
      <c r="AG178" s="98">
        <f t="shared" si="225"/>
        <v>0</v>
      </c>
      <c r="AH178" s="97">
        <f t="shared" si="225"/>
        <v>0</v>
      </c>
      <c r="AI178" s="97">
        <f t="shared" si="225"/>
        <v>0</v>
      </c>
      <c r="AJ178" s="117"/>
      <c r="AK178" s="69"/>
      <c r="AL178" s="69"/>
      <c r="AM178" s="69"/>
      <c r="AN178" s="69"/>
      <c r="AO178" s="70"/>
      <c r="AP178" s="70"/>
      <c r="AQ178" s="71">
        <f>SUM(E178:AJ178)+CI178-CK175</f>
        <v>2</v>
      </c>
      <c r="AR178" s="94"/>
      <c r="AS178" s="70"/>
      <c r="AT178" s="70"/>
      <c r="AU178" s="69"/>
      <c r="AV178" s="83"/>
      <c r="AW178" s="83"/>
      <c r="AX178" s="83"/>
      <c r="AY178" s="84"/>
      <c r="AZ178" s="85"/>
      <c r="BA178" s="22"/>
      <c r="BB178"/>
      <c r="BC178" s="95">
        <f t="shared" ref="BC178:CG178" si="226">IF(AND(BC175="A/N",BC176&gt;=8),2,IF(AND(BC175="N/D",BC176=16),2,IF(AND(BC175="D/A",BC176=16),2,IF(AND(BC175="A/N",BC176&lt;8),1,IF(AND(BC175="N/D",BC176&lt;16),1,IF(AND(BC175="D/A",BC176&gt;=8),1,IF(AND(AND(BC175="O/D",BC176&gt;=16),BC176&lt;24),1,IF(AND(BC175="O/D",BC176=24),2,IF(AND(AND(BC175="O/A",BC176&gt;=8),BC176&lt;16),1,IF(AND(BC175="O/A",BC176&gt;=16),2,IF(AND(AND(BC175="O/N",BC176&gt;=8),BC176&lt;24),1,IF(AND(BC175="O/N",BC176=24),2,0))))))))))))</f>
        <v>0</v>
      </c>
      <c r="BD178" s="95">
        <f t="shared" si="226"/>
        <v>0</v>
      </c>
      <c r="BE178" s="95">
        <f t="shared" si="226"/>
        <v>0</v>
      </c>
      <c r="BF178" s="95">
        <f t="shared" si="226"/>
        <v>0</v>
      </c>
      <c r="BG178" s="95">
        <f t="shared" si="226"/>
        <v>0</v>
      </c>
      <c r="BH178" s="95">
        <f t="shared" si="226"/>
        <v>0</v>
      </c>
      <c r="BI178" s="95">
        <f t="shared" si="226"/>
        <v>0</v>
      </c>
      <c r="BJ178" s="95">
        <f t="shared" si="226"/>
        <v>0</v>
      </c>
      <c r="BK178" s="95">
        <f t="shared" si="226"/>
        <v>1</v>
      </c>
      <c r="BL178" s="95">
        <f t="shared" si="226"/>
        <v>1</v>
      </c>
      <c r="BM178" s="95">
        <f t="shared" si="226"/>
        <v>0</v>
      </c>
      <c r="BN178" s="95">
        <f t="shared" si="226"/>
        <v>0</v>
      </c>
      <c r="BO178" s="95">
        <f t="shared" si="226"/>
        <v>0</v>
      </c>
      <c r="BP178" s="95">
        <f t="shared" si="226"/>
        <v>0</v>
      </c>
      <c r="BQ178" s="95">
        <f t="shared" si="226"/>
        <v>0</v>
      </c>
      <c r="BR178" s="95">
        <f t="shared" si="226"/>
        <v>0</v>
      </c>
      <c r="BS178" s="95">
        <f t="shared" si="226"/>
        <v>0</v>
      </c>
      <c r="BT178" s="95">
        <f t="shared" si="226"/>
        <v>0</v>
      </c>
      <c r="BU178" s="95">
        <f t="shared" si="226"/>
        <v>0</v>
      </c>
      <c r="BV178" s="95">
        <f t="shared" si="226"/>
        <v>0</v>
      </c>
      <c r="BW178" s="95">
        <f t="shared" si="226"/>
        <v>0</v>
      </c>
      <c r="BX178" s="95">
        <f t="shared" si="226"/>
        <v>0</v>
      </c>
      <c r="BY178" s="95">
        <f t="shared" si="226"/>
        <v>0</v>
      </c>
      <c r="BZ178" s="95">
        <f t="shared" si="226"/>
        <v>0</v>
      </c>
      <c r="CA178" s="95">
        <f t="shared" si="226"/>
        <v>0</v>
      </c>
      <c r="CB178" s="95">
        <f t="shared" si="226"/>
        <v>0</v>
      </c>
      <c r="CC178" s="95">
        <f t="shared" si="226"/>
        <v>0</v>
      </c>
      <c r="CD178" s="95">
        <f t="shared" si="226"/>
        <v>0</v>
      </c>
      <c r="CE178" s="95">
        <f t="shared" si="226"/>
        <v>0</v>
      </c>
      <c r="CF178" s="95">
        <f t="shared" si="226"/>
        <v>0</v>
      </c>
      <c r="CG178" s="95">
        <f t="shared" si="226"/>
        <v>0</v>
      </c>
      <c r="CH178"/>
      <c r="CI178" s="95">
        <f>SUM(BC178:CG178)</f>
        <v>2</v>
      </c>
      <c r="CJ178" s="5" t="s">
        <v>40</v>
      </c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ht="17.25" customHeight="1" x14ac:dyDescent="0.25">
      <c r="A179" s="57"/>
      <c r="B179" s="58"/>
      <c r="C179" s="58"/>
      <c r="D179" s="58" t="s">
        <v>41</v>
      </c>
      <c r="E179" s="103" t="str">
        <f t="shared" ref="E179:AI179" si="227">IF(E176&gt;=4,"ya","tdk")</f>
        <v>tdk</v>
      </c>
      <c r="F179" s="104" t="str">
        <f t="shared" si="227"/>
        <v>tdk</v>
      </c>
      <c r="G179" s="104" t="str">
        <f t="shared" si="227"/>
        <v>tdk</v>
      </c>
      <c r="H179" s="105" t="str">
        <f t="shared" si="227"/>
        <v>tdk</v>
      </c>
      <c r="I179" s="105" t="str">
        <f t="shared" si="227"/>
        <v>tdk</v>
      </c>
      <c r="J179" s="105" t="str">
        <f t="shared" si="227"/>
        <v>tdk</v>
      </c>
      <c r="K179" s="105" t="str">
        <f t="shared" si="227"/>
        <v>tdk</v>
      </c>
      <c r="L179" s="105" t="str">
        <f t="shared" si="227"/>
        <v>tdk</v>
      </c>
      <c r="M179" s="104" t="str">
        <f t="shared" si="227"/>
        <v>tdk</v>
      </c>
      <c r="N179" s="106" t="str">
        <f t="shared" si="227"/>
        <v>tdk</v>
      </c>
      <c r="O179" s="107" t="str">
        <f t="shared" si="227"/>
        <v>tdk</v>
      </c>
      <c r="P179" s="105" t="str">
        <f t="shared" si="227"/>
        <v>tdk</v>
      </c>
      <c r="Q179" s="105" t="str">
        <f t="shared" si="227"/>
        <v>tdk</v>
      </c>
      <c r="R179" s="105" t="str">
        <f t="shared" si="227"/>
        <v>tdk</v>
      </c>
      <c r="S179" s="105" t="str">
        <f t="shared" si="227"/>
        <v>tdk</v>
      </c>
      <c r="T179" s="104" t="str">
        <f t="shared" si="227"/>
        <v>tdk</v>
      </c>
      <c r="U179" s="106" t="str">
        <f t="shared" si="227"/>
        <v>tdk</v>
      </c>
      <c r="V179" s="107" t="str">
        <f t="shared" si="227"/>
        <v>tdk</v>
      </c>
      <c r="W179" s="105" t="str">
        <f t="shared" si="227"/>
        <v>tdk</v>
      </c>
      <c r="X179" s="105" t="str">
        <f t="shared" si="227"/>
        <v>tdk</v>
      </c>
      <c r="Y179" s="105" t="str">
        <f t="shared" si="227"/>
        <v>tdk</v>
      </c>
      <c r="Z179" s="105" t="str">
        <f t="shared" si="227"/>
        <v>tdk</v>
      </c>
      <c r="AA179" s="104" t="str">
        <f t="shared" si="227"/>
        <v>ya</v>
      </c>
      <c r="AB179" s="104" t="str">
        <f t="shared" si="227"/>
        <v>tdk</v>
      </c>
      <c r="AC179" s="105" t="str">
        <f t="shared" si="227"/>
        <v>tdk</v>
      </c>
      <c r="AD179" s="105" t="str">
        <f t="shared" si="227"/>
        <v>tdk</v>
      </c>
      <c r="AE179" s="105" t="str">
        <f t="shared" si="227"/>
        <v>tdk</v>
      </c>
      <c r="AF179" s="105" t="str">
        <f t="shared" si="227"/>
        <v>tdk</v>
      </c>
      <c r="AG179" s="105" t="str">
        <f t="shared" si="227"/>
        <v>tdk</v>
      </c>
      <c r="AH179" s="104" t="str">
        <f t="shared" si="227"/>
        <v>tdk</v>
      </c>
      <c r="AI179" s="104" t="str">
        <f t="shared" si="227"/>
        <v>tdk</v>
      </c>
      <c r="AJ179" s="108"/>
      <c r="AK179" s="69"/>
      <c r="AL179" s="69"/>
      <c r="AM179" s="69"/>
      <c r="AN179" s="69"/>
      <c r="AO179" s="70"/>
      <c r="AP179" s="70"/>
      <c r="AQ179" s="70"/>
      <c r="AR179" s="70"/>
      <c r="AS179" s="109">
        <f>COUNTIF(E179:AJ179,"ya")+CI179</f>
        <v>3</v>
      </c>
      <c r="AT179" s="70"/>
      <c r="AU179" s="69"/>
      <c r="AV179" s="83"/>
      <c r="AW179" s="83"/>
      <c r="AX179" s="83"/>
      <c r="AY179" s="84"/>
      <c r="AZ179" s="85"/>
      <c r="BA179" s="22"/>
      <c r="BB179"/>
      <c r="BC179" s="110" t="str">
        <f t="shared" ref="BC179:CG179" si="228">IF(BC176&gt;=4,"ya","tdk")</f>
        <v>tdk</v>
      </c>
      <c r="BD179" s="110" t="str">
        <f t="shared" si="228"/>
        <v>tdk</v>
      </c>
      <c r="BE179" s="110" t="str">
        <f t="shared" si="228"/>
        <v>tdk</v>
      </c>
      <c r="BF179" s="110" t="str">
        <f t="shared" si="228"/>
        <v>tdk</v>
      </c>
      <c r="BG179" s="110" t="str">
        <f t="shared" si="228"/>
        <v>tdk</v>
      </c>
      <c r="BH179" s="110" t="str">
        <f t="shared" si="228"/>
        <v>tdk</v>
      </c>
      <c r="BI179" s="110" t="str">
        <f t="shared" si="228"/>
        <v>tdk</v>
      </c>
      <c r="BJ179" s="110" t="str">
        <f t="shared" si="228"/>
        <v>tdk</v>
      </c>
      <c r="BK179" s="110" t="str">
        <f t="shared" si="228"/>
        <v>ya</v>
      </c>
      <c r="BL179" s="110" t="str">
        <f t="shared" si="228"/>
        <v>ya</v>
      </c>
      <c r="BM179" s="110" t="str">
        <f t="shared" si="228"/>
        <v>tdk</v>
      </c>
      <c r="BN179" s="110" t="str">
        <f t="shared" si="228"/>
        <v>tdk</v>
      </c>
      <c r="BO179" s="110" t="str">
        <f t="shared" si="228"/>
        <v>tdk</v>
      </c>
      <c r="BP179" s="110" t="str">
        <f t="shared" si="228"/>
        <v>tdk</v>
      </c>
      <c r="BQ179" s="110" t="str">
        <f t="shared" si="228"/>
        <v>tdk</v>
      </c>
      <c r="BR179" s="110" t="str">
        <f t="shared" si="228"/>
        <v>tdk</v>
      </c>
      <c r="BS179" s="110" t="str">
        <f t="shared" si="228"/>
        <v>tdk</v>
      </c>
      <c r="BT179" s="110" t="str">
        <f t="shared" si="228"/>
        <v>tdk</v>
      </c>
      <c r="BU179" s="110" t="str">
        <f t="shared" si="228"/>
        <v>tdk</v>
      </c>
      <c r="BV179" s="110" t="str">
        <f t="shared" si="228"/>
        <v>tdk</v>
      </c>
      <c r="BW179" s="110" t="str">
        <f t="shared" si="228"/>
        <v>tdk</v>
      </c>
      <c r="BX179" s="110" t="str">
        <f t="shared" si="228"/>
        <v>tdk</v>
      </c>
      <c r="BY179" s="110" t="str">
        <f t="shared" si="228"/>
        <v>tdk</v>
      </c>
      <c r="BZ179" s="110" t="str">
        <f t="shared" si="228"/>
        <v>tdk</v>
      </c>
      <c r="CA179" s="110" t="str">
        <f t="shared" si="228"/>
        <v>tdk</v>
      </c>
      <c r="CB179" s="110" t="str">
        <f t="shared" si="228"/>
        <v>tdk</v>
      </c>
      <c r="CC179" s="110" t="str">
        <f t="shared" si="228"/>
        <v>tdk</v>
      </c>
      <c r="CD179" s="110" t="str">
        <f t="shared" si="228"/>
        <v>tdk</v>
      </c>
      <c r="CE179" s="110" t="str">
        <f t="shared" si="228"/>
        <v>tdk</v>
      </c>
      <c r="CF179" s="110" t="str">
        <f t="shared" si="228"/>
        <v>tdk</v>
      </c>
      <c r="CG179" s="110" t="str">
        <f t="shared" si="228"/>
        <v>tdk</v>
      </c>
      <c r="CH179"/>
      <c r="CI179" s="75">
        <f>COUNTIF(BC179:CG179,"ya")</f>
        <v>2</v>
      </c>
      <c r="CJ179" s="74" t="s">
        <v>41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ht="17.25" customHeight="1" x14ac:dyDescent="0.25">
      <c r="A180" s="57"/>
      <c r="B180" s="58"/>
      <c r="C180" s="58"/>
      <c r="D180" s="58" t="s">
        <v>42</v>
      </c>
      <c r="E180" s="103" t="str">
        <f t="shared" ref="E180:AI180" si="229">IF(AND(OR(AND(OR(AND(E177&gt;=2,E175="O/D"),E175="O/A"),E177&gt;=2),E175="O/N"),E177&gt;=2),"ya","tdk")</f>
        <v>tdk</v>
      </c>
      <c r="F180" s="104" t="str">
        <f t="shared" si="229"/>
        <v>tdk</v>
      </c>
      <c r="G180" s="104" t="str">
        <f t="shared" si="229"/>
        <v>tdk</v>
      </c>
      <c r="H180" s="105" t="str">
        <f t="shared" si="229"/>
        <v>tdk</v>
      </c>
      <c r="I180" s="105" t="str">
        <f t="shared" si="229"/>
        <v>tdk</v>
      </c>
      <c r="J180" s="105" t="str">
        <f t="shared" si="229"/>
        <v>tdk</v>
      </c>
      <c r="K180" s="105" t="str">
        <f t="shared" si="229"/>
        <v>tdk</v>
      </c>
      <c r="L180" s="105" t="str">
        <f t="shared" si="229"/>
        <v>tdk</v>
      </c>
      <c r="M180" s="104" t="str">
        <f t="shared" si="229"/>
        <v>ya</v>
      </c>
      <c r="N180" s="106" t="str">
        <f t="shared" si="229"/>
        <v>ya</v>
      </c>
      <c r="O180" s="107" t="str">
        <f t="shared" si="229"/>
        <v>tdk</v>
      </c>
      <c r="P180" s="105" t="str">
        <f t="shared" si="229"/>
        <v>tdk</v>
      </c>
      <c r="Q180" s="105" t="str">
        <f t="shared" si="229"/>
        <v>tdk</v>
      </c>
      <c r="R180" s="105" t="str">
        <f t="shared" si="229"/>
        <v>tdk</v>
      </c>
      <c r="S180" s="105" t="str">
        <f t="shared" si="229"/>
        <v>tdk</v>
      </c>
      <c r="T180" s="104" t="str">
        <f t="shared" si="229"/>
        <v>tdk</v>
      </c>
      <c r="U180" s="106" t="str">
        <f t="shared" si="229"/>
        <v>tdk</v>
      </c>
      <c r="V180" s="107" t="str">
        <f t="shared" si="229"/>
        <v>tdk</v>
      </c>
      <c r="W180" s="105" t="str">
        <f t="shared" si="229"/>
        <v>tdk</v>
      </c>
      <c r="X180" s="105" t="str">
        <f t="shared" si="229"/>
        <v>tdk</v>
      </c>
      <c r="Y180" s="105" t="str">
        <f t="shared" si="229"/>
        <v>tdk</v>
      </c>
      <c r="Z180" s="105" t="str">
        <f t="shared" si="229"/>
        <v>tdk</v>
      </c>
      <c r="AA180" s="104" t="str">
        <f t="shared" si="229"/>
        <v>tdk</v>
      </c>
      <c r="AB180" s="104" t="str">
        <f t="shared" si="229"/>
        <v>tdk</v>
      </c>
      <c r="AC180" s="105" t="str">
        <f t="shared" si="229"/>
        <v>tdk</v>
      </c>
      <c r="AD180" s="105" t="str">
        <f t="shared" si="229"/>
        <v>tdk</v>
      </c>
      <c r="AE180" s="105" t="str">
        <f t="shared" si="229"/>
        <v>tdk</v>
      </c>
      <c r="AF180" s="105" t="str">
        <f t="shared" si="229"/>
        <v>tdk</v>
      </c>
      <c r="AG180" s="105" t="str">
        <f t="shared" si="229"/>
        <v>tdk</v>
      </c>
      <c r="AH180" s="104" t="str">
        <f t="shared" si="229"/>
        <v>tdk</v>
      </c>
      <c r="AI180" s="104" t="str">
        <f t="shared" si="229"/>
        <v>tdk</v>
      </c>
      <c r="AJ180" s="108"/>
      <c r="AK180" s="69"/>
      <c r="AL180" s="69"/>
      <c r="AM180" s="69"/>
      <c r="AN180" s="69"/>
      <c r="AO180" s="70"/>
      <c r="AP180" s="70"/>
      <c r="AQ180" s="70"/>
      <c r="AR180" s="70"/>
      <c r="AS180" s="70"/>
      <c r="AT180" s="70">
        <f>COUNTIF(E180:AJ180,"ya")</f>
        <v>2</v>
      </c>
      <c r="AU180" s="69"/>
      <c r="AV180" s="83"/>
      <c r="AW180" s="83"/>
      <c r="AX180" s="83"/>
      <c r="AY180" s="84"/>
      <c r="AZ180" s="85"/>
      <c r="BA180" s="22"/>
      <c r="BB180"/>
      <c r="BC180" s="74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 s="37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s="146" customFormat="1" ht="17.25" hidden="1" customHeight="1" outlineLevel="1" x14ac:dyDescent="0.3">
      <c r="A181" s="131"/>
      <c r="B181" s="132"/>
      <c r="C181" s="133" t="s">
        <v>75</v>
      </c>
      <c r="D181" s="132"/>
      <c r="E181" s="134"/>
      <c r="F181" s="135"/>
      <c r="G181" s="135"/>
      <c r="H181" s="136"/>
      <c r="I181" s="136"/>
      <c r="J181" s="136"/>
      <c r="K181" s="136"/>
      <c r="L181" s="136"/>
      <c r="M181" s="135"/>
      <c r="N181" s="137"/>
      <c r="O181" s="138"/>
      <c r="P181" s="136"/>
      <c r="Q181" s="136"/>
      <c r="R181" s="136"/>
      <c r="S181" s="136"/>
      <c r="T181" s="135"/>
      <c r="U181" s="139"/>
      <c r="V181" s="138"/>
      <c r="W181" s="136"/>
      <c r="X181" s="136"/>
      <c r="Y181" s="136"/>
      <c r="Z181" s="136"/>
      <c r="AA181" s="135"/>
      <c r="AB181" s="135"/>
      <c r="AC181" s="136"/>
      <c r="AD181" s="136"/>
      <c r="AE181" s="136"/>
      <c r="AF181" s="136"/>
      <c r="AG181" s="136"/>
      <c r="AH181" s="135"/>
      <c r="AI181" s="135"/>
      <c r="AJ181" s="140"/>
      <c r="AK181" s="141">
        <f>COUNTIF(E181:AJ181,"D")</f>
        <v>0</v>
      </c>
      <c r="AL181" s="141">
        <f>COUNTIF(E181:AJ181,"A")</f>
        <v>0</v>
      </c>
      <c r="AM181" s="141">
        <f>COUNTIF(E181:AJ181,"N")</f>
        <v>0</v>
      </c>
      <c r="AN181" s="141">
        <f>COUNTIF(E181:AJ181,"D/A")</f>
        <v>0</v>
      </c>
      <c r="AO181" s="142">
        <f>AK181+AL181+AM181+AN181+AY181+AZ181</f>
        <v>0</v>
      </c>
      <c r="AP181" s="142">
        <f>IF(AO181&lt;=22,0,AO181-22)</f>
        <v>0</v>
      </c>
      <c r="AQ181" s="143" t="e">
        <f>AL181+AM181+AQ184</f>
        <v>#VALUE!</v>
      </c>
      <c r="AR181" s="142"/>
      <c r="AS181" s="142"/>
      <c r="AT181" s="142"/>
      <c r="AU181" s="141">
        <f>COUNTIF(E181:AJ181,"IJ")</f>
        <v>0</v>
      </c>
      <c r="AV181" s="141">
        <f>COUNTIF(E181:AJ181,"SK")</f>
        <v>0</v>
      </c>
      <c r="AW181" s="141">
        <f>COUNTIF(E181:AJ181,"CT")</f>
        <v>0</v>
      </c>
      <c r="AX181" s="141">
        <f>COUNTIF(E181:AJ181,"AL")</f>
        <v>0</v>
      </c>
      <c r="AY181" s="141">
        <f>COUNTIF(E181:AJ181,"A/N")</f>
        <v>0</v>
      </c>
      <c r="AZ181" s="141">
        <f>COUNTIF(E181:AJ181,"N/D")</f>
        <v>0</v>
      </c>
      <c r="BA181" s="144"/>
      <c r="BB181" s="145">
        <f>AO181</f>
        <v>0</v>
      </c>
      <c r="BC181" s="145">
        <f t="shared" ref="BC181:CG181" si="230">E181</f>
        <v>0</v>
      </c>
      <c r="BD181" s="145">
        <f t="shared" si="230"/>
        <v>0</v>
      </c>
      <c r="BE181" s="145">
        <f t="shared" si="230"/>
        <v>0</v>
      </c>
      <c r="BF181" s="145">
        <f t="shared" si="230"/>
        <v>0</v>
      </c>
      <c r="BG181" s="145">
        <f t="shared" si="230"/>
        <v>0</v>
      </c>
      <c r="BH181" s="145">
        <f t="shared" si="230"/>
        <v>0</v>
      </c>
      <c r="BI181" s="145">
        <f t="shared" si="230"/>
        <v>0</v>
      </c>
      <c r="BJ181" s="145">
        <f t="shared" si="230"/>
        <v>0</v>
      </c>
      <c r="BK181" s="145">
        <f t="shared" si="230"/>
        <v>0</v>
      </c>
      <c r="BL181" s="145">
        <f t="shared" si="230"/>
        <v>0</v>
      </c>
      <c r="BM181" s="145">
        <f t="shared" si="230"/>
        <v>0</v>
      </c>
      <c r="BN181" s="145">
        <f t="shared" si="230"/>
        <v>0</v>
      </c>
      <c r="BO181" s="145">
        <f t="shared" si="230"/>
        <v>0</v>
      </c>
      <c r="BP181" s="145">
        <f t="shared" si="230"/>
        <v>0</v>
      </c>
      <c r="BQ181" s="145">
        <f t="shared" si="230"/>
        <v>0</v>
      </c>
      <c r="BR181" s="145">
        <f t="shared" si="230"/>
        <v>0</v>
      </c>
      <c r="BS181" s="145">
        <f t="shared" si="230"/>
        <v>0</v>
      </c>
      <c r="BT181" s="145">
        <f t="shared" si="230"/>
        <v>0</v>
      </c>
      <c r="BU181" s="145">
        <f t="shared" si="230"/>
        <v>0</v>
      </c>
      <c r="BV181" s="145">
        <f t="shared" si="230"/>
        <v>0</v>
      </c>
      <c r="BW181" s="145">
        <f t="shared" si="230"/>
        <v>0</v>
      </c>
      <c r="BX181" s="145">
        <f t="shared" si="230"/>
        <v>0</v>
      </c>
      <c r="BY181" s="145">
        <f t="shared" si="230"/>
        <v>0</v>
      </c>
      <c r="BZ181" s="145">
        <f t="shared" si="230"/>
        <v>0</v>
      </c>
      <c r="CA181" s="145">
        <f t="shared" si="230"/>
        <v>0</v>
      </c>
      <c r="CB181" s="145">
        <f t="shared" si="230"/>
        <v>0</v>
      </c>
      <c r="CC181" s="145">
        <f t="shared" si="230"/>
        <v>0</v>
      </c>
      <c r="CD181" s="145">
        <f t="shared" si="230"/>
        <v>0</v>
      </c>
      <c r="CE181" s="145">
        <f t="shared" si="230"/>
        <v>0</v>
      </c>
      <c r="CF181" s="145">
        <f t="shared" si="230"/>
        <v>0</v>
      </c>
      <c r="CG181" s="145">
        <f t="shared" si="230"/>
        <v>0</v>
      </c>
      <c r="CI181" s="147">
        <f>COUNTIF(BC181:CG181,"A/N")</f>
        <v>0</v>
      </c>
      <c r="CJ181" s="147">
        <f>COUNTIF(BC181:CG181,"N/D")</f>
        <v>0</v>
      </c>
      <c r="CK181" s="145">
        <f>CI181+CJ181</f>
        <v>0</v>
      </c>
    </row>
    <row r="182" spans="1:1024" ht="17.25" hidden="1" customHeight="1" outlineLevel="1" x14ac:dyDescent="0.25">
      <c r="A182" s="131"/>
      <c r="B182" s="132"/>
      <c r="C182" s="148"/>
      <c r="D182" s="132" t="s">
        <v>37</v>
      </c>
      <c r="E182" s="134"/>
      <c r="F182" s="135"/>
      <c r="G182" s="135"/>
      <c r="H182" s="136"/>
      <c r="I182" s="136"/>
      <c r="J182" s="136"/>
      <c r="K182" s="136"/>
      <c r="L182" s="136"/>
      <c r="M182" s="135"/>
      <c r="N182" s="137"/>
      <c r="O182" s="138"/>
      <c r="P182" s="136"/>
      <c r="Q182" s="136"/>
      <c r="R182" s="136"/>
      <c r="S182" s="136"/>
      <c r="T182" s="135"/>
      <c r="U182" s="139"/>
      <c r="V182" s="138"/>
      <c r="W182" s="136"/>
      <c r="X182" s="136"/>
      <c r="Y182" s="136"/>
      <c r="Z182" s="136"/>
      <c r="AA182" s="135"/>
      <c r="AB182" s="135"/>
      <c r="AC182" s="136"/>
      <c r="AD182" s="136"/>
      <c r="AE182" s="136"/>
      <c r="AF182" s="136"/>
      <c r="AG182" s="136"/>
      <c r="AH182" s="135"/>
      <c r="AI182" s="135"/>
      <c r="AJ182" s="149"/>
      <c r="AK182" s="141"/>
      <c r="AL182" s="141"/>
      <c r="AM182" s="141"/>
      <c r="AN182" s="141"/>
      <c r="AO182" s="142"/>
      <c r="AP182" s="142"/>
      <c r="AQ182" s="142"/>
      <c r="AR182" s="143">
        <f>SUM(E182:AJ182)*2-0.5*COUNT(E182:AJ182)+CI183</f>
        <v>0</v>
      </c>
      <c r="AS182" s="142"/>
      <c r="AT182" s="142"/>
      <c r="AU182" s="141"/>
      <c r="AV182" s="150"/>
      <c r="AW182" s="150"/>
      <c r="AX182" s="150"/>
      <c r="AY182" s="151"/>
      <c r="AZ182" s="152"/>
      <c r="BA182" s="153"/>
      <c r="BB182"/>
      <c r="BC182" s="145">
        <f t="shared" ref="BC182:CG182" si="231">E183</f>
        <v>0</v>
      </c>
      <c r="BD182" s="145">
        <f t="shared" si="231"/>
        <v>0</v>
      </c>
      <c r="BE182" s="145">
        <f t="shared" si="231"/>
        <v>0</v>
      </c>
      <c r="BF182" s="145">
        <f t="shared" si="231"/>
        <v>0</v>
      </c>
      <c r="BG182" s="145">
        <f t="shared" si="231"/>
        <v>0</v>
      </c>
      <c r="BH182" s="145">
        <f t="shared" si="231"/>
        <v>0</v>
      </c>
      <c r="BI182" s="145">
        <f t="shared" si="231"/>
        <v>0</v>
      </c>
      <c r="BJ182" s="145">
        <f t="shared" si="231"/>
        <v>0</v>
      </c>
      <c r="BK182" s="145">
        <f t="shared" si="231"/>
        <v>0</v>
      </c>
      <c r="BL182" s="145">
        <f t="shared" si="231"/>
        <v>0</v>
      </c>
      <c r="BM182" s="145">
        <f t="shared" si="231"/>
        <v>0</v>
      </c>
      <c r="BN182" s="145">
        <f t="shared" si="231"/>
        <v>0</v>
      </c>
      <c r="BO182" s="145">
        <f t="shared" si="231"/>
        <v>0</v>
      </c>
      <c r="BP182" s="145">
        <f t="shared" si="231"/>
        <v>0</v>
      </c>
      <c r="BQ182" s="145">
        <f t="shared" si="231"/>
        <v>0</v>
      </c>
      <c r="BR182" s="145">
        <f t="shared" si="231"/>
        <v>0</v>
      </c>
      <c r="BS182" s="145">
        <f t="shared" si="231"/>
        <v>0</v>
      </c>
      <c r="BT182" s="145">
        <f t="shared" si="231"/>
        <v>0</v>
      </c>
      <c r="BU182" s="145">
        <f t="shared" si="231"/>
        <v>0</v>
      </c>
      <c r="BV182" s="145">
        <f t="shared" si="231"/>
        <v>0</v>
      </c>
      <c r="BW182" s="145">
        <f t="shared" si="231"/>
        <v>0</v>
      </c>
      <c r="BX182" s="145">
        <f t="shared" si="231"/>
        <v>0</v>
      </c>
      <c r="BY182" s="145">
        <f t="shared" si="231"/>
        <v>0</v>
      </c>
      <c r="BZ182" s="145">
        <f t="shared" si="231"/>
        <v>0</v>
      </c>
      <c r="CA182" s="145">
        <f t="shared" si="231"/>
        <v>0</v>
      </c>
      <c r="CB182" s="145">
        <f t="shared" si="231"/>
        <v>0</v>
      </c>
      <c r="CC182" s="145">
        <f t="shared" si="231"/>
        <v>0</v>
      </c>
      <c r="CD182" s="145">
        <f t="shared" si="231"/>
        <v>0</v>
      </c>
      <c r="CE182" s="145">
        <f t="shared" si="231"/>
        <v>0</v>
      </c>
      <c r="CF182" s="145">
        <f t="shared" si="231"/>
        <v>0</v>
      </c>
      <c r="CG182" s="145">
        <f t="shared" si="231"/>
        <v>0</v>
      </c>
      <c r="CH182"/>
      <c r="CI182" s="154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ht="17.25" hidden="1" customHeight="1" outlineLevel="1" x14ac:dyDescent="0.25">
      <c r="A183" s="131"/>
      <c r="B183" s="132"/>
      <c r="C183" s="132"/>
      <c r="D183" s="132" t="s">
        <v>38</v>
      </c>
      <c r="E183" s="155"/>
      <c r="F183" s="156"/>
      <c r="G183" s="156"/>
      <c r="H183" s="157"/>
      <c r="I183" s="157"/>
      <c r="J183" s="157"/>
      <c r="K183" s="157"/>
      <c r="L183" s="157"/>
      <c r="M183" s="156"/>
      <c r="N183" s="158"/>
      <c r="O183" s="159"/>
      <c r="P183" s="157"/>
      <c r="Q183" s="157"/>
      <c r="R183" s="157"/>
      <c r="S183" s="157"/>
      <c r="T183" s="156"/>
      <c r="U183" s="160"/>
      <c r="V183" s="159"/>
      <c r="W183" s="157"/>
      <c r="X183" s="157"/>
      <c r="Y183" s="157"/>
      <c r="Z183" s="157"/>
      <c r="AA183" s="156"/>
      <c r="AB183" s="156"/>
      <c r="AC183" s="157"/>
      <c r="AD183" s="157"/>
      <c r="AE183" s="157"/>
      <c r="AF183" s="157"/>
      <c r="AG183" s="157"/>
      <c r="AH183" s="156"/>
      <c r="AI183" s="156"/>
      <c r="AJ183" s="161"/>
      <c r="AK183" s="141"/>
      <c r="AL183" s="141"/>
      <c r="AM183" s="141"/>
      <c r="AN183" s="141"/>
      <c r="AO183" s="142"/>
      <c r="AP183" s="142"/>
      <c r="AQ183" s="142"/>
      <c r="AR183" s="162"/>
      <c r="AS183" s="142"/>
      <c r="AT183" s="142"/>
      <c r="AU183" s="141"/>
      <c r="AV183" s="150"/>
      <c r="AW183" s="150"/>
      <c r="AX183" s="150"/>
      <c r="AY183" s="151"/>
      <c r="AZ183" s="152"/>
      <c r="BA183" s="153"/>
      <c r="BB183"/>
      <c r="BC183" s="145">
        <f t="shared" ref="BC183:CG183" si="232">IF(BC182&lt;=1,BC182*2,IF(BC182&lt;=7,(BC182*2),IF(BC182&lt;=8,((BC182-7)*3+14),((BC182-8)*4+17))))</f>
        <v>0</v>
      </c>
      <c r="BD183" s="145">
        <f t="shared" si="232"/>
        <v>0</v>
      </c>
      <c r="BE183" s="145">
        <f t="shared" si="232"/>
        <v>0</v>
      </c>
      <c r="BF183" s="145">
        <f t="shared" si="232"/>
        <v>0</v>
      </c>
      <c r="BG183" s="145">
        <f t="shared" si="232"/>
        <v>0</v>
      </c>
      <c r="BH183" s="145">
        <f t="shared" si="232"/>
        <v>0</v>
      </c>
      <c r="BI183" s="145">
        <f t="shared" si="232"/>
        <v>0</v>
      </c>
      <c r="BJ183" s="145">
        <f t="shared" si="232"/>
        <v>0</v>
      </c>
      <c r="BK183" s="145">
        <f t="shared" si="232"/>
        <v>0</v>
      </c>
      <c r="BL183" s="145">
        <f t="shared" si="232"/>
        <v>0</v>
      </c>
      <c r="BM183" s="145">
        <f t="shared" si="232"/>
        <v>0</v>
      </c>
      <c r="BN183" s="145">
        <f t="shared" si="232"/>
        <v>0</v>
      </c>
      <c r="BO183" s="145">
        <f t="shared" si="232"/>
        <v>0</v>
      </c>
      <c r="BP183" s="145">
        <f t="shared" si="232"/>
        <v>0</v>
      </c>
      <c r="BQ183" s="145">
        <f t="shared" si="232"/>
        <v>0</v>
      </c>
      <c r="BR183" s="145">
        <f t="shared" si="232"/>
        <v>0</v>
      </c>
      <c r="BS183" s="145">
        <f t="shared" si="232"/>
        <v>0</v>
      </c>
      <c r="BT183" s="145">
        <f t="shared" si="232"/>
        <v>0</v>
      </c>
      <c r="BU183" s="145">
        <f t="shared" si="232"/>
        <v>0</v>
      </c>
      <c r="BV183" s="145">
        <f t="shared" si="232"/>
        <v>0</v>
      </c>
      <c r="BW183" s="145">
        <f t="shared" si="232"/>
        <v>0</v>
      </c>
      <c r="BX183" s="145">
        <f t="shared" si="232"/>
        <v>0</v>
      </c>
      <c r="BY183" s="145">
        <f t="shared" si="232"/>
        <v>0</v>
      </c>
      <c r="BZ183" s="145">
        <f t="shared" si="232"/>
        <v>0</v>
      </c>
      <c r="CA183" s="145">
        <f t="shared" si="232"/>
        <v>0</v>
      </c>
      <c r="CB183" s="145">
        <f t="shared" si="232"/>
        <v>0</v>
      </c>
      <c r="CC183" s="145">
        <f t="shared" si="232"/>
        <v>0</v>
      </c>
      <c r="CD183" s="145">
        <f t="shared" si="232"/>
        <v>0</v>
      </c>
      <c r="CE183" s="145">
        <f t="shared" si="232"/>
        <v>0</v>
      </c>
      <c r="CF183" s="145">
        <f t="shared" si="232"/>
        <v>0</v>
      </c>
      <c r="CG183" s="145">
        <f t="shared" si="232"/>
        <v>0</v>
      </c>
      <c r="CH183"/>
      <c r="CI183" s="163">
        <f>SUM(BC183:CG183)</f>
        <v>0</v>
      </c>
      <c r="CJ183" s="146" t="s">
        <v>37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ht="17.25" hidden="1" customHeight="1" outlineLevel="1" x14ac:dyDescent="0.25">
      <c r="A184" s="131"/>
      <c r="B184" s="132"/>
      <c r="C184" s="132"/>
      <c r="D184" s="132" t="s">
        <v>39</v>
      </c>
      <c r="E184" s="96" t="e">
        <f>#VALUE!</f>
        <v>#VALUE!</v>
      </c>
      <c r="F184" s="97" t="e">
        <f>#VALUE!</f>
        <v>#VALUE!</v>
      </c>
      <c r="G184" s="97" t="e">
        <f>#VALUE!</f>
        <v>#VALUE!</v>
      </c>
      <c r="H184" s="98" t="e">
        <f>#VALUE!</f>
        <v>#VALUE!</v>
      </c>
      <c r="I184" s="98" t="e">
        <f>#VALUE!</f>
        <v>#VALUE!</v>
      </c>
      <c r="J184" s="98" t="e">
        <f>#VALUE!</f>
        <v>#VALUE!</v>
      </c>
      <c r="K184" s="98" t="e">
        <f>#VALUE!</f>
        <v>#VALUE!</v>
      </c>
      <c r="L184" s="98" t="e">
        <f>#VALUE!</f>
        <v>#VALUE!</v>
      </c>
      <c r="M184" s="97" t="e">
        <f>#VALUE!</f>
        <v>#VALUE!</v>
      </c>
      <c r="N184" s="99" t="e">
        <f>#VALUE!</f>
        <v>#VALUE!</v>
      </c>
      <c r="O184" s="100" t="e">
        <f>#VALUE!</f>
        <v>#VALUE!</v>
      </c>
      <c r="P184" s="98" t="e">
        <f>#VALUE!</f>
        <v>#VALUE!</v>
      </c>
      <c r="Q184" s="98" t="e">
        <f>#VALUE!</f>
        <v>#VALUE!</v>
      </c>
      <c r="R184" s="98" t="e">
        <f>#VALUE!</f>
        <v>#VALUE!</v>
      </c>
      <c r="S184" s="98" t="e">
        <f>#VALUE!</f>
        <v>#VALUE!</v>
      </c>
      <c r="T184" s="97" t="e">
        <f>#VALUE!</f>
        <v>#VALUE!</v>
      </c>
      <c r="U184" s="101" t="e">
        <f>#VALUE!</f>
        <v>#VALUE!</v>
      </c>
      <c r="V184" s="100" t="e">
        <f>#VALUE!</f>
        <v>#VALUE!</v>
      </c>
      <c r="W184" s="98" t="e">
        <f>#VALUE!</f>
        <v>#VALUE!</v>
      </c>
      <c r="X184" s="98" t="e">
        <f>#VALUE!</f>
        <v>#VALUE!</v>
      </c>
      <c r="Y184" s="98" t="e">
        <f>#VALUE!</f>
        <v>#VALUE!</v>
      </c>
      <c r="Z184" s="98" t="e">
        <f>#VALUE!</f>
        <v>#VALUE!</v>
      </c>
      <c r="AA184" s="97" t="e">
        <f>#VALUE!</f>
        <v>#VALUE!</v>
      </c>
      <c r="AB184" s="97" t="e">
        <f>#VALUE!</f>
        <v>#VALUE!</v>
      </c>
      <c r="AC184" s="98" t="e">
        <f>#VALUE!</f>
        <v>#VALUE!</v>
      </c>
      <c r="AD184" s="98" t="e">
        <f>#VALUE!</f>
        <v>#VALUE!</v>
      </c>
      <c r="AE184" s="98" t="e">
        <f>#VALUE!</f>
        <v>#VALUE!</v>
      </c>
      <c r="AF184" s="98" t="e">
        <f>#VALUE!</f>
        <v>#VALUE!</v>
      </c>
      <c r="AG184" s="98" t="e">
        <f>#VALUE!</f>
        <v>#VALUE!</v>
      </c>
      <c r="AH184" s="97" t="e">
        <f>#VALUE!</f>
        <v>#VALUE!</v>
      </c>
      <c r="AI184" s="97" t="e">
        <f>#VALUE!</f>
        <v>#VALUE!</v>
      </c>
      <c r="AJ184" s="102"/>
      <c r="AK184" s="69"/>
      <c r="AL184" s="69"/>
      <c r="AM184" s="69"/>
      <c r="AN184" s="69"/>
      <c r="AO184" s="70"/>
      <c r="AP184" s="70"/>
      <c r="AQ184" s="71" t="e">
        <f>SUM(E184:AJ184)+CI184-CK181</f>
        <v>#VALUE!</v>
      </c>
      <c r="AR184" s="94"/>
      <c r="AS184" s="70"/>
      <c r="AT184" s="70"/>
      <c r="AU184" s="69"/>
      <c r="AV184" s="83"/>
      <c r="AW184" s="83"/>
      <c r="AX184" s="83"/>
      <c r="AY184" s="84"/>
      <c r="AZ184" s="85"/>
      <c r="BA184" s="22"/>
      <c r="BB184"/>
      <c r="BC184" s="95" t="e">
        <f>#VALUE!</f>
        <v>#VALUE!</v>
      </c>
      <c r="BD184" s="95" t="e">
        <f>#VALUE!</f>
        <v>#VALUE!</v>
      </c>
      <c r="BE184" s="95" t="e">
        <f>#VALUE!</f>
        <v>#VALUE!</v>
      </c>
      <c r="BF184" s="95" t="e">
        <f>#VALUE!</f>
        <v>#VALUE!</v>
      </c>
      <c r="BG184" s="95" t="e">
        <f>#VALUE!</f>
        <v>#VALUE!</v>
      </c>
      <c r="BH184" s="95" t="e">
        <f>#VALUE!</f>
        <v>#VALUE!</v>
      </c>
      <c r="BI184" s="95" t="e">
        <f>#VALUE!</f>
        <v>#VALUE!</v>
      </c>
      <c r="BJ184" s="95" t="e">
        <f>#VALUE!</f>
        <v>#VALUE!</v>
      </c>
      <c r="BK184" s="95" t="e">
        <f>#VALUE!</f>
        <v>#VALUE!</v>
      </c>
      <c r="BL184" s="95" t="e">
        <f>#VALUE!</f>
        <v>#VALUE!</v>
      </c>
      <c r="BM184" s="95" t="e">
        <f>#VALUE!</f>
        <v>#VALUE!</v>
      </c>
      <c r="BN184" s="95" t="e">
        <f>#VALUE!</f>
        <v>#VALUE!</v>
      </c>
      <c r="BO184" s="95" t="e">
        <f>#VALUE!</f>
        <v>#VALUE!</v>
      </c>
      <c r="BP184" s="95" t="e">
        <f>#VALUE!</f>
        <v>#VALUE!</v>
      </c>
      <c r="BQ184" s="95" t="e">
        <f>#VALUE!</f>
        <v>#VALUE!</v>
      </c>
      <c r="BR184" s="95" t="e">
        <f>#VALUE!</f>
        <v>#VALUE!</v>
      </c>
      <c r="BS184" s="95" t="e">
        <f>#VALUE!</f>
        <v>#VALUE!</v>
      </c>
      <c r="BT184" s="95" t="e">
        <f>#VALUE!</f>
        <v>#VALUE!</v>
      </c>
      <c r="BU184" s="95" t="e">
        <f>#VALUE!</f>
        <v>#VALUE!</v>
      </c>
      <c r="BV184" s="95" t="e">
        <f>#VALUE!</f>
        <v>#VALUE!</v>
      </c>
      <c r="BW184" s="95" t="e">
        <f>#VALUE!</f>
        <v>#VALUE!</v>
      </c>
      <c r="BX184" s="95" t="e">
        <f>#VALUE!</f>
        <v>#VALUE!</v>
      </c>
      <c r="BY184" s="95" t="e">
        <f>#VALUE!</f>
        <v>#VALUE!</v>
      </c>
      <c r="BZ184" s="95" t="e">
        <f>#VALUE!</f>
        <v>#VALUE!</v>
      </c>
      <c r="CA184" s="95" t="e">
        <f>#VALUE!</f>
        <v>#VALUE!</v>
      </c>
      <c r="CB184" s="95" t="e">
        <f>#VALUE!</f>
        <v>#VALUE!</v>
      </c>
      <c r="CC184" s="95" t="e">
        <f>#VALUE!</f>
        <v>#VALUE!</v>
      </c>
      <c r="CD184" s="95" t="e">
        <f>#VALUE!</f>
        <v>#VALUE!</v>
      </c>
      <c r="CE184" s="95" t="e">
        <f>#VALUE!</f>
        <v>#VALUE!</v>
      </c>
      <c r="CF184" s="95" t="e">
        <f>#VALUE!</f>
        <v>#VALUE!</v>
      </c>
      <c r="CG184" s="95" t="e">
        <f>#VALUE!</f>
        <v>#VALUE!</v>
      </c>
      <c r="CH184"/>
      <c r="CI184" s="163" t="e">
        <f>SUM(BC184:CG184)</f>
        <v>#VALUE!</v>
      </c>
      <c r="CJ184" s="146" t="s">
        <v>40</v>
      </c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ht="17.25" hidden="1" customHeight="1" outlineLevel="1" x14ac:dyDescent="0.25">
      <c r="A185" s="131"/>
      <c r="B185" s="132"/>
      <c r="C185" s="132"/>
      <c r="D185" s="132" t="s">
        <v>41</v>
      </c>
      <c r="E185" s="164" t="str">
        <f t="shared" ref="E185:AI185" si="233">IF(E182&gt;=4,"ya","tdk")</f>
        <v>tdk</v>
      </c>
      <c r="F185" s="165" t="str">
        <f t="shared" si="233"/>
        <v>tdk</v>
      </c>
      <c r="G185" s="165" t="str">
        <f t="shared" si="233"/>
        <v>tdk</v>
      </c>
      <c r="H185" s="166" t="str">
        <f t="shared" si="233"/>
        <v>tdk</v>
      </c>
      <c r="I185" s="166" t="str">
        <f t="shared" si="233"/>
        <v>tdk</v>
      </c>
      <c r="J185" s="166" t="str">
        <f t="shared" si="233"/>
        <v>tdk</v>
      </c>
      <c r="K185" s="166" t="str">
        <f t="shared" si="233"/>
        <v>tdk</v>
      </c>
      <c r="L185" s="166" t="str">
        <f t="shared" si="233"/>
        <v>tdk</v>
      </c>
      <c r="M185" s="165" t="str">
        <f t="shared" si="233"/>
        <v>tdk</v>
      </c>
      <c r="N185" s="167" t="str">
        <f t="shared" si="233"/>
        <v>tdk</v>
      </c>
      <c r="O185" s="168" t="str">
        <f t="shared" si="233"/>
        <v>tdk</v>
      </c>
      <c r="P185" s="166" t="str">
        <f t="shared" si="233"/>
        <v>tdk</v>
      </c>
      <c r="Q185" s="166" t="str">
        <f t="shared" si="233"/>
        <v>tdk</v>
      </c>
      <c r="R185" s="166" t="str">
        <f t="shared" si="233"/>
        <v>tdk</v>
      </c>
      <c r="S185" s="166" t="str">
        <f t="shared" si="233"/>
        <v>tdk</v>
      </c>
      <c r="T185" s="165" t="str">
        <f t="shared" si="233"/>
        <v>tdk</v>
      </c>
      <c r="U185" s="167" t="str">
        <f t="shared" si="233"/>
        <v>tdk</v>
      </c>
      <c r="V185" s="168" t="str">
        <f t="shared" si="233"/>
        <v>tdk</v>
      </c>
      <c r="W185" s="166" t="str">
        <f t="shared" si="233"/>
        <v>tdk</v>
      </c>
      <c r="X185" s="166" t="str">
        <f t="shared" si="233"/>
        <v>tdk</v>
      </c>
      <c r="Y185" s="166" t="str">
        <f t="shared" si="233"/>
        <v>tdk</v>
      </c>
      <c r="Z185" s="166" t="str">
        <f t="shared" si="233"/>
        <v>tdk</v>
      </c>
      <c r="AA185" s="165" t="str">
        <f t="shared" si="233"/>
        <v>tdk</v>
      </c>
      <c r="AB185" s="165" t="str">
        <f t="shared" si="233"/>
        <v>tdk</v>
      </c>
      <c r="AC185" s="166" t="str">
        <f t="shared" si="233"/>
        <v>tdk</v>
      </c>
      <c r="AD185" s="166" t="str">
        <f t="shared" si="233"/>
        <v>tdk</v>
      </c>
      <c r="AE185" s="166" t="str">
        <f t="shared" si="233"/>
        <v>tdk</v>
      </c>
      <c r="AF185" s="166" t="str">
        <f t="shared" si="233"/>
        <v>tdk</v>
      </c>
      <c r="AG185" s="166" t="str">
        <f t="shared" si="233"/>
        <v>tdk</v>
      </c>
      <c r="AH185" s="165" t="str">
        <f t="shared" si="233"/>
        <v>tdk</v>
      </c>
      <c r="AI185" s="165" t="str">
        <f t="shared" si="233"/>
        <v>tdk</v>
      </c>
      <c r="AJ185" s="169"/>
      <c r="AK185" s="141"/>
      <c r="AL185" s="141"/>
      <c r="AM185" s="141"/>
      <c r="AN185" s="141"/>
      <c r="AO185" s="142"/>
      <c r="AP185" s="142"/>
      <c r="AQ185" s="142"/>
      <c r="AR185" s="142"/>
      <c r="AS185" s="170">
        <f>COUNTIF(E185:AJ185,"ya")+CI185</f>
        <v>0</v>
      </c>
      <c r="AT185" s="142"/>
      <c r="AU185" s="141"/>
      <c r="AV185" s="150"/>
      <c r="AW185" s="150"/>
      <c r="AX185" s="150"/>
      <c r="AY185" s="151"/>
      <c r="AZ185" s="152"/>
      <c r="BA185" s="153"/>
      <c r="BB185"/>
      <c r="BC185" s="171" t="str">
        <f t="shared" ref="BC185:CG185" si="234">IF(BC182&gt;=4,"ya","tdk")</f>
        <v>tdk</v>
      </c>
      <c r="BD185" s="171" t="str">
        <f t="shared" si="234"/>
        <v>tdk</v>
      </c>
      <c r="BE185" s="171" t="str">
        <f t="shared" si="234"/>
        <v>tdk</v>
      </c>
      <c r="BF185" s="171" t="str">
        <f t="shared" si="234"/>
        <v>tdk</v>
      </c>
      <c r="BG185" s="171" t="str">
        <f t="shared" si="234"/>
        <v>tdk</v>
      </c>
      <c r="BH185" s="171" t="str">
        <f t="shared" si="234"/>
        <v>tdk</v>
      </c>
      <c r="BI185" s="171" t="str">
        <f t="shared" si="234"/>
        <v>tdk</v>
      </c>
      <c r="BJ185" s="171" t="str">
        <f t="shared" si="234"/>
        <v>tdk</v>
      </c>
      <c r="BK185" s="171" t="str">
        <f t="shared" si="234"/>
        <v>tdk</v>
      </c>
      <c r="BL185" s="171" t="str">
        <f t="shared" si="234"/>
        <v>tdk</v>
      </c>
      <c r="BM185" s="171" t="str">
        <f t="shared" si="234"/>
        <v>tdk</v>
      </c>
      <c r="BN185" s="171" t="str">
        <f t="shared" si="234"/>
        <v>tdk</v>
      </c>
      <c r="BO185" s="171" t="str">
        <f t="shared" si="234"/>
        <v>tdk</v>
      </c>
      <c r="BP185" s="171" t="str">
        <f t="shared" si="234"/>
        <v>tdk</v>
      </c>
      <c r="BQ185" s="171" t="str">
        <f t="shared" si="234"/>
        <v>tdk</v>
      </c>
      <c r="BR185" s="171" t="str">
        <f t="shared" si="234"/>
        <v>tdk</v>
      </c>
      <c r="BS185" s="171" t="str">
        <f t="shared" si="234"/>
        <v>tdk</v>
      </c>
      <c r="BT185" s="171" t="str">
        <f t="shared" si="234"/>
        <v>tdk</v>
      </c>
      <c r="BU185" s="171" t="str">
        <f t="shared" si="234"/>
        <v>tdk</v>
      </c>
      <c r="BV185" s="171" t="str">
        <f t="shared" si="234"/>
        <v>tdk</v>
      </c>
      <c r="BW185" s="171" t="str">
        <f t="shared" si="234"/>
        <v>tdk</v>
      </c>
      <c r="BX185" s="171" t="str">
        <f t="shared" si="234"/>
        <v>tdk</v>
      </c>
      <c r="BY185" s="171" t="str">
        <f t="shared" si="234"/>
        <v>tdk</v>
      </c>
      <c r="BZ185" s="171" t="str">
        <f t="shared" si="234"/>
        <v>tdk</v>
      </c>
      <c r="CA185" s="171" t="str">
        <f t="shared" si="234"/>
        <v>tdk</v>
      </c>
      <c r="CB185" s="171" t="str">
        <f t="shared" si="234"/>
        <v>tdk</v>
      </c>
      <c r="CC185" s="171" t="str">
        <f t="shared" si="234"/>
        <v>tdk</v>
      </c>
      <c r="CD185" s="171" t="str">
        <f t="shared" si="234"/>
        <v>tdk</v>
      </c>
      <c r="CE185" s="171" t="str">
        <f t="shared" si="234"/>
        <v>tdk</v>
      </c>
      <c r="CF185" s="171" t="str">
        <f t="shared" si="234"/>
        <v>tdk</v>
      </c>
      <c r="CG185" s="171" t="str">
        <f t="shared" si="234"/>
        <v>tdk</v>
      </c>
      <c r="CH185"/>
      <c r="CI185" s="147">
        <f>COUNTIF(BC185:CG185,"ya")</f>
        <v>0</v>
      </c>
      <c r="CJ185" s="154" t="s">
        <v>41</v>
      </c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ht="17.25" hidden="1" customHeight="1" outlineLevel="1" x14ac:dyDescent="0.25">
      <c r="A186" s="131"/>
      <c r="B186" s="132"/>
      <c r="C186" s="132"/>
      <c r="D186" s="132" t="s">
        <v>42</v>
      </c>
      <c r="E186" s="164" t="str">
        <f t="shared" ref="E186:AI186" si="235">IF(AND(OR(AND(OR(AND(E183&gt;=2,E181="O/D"),E181="O/A"),E183&gt;=2),E181="O/N"),E183&gt;=2),"ya","tdk")</f>
        <v>tdk</v>
      </c>
      <c r="F186" s="165" t="str">
        <f t="shared" si="235"/>
        <v>tdk</v>
      </c>
      <c r="G186" s="165" t="str">
        <f t="shared" si="235"/>
        <v>tdk</v>
      </c>
      <c r="H186" s="166" t="str">
        <f t="shared" si="235"/>
        <v>tdk</v>
      </c>
      <c r="I186" s="166" t="str">
        <f t="shared" si="235"/>
        <v>tdk</v>
      </c>
      <c r="J186" s="166" t="str">
        <f t="shared" si="235"/>
        <v>tdk</v>
      </c>
      <c r="K186" s="166" t="str">
        <f t="shared" si="235"/>
        <v>tdk</v>
      </c>
      <c r="L186" s="166" t="str">
        <f t="shared" si="235"/>
        <v>tdk</v>
      </c>
      <c r="M186" s="165" t="str">
        <f t="shared" si="235"/>
        <v>tdk</v>
      </c>
      <c r="N186" s="167" t="str">
        <f t="shared" si="235"/>
        <v>tdk</v>
      </c>
      <c r="O186" s="168" t="str">
        <f t="shared" si="235"/>
        <v>tdk</v>
      </c>
      <c r="P186" s="166" t="str">
        <f t="shared" si="235"/>
        <v>tdk</v>
      </c>
      <c r="Q186" s="166" t="str">
        <f t="shared" si="235"/>
        <v>tdk</v>
      </c>
      <c r="R186" s="166" t="str">
        <f t="shared" si="235"/>
        <v>tdk</v>
      </c>
      <c r="S186" s="166" t="str">
        <f t="shared" si="235"/>
        <v>tdk</v>
      </c>
      <c r="T186" s="165" t="str">
        <f t="shared" si="235"/>
        <v>tdk</v>
      </c>
      <c r="U186" s="167" t="str">
        <f t="shared" si="235"/>
        <v>tdk</v>
      </c>
      <c r="V186" s="168" t="str">
        <f t="shared" si="235"/>
        <v>tdk</v>
      </c>
      <c r="W186" s="166" t="str">
        <f t="shared" si="235"/>
        <v>tdk</v>
      </c>
      <c r="X186" s="166" t="str">
        <f t="shared" si="235"/>
        <v>tdk</v>
      </c>
      <c r="Y186" s="166" t="str">
        <f t="shared" si="235"/>
        <v>tdk</v>
      </c>
      <c r="Z186" s="166" t="str">
        <f t="shared" si="235"/>
        <v>tdk</v>
      </c>
      <c r="AA186" s="165" t="str">
        <f t="shared" si="235"/>
        <v>tdk</v>
      </c>
      <c r="AB186" s="165" t="str">
        <f t="shared" si="235"/>
        <v>tdk</v>
      </c>
      <c r="AC186" s="166" t="str">
        <f t="shared" si="235"/>
        <v>tdk</v>
      </c>
      <c r="AD186" s="166" t="str">
        <f t="shared" si="235"/>
        <v>tdk</v>
      </c>
      <c r="AE186" s="166" t="str">
        <f t="shared" si="235"/>
        <v>tdk</v>
      </c>
      <c r="AF186" s="166" t="str">
        <f t="shared" si="235"/>
        <v>tdk</v>
      </c>
      <c r="AG186" s="166" t="str">
        <f t="shared" si="235"/>
        <v>tdk</v>
      </c>
      <c r="AH186" s="165" t="str">
        <f t="shared" si="235"/>
        <v>tdk</v>
      </c>
      <c r="AI186" s="165" t="str">
        <f t="shared" si="235"/>
        <v>tdk</v>
      </c>
      <c r="AJ186" s="169"/>
      <c r="AK186" s="141"/>
      <c r="AL186" s="141"/>
      <c r="AM186" s="141"/>
      <c r="AN186" s="141"/>
      <c r="AO186" s="142"/>
      <c r="AP186" s="142"/>
      <c r="AQ186" s="142"/>
      <c r="AR186" s="142"/>
      <c r="AS186" s="142"/>
      <c r="AT186" s="142">
        <f>COUNTIF(E186:AJ186,"ya")</f>
        <v>0</v>
      </c>
      <c r="AU186" s="141"/>
      <c r="AV186" s="150"/>
      <c r="AW186" s="150"/>
      <c r="AX186" s="150"/>
      <c r="AY186" s="151"/>
      <c r="AZ186" s="152"/>
      <c r="BA186" s="153"/>
      <c r="BB186"/>
      <c r="BC186" s="154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 s="145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ht="17.25" customHeight="1" collapsed="1" x14ac:dyDescent="0.3">
      <c r="A187" s="57">
        <f>A175+1</f>
        <v>26</v>
      </c>
      <c r="B187" s="58"/>
      <c r="C187" s="130" t="s">
        <v>76</v>
      </c>
      <c r="D187" s="58"/>
      <c r="E187" s="111" t="s">
        <v>19</v>
      </c>
      <c r="F187" s="112" t="s">
        <v>20</v>
      </c>
      <c r="G187" s="112" t="s">
        <v>20</v>
      </c>
      <c r="H187" s="113" t="s">
        <v>20</v>
      </c>
      <c r="I187" s="113" t="s">
        <v>21</v>
      </c>
      <c r="J187" s="113" t="s">
        <v>21</v>
      </c>
      <c r="K187" s="113" t="s">
        <v>45</v>
      </c>
      <c r="L187" s="113" t="s">
        <v>47</v>
      </c>
      <c r="M187" s="112" t="s">
        <v>19</v>
      </c>
      <c r="N187" s="114" t="s">
        <v>31</v>
      </c>
      <c r="O187" s="115" t="s">
        <v>19</v>
      </c>
      <c r="P187" s="113" t="s">
        <v>20</v>
      </c>
      <c r="Q187" s="113" t="s">
        <v>20</v>
      </c>
      <c r="R187" s="113" t="s">
        <v>21</v>
      </c>
      <c r="S187" s="113" t="s">
        <v>21</v>
      </c>
      <c r="T187" s="112" t="s">
        <v>45</v>
      </c>
      <c r="U187" s="116" t="s">
        <v>45</v>
      </c>
      <c r="V187" s="115" t="s">
        <v>45</v>
      </c>
      <c r="W187" s="113" t="s">
        <v>19</v>
      </c>
      <c r="X187" s="113" t="s">
        <v>19</v>
      </c>
      <c r="Y187" s="113" t="s">
        <v>20</v>
      </c>
      <c r="Z187" s="113" t="s">
        <v>20</v>
      </c>
      <c r="AA187" s="112" t="s">
        <v>21</v>
      </c>
      <c r="AB187" s="112" t="s">
        <v>21</v>
      </c>
      <c r="AC187" s="113" t="s">
        <v>21</v>
      </c>
      <c r="AD187" s="113" t="s">
        <v>45</v>
      </c>
      <c r="AE187" s="113" t="s">
        <v>45</v>
      </c>
      <c r="AF187" s="113" t="s">
        <v>19</v>
      </c>
      <c r="AG187" s="113" t="s">
        <v>19</v>
      </c>
      <c r="AH187" s="112" t="s">
        <v>20</v>
      </c>
      <c r="AI187" s="112" t="s">
        <v>20</v>
      </c>
      <c r="AJ187" s="68"/>
      <c r="AK187" s="69">
        <f>COUNTIF(E187:AJ187,"D")</f>
        <v>7</v>
      </c>
      <c r="AL187" s="69">
        <f>COUNTIF(E187:AJ187,"A")</f>
        <v>9</v>
      </c>
      <c r="AM187" s="69">
        <f>COUNTIF(E187:AJ187,"N")</f>
        <v>7</v>
      </c>
      <c r="AN187" s="69">
        <f>COUNTIF(E187:AJ187,"D/A")</f>
        <v>0</v>
      </c>
      <c r="AO187" s="70">
        <f>AK187+AL187+AM187+AN187+AY187+AZ187</f>
        <v>23</v>
      </c>
      <c r="AP187" s="70">
        <f>IF(AO187&lt;=22,0,AO187-22)</f>
        <v>1</v>
      </c>
      <c r="AQ187" s="71">
        <f>AL187+AM187+AQ190</f>
        <v>16</v>
      </c>
      <c r="AR187" s="70"/>
      <c r="AS187" s="70"/>
      <c r="AT187" s="70"/>
      <c r="AU187" s="69">
        <f>COUNTIF(E187:AJ187,"IJ")</f>
        <v>0</v>
      </c>
      <c r="AV187" s="69">
        <f>COUNTIF(E187:AJ187,"SK")</f>
        <v>0</v>
      </c>
      <c r="AW187" s="69">
        <f>COUNTIF(E187:AJ187,"CT")</f>
        <v>1</v>
      </c>
      <c r="AX187" s="69">
        <f>COUNTIF(E187:AJ187,"AL")</f>
        <v>0</v>
      </c>
      <c r="AY187" s="69">
        <f>COUNTIF(E187:AJ187,"A/N")</f>
        <v>0</v>
      </c>
      <c r="AZ187" s="69">
        <f>COUNTIF(E187:AJ187,"N/D")</f>
        <v>0</v>
      </c>
      <c r="BA187" s="72"/>
      <c r="BB187" s="37">
        <f>AO187</f>
        <v>23</v>
      </c>
      <c r="BC187" s="73" t="str">
        <f t="shared" ref="BC187:CG187" si="236">E187</f>
        <v>D</v>
      </c>
      <c r="BD187" s="73" t="str">
        <f t="shared" si="236"/>
        <v>A</v>
      </c>
      <c r="BE187" s="73" t="str">
        <f t="shared" si="236"/>
        <v>A</v>
      </c>
      <c r="BF187" s="73" t="str">
        <f t="shared" si="236"/>
        <v>A</v>
      </c>
      <c r="BG187" s="73" t="str">
        <f t="shared" si="236"/>
        <v>N</v>
      </c>
      <c r="BH187" s="73" t="str">
        <f t="shared" si="236"/>
        <v>N</v>
      </c>
      <c r="BI187" s="73" t="str">
        <f t="shared" si="236"/>
        <v>R</v>
      </c>
      <c r="BJ187" s="73" t="str">
        <f t="shared" si="236"/>
        <v>O/D</v>
      </c>
      <c r="BK187" s="73" t="str">
        <f t="shared" si="236"/>
        <v>D</v>
      </c>
      <c r="BL187" s="73" t="str">
        <f t="shared" si="236"/>
        <v>CT</v>
      </c>
      <c r="BM187" s="73" t="str">
        <f t="shared" si="236"/>
        <v>D</v>
      </c>
      <c r="BN187" s="73" t="str">
        <f t="shared" si="236"/>
        <v>A</v>
      </c>
      <c r="BO187" s="73" t="str">
        <f t="shared" si="236"/>
        <v>A</v>
      </c>
      <c r="BP187" s="73" t="str">
        <f t="shared" si="236"/>
        <v>N</v>
      </c>
      <c r="BQ187" s="73" t="str">
        <f t="shared" si="236"/>
        <v>N</v>
      </c>
      <c r="BR187" s="73" t="str">
        <f t="shared" si="236"/>
        <v>R</v>
      </c>
      <c r="BS187" s="73" t="str">
        <f t="shared" si="236"/>
        <v>R</v>
      </c>
      <c r="BT187" s="73" t="str">
        <f t="shared" si="236"/>
        <v>R</v>
      </c>
      <c r="BU187" s="73" t="str">
        <f t="shared" si="236"/>
        <v>D</v>
      </c>
      <c r="BV187" s="73" t="str">
        <f t="shared" si="236"/>
        <v>D</v>
      </c>
      <c r="BW187" s="73" t="str">
        <f t="shared" si="236"/>
        <v>A</v>
      </c>
      <c r="BX187" s="73" t="str">
        <f t="shared" si="236"/>
        <v>A</v>
      </c>
      <c r="BY187" s="73" t="str">
        <f t="shared" si="236"/>
        <v>N</v>
      </c>
      <c r="BZ187" s="73" t="str">
        <f t="shared" si="236"/>
        <v>N</v>
      </c>
      <c r="CA187" s="73" t="str">
        <f t="shared" si="236"/>
        <v>N</v>
      </c>
      <c r="CB187" s="73" t="str">
        <f t="shared" si="236"/>
        <v>R</v>
      </c>
      <c r="CC187" s="73" t="str">
        <f t="shared" si="236"/>
        <v>R</v>
      </c>
      <c r="CD187" s="73" t="str">
        <f t="shared" si="236"/>
        <v>D</v>
      </c>
      <c r="CE187" s="73" t="str">
        <f t="shared" si="236"/>
        <v>D</v>
      </c>
      <c r="CF187" s="73" t="str">
        <f t="shared" si="236"/>
        <v>A</v>
      </c>
      <c r="CG187" s="73" t="str">
        <f t="shared" si="236"/>
        <v>A</v>
      </c>
      <c r="CH187"/>
      <c r="CI187" s="75">
        <f>COUNTIF(BC187:CG187,"A/N")</f>
        <v>0</v>
      </c>
      <c r="CJ187" s="75">
        <f>COUNTIF(BC187:CG187,"N/D")</f>
        <v>0</v>
      </c>
      <c r="CK187" s="37">
        <f>CI187+CJ187</f>
        <v>0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ht="17.25" customHeight="1" x14ac:dyDescent="0.25">
      <c r="A188" s="57"/>
      <c r="B188" s="58"/>
      <c r="C188" s="127"/>
      <c r="D188" s="58" t="s">
        <v>37</v>
      </c>
      <c r="E188" s="111"/>
      <c r="F188" s="112"/>
      <c r="G188" s="112"/>
      <c r="H188" s="113"/>
      <c r="I188" s="113"/>
      <c r="J188" s="113"/>
      <c r="K188" s="113"/>
      <c r="L188" s="113"/>
      <c r="M188" s="112"/>
      <c r="N188" s="114"/>
      <c r="O188" s="115"/>
      <c r="P188" s="113"/>
      <c r="Q188" s="113"/>
      <c r="R188" s="113"/>
      <c r="S188" s="113"/>
      <c r="T188" s="112"/>
      <c r="U188" s="116"/>
      <c r="V188" s="115"/>
      <c r="W188" s="113"/>
      <c r="X188" s="113"/>
      <c r="Y188" s="113"/>
      <c r="Z188" s="113"/>
      <c r="AA188" s="112"/>
      <c r="AB188" s="112"/>
      <c r="AC188" s="113"/>
      <c r="AD188" s="113"/>
      <c r="AE188" s="113"/>
      <c r="AF188" s="113"/>
      <c r="AG188" s="113"/>
      <c r="AH188" s="112"/>
      <c r="AI188" s="112"/>
      <c r="AJ188" s="82"/>
      <c r="AK188" s="69"/>
      <c r="AL188" s="69"/>
      <c r="AM188" s="69"/>
      <c r="AN188" s="69"/>
      <c r="AO188" s="70"/>
      <c r="AP188" s="70"/>
      <c r="AQ188" s="70"/>
      <c r="AR188" s="71">
        <f>SUM(E188:AJ188)*2-0.5*COUNT(E188:AJ188)+CI189</f>
        <v>34</v>
      </c>
      <c r="AS188" s="70"/>
      <c r="AT188" s="70"/>
      <c r="AU188" s="69"/>
      <c r="AV188" s="83"/>
      <c r="AW188" s="83"/>
      <c r="AX188" s="83"/>
      <c r="AY188" s="84"/>
      <c r="AZ188" s="85"/>
      <c r="BA188" s="22"/>
      <c r="BB188"/>
      <c r="BC188" s="86">
        <f t="shared" ref="BC188:CG188" si="237">E189</f>
        <v>0</v>
      </c>
      <c r="BD188" s="86">
        <f t="shared" si="237"/>
        <v>0</v>
      </c>
      <c r="BE188" s="86">
        <f t="shared" si="237"/>
        <v>0</v>
      </c>
      <c r="BF188" s="86">
        <f t="shared" si="237"/>
        <v>0</v>
      </c>
      <c r="BG188" s="86">
        <f t="shared" si="237"/>
        <v>0</v>
      </c>
      <c r="BH188" s="86">
        <f t="shared" si="237"/>
        <v>0</v>
      </c>
      <c r="BI188" s="86">
        <f t="shared" si="237"/>
        <v>0</v>
      </c>
      <c r="BJ188" s="86">
        <f t="shared" si="237"/>
        <v>8</v>
      </c>
      <c r="BK188" s="86">
        <f t="shared" si="237"/>
        <v>0</v>
      </c>
      <c r="BL188" s="86">
        <f t="shared" si="237"/>
        <v>8</v>
      </c>
      <c r="BM188" s="86">
        <f t="shared" si="237"/>
        <v>0</v>
      </c>
      <c r="BN188" s="86">
        <f t="shared" si="237"/>
        <v>0</v>
      </c>
      <c r="BO188" s="86">
        <f t="shared" si="237"/>
        <v>0</v>
      </c>
      <c r="BP188" s="86">
        <f t="shared" si="237"/>
        <v>0</v>
      </c>
      <c r="BQ188" s="86">
        <f t="shared" si="237"/>
        <v>0</v>
      </c>
      <c r="BR188" s="86">
        <f t="shared" si="237"/>
        <v>0</v>
      </c>
      <c r="BS188" s="86">
        <f t="shared" si="237"/>
        <v>0</v>
      </c>
      <c r="BT188" s="86">
        <f t="shared" si="237"/>
        <v>0</v>
      </c>
      <c r="BU188" s="86">
        <f t="shared" si="237"/>
        <v>0</v>
      </c>
      <c r="BV188" s="86">
        <f t="shared" si="237"/>
        <v>0</v>
      </c>
      <c r="BW188" s="86">
        <f t="shared" si="237"/>
        <v>0</v>
      </c>
      <c r="BX188" s="86">
        <f t="shared" si="237"/>
        <v>0</v>
      </c>
      <c r="BY188" s="86">
        <f t="shared" si="237"/>
        <v>0</v>
      </c>
      <c r="BZ188" s="86">
        <f t="shared" si="237"/>
        <v>0</v>
      </c>
      <c r="CA188" s="86">
        <f t="shared" si="237"/>
        <v>0</v>
      </c>
      <c r="CB188" s="86">
        <f t="shared" si="237"/>
        <v>0</v>
      </c>
      <c r="CC188" s="86">
        <f t="shared" si="237"/>
        <v>0</v>
      </c>
      <c r="CD188" s="86">
        <f t="shared" si="237"/>
        <v>0</v>
      </c>
      <c r="CE188" s="86">
        <f t="shared" si="237"/>
        <v>0</v>
      </c>
      <c r="CF188" s="86">
        <f t="shared" si="237"/>
        <v>0</v>
      </c>
      <c r="CG188" s="86">
        <f t="shared" si="237"/>
        <v>0</v>
      </c>
      <c r="CH188"/>
      <c r="CI188" s="74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ht="17.25" customHeight="1" x14ac:dyDescent="0.25">
      <c r="A189" s="57"/>
      <c r="B189" s="58"/>
      <c r="C189" s="58"/>
      <c r="D189" s="58" t="s">
        <v>38</v>
      </c>
      <c r="E189" s="111"/>
      <c r="F189" s="112"/>
      <c r="G189" s="112"/>
      <c r="H189" s="113"/>
      <c r="I189" s="113"/>
      <c r="J189" s="113"/>
      <c r="K189" s="113"/>
      <c r="L189" s="113">
        <v>8</v>
      </c>
      <c r="M189" s="112"/>
      <c r="N189" s="114">
        <v>8</v>
      </c>
      <c r="O189" s="115"/>
      <c r="P189" s="113"/>
      <c r="Q189" s="113"/>
      <c r="R189" s="113"/>
      <c r="S189" s="113"/>
      <c r="T189" s="112"/>
      <c r="U189" s="116"/>
      <c r="V189" s="115"/>
      <c r="W189" s="113"/>
      <c r="X189" s="113"/>
      <c r="Y189" s="113"/>
      <c r="Z189" s="113"/>
      <c r="AA189" s="112"/>
      <c r="AB189" s="112"/>
      <c r="AC189" s="113"/>
      <c r="AD189" s="113"/>
      <c r="AE189" s="113"/>
      <c r="AF189" s="113"/>
      <c r="AG189" s="113"/>
      <c r="AH189" s="112"/>
      <c r="AI189" s="112"/>
      <c r="AJ189" s="93"/>
      <c r="AK189" s="69"/>
      <c r="AL189" s="69"/>
      <c r="AM189" s="69"/>
      <c r="AN189" s="69"/>
      <c r="AO189" s="70"/>
      <c r="AP189" s="70"/>
      <c r="AQ189" s="70"/>
      <c r="AR189" s="94"/>
      <c r="AS189" s="70"/>
      <c r="AT189" s="70"/>
      <c r="AU189" s="69"/>
      <c r="AV189" s="83"/>
      <c r="AW189" s="83"/>
      <c r="AX189" s="83"/>
      <c r="AY189" s="84"/>
      <c r="AZ189" s="85"/>
      <c r="BA189" s="22"/>
      <c r="BB189"/>
      <c r="BC189" s="37">
        <f t="shared" ref="BC189:CG189" si="238">IF(BC188&lt;=1,BC188*2,IF(BC188&lt;=7,(BC188*2),IF(BC188&lt;=8,((BC188-7)*3+14),((BC188-8)*4+17))))</f>
        <v>0</v>
      </c>
      <c r="BD189" s="37">
        <f t="shared" si="238"/>
        <v>0</v>
      </c>
      <c r="BE189" s="37">
        <f t="shared" si="238"/>
        <v>0</v>
      </c>
      <c r="BF189" s="37">
        <f t="shared" si="238"/>
        <v>0</v>
      </c>
      <c r="BG189" s="37">
        <f t="shared" si="238"/>
        <v>0</v>
      </c>
      <c r="BH189" s="37">
        <f t="shared" si="238"/>
        <v>0</v>
      </c>
      <c r="BI189" s="37">
        <f t="shared" si="238"/>
        <v>0</v>
      </c>
      <c r="BJ189" s="37">
        <f t="shared" si="238"/>
        <v>17</v>
      </c>
      <c r="BK189" s="37">
        <f t="shared" si="238"/>
        <v>0</v>
      </c>
      <c r="BL189" s="37">
        <f t="shared" si="238"/>
        <v>17</v>
      </c>
      <c r="BM189" s="37">
        <f t="shared" si="238"/>
        <v>0</v>
      </c>
      <c r="BN189" s="37">
        <f t="shared" si="238"/>
        <v>0</v>
      </c>
      <c r="BO189" s="37">
        <f t="shared" si="238"/>
        <v>0</v>
      </c>
      <c r="BP189" s="37">
        <f t="shared" si="238"/>
        <v>0</v>
      </c>
      <c r="BQ189" s="37">
        <f t="shared" si="238"/>
        <v>0</v>
      </c>
      <c r="BR189" s="37">
        <f t="shared" si="238"/>
        <v>0</v>
      </c>
      <c r="BS189" s="37">
        <f t="shared" si="238"/>
        <v>0</v>
      </c>
      <c r="BT189" s="37">
        <f t="shared" si="238"/>
        <v>0</v>
      </c>
      <c r="BU189" s="37">
        <f t="shared" si="238"/>
        <v>0</v>
      </c>
      <c r="BV189" s="37">
        <f t="shared" si="238"/>
        <v>0</v>
      </c>
      <c r="BW189" s="37">
        <f t="shared" si="238"/>
        <v>0</v>
      </c>
      <c r="BX189" s="37">
        <f t="shared" si="238"/>
        <v>0</v>
      </c>
      <c r="BY189" s="37">
        <f t="shared" si="238"/>
        <v>0</v>
      </c>
      <c r="BZ189" s="37">
        <f t="shared" si="238"/>
        <v>0</v>
      </c>
      <c r="CA189" s="37">
        <f t="shared" si="238"/>
        <v>0</v>
      </c>
      <c r="CB189" s="37">
        <f t="shared" si="238"/>
        <v>0</v>
      </c>
      <c r="CC189" s="37">
        <f t="shared" si="238"/>
        <v>0</v>
      </c>
      <c r="CD189" s="37">
        <f t="shared" si="238"/>
        <v>0</v>
      </c>
      <c r="CE189" s="37">
        <f t="shared" si="238"/>
        <v>0</v>
      </c>
      <c r="CF189" s="37">
        <f t="shared" si="238"/>
        <v>0</v>
      </c>
      <c r="CG189" s="37">
        <f t="shared" si="238"/>
        <v>0</v>
      </c>
      <c r="CH189"/>
      <c r="CI189" s="95">
        <f>SUM(BC189:CG189)</f>
        <v>34</v>
      </c>
      <c r="CJ189" s="5" t="s">
        <v>37</v>
      </c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ht="17.25" customHeight="1" x14ac:dyDescent="0.25">
      <c r="A190" s="57"/>
      <c r="B190" s="58"/>
      <c r="C190" s="58"/>
      <c r="D190" s="58" t="s">
        <v>39</v>
      </c>
      <c r="E190" s="96">
        <f t="shared" ref="E190:AI190" si="239">IF(AND(E187="A/N",E188&gt;=8),2,IF(AND(E187="N/D",E188=16),2,IF(AND(E187="D/A",E188=16),2,IF(AND(E187="A/N",E188&lt;8),1,IF(AND(E187="N/D",E188&lt;16),1,IF(AND(E187="D/A",E188&gt;=8),1,IF(AND(AND(E187="O/D",E188&gt;=16),E188&lt;24),1,IF(AND(E187="O/D",E188=24),2,IF(AND(AND(E187="O/A",E188&gt;=8),E188&lt;16),1,IF(AND(E187="O/A",E188&gt;=16),2,IF(AND(AND(E187="O/N",E188&gt;=8),E188&lt;24),1,IF(AND(E187="O/N",E188=24),2,0))))))))))))</f>
        <v>0</v>
      </c>
      <c r="F190" s="97">
        <f t="shared" si="239"/>
        <v>0</v>
      </c>
      <c r="G190" s="97">
        <f t="shared" si="239"/>
        <v>0</v>
      </c>
      <c r="H190" s="98">
        <f t="shared" si="239"/>
        <v>0</v>
      </c>
      <c r="I190" s="98">
        <f t="shared" si="239"/>
        <v>0</v>
      </c>
      <c r="J190" s="98">
        <f t="shared" si="239"/>
        <v>0</v>
      </c>
      <c r="K190" s="98">
        <f t="shared" si="239"/>
        <v>0</v>
      </c>
      <c r="L190" s="98">
        <f t="shared" si="239"/>
        <v>0</v>
      </c>
      <c r="M190" s="97">
        <f t="shared" si="239"/>
        <v>0</v>
      </c>
      <c r="N190" s="99">
        <f t="shared" si="239"/>
        <v>0</v>
      </c>
      <c r="O190" s="100">
        <f t="shared" si="239"/>
        <v>0</v>
      </c>
      <c r="P190" s="98">
        <f t="shared" si="239"/>
        <v>0</v>
      </c>
      <c r="Q190" s="98">
        <f t="shared" si="239"/>
        <v>0</v>
      </c>
      <c r="R190" s="98">
        <f t="shared" si="239"/>
        <v>0</v>
      </c>
      <c r="S190" s="98">
        <f t="shared" si="239"/>
        <v>0</v>
      </c>
      <c r="T190" s="97">
        <f t="shared" si="239"/>
        <v>0</v>
      </c>
      <c r="U190" s="101">
        <f t="shared" si="239"/>
        <v>0</v>
      </c>
      <c r="V190" s="100">
        <f t="shared" si="239"/>
        <v>0</v>
      </c>
      <c r="W190" s="98">
        <f t="shared" si="239"/>
        <v>0</v>
      </c>
      <c r="X190" s="98">
        <f t="shared" si="239"/>
        <v>0</v>
      </c>
      <c r="Y190" s="98">
        <f t="shared" si="239"/>
        <v>0</v>
      </c>
      <c r="Z190" s="98">
        <f t="shared" si="239"/>
        <v>0</v>
      </c>
      <c r="AA190" s="97">
        <f t="shared" si="239"/>
        <v>0</v>
      </c>
      <c r="AB190" s="97">
        <f t="shared" si="239"/>
        <v>0</v>
      </c>
      <c r="AC190" s="98">
        <f t="shared" si="239"/>
        <v>0</v>
      </c>
      <c r="AD190" s="98">
        <f t="shared" si="239"/>
        <v>0</v>
      </c>
      <c r="AE190" s="98">
        <f t="shared" si="239"/>
        <v>0</v>
      </c>
      <c r="AF190" s="98">
        <f t="shared" si="239"/>
        <v>0</v>
      </c>
      <c r="AG190" s="98">
        <f t="shared" si="239"/>
        <v>0</v>
      </c>
      <c r="AH190" s="97">
        <f t="shared" si="239"/>
        <v>0</v>
      </c>
      <c r="AI190" s="97">
        <f t="shared" si="239"/>
        <v>0</v>
      </c>
      <c r="AJ190" s="117"/>
      <c r="AK190" s="69"/>
      <c r="AL190" s="69"/>
      <c r="AM190" s="69"/>
      <c r="AN190" s="69"/>
      <c r="AO190" s="70"/>
      <c r="AP190" s="70"/>
      <c r="AQ190" s="71">
        <f>SUM(E190:AJ190)+CI190-CK187</f>
        <v>0</v>
      </c>
      <c r="AR190" s="94"/>
      <c r="AS190" s="70"/>
      <c r="AT190" s="70"/>
      <c r="AU190" s="69"/>
      <c r="AV190" s="83"/>
      <c r="AW190" s="83"/>
      <c r="AX190" s="83"/>
      <c r="AY190" s="84"/>
      <c r="AZ190" s="85"/>
      <c r="BA190" s="22"/>
      <c r="BB190"/>
      <c r="BC190" s="95">
        <f t="shared" ref="BC190:CG190" si="240">IF(AND(BC187="A/N",BC188&gt;=8),2,IF(AND(BC187="N/D",BC188=16),2,IF(AND(BC187="D/A",BC188=16),2,IF(AND(BC187="A/N",BC188&lt;8),1,IF(AND(BC187="N/D",BC188&lt;16),1,IF(AND(BC187="D/A",BC188&gt;=8),1,IF(AND(AND(BC187="O/D",BC188&gt;=16),BC188&lt;24),1,IF(AND(BC187="O/D",BC188=24),2,IF(AND(AND(BC187="O/A",BC188&gt;=8),BC188&lt;16),1,IF(AND(BC187="O/A",BC188&gt;=16),2,IF(AND(AND(BC187="O/N",BC188&gt;=8),BC188&lt;24),1,IF(AND(BC187="O/N",BC188=24),2,0))))))))))))</f>
        <v>0</v>
      </c>
      <c r="BD190" s="95">
        <f t="shared" si="240"/>
        <v>0</v>
      </c>
      <c r="BE190" s="95">
        <f t="shared" si="240"/>
        <v>0</v>
      </c>
      <c r="BF190" s="95">
        <f t="shared" si="240"/>
        <v>0</v>
      </c>
      <c r="BG190" s="95">
        <f t="shared" si="240"/>
        <v>0</v>
      </c>
      <c r="BH190" s="95">
        <f t="shared" si="240"/>
        <v>0</v>
      </c>
      <c r="BI190" s="95">
        <f t="shared" si="240"/>
        <v>0</v>
      </c>
      <c r="BJ190" s="95">
        <f t="shared" si="240"/>
        <v>0</v>
      </c>
      <c r="BK190" s="95">
        <f t="shared" si="240"/>
        <v>0</v>
      </c>
      <c r="BL190" s="95">
        <f t="shared" si="240"/>
        <v>0</v>
      </c>
      <c r="BM190" s="95">
        <f t="shared" si="240"/>
        <v>0</v>
      </c>
      <c r="BN190" s="95">
        <f t="shared" si="240"/>
        <v>0</v>
      </c>
      <c r="BO190" s="95">
        <f t="shared" si="240"/>
        <v>0</v>
      </c>
      <c r="BP190" s="95">
        <f t="shared" si="240"/>
        <v>0</v>
      </c>
      <c r="BQ190" s="95">
        <f t="shared" si="240"/>
        <v>0</v>
      </c>
      <c r="BR190" s="95">
        <f t="shared" si="240"/>
        <v>0</v>
      </c>
      <c r="BS190" s="95">
        <f t="shared" si="240"/>
        <v>0</v>
      </c>
      <c r="BT190" s="95">
        <f t="shared" si="240"/>
        <v>0</v>
      </c>
      <c r="BU190" s="95">
        <f t="shared" si="240"/>
        <v>0</v>
      </c>
      <c r="BV190" s="95">
        <f t="shared" si="240"/>
        <v>0</v>
      </c>
      <c r="BW190" s="95">
        <f t="shared" si="240"/>
        <v>0</v>
      </c>
      <c r="BX190" s="95">
        <f t="shared" si="240"/>
        <v>0</v>
      </c>
      <c r="BY190" s="95">
        <f t="shared" si="240"/>
        <v>0</v>
      </c>
      <c r="BZ190" s="95">
        <f t="shared" si="240"/>
        <v>0</v>
      </c>
      <c r="CA190" s="95">
        <f t="shared" si="240"/>
        <v>0</v>
      </c>
      <c r="CB190" s="95">
        <f t="shared" si="240"/>
        <v>0</v>
      </c>
      <c r="CC190" s="95">
        <f t="shared" si="240"/>
        <v>0</v>
      </c>
      <c r="CD190" s="95">
        <f t="shared" si="240"/>
        <v>0</v>
      </c>
      <c r="CE190" s="95">
        <f t="shared" si="240"/>
        <v>0</v>
      </c>
      <c r="CF190" s="95">
        <f t="shared" si="240"/>
        <v>0</v>
      </c>
      <c r="CG190" s="95">
        <f t="shared" si="240"/>
        <v>0</v>
      </c>
      <c r="CH190"/>
      <c r="CI190" s="95">
        <f>SUM(BC190:CG190)</f>
        <v>0</v>
      </c>
      <c r="CJ190" s="5" t="s">
        <v>40</v>
      </c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ht="17.25" customHeight="1" x14ac:dyDescent="0.25">
      <c r="A191" s="57"/>
      <c r="B191" s="58"/>
      <c r="C191" s="58"/>
      <c r="D191" s="58" t="s">
        <v>41</v>
      </c>
      <c r="E191" s="103" t="str">
        <f t="shared" ref="E191:AI191" si="241">IF(E188&gt;=4,"ya","tdk")</f>
        <v>tdk</v>
      </c>
      <c r="F191" s="104" t="str">
        <f t="shared" si="241"/>
        <v>tdk</v>
      </c>
      <c r="G191" s="104" t="str">
        <f t="shared" si="241"/>
        <v>tdk</v>
      </c>
      <c r="H191" s="105" t="str">
        <f t="shared" si="241"/>
        <v>tdk</v>
      </c>
      <c r="I191" s="105" t="str">
        <f t="shared" si="241"/>
        <v>tdk</v>
      </c>
      <c r="J191" s="105" t="str">
        <f t="shared" si="241"/>
        <v>tdk</v>
      </c>
      <c r="K191" s="105" t="str">
        <f t="shared" si="241"/>
        <v>tdk</v>
      </c>
      <c r="L191" s="105" t="str">
        <f t="shared" si="241"/>
        <v>tdk</v>
      </c>
      <c r="M191" s="104" t="str">
        <f t="shared" si="241"/>
        <v>tdk</v>
      </c>
      <c r="N191" s="106" t="str">
        <f t="shared" si="241"/>
        <v>tdk</v>
      </c>
      <c r="O191" s="107" t="str">
        <f t="shared" si="241"/>
        <v>tdk</v>
      </c>
      <c r="P191" s="105" t="str">
        <f t="shared" si="241"/>
        <v>tdk</v>
      </c>
      <c r="Q191" s="105" t="str">
        <f t="shared" si="241"/>
        <v>tdk</v>
      </c>
      <c r="R191" s="105" t="str">
        <f t="shared" si="241"/>
        <v>tdk</v>
      </c>
      <c r="S191" s="105" t="str">
        <f t="shared" si="241"/>
        <v>tdk</v>
      </c>
      <c r="T191" s="104" t="str">
        <f t="shared" si="241"/>
        <v>tdk</v>
      </c>
      <c r="U191" s="106" t="str">
        <f t="shared" si="241"/>
        <v>tdk</v>
      </c>
      <c r="V191" s="107" t="str">
        <f t="shared" si="241"/>
        <v>tdk</v>
      </c>
      <c r="W191" s="105" t="str">
        <f t="shared" si="241"/>
        <v>tdk</v>
      </c>
      <c r="X191" s="105" t="str">
        <f t="shared" si="241"/>
        <v>tdk</v>
      </c>
      <c r="Y191" s="105" t="str">
        <f t="shared" si="241"/>
        <v>tdk</v>
      </c>
      <c r="Z191" s="105" t="str">
        <f t="shared" si="241"/>
        <v>tdk</v>
      </c>
      <c r="AA191" s="104" t="str">
        <f t="shared" si="241"/>
        <v>tdk</v>
      </c>
      <c r="AB191" s="104" t="str">
        <f t="shared" si="241"/>
        <v>tdk</v>
      </c>
      <c r="AC191" s="105" t="str">
        <f t="shared" si="241"/>
        <v>tdk</v>
      </c>
      <c r="AD191" s="105" t="str">
        <f t="shared" si="241"/>
        <v>tdk</v>
      </c>
      <c r="AE191" s="105" t="str">
        <f t="shared" si="241"/>
        <v>tdk</v>
      </c>
      <c r="AF191" s="105" t="str">
        <f t="shared" si="241"/>
        <v>tdk</v>
      </c>
      <c r="AG191" s="105" t="str">
        <f t="shared" si="241"/>
        <v>tdk</v>
      </c>
      <c r="AH191" s="104" t="str">
        <f t="shared" si="241"/>
        <v>tdk</v>
      </c>
      <c r="AI191" s="104" t="str">
        <f t="shared" si="241"/>
        <v>tdk</v>
      </c>
      <c r="AJ191" s="108"/>
      <c r="AK191" s="69"/>
      <c r="AL191" s="69"/>
      <c r="AM191" s="69"/>
      <c r="AN191" s="69"/>
      <c r="AO191" s="70"/>
      <c r="AP191" s="70"/>
      <c r="AQ191" s="70"/>
      <c r="AR191" s="70"/>
      <c r="AS191" s="109">
        <f>COUNTIF(E191:AJ191,"ya")+CI191</f>
        <v>2</v>
      </c>
      <c r="AT191" s="70"/>
      <c r="AU191" s="69"/>
      <c r="AV191" s="83"/>
      <c r="AW191" s="83"/>
      <c r="AX191" s="83"/>
      <c r="AY191" s="84"/>
      <c r="AZ191" s="85"/>
      <c r="BA191" s="22"/>
      <c r="BB191"/>
      <c r="BC191" s="110" t="str">
        <f t="shared" ref="BC191:CG191" si="242">IF(BC188&gt;=4,"ya","tdk")</f>
        <v>tdk</v>
      </c>
      <c r="BD191" s="110" t="str">
        <f t="shared" si="242"/>
        <v>tdk</v>
      </c>
      <c r="BE191" s="110" t="str">
        <f t="shared" si="242"/>
        <v>tdk</v>
      </c>
      <c r="BF191" s="110" t="str">
        <f t="shared" si="242"/>
        <v>tdk</v>
      </c>
      <c r="BG191" s="110" t="str">
        <f t="shared" si="242"/>
        <v>tdk</v>
      </c>
      <c r="BH191" s="110" t="str">
        <f t="shared" si="242"/>
        <v>tdk</v>
      </c>
      <c r="BI191" s="110" t="str">
        <f t="shared" si="242"/>
        <v>tdk</v>
      </c>
      <c r="BJ191" s="110" t="str">
        <f t="shared" si="242"/>
        <v>ya</v>
      </c>
      <c r="BK191" s="110" t="str">
        <f t="shared" si="242"/>
        <v>tdk</v>
      </c>
      <c r="BL191" s="110" t="str">
        <f t="shared" si="242"/>
        <v>ya</v>
      </c>
      <c r="BM191" s="110" t="str">
        <f t="shared" si="242"/>
        <v>tdk</v>
      </c>
      <c r="BN191" s="110" t="str">
        <f t="shared" si="242"/>
        <v>tdk</v>
      </c>
      <c r="BO191" s="110" t="str">
        <f t="shared" si="242"/>
        <v>tdk</v>
      </c>
      <c r="BP191" s="110" t="str">
        <f t="shared" si="242"/>
        <v>tdk</v>
      </c>
      <c r="BQ191" s="110" t="str">
        <f t="shared" si="242"/>
        <v>tdk</v>
      </c>
      <c r="BR191" s="110" t="str">
        <f t="shared" si="242"/>
        <v>tdk</v>
      </c>
      <c r="BS191" s="110" t="str">
        <f t="shared" si="242"/>
        <v>tdk</v>
      </c>
      <c r="BT191" s="110" t="str">
        <f t="shared" si="242"/>
        <v>tdk</v>
      </c>
      <c r="BU191" s="110" t="str">
        <f t="shared" si="242"/>
        <v>tdk</v>
      </c>
      <c r="BV191" s="110" t="str">
        <f t="shared" si="242"/>
        <v>tdk</v>
      </c>
      <c r="BW191" s="110" t="str">
        <f t="shared" si="242"/>
        <v>tdk</v>
      </c>
      <c r="BX191" s="110" t="str">
        <f t="shared" si="242"/>
        <v>tdk</v>
      </c>
      <c r="BY191" s="110" t="str">
        <f t="shared" si="242"/>
        <v>tdk</v>
      </c>
      <c r="BZ191" s="110" t="str">
        <f t="shared" si="242"/>
        <v>tdk</v>
      </c>
      <c r="CA191" s="110" t="str">
        <f t="shared" si="242"/>
        <v>tdk</v>
      </c>
      <c r="CB191" s="110" t="str">
        <f t="shared" si="242"/>
        <v>tdk</v>
      </c>
      <c r="CC191" s="110" t="str">
        <f t="shared" si="242"/>
        <v>tdk</v>
      </c>
      <c r="CD191" s="110" t="str">
        <f t="shared" si="242"/>
        <v>tdk</v>
      </c>
      <c r="CE191" s="110" t="str">
        <f t="shared" si="242"/>
        <v>tdk</v>
      </c>
      <c r="CF191" s="110" t="str">
        <f t="shared" si="242"/>
        <v>tdk</v>
      </c>
      <c r="CG191" s="110" t="str">
        <f t="shared" si="242"/>
        <v>tdk</v>
      </c>
      <c r="CH191"/>
      <c r="CI191" s="75">
        <f>COUNTIF(BC191:CG191,"ya")</f>
        <v>2</v>
      </c>
      <c r="CJ191" s="74" t="s">
        <v>41</v>
      </c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ht="17.25" customHeight="1" x14ac:dyDescent="0.25">
      <c r="A192" s="57"/>
      <c r="B192" s="58"/>
      <c r="C192" s="58"/>
      <c r="D192" s="58" t="s">
        <v>42</v>
      </c>
      <c r="E192" s="103" t="str">
        <f t="shared" ref="E192:AI192" si="243">IF(AND(OR(AND(OR(AND(E189&gt;=2,E187="O/D"),E187="O/A"),E189&gt;=2),E187="O/N"),E189&gt;=2),"ya","tdk")</f>
        <v>tdk</v>
      </c>
      <c r="F192" s="104" t="str">
        <f t="shared" si="243"/>
        <v>tdk</v>
      </c>
      <c r="G192" s="104" t="str">
        <f t="shared" si="243"/>
        <v>tdk</v>
      </c>
      <c r="H192" s="105" t="str">
        <f t="shared" si="243"/>
        <v>tdk</v>
      </c>
      <c r="I192" s="105" t="str">
        <f t="shared" si="243"/>
        <v>tdk</v>
      </c>
      <c r="J192" s="105" t="str">
        <f t="shared" si="243"/>
        <v>tdk</v>
      </c>
      <c r="K192" s="105" t="str">
        <f t="shared" si="243"/>
        <v>tdk</v>
      </c>
      <c r="L192" s="105" t="str">
        <f t="shared" si="243"/>
        <v>ya</v>
      </c>
      <c r="M192" s="104" t="str">
        <f t="shared" si="243"/>
        <v>tdk</v>
      </c>
      <c r="N192" s="106" t="str">
        <f t="shared" si="243"/>
        <v>tdk</v>
      </c>
      <c r="O192" s="107" t="str">
        <f t="shared" si="243"/>
        <v>tdk</v>
      </c>
      <c r="P192" s="105" t="str">
        <f t="shared" si="243"/>
        <v>tdk</v>
      </c>
      <c r="Q192" s="105" t="str">
        <f t="shared" si="243"/>
        <v>tdk</v>
      </c>
      <c r="R192" s="105" t="str">
        <f t="shared" si="243"/>
        <v>tdk</v>
      </c>
      <c r="S192" s="105" t="str">
        <f t="shared" si="243"/>
        <v>tdk</v>
      </c>
      <c r="T192" s="104" t="str">
        <f t="shared" si="243"/>
        <v>tdk</v>
      </c>
      <c r="U192" s="106" t="str">
        <f t="shared" si="243"/>
        <v>tdk</v>
      </c>
      <c r="V192" s="107" t="str">
        <f t="shared" si="243"/>
        <v>tdk</v>
      </c>
      <c r="W192" s="105" t="str">
        <f t="shared" si="243"/>
        <v>tdk</v>
      </c>
      <c r="X192" s="105" t="str">
        <f t="shared" si="243"/>
        <v>tdk</v>
      </c>
      <c r="Y192" s="105" t="str">
        <f t="shared" si="243"/>
        <v>tdk</v>
      </c>
      <c r="Z192" s="105" t="str">
        <f t="shared" si="243"/>
        <v>tdk</v>
      </c>
      <c r="AA192" s="104" t="str">
        <f t="shared" si="243"/>
        <v>tdk</v>
      </c>
      <c r="AB192" s="104" t="str">
        <f t="shared" si="243"/>
        <v>tdk</v>
      </c>
      <c r="AC192" s="105" t="str">
        <f t="shared" si="243"/>
        <v>tdk</v>
      </c>
      <c r="AD192" s="105" t="str">
        <f t="shared" si="243"/>
        <v>tdk</v>
      </c>
      <c r="AE192" s="105" t="str">
        <f t="shared" si="243"/>
        <v>tdk</v>
      </c>
      <c r="AF192" s="105" t="str">
        <f t="shared" si="243"/>
        <v>tdk</v>
      </c>
      <c r="AG192" s="105" t="str">
        <f t="shared" si="243"/>
        <v>tdk</v>
      </c>
      <c r="AH192" s="104" t="str">
        <f t="shared" si="243"/>
        <v>tdk</v>
      </c>
      <c r="AI192" s="104" t="str">
        <f t="shared" si="243"/>
        <v>tdk</v>
      </c>
      <c r="AJ192" s="108"/>
      <c r="AK192" s="69"/>
      <c r="AL192" s="69"/>
      <c r="AM192" s="69"/>
      <c r="AN192" s="69"/>
      <c r="AO192" s="70"/>
      <c r="AP192" s="70"/>
      <c r="AQ192" s="70"/>
      <c r="AR192" s="70"/>
      <c r="AS192" s="70"/>
      <c r="AT192" s="70">
        <f>COUNTIF(E192:AJ192,"ya")</f>
        <v>1</v>
      </c>
      <c r="AU192" s="69"/>
      <c r="AV192" s="83"/>
      <c r="AW192" s="83"/>
      <c r="AX192" s="83"/>
      <c r="AY192" s="84"/>
      <c r="AZ192" s="85"/>
      <c r="BA192" s="22"/>
      <c r="BB192"/>
      <c r="BC192" s="74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 s="37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ht="17.25" customHeight="1" x14ac:dyDescent="0.3">
      <c r="A193" s="57">
        <f>A187+1</f>
        <v>27</v>
      </c>
      <c r="B193" s="58"/>
      <c r="C193" s="130" t="s">
        <v>77</v>
      </c>
      <c r="D193" s="58"/>
      <c r="E193" s="111" t="s">
        <v>21</v>
      </c>
      <c r="F193" s="112" t="s">
        <v>45</v>
      </c>
      <c r="G193" s="112" t="s">
        <v>19</v>
      </c>
      <c r="H193" s="113" t="s">
        <v>19</v>
      </c>
      <c r="I193" s="113" t="s">
        <v>19</v>
      </c>
      <c r="J193" s="113" t="s">
        <v>20</v>
      </c>
      <c r="K193" s="113" t="s">
        <v>20</v>
      </c>
      <c r="L193" s="113" t="s">
        <v>45</v>
      </c>
      <c r="M193" s="112" t="s">
        <v>44</v>
      </c>
      <c r="N193" s="114" t="s">
        <v>44</v>
      </c>
      <c r="O193" s="115" t="s">
        <v>21</v>
      </c>
      <c r="P193" s="113" t="s">
        <v>45</v>
      </c>
      <c r="Q193" s="113" t="s">
        <v>19</v>
      </c>
      <c r="R193" s="113" t="s">
        <v>19</v>
      </c>
      <c r="S193" s="113" t="s">
        <v>20</v>
      </c>
      <c r="T193" s="112" t="s">
        <v>45</v>
      </c>
      <c r="U193" s="116" t="s">
        <v>45</v>
      </c>
      <c r="V193" s="115" t="s">
        <v>45</v>
      </c>
      <c r="W193" s="113" t="s">
        <v>21</v>
      </c>
      <c r="X193" s="113" t="s">
        <v>21</v>
      </c>
      <c r="Y193" s="113" t="s">
        <v>45</v>
      </c>
      <c r="Z193" s="113" t="s">
        <v>19</v>
      </c>
      <c r="AA193" s="112" t="s">
        <v>19</v>
      </c>
      <c r="AB193" s="112" t="s">
        <v>20</v>
      </c>
      <c r="AC193" s="113" t="s">
        <v>20</v>
      </c>
      <c r="AD193" s="113" t="s">
        <v>20</v>
      </c>
      <c r="AE193" s="113" t="s">
        <v>45</v>
      </c>
      <c r="AF193" s="113" t="s">
        <v>21</v>
      </c>
      <c r="AG193" s="113" t="s">
        <v>21</v>
      </c>
      <c r="AH193" s="112" t="s">
        <v>45</v>
      </c>
      <c r="AI193" s="112" t="s">
        <v>19</v>
      </c>
      <c r="AJ193" s="68"/>
      <c r="AK193" s="69">
        <f>COUNTIF(E193:AJ193,"D")</f>
        <v>8</v>
      </c>
      <c r="AL193" s="69">
        <f>COUNTIF(E193:AJ193,"A")</f>
        <v>6</v>
      </c>
      <c r="AM193" s="69">
        <f>COUNTIF(E193:AJ193,"N")</f>
        <v>6</v>
      </c>
      <c r="AN193" s="69">
        <f>COUNTIF(E193:AJ193,"D/A")</f>
        <v>0</v>
      </c>
      <c r="AO193" s="70">
        <f>AK193+AL193+AM193+AN193+AY193+AZ193</f>
        <v>20</v>
      </c>
      <c r="AP193" s="70">
        <f>IF(AO193&lt;=22,0,AO193-22)</f>
        <v>0</v>
      </c>
      <c r="AQ193" s="71">
        <f>AL193+AM193+AQ196</f>
        <v>14</v>
      </c>
      <c r="AR193" s="70"/>
      <c r="AS193" s="70"/>
      <c r="AT193" s="70"/>
      <c r="AU193" s="69">
        <f>COUNTIF(E193:AJ193,"IJ")</f>
        <v>0</v>
      </c>
      <c r="AV193" s="69">
        <f>COUNTIF(E193:AJ193,"SK")</f>
        <v>0</v>
      </c>
      <c r="AW193" s="69">
        <f>COUNTIF(E193:AJ193,"CT")</f>
        <v>0</v>
      </c>
      <c r="AX193" s="69">
        <f>COUNTIF(E193:AJ193,"AL")</f>
        <v>0</v>
      </c>
      <c r="AY193" s="69">
        <f>COUNTIF(E193:AJ193,"A/N")</f>
        <v>0</v>
      </c>
      <c r="AZ193" s="69">
        <f>COUNTIF(E193:AJ193,"N/D")</f>
        <v>0</v>
      </c>
      <c r="BA193" s="72"/>
      <c r="BB193" s="37">
        <f>AO193</f>
        <v>20</v>
      </c>
      <c r="BC193" s="73" t="str">
        <f t="shared" ref="BC193:CG193" si="244">E193</f>
        <v>N</v>
      </c>
      <c r="BD193" s="73" t="str">
        <f t="shared" si="244"/>
        <v>R</v>
      </c>
      <c r="BE193" s="73" t="str">
        <f t="shared" si="244"/>
        <v>D</v>
      </c>
      <c r="BF193" s="73" t="str">
        <f t="shared" si="244"/>
        <v>D</v>
      </c>
      <c r="BG193" s="73" t="str">
        <f t="shared" si="244"/>
        <v>D</v>
      </c>
      <c r="BH193" s="73" t="str">
        <f t="shared" si="244"/>
        <v>A</v>
      </c>
      <c r="BI193" s="73" t="str">
        <f t="shared" si="244"/>
        <v>A</v>
      </c>
      <c r="BJ193" s="73" t="str">
        <f t="shared" si="244"/>
        <v>R</v>
      </c>
      <c r="BK193" s="73" t="str">
        <f t="shared" si="244"/>
        <v>O/N</v>
      </c>
      <c r="BL193" s="73" t="str">
        <f t="shared" si="244"/>
        <v>O/N</v>
      </c>
      <c r="BM193" s="73" t="str">
        <f t="shared" si="244"/>
        <v>N</v>
      </c>
      <c r="BN193" s="73" t="str">
        <f t="shared" si="244"/>
        <v>R</v>
      </c>
      <c r="BO193" s="73" t="str">
        <f t="shared" si="244"/>
        <v>D</v>
      </c>
      <c r="BP193" s="73" t="str">
        <f t="shared" si="244"/>
        <v>D</v>
      </c>
      <c r="BQ193" s="73" t="str">
        <f t="shared" si="244"/>
        <v>A</v>
      </c>
      <c r="BR193" s="73" t="str">
        <f t="shared" si="244"/>
        <v>R</v>
      </c>
      <c r="BS193" s="73" t="str">
        <f t="shared" si="244"/>
        <v>R</v>
      </c>
      <c r="BT193" s="73" t="str">
        <f t="shared" si="244"/>
        <v>R</v>
      </c>
      <c r="BU193" s="73" t="str">
        <f t="shared" si="244"/>
        <v>N</v>
      </c>
      <c r="BV193" s="73" t="str">
        <f t="shared" si="244"/>
        <v>N</v>
      </c>
      <c r="BW193" s="73" t="str">
        <f t="shared" si="244"/>
        <v>R</v>
      </c>
      <c r="BX193" s="73" t="str">
        <f t="shared" si="244"/>
        <v>D</v>
      </c>
      <c r="BY193" s="73" t="str">
        <f t="shared" si="244"/>
        <v>D</v>
      </c>
      <c r="BZ193" s="73" t="str">
        <f t="shared" si="244"/>
        <v>A</v>
      </c>
      <c r="CA193" s="73" t="str">
        <f t="shared" si="244"/>
        <v>A</v>
      </c>
      <c r="CB193" s="73" t="str">
        <f t="shared" si="244"/>
        <v>A</v>
      </c>
      <c r="CC193" s="73" t="str">
        <f t="shared" si="244"/>
        <v>R</v>
      </c>
      <c r="CD193" s="73" t="str">
        <f t="shared" si="244"/>
        <v>N</v>
      </c>
      <c r="CE193" s="73" t="str">
        <f t="shared" si="244"/>
        <v>N</v>
      </c>
      <c r="CF193" s="73" t="str">
        <f t="shared" si="244"/>
        <v>R</v>
      </c>
      <c r="CG193" s="73" t="str">
        <f t="shared" si="244"/>
        <v>D</v>
      </c>
      <c r="CH193"/>
      <c r="CI193" s="75">
        <f>COUNTIF(BC193:CG193,"A/N")</f>
        <v>0</v>
      </c>
      <c r="CJ193" s="75">
        <f>COUNTIF(BC193:CG193,"N/D")</f>
        <v>0</v>
      </c>
      <c r="CK193" s="37">
        <f>CI193+CJ193</f>
        <v>0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ht="17.25" customHeight="1" x14ac:dyDescent="0.25">
      <c r="A194" s="57"/>
      <c r="B194" s="58"/>
      <c r="C194" s="127"/>
      <c r="D194" s="58" t="s">
        <v>37</v>
      </c>
      <c r="E194" s="111"/>
      <c r="F194" s="112"/>
      <c r="G194" s="112"/>
      <c r="H194" s="113"/>
      <c r="I194" s="113"/>
      <c r="J194" s="113"/>
      <c r="K194" s="113">
        <v>2</v>
      </c>
      <c r="L194" s="113"/>
      <c r="M194" s="112"/>
      <c r="N194" s="114"/>
      <c r="O194" s="115"/>
      <c r="P194" s="113"/>
      <c r="Q194" s="113"/>
      <c r="R194" s="113"/>
      <c r="S194" s="113"/>
      <c r="T194" s="112"/>
      <c r="U194" s="116"/>
      <c r="V194" s="115"/>
      <c r="W194" s="113"/>
      <c r="X194" s="113"/>
      <c r="Y194" s="113"/>
      <c r="Z194" s="113"/>
      <c r="AA194" s="112">
        <v>4</v>
      </c>
      <c r="AB194" s="112"/>
      <c r="AC194" s="113"/>
      <c r="AD194" s="113"/>
      <c r="AE194" s="113"/>
      <c r="AF194" s="113"/>
      <c r="AG194" s="113"/>
      <c r="AH194" s="112"/>
      <c r="AI194" s="112"/>
      <c r="AJ194" s="82"/>
      <c r="AK194" s="69"/>
      <c r="AL194" s="69"/>
      <c r="AM194" s="69"/>
      <c r="AN194" s="69"/>
      <c r="AO194" s="70"/>
      <c r="AP194" s="70"/>
      <c r="AQ194" s="70"/>
      <c r="AR194" s="71">
        <f>SUM(E194:AJ194)*2-0.5*COUNT(E194:AJ194)+CI195</f>
        <v>61</v>
      </c>
      <c r="AS194" s="70"/>
      <c r="AT194" s="70"/>
      <c r="AU194" s="69"/>
      <c r="AV194" s="83"/>
      <c r="AW194" s="83"/>
      <c r="AX194" s="83"/>
      <c r="AY194" s="84"/>
      <c r="AZ194" s="85"/>
      <c r="BA194" s="22"/>
      <c r="BB194"/>
      <c r="BC194" s="86">
        <f t="shared" ref="BC194:CG194" si="245">E195</f>
        <v>0</v>
      </c>
      <c r="BD194" s="86">
        <f t="shared" si="245"/>
        <v>0</v>
      </c>
      <c r="BE194" s="86">
        <f t="shared" si="245"/>
        <v>0</v>
      </c>
      <c r="BF194" s="86">
        <f t="shared" si="245"/>
        <v>0</v>
      </c>
      <c r="BG194" s="86">
        <f t="shared" si="245"/>
        <v>0</v>
      </c>
      <c r="BH194" s="86">
        <f t="shared" si="245"/>
        <v>0</v>
      </c>
      <c r="BI194" s="86">
        <f t="shared" si="245"/>
        <v>0</v>
      </c>
      <c r="BJ194" s="86">
        <f t="shared" si="245"/>
        <v>0</v>
      </c>
      <c r="BK194" s="86">
        <f t="shared" si="245"/>
        <v>12</v>
      </c>
      <c r="BL194" s="86">
        <f t="shared" si="245"/>
        <v>8</v>
      </c>
      <c r="BM194" s="86">
        <f t="shared" si="245"/>
        <v>0</v>
      </c>
      <c r="BN194" s="86">
        <f t="shared" si="245"/>
        <v>0</v>
      </c>
      <c r="BO194" s="86">
        <f t="shared" si="245"/>
        <v>0</v>
      </c>
      <c r="BP194" s="86">
        <f t="shared" si="245"/>
        <v>0</v>
      </c>
      <c r="BQ194" s="86">
        <f t="shared" si="245"/>
        <v>0</v>
      </c>
      <c r="BR194" s="86">
        <f t="shared" si="245"/>
        <v>0</v>
      </c>
      <c r="BS194" s="86">
        <f t="shared" si="245"/>
        <v>0</v>
      </c>
      <c r="BT194" s="86">
        <f t="shared" si="245"/>
        <v>0</v>
      </c>
      <c r="BU194" s="86">
        <f t="shared" si="245"/>
        <v>0</v>
      </c>
      <c r="BV194" s="86">
        <f t="shared" si="245"/>
        <v>0</v>
      </c>
      <c r="BW194" s="86">
        <f t="shared" si="245"/>
        <v>0</v>
      </c>
      <c r="BX194" s="86">
        <f t="shared" si="245"/>
        <v>0</v>
      </c>
      <c r="BY194" s="86">
        <f t="shared" si="245"/>
        <v>0</v>
      </c>
      <c r="BZ194" s="86">
        <f t="shared" si="245"/>
        <v>0</v>
      </c>
      <c r="CA194" s="86">
        <f t="shared" si="245"/>
        <v>0</v>
      </c>
      <c r="CB194" s="86">
        <f t="shared" si="245"/>
        <v>0</v>
      </c>
      <c r="CC194" s="86">
        <f t="shared" si="245"/>
        <v>0</v>
      </c>
      <c r="CD194" s="86">
        <f t="shared" si="245"/>
        <v>0</v>
      </c>
      <c r="CE194" s="86">
        <f t="shared" si="245"/>
        <v>0</v>
      </c>
      <c r="CF194" s="86">
        <f t="shared" si="245"/>
        <v>0</v>
      </c>
      <c r="CG194" s="86">
        <f t="shared" si="245"/>
        <v>0</v>
      </c>
      <c r="CH194"/>
      <c r="CI194" s="7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ht="17.25" customHeight="1" x14ac:dyDescent="0.25">
      <c r="A195" s="57"/>
      <c r="B195" s="58"/>
      <c r="C195" s="58"/>
      <c r="D195" s="58" t="s">
        <v>38</v>
      </c>
      <c r="E195" s="111"/>
      <c r="F195" s="112"/>
      <c r="G195" s="112"/>
      <c r="H195" s="113"/>
      <c r="I195" s="113"/>
      <c r="J195" s="113"/>
      <c r="K195" s="113"/>
      <c r="L195" s="113"/>
      <c r="M195" s="112">
        <v>12</v>
      </c>
      <c r="N195" s="114">
        <v>8</v>
      </c>
      <c r="O195" s="115"/>
      <c r="P195" s="113"/>
      <c r="Q195" s="113"/>
      <c r="R195" s="113"/>
      <c r="S195" s="113"/>
      <c r="T195" s="112"/>
      <c r="U195" s="116"/>
      <c r="V195" s="115"/>
      <c r="W195" s="113"/>
      <c r="X195" s="113"/>
      <c r="Y195" s="113"/>
      <c r="Z195" s="113"/>
      <c r="AA195" s="112"/>
      <c r="AB195" s="112"/>
      <c r="AC195" s="113"/>
      <c r="AD195" s="113"/>
      <c r="AE195" s="113"/>
      <c r="AF195" s="113"/>
      <c r="AG195" s="113"/>
      <c r="AH195" s="112"/>
      <c r="AI195" s="112"/>
      <c r="AJ195" s="93"/>
      <c r="AK195" s="69"/>
      <c r="AL195" s="69"/>
      <c r="AM195" s="69"/>
      <c r="AN195" s="69"/>
      <c r="AO195" s="70"/>
      <c r="AP195" s="70"/>
      <c r="AQ195" s="70"/>
      <c r="AR195" s="94"/>
      <c r="AS195" s="70"/>
      <c r="AT195" s="70"/>
      <c r="AU195" s="69"/>
      <c r="AV195" s="83"/>
      <c r="AW195" s="83"/>
      <c r="AX195" s="83"/>
      <c r="AY195" s="84"/>
      <c r="AZ195" s="85"/>
      <c r="BA195" s="22"/>
      <c r="BB195"/>
      <c r="BC195" s="37">
        <f t="shared" ref="BC195:CG195" si="246">IF(BC194&lt;=1,BC194*2,IF(BC194&lt;=7,(BC194*2),IF(BC194&lt;=8,((BC194-7)*3+14),((BC194-8)*4+17))))</f>
        <v>0</v>
      </c>
      <c r="BD195" s="37">
        <f t="shared" si="246"/>
        <v>0</v>
      </c>
      <c r="BE195" s="37">
        <f t="shared" si="246"/>
        <v>0</v>
      </c>
      <c r="BF195" s="37">
        <f t="shared" si="246"/>
        <v>0</v>
      </c>
      <c r="BG195" s="37">
        <f t="shared" si="246"/>
        <v>0</v>
      </c>
      <c r="BH195" s="37">
        <f t="shared" si="246"/>
        <v>0</v>
      </c>
      <c r="BI195" s="37">
        <f t="shared" si="246"/>
        <v>0</v>
      </c>
      <c r="BJ195" s="37">
        <f t="shared" si="246"/>
        <v>0</v>
      </c>
      <c r="BK195" s="37">
        <f t="shared" si="246"/>
        <v>33</v>
      </c>
      <c r="BL195" s="37">
        <f t="shared" si="246"/>
        <v>17</v>
      </c>
      <c r="BM195" s="37">
        <f t="shared" si="246"/>
        <v>0</v>
      </c>
      <c r="BN195" s="37">
        <f t="shared" si="246"/>
        <v>0</v>
      </c>
      <c r="BO195" s="37">
        <f t="shared" si="246"/>
        <v>0</v>
      </c>
      <c r="BP195" s="37">
        <f t="shared" si="246"/>
        <v>0</v>
      </c>
      <c r="BQ195" s="37">
        <f t="shared" si="246"/>
        <v>0</v>
      </c>
      <c r="BR195" s="37">
        <f t="shared" si="246"/>
        <v>0</v>
      </c>
      <c r="BS195" s="37">
        <f t="shared" si="246"/>
        <v>0</v>
      </c>
      <c r="BT195" s="37">
        <f t="shared" si="246"/>
        <v>0</v>
      </c>
      <c r="BU195" s="37">
        <f t="shared" si="246"/>
        <v>0</v>
      </c>
      <c r="BV195" s="37">
        <f t="shared" si="246"/>
        <v>0</v>
      </c>
      <c r="BW195" s="37">
        <f t="shared" si="246"/>
        <v>0</v>
      </c>
      <c r="BX195" s="37">
        <f t="shared" si="246"/>
        <v>0</v>
      </c>
      <c r="BY195" s="37">
        <f t="shared" si="246"/>
        <v>0</v>
      </c>
      <c r="BZ195" s="37">
        <f t="shared" si="246"/>
        <v>0</v>
      </c>
      <c r="CA195" s="37">
        <f t="shared" si="246"/>
        <v>0</v>
      </c>
      <c r="CB195" s="37">
        <f t="shared" si="246"/>
        <v>0</v>
      </c>
      <c r="CC195" s="37">
        <f t="shared" si="246"/>
        <v>0</v>
      </c>
      <c r="CD195" s="37">
        <f t="shared" si="246"/>
        <v>0</v>
      </c>
      <c r="CE195" s="37">
        <f t="shared" si="246"/>
        <v>0</v>
      </c>
      <c r="CF195" s="37">
        <f t="shared" si="246"/>
        <v>0</v>
      </c>
      <c r="CG195" s="37">
        <f t="shared" si="246"/>
        <v>0</v>
      </c>
      <c r="CH195"/>
      <c r="CI195" s="95">
        <f>SUM(BC195:CG195)</f>
        <v>50</v>
      </c>
      <c r="CJ195" s="5" t="s">
        <v>37</v>
      </c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ht="17.25" customHeight="1" x14ac:dyDescent="0.25">
      <c r="A196" s="57"/>
      <c r="B196" s="58"/>
      <c r="C196" s="58"/>
      <c r="D196" s="58" t="s">
        <v>39</v>
      </c>
      <c r="E196" s="96">
        <f t="shared" ref="E196:AI196" si="247">IF(AND(E193="A/N",E194&gt;=8),2,IF(AND(E193="N/D",E194=16),2,IF(AND(E193="D/A",E194=16),2,IF(AND(E193="A/N",E194&lt;8),1,IF(AND(E193="N/D",E194&lt;16),1,IF(AND(E193="D/A",E194&gt;=8),1,IF(AND(AND(E193="O/D",E194&gt;=16),E194&lt;24),1,IF(AND(E193="O/D",E194=24),2,IF(AND(AND(E193="O/A",E194&gt;=8),E194&lt;16),1,IF(AND(E193="O/A",E194&gt;=16),2,IF(AND(AND(E193="O/N",E194&gt;=8),E194&lt;24),1,IF(AND(E193="O/N",E194=24),2,0))))))))))))</f>
        <v>0</v>
      </c>
      <c r="F196" s="97">
        <f t="shared" si="247"/>
        <v>0</v>
      </c>
      <c r="G196" s="97">
        <f t="shared" si="247"/>
        <v>0</v>
      </c>
      <c r="H196" s="98">
        <f t="shared" si="247"/>
        <v>0</v>
      </c>
      <c r="I196" s="98">
        <f t="shared" si="247"/>
        <v>0</v>
      </c>
      <c r="J196" s="98">
        <f t="shared" si="247"/>
        <v>0</v>
      </c>
      <c r="K196" s="98">
        <f t="shared" si="247"/>
        <v>0</v>
      </c>
      <c r="L196" s="98">
        <f t="shared" si="247"/>
        <v>0</v>
      </c>
      <c r="M196" s="97">
        <f t="shared" si="247"/>
        <v>0</v>
      </c>
      <c r="N196" s="99">
        <f t="shared" si="247"/>
        <v>0</v>
      </c>
      <c r="O196" s="100">
        <f t="shared" si="247"/>
        <v>0</v>
      </c>
      <c r="P196" s="98">
        <f t="shared" si="247"/>
        <v>0</v>
      </c>
      <c r="Q196" s="98">
        <f t="shared" si="247"/>
        <v>0</v>
      </c>
      <c r="R196" s="98">
        <f t="shared" si="247"/>
        <v>0</v>
      </c>
      <c r="S196" s="98">
        <f t="shared" si="247"/>
        <v>0</v>
      </c>
      <c r="T196" s="97">
        <f t="shared" si="247"/>
        <v>0</v>
      </c>
      <c r="U196" s="101">
        <f t="shared" si="247"/>
        <v>0</v>
      </c>
      <c r="V196" s="100">
        <f t="shared" si="247"/>
        <v>0</v>
      </c>
      <c r="W196" s="98">
        <f t="shared" si="247"/>
        <v>0</v>
      </c>
      <c r="X196" s="98">
        <f t="shared" si="247"/>
        <v>0</v>
      </c>
      <c r="Y196" s="98">
        <f t="shared" si="247"/>
        <v>0</v>
      </c>
      <c r="Z196" s="98">
        <f t="shared" si="247"/>
        <v>0</v>
      </c>
      <c r="AA196" s="97">
        <f t="shared" si="247"/>
        <v>0</v>
      </c>
      <c r="AB196" s="97">
        <f t="shared" si="247"/>
        <v>0</v>
      </c>
      <c r="AC196" s="98">
        <f t="shared" si="247"/>
        <v>0</v>
      </c>
      <c r="AD196" s="98">
        <f t="shared" si="247"/>
        <v>0</v>
      </c>
      <c r="AE196" s="98">
        <f t="shared" si="247"/>
        <v>0</v>
      </c>
      <c r="AF196" s="98">
        <f t="shared" si="247"/>
        <v>0</v>
      </c>
      <c r="AG196" s="98">
        <f t="shared" si="247"/>
        <v>0</v>
      </c>
      <c r="AH196" s="97">
        <f t="shared" si="247"/>
        <v>0</v>
      </c>
      <c r="AI196" s="97">
        <f t="shared" si="247"/>
        <v>0</v>
      </c>
      <c r="AJ196" s="117"/>
      <c r="AK196" s="69"/>
      <c r="AL196" s="69"/>
      <c r="AM196" s="69"/>
      <c r="AN196" s="69"/>
      <c r="AO196" s="70"/>
      <c r="AP196" s="70"/>
      <c r="AQ196" s="71">
        <f>SUM(E196:AJ196)+CI196-CK193</f>
        <v>2</v>
      </c>
      <c r="AR196" s="94"/>
      <c r="AS196" s="70"/>
      <c r="AT196" s="70"/>
      <c r="AU196" s="69"/>
      <c r="AV196" s="83"/>
      <c r="AW196" s="83"/>
      <c r="AX196" s="83"/>
      <c r="AY196" s="84"/>
      <c r="AZ196" s="85"/>
      <c r="BA196" s="22"/>
      <c r="BB196"/>
      <c r="BC196" s="95">
        <f t="shared" ref="BC196:CG196" si="248">IF(AND(BC193="A/N",BC194&gt;=8),2,IF(AND(BC193="N/D",BC194=16),2,IF(AND(BC193="D/A",BC194=16),2,IF(AND(BC193="A/N",BC194&lt;8),1,IF(AND(BC193="N/D",BC194&lt;16),1,IF(AND(BC193="D/A",BC194&gt;=8),1,IF(AND(AND(BC193="O/D",BC194&gt;=16),BC194&lt;24),1,IF(AND(BC193="O/D",BC194=24),2,IF(AND(AND(BC193="O/A",BC194&gt;=8),BC194&lt;16),1,IF(AND(BC193="O/A",BC194&gt;=16),2,IF(AND(AND(BC193="O/N",BC194&gt;=8),BC194&lt;24),1,IF(AND(BC193="O/N",BC194=24),2,0))))))))))))</f>
        <v>0</v>
      </c>
      <c r="BD196" s="95">
        <f t="shared" si="248"/>
        <v>0</v>
      </c>
      <c r="BE196" s="95">
        <f t="shared" si="248"/>
        <v>0</v>
      </c>
      <c r="BF196" s="95">
        <f t="shared" si="248"/>
        <v>0</v>
      </c>
      <c r="BG196" s="95">
        <f t="shared" si="248"/>
        <v>0</v>
      </c>
      <c r="BH196" s="95">
        <f t="shared" si="248"/>
        <v>0</v>
      </c>
      <c r="BI196" s="95">
        <f t="shared" si="248"/>
        <v>0</v>
      </c>
      <c r="BJ196" s="95">
        <f t="shared" si="248"/>
        <v>0</v>
      </c>
      <c r="BK196" s="95">
        <f t="shared" si="248"/>
        <v>1</v>
      </c>
      <c r="BL196" s="95">
        <f t="shared" si="248"/>
        <v>1</v>
      </c>
      <c r="BM196" s="95">
        <f t="shared" si="248"/>
        <v>0</v>
      </c>
      <c r="BN196" s="95">
        <f t="shared" si="248"/>
        <v>0</v>
      </c>
      <c r="BO196" s="95">
        <f t="shared" si="248"/>
        <v>0</v>
      </c>
      <c r="BP196" s="95">
        <f t="shared" si="248"/>
        <v>0</v>
      </c>
      <c r="BQ196" s="95">
        <f t="shared" si="248"/>
        <v>0</v>
      </c>
      <c r="BR196" s="95">
        <f t="shared" si="248"/>
        <v>0</v>
      </c>
      <c r="BS196" s="95">
        <f t="shared" si="248"/>
        <v>0</v>
      </c>
      <c r="BT196" s="95">
        <f t="shared" si="248"/>
        <v>0</v>
      </c>
      <c r="BU196" s="95">
        <f t="shared" si="248"/>
        <v>0</v>
      </c>
      <c r="BV196" s="95">
        <f t="shared" si="248"/>
        <v>0</v>
      </c>
      <c r="BW196" s="95">
        <f t="shared" si="248"/>
        <v>0</v>
      </c>
      <c r="BX196" s="95">
        <f t="shared" si="248"/>
        <v>0</v>
      </c>
      <c r="BY196" s="95">
        <f t="shared" si="248"/>
        <v>0</v>
      </c>
      <c r="BZ196" s="95">
        <f t="shared" si="248"/>
        <v>0</v>
      </c>
      <c r="CA196" s="95">
        <f t="shared" si="248"/>
        <v>0</v>
      </c>
      <c r="CB196" s="95">
        <f t="shared" si="248"/>
        <v>0</v>
      </c>
      <c r="CC196" s="95">
        <f t="shared" si="248"/>
        <v>0</v>
      </c>
      <c r="CD196" s="95">
        <f t="shared" si="248"/>
        <v>0</v>
      </c>
      <c r="CE196" s="95">
        <f t="shared" si="248"/>
        <v>0</v>
      </c>
      <c r="CF196" s="95">
        <f t="shared" si="248"/>
        <v>0</v>
      </c>
      <c r="CG196" s="95">
        <f t="shared" si="248"/>
        <v>0</v>
      </c>
      <c r="CH196"/>
      <c r="CI196" s="95">
        <f>SUM(BC196:CG196)</f>
        <v>2</v>
      </c>
      <c r="CJ196" s="5" t="s">
        <v>40</v>
      </c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ht="17.25" customHeight="1" x14ac:dyDescent="0.25">
      <c r="A197" s="57"/>
      <c r="B197" s="58"/>
      <c r="C197" s="58"/>
      <c r="D197" s="58" t="s">
        <v>41</v>
      </c>
      <c r="E197" s="103" t="str">
        <f t="shared" ref="E197:AI197" si="249">IF(E194&gt;=4,"ya","tdk")</f>
        <v>tdk</v>
      </c>
      <c r="F197" s="104" t="str">
        <f t="shared" si="249"/>
        <v>tdk</v>
      </c>
      <c r="G197" s="104" t="str">
        <f t="shared" si="249"/>
        <v>tdk</v>
      </c>
      <c r="H197" s="105" t="str">
        <f t="shared" si="249"/>
        <v>tdk</v>
      </c>
      <c r="I197" s="105" t="str">
        <f t="shared" si="249"/>
        <v>tdk</v>
      </c>
      <c r="J197" s="105" t="str">
        <f t="shared" si="249"/>
        <v>tdk</v>
      </c>
      <c r="K197" s="105" t="str">
        <f t="shared" si="249"/>
        <v>tdk</v>
      </c>
      <c r="L197" s="105" t="str">
        <f t="shared" si="249"/>
        <v>tdk</v>
      </c>
      <c r="M197" s="104" t="str">
        <f t="shared" si="249"/>
        <v>tdk</v>
      </c>
      <c r="N197" s="106" t="str">
        <f t="shared" si="249"/>
        <v>tdk</v>
      </c>
      <c r="O197" s="107" t="str">
        <f t="shared" si="249"/>
        <v>tdk</v>
      </c>
      <c r="P197" s="105" t="str">
        <f t="shared" si="249"/>
        <v>tdk</v>
      </c>
      <c r="Q197" s="105" t="str">
        <f t="shared" si="249"/>
        <v>tdk</v>
      </c>
      <c r="R197" s="105" t="str">
        <f t="shared" si="249"/>
        <v>tdk</v>
      </c>
      <c r="S197" s="105" t="str">
        <f t="shared" si="249"/>
        <v>tdk</v>
      </c>
      <c r="T197" s="104" t="str">
        <f t="shared" si="249"/>
        <v>tdk</v>
      </c>
      <c r="U197" s="106" t="str">
        <f t="shared" si="249"/>
        <v>tdk</v>
      </c>
      <c r="V197" s="107" t="str">
        <f t="shared" si="249"/>
        <v>tdk</v>
      </c>
      <c r="W197" s="105" t="str">
        <f t="shared" si="249"/>
        <v>tdk</v>
      </c>
      <c r="X197" s="105" t="str">
        <f t="shared" si="249"/>
        <v>tdk</v>
      </c>
      <c r="Y197" s="105" t="str">
        <f t="shared" si="249"/>
        <v>tdk</v>
      </c>
      <c r="Z197" s="105" t="str">
        <f t="shared" si="249"/>
        <v>tdk</v>
      </c>
      <c r="AA197" s="104" t="str">
        <f t="shared" si="249"/>
        <v>ya</v>
      </c>
      <c r="AB197" s="104" t="str">
        <f t="shared" si="249"/>
        <v>tdk</v>
      </c>
      <c r="AC197" s="105" t="str">
        <f t="shared" si="249"/>
        <v>tdk</v>
      </c>
      <c r="AD197" s="105" t="str">
        <f t="shared" si="249"/>
        <v>tdk</v>
      </c>
      <c r="AE197" s="105" t="str">
        <f t="shared" si="249"/>
        <v>tdk</v>
      </c>
      <c r="AF197" s="105" t="str">
        <f t="shared" si="249"/>
        <v>tdk</v>
      </c>
      <c r="AG197" s="105" t="str">
        <f t="shared" si="249"/>
        <v>tdk</v>
      </c>
      <c r="AH197" s="104" t="str">
        <f t="shared" si="249"/>
        <v>tdk</v>
      </c>
      <c r="AI197" s="104" t="str">
        <f t="shared" si="249"/>
        <v>tdk</v>
      </c>
      <c r="AJ197" s="108"/>
      <c r="AK197" s="69"/>
      <c r="AL197" s="69"/>
      <c r="AM197" s="69"/>
      <c r="AN197" s="69"/>
      <c r="AO197" s="70"/>
      <c r="AP197" s="70"/>
      <c r="AQ197" s="70"/>
      <c r="AR197" s="70"/>
      <c r="AS197" s="109">
        <f>COUNTIF(E197:AJ197,"ya")+CI197</f>
        <v>3</v>
      </c>
      <c r="AT197" s="70"/>
      <c r="AU197" s="69"/>
      <c r="AV197" s="83"/>
      <c r="AW197" s="83"/>
      <c r="AX197" s="83"/>
      <c r="AY197" s="84"/>
      <c r="AZ197" s="85"/>
      <c r="BA197" s="22"/>
      <c r="BB197"/>
      <c r="BC197" s="110" t="str">
        <f t="shared" ref="BC197:CG197" si="250">IF(BC194&gt;=4,"ya","tdk")</f>
        <v>tdk</v>
      </c>
      <c r="BD197" s="110" t="str">
        <f t="shared" si="250"/>
        <v>tdk</v>
      </c>
      <c r="BE197" s="110" t="str">
        <f t="shared" si="250"/>
        <v>tdk</v>
      </c>
      <c r="BF197" s="110" t="str">
        <f t="shared" si="250"/>
        <v>tdk</v>
      </c>
      <c r="BG197" s="110" t="str">
        <f t="shared" si="250"/>
        <v>tdk</v>
      </c>
      <c r="BH197" s="110" t="str">
        <f t="shared" si="250"/>
        <v>tdk</v>
      </c>
      <c r="BI197" s="110" t="str">
        <f t="shared" si="250"/>
        <v>tdk</v>
      </c>
      <c r="BJ197" s="110" t="str">
        <f t="shared" si="250"/>
        <v>tdk</v>
      </c>
      <c r="BK197" s="110" t="str">
        <f t="shared" si="250"/>
        <v>ya</v>
      </c>
      <c r="BL197" s="110" t="str">
        <f t="shared" si="250"/>
        <v>ya</v>
      </c>
      <c r="BM197" s="110" t="str">
        <f t="shared" si="250"/>
        <v>tdk</v>
      </c>
      <c r="BN197" s="110" t="str">
        <f t="shared" si="250"/>
        <v>tdk</v>
      </c>
      <c r="BO197" s="110" t="str">
        <f t="shared" si="250"/>
        <v>tdk</v>
      </c>
      <c r="BP197" s="110" t="str">
        <f t="shared" si="250"/>
        <v>tdk</v>
      </c>
      <c r="BQ197" s="110" t="str">
        <f t="shared" si="250"/>
        <v>tdk</v>
      </c>
      <c r="BR197" s="110" t="str">
        <f t="shared" si="250"/>
        <v>tdk</v>
      </c>
      <c r="BS197" s="110" t="str">
        <f t="shared" si="250"/>
        <v>tdk</v>
      </c>
      <c r="BT197" s="110" t="str">
        <f t="shared" si="250"/>
        <v>tdk</v>
      </c>
      <c r="BU197" s="110" t="str">
        <f t="shared" si="250"/>
        <v>tdk</v>
      </c>
      <c r="BV197" s="110" t="str">
        <f t="shared" si="250"/>
        <v>tdk</v>
      </c>
      <c r="BW197" s="110" t="str">
        <f t="shared" si="250"/>
        <v>tdk</v>
      </c>
      <c r="BX197" s="110" t="str">
        <f t="shared" si="250"/>
        <v>tdk</v>
      </c>
      <c r="BY197" s="110" t="str">
        <f t="shared" si="250"/>
        <v>tdk</v>
      </c>
      <c r="BZ197" s="110" t="str">
        <f t="shared" si="250"/>
        <v>tdk</v>
      </c>
      <c r="CA197" s="110" t="str">
        <f t="shared" si="250"/>
        <v>tdk</v>
      </c>
      <c r="CB197" s="110" t="str">
        <f t="shared" si="250"/>
        <v>tdk</v>
      </c>
      <c r="CC197" s="110" t="str">
        <f t="shared" si="250"/>
        <v>tdk</v>
      </c>
      <c r="CD197" s="110" t="str">
        <f t="shared" si="250"/>
        <v>tdk</v>
      </c>
      <c r="CE197" s="110" t="str">
        <f t="shared" si="250"/>
        <v>tdk</v>
      </c>
      <c r="CF197" s="110" t="str">
        <f t="shared" si="250"/>
        <v>tdk</v>
      </c>
      <c r="CG197" s="110" t="str">
        <f t="shared" si="250"/>
        <v>tdk</v>
      </c>
      <c r="CH197"/>
      <c r="CI197" s="75">
        <f>COUNTIF(BC197:CG197,"ya")</f>
        <v>2</v>
      </c>
      <c r="CJ197" s="74" t="s">
        <v>41</v>
      </c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ht="17.25" customHeight="1" x14ac:dyDescent="0.25">
      <c r="A198" s="57"/>
      <c r="B198" s="58"/>
      <c r="C198" s="58"/>
      <c r="D198" s="58" t="s">
        <v>42</v>
      </c>
      <c r="E198" s="103" t="str">
        <f t="shared" ref="E198:AI198" si="251">IF(AND(OR(AND(OR(AND(E195&gt;=2,E193="O/D"),E193="O/A"),E195&gt;=2),E193="O/N"),E195&gt;=2),"ya","tdk")</f>
        <v>tdk</v>
      </c>
      <c r="F198" s="104" t="str">
        <f t="shared" si="251"/>
        <v>tdk</v>
      </c>
      <c r="G198" s="104" t="str">
        <f t="shared" si="251"/>
        <v>tdk</v>
      </c>
      <c r="H198" s="105" t="str">
        <f t="shared" si="251"/>
        <v>tdk</v>
      </c>
      <c r="I198" s="105" t="str">
        <f t="shared" si="251"/>
        <v>tdk</v>
      </c>
      <c r="J198" s="105" t="str">
        <f t="shared" si="251"/>
        <v>tdk</v>
      </c>
      <c r="K198" s="105" t="str">
        <f t="shared" si="251"/>
        <v>tdk</v>
      </c>
      <c r="L198" s="105" t="str">
        <f t="shared" si="251"/>
        <v>tdk</v>
      </c>
      <c r="M198" s="104" t="str">
        <f t="shared" si="251"/>
        <v>ya</v>
      </c>
      <c r="N198" s="106" t="str">
        <f t="shared" si="251"/>
        <v>ya</v>
      </c>
      <c r="O198" s="107" t="str">
        <f t="shared" si="251"/>
        <v>tdk</v>
      </c>
      <c r="P198" s="105" t="str">
        <f t="shared" si="251"/>
        <v>tdk</v>
      </c>
      <c r="Q198" s="105" t="str">
        <f t="shared" si="251"/>
        <v>tdk</v>
      </c>
      <c r="R198" s="105" t="str">
        <f t="shared" si="251"/>
        <v>tdk</v>
      </c>
      <c r="S198" s="105" t="str">
        <f t="shared" si="251"/>
        <v>tdk</v>
      </c>
      <c r="T198" s="104" t="str">
        <f t="shared" si="251"/>
        <v>tdk</v>
      </c>
      <c r="U198" s="106" t="str">
        <f t="shared" si="251"/>
        <v>tdk</v>
      </c>
      <c r="V198" s="107" t="str">
        <f t="shared" si="251"/>
        <v>tdk</v>
      </c>
      <c r="W198" s="105" t="str">
        <f t="shared" si="251"/>
        <v>tdk</v>
      </c>
      <c r="X198" s="105" t="str">
        <f t="shared" si="251"/>
        <v>tdk</v>
      </c>
      <c r="Y198" s="105" t="str">
        <f t="shared" si="251"/>
        <v>tdk</v>
      </c>
      <c r="Z198" s="105" t="str">
        <f t="shared" si="251"/>
        <v>tdk</v>
      </c>
      <c r="AA198" s="104" t="str">
        <f t="shared" si="251"/>
        <v>tdk</v>
      </c>
      <c r="AB198" s="104" t="str">
        <f t="shared" si="251"/>
        <v>tdk</v>
      </c>
      <c r="AC198" s="105" t="str">
        <f t="shared" si="251"/>
        <v>tdk</v>
      </c>
      <c r="AD198" s="105" t="str">
        <f t="shared" si="251"/>
        <v>tdk</v>
      </c>
      <c r="AE198" s="105" t="str">
        <f t="shared" si="251"/>
        <v>tdk</v>
      </c>
      <c r="AF198" s="105" t="str">
        <f t="shared" si="251"/>
        <v>tdk</v>
      </c>
      <c r="AG198" s="105" t="str">
        <f t="shared" si="251"/>
        <v>tdk</v>
      </c>
      <c r="AH198" s="104" t="str">
        <f t="shared" si="251"/>
        <v>tdk</v>
      </c>
      <c r="AI198" s="104" t="str">
        <f t="shared" si="251"/>
        <v>tdk</v>
      </c>
      <c r="AJ198" s="108"/>
      <c r="AK198" s="69"/>
      <c r="AL198" s="69"/>
      <c r="AM198" s="69"/>
      <c r="AN198" s="69"/>
      <c r="AO198" s="70"/>
      <c r="AP198" s="70"/>
      <c r="AQ198" s="70"/>
      <c r="AR198" s="70"/>
      <c r="AS198" s="70"/>
      <c r="AT198" s="70">
        <f>COUNTIF(E198:AJ198,"ya")</f>
        <v>2</v>
      </c>
      <c r="AU198" s="69"/>
      <c r="AV198" s="83"/>
      <c r="AW198" s="83"/>
      <c r="AX198" s="83"/>
      <c r="AY198" s="84"/>
      <c r="AZ198" s="85"/>
      <c r="BA198" s="22"/>
      <c r="BB198"/>
      <c r="BC198" s="74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 s="37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 ht="17.25" customHeight="1" x14ac:dyDescent="0.3">
      <c r="A199" s="57">
        <f>A193+1</f>
        <v>28</v>
      </c>
      <c r="B199" s="58"/>
      <c r="C199" s="130" t="s">
        <v>78</v>
      </c>
      <c r="D199" s="58"/>
      <c r="E199" s="111" t="s">
        <v>45</v>
      </c>
      <c r="F199" s="112" t="s">
        <v>19</v>
      </c>
      <c r="G199" s="112" t="s">
        <v>19</v>
      </c>
      <c r="H199" s="113" t="s">
        <v>19</v>
      </c>
      <c r="I199" s="113" t="s">
        <v>20</v>
      </c>
      <c r="J199" s="113" t="s">
        <v>20</v>
      </c>
      <c r="K199" s="113" t="s">
        <v>21</v>
      </c>
      <c r="L199" s="113" t="s">
        <v>21</v>
      </c>
      <c r="M199" s="112" t="s">
        <v>45</v>
      </c>
      <c r="N199" s="114" t="s">
        <v>45</v>
      </c>
      <c r="O199" s="115" t="s">
        <v>45</v>
      </c>
      <c r="P199" s="113" t="s">
        <v>31</v>
      </c>
      <c r="Q199" s="113" t="s">
        <v>31</v>
      </c>
      <c r="R199" s="113" t="s">
        <v>20</v>
      </c>
      <c r="S199" s="113" t="s">
        <v>20</v>
      </c>
      <c r="T199" s="112" t="s">
        <v>21</v>
      </c>
      <c r="U199" s="116" t="s">
        <v>44</v>
      </c>
      <c r="V199" s="115" t="s">
        <v>21</v>
      </c>
      <c r="W199" s="113" t="s">
        <v>45</v>
      </c>
      <c r="X199" s="113" t="s">
        <v>45</v>
      </c>
      <c r="Y199" s="113" t="s">
        <v>19</v>
      </c>
      <c r="Z199" s="113" t="s">
        <v>19</v>
      </c>
      <c r="AA199" s="112" t="s">
        <v>20</v>
      </c>
      <c r="AB199" s="112" t="s">
        <v>20</v>
      </c>
      <c r="AC199" s="113" t="s">
        <v>20</v>
      </c>
      <c r="AD199" s="113" t="s">
        <v>21</v>
      </c>
      <c r="AE199" s="113" t="s">
        <v>30</v>
      </c>
      <c r="AF199" s="113" t="s">
        <v>45</v>
      </c>
      <c r="AG199" s="113" t="s">
        <v>45</v>
      </c>
      <c r="AH199" s="112" t="s">
        <v>19</v>
      </c>
      <c r="AI199" s="112" t="s">
        <v>19</v>
      </c>
      <c r="AJ199" s="68"/>
      <c r="AK199" s="69">
        <f>COUNTIF(E199:AJ199,"D")</f>
        <v>7</v>
      </c>
      <c r="AL199" s="69">
        <f>COUNTIF(E199:AJ199,"A")</f>
        <v>7</v>
      </c>
      <c r="AM199" s="69">
        <f>COUNTIF(E199:AJ199,"N")</f>
        <v>5</v>
      </c>
      <c r="AN199" s="69">
        <f>COUNTIF(E199:AJ199,"D/A")</f>
        <v>0</v>
      </c>
      <c r="AO199" s="70">
        <f>AK199+AL199+AM199+AN199+AY199+AZ199</f>
        <v>19</v>
      </c>
      <c r="AP199" s="70">
        <f>IF(AO199&lt;=22,0,AO199-22)</f>
        <v>0</v>
      </c>
      <c r="AQ199" s="71">
        <f>AL199+AM199+AQ202</f>
        <v>13</v>
      </c>
      <c r="AR199" s="70"/>
      <c r="AS199" s="70"/>
      <c r="AT199" s="70"/>
      <c r="AU199" s="69">
        <f>COUNTIF(E199:AJ199,"IJ")</f>
        <v>0</v>
      </c>
      <c r="AV199" s="69">
        <f>COUNTIF(E199:AJ199,"SK")</f>
        <v>1</v>
      </c>
      <c r="AW199" s="69">
        <f>COUNTIF(E199:AJ199,"CT")</f>
        <v>2</v>
      </c>
      <c r="AX199" s="69">
        <f>COUNTIF(E199:AJ199,"AL")</f>
        <v>0</v>
      </c>
      <c r="AY199" s="69">
        <f>COUNTIF(E199:AJ199,"A/N")</f>
        <v>0</v>
      </c>
      <c r="AZ199" s="69">
        <f>COUNTIF(E199:AJ199,"N/D")</f>
        <v>0</v>
      </c>
      <c r="BA199" s="72"/>
      <c r="BB199" s="37">
        <f>AO199</f>
        <v>19</v>
      </c>
      <c r="BC199" s="73" t="str">
        <f t="shared" ref="BC199:CG199" si="252">E199</f>
        <v>R</v>
      </c>
      <c r="BD199" s="73" t="str">
        <f t="shared" si="252"/>
        <v>D</v>
      </c>
      <c r="BE199" s="73" t="str">
        <f t="shared" si="252"/>
        <v>D</v>
      </c>
      <c r="BF199" s="73" t="str">
        <f t="shared" si="252"/>
        <v>D</v>
      </c>
      <c r="BG199" s="73" t="str">
        <f t="shared" si="252"/>
        <v>A</v>
      </c>
      <c r="BH199" s="73" t="str">
        <f t="shared" si="252"/>
        <v>A</v>
      </c>
      <c r="BI199" s="73" t="str">
        <f t="shared" si="252"/>
        <v>N</v>
      </c>
      <c r="BJ199" s="73" t="str">
        <f t="shared" si="252"/>
        <v>N</v>
      </c>
      <c r="BK199" s="73" t="str">
        <f t="shared" si="252"/>
        <v>R</v>
      </c>
      <c r="BL199" s="73" t="str">
        <f t="shared" si="252"/>
        <v>R</v>
      </c>
      <c r="BM199" s="73" t="str">
        <f t="shared" si="252"/>
        <v>R</v>
      </c>
      <c r="BN199" s="73" t="str">
        <f t="shared" si="252"/>
        <v>CT</v>
      </c>
      <c r="BO199" s="73" t="str">
        <f t="shared" si="252"/>
        <v>CT</v>
      </c>
      <c r="BP199" s="73" t="str">
        <f t="shared" si="252"/>
        <v>A</v>
      </c>
      <c r="BQ199" s="73" t="str">
        <f t="shared" si="252"/>
        <v>A</v>
      </c>
      <c r="BR199" s="73" t="str">
        <f t="shared" si="252"/>
        <v>N</v>
      </c>
      <c r="BS199" s="73" t="str">
        <f t="shared" si="252"/>
        <v>O/N</v>
      </c>
      <c r="BT199" s="73" t="str">
        <f t="shared" si="252"/>
        <v>N</v>
      </c>
      <c r="BU199" s="73" t="str">
        <f t="shared" si="252"/>
        <v>R</v>
      </c>
      <c r="BV199" s="73" t="str">
        <f t="shared" si="252"/>
        <v>R</v>
      </c>
      <c r="BW199" s="73" t="str">
        <f t="shared" si="252"/>
        <v>D</v>
      </c>
      <c r="BX199" s="73" t="str">
        <f t="shared" si="252"/>
        <v>D</v>
      </c>
      <c r="BY199" s="73" t="str">
        <f t="shared" si="252"/>
        <v>A</v>
      </c>
      <c r="BZ199" s="73" t="str">
        <f t="shared" si="252"/>
        <v>A</v>
      </c>
      <c r="CA199" s="73" t="str">
        <f t="shared" si="252"/>
        <v>A</v>
      </c>
      <c r="CB199" s="73" t="str">
        <f t="shared" si="252"/>
        <v>N</v>
      </c>
      <c r="CC199" s="73" t="str">
        <f t="shared" si="252"/>
        <v>SK</v>
      </c>
      <c r="CD199" s="73" t="str">
        <f t="shared" si="252"/>
        <v>R</v>
      </c>
      <c r="CE199" s="73" t="str">
        <f t="shared" si="252"/>
        <v>R</v>
      </c>
      <c r="CF199" s="73" t="str">
        <f t="shared" si="252"/>
        <v>D</v>
      </c>
      <c r="CG199" s="73" t="str">
        <f t="shared" si="252"/>
        <v>D</v>
      </c>
      <c r="CH199"/>
      <c r="CI199" s="75">
        <f>COUNTIF(BC199:CG199,"A/N")</f>
        <v>0</v>
      </c>
      <c r="CJ199" s="75">
        <f>COUNTIF(BC199:CG199,"N/D")</f>
        <v>0</v>
      </c>
      <c r="CK199" s="37">
        <f>CI199+CJ199</f>
        <v>0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ht="17.25" customHeight="1" x14ac:dyDescent="0.25">
      <c r="A200" s="57"/>
      <c r="B200" s="58"/>
      <c r="C200" s="127"/>
      <c r="D200" s="58" t="s">
        <v>37</v>
      </c>
      <c r="E200" s="111"/>
      <c r="F200" s="112"/>
      <c r="G200" s="112"/>
      <c r="H200" s="113"/>
      <c r="I200" s="113"/>
      <c r="J200" s="113">
        <v>2</v>
      </c>
      <c r="K200" s="113"/>
      <c r="L200" s="113"/>
      <c r="M200" s="112"/>
      <c r="N200" s="114"/>
      <c r="O200" s="115"/>
      <c r="P200" s="113"/>
      <c r="Q200" s="113"/>
      <c r="R200" s="113"/>
      <c r="S200" s="113"/>
      <c r="T200" s="112"/>
      <c r="U200" s="116"/>
      <c r="V200" s="115"/>
      <c r="W200" s="113"/>
      <c r="X200" s="113"/>
      <c r="Y200" s="113"/>
      <c r="Z200" s="113"/>
      <c r="AA200" s="112"/>
      <c r="AB200" s="112"/>
      <c r="AC200" s="113"/>
      <c r="AD200" s="113"/>
      <c r="AE200" s="113"/>
      <c r="AF200" s="113"/>
      <c r="AG200" s="113"/>
      <c r="AH200" s="112"/>
      <c r="AI200" s="112"/>
      <c r="AJ200" s="82"/>
      <c r="AK200" s="69"/>
      <c r="AL200" s="69"/>
      <c r="AM200" s="69"/>
      <c r="AN200" s="69"/>
      <c r="AO200" s="70"/>
      <c r="AP200" s="70"/>
      <c r="AQ200" s="70"/>
      <c r="AR200" s="71">
        <f>SUM(E200:AJ200)*2-0.5*COUNT(E200:AJ200)+CI201</f>
        <v>20.5</v>
      </c>
      <c r="AS200" s="70"/>
      <c r="AT200" s="70"/>
      <c r="AU200" s="69"/>
      <c r="AV200" s="83"/>
      <c r="AW200" s="83"/>
      <c r="AX200" s="83"/>
      <c r="AY200" s="84"/>
      <c r="AZ200" s="85"/>
      <c r="BA200" s="22"/>
      <c r="BB200"/>
      <c r="BC200" s="86">
        <f t="shared" ref="BC200:CG200" si="253">E201</f>
        <v>0</v>
      </c>
      <c r="BD200" s="86">
        <f t="shared" si="253"/>
        <v>0</v>
      </c>
      <c r="BE200" s="86">
        <f t="shared" si="253"/>
        <v>0</v>
      </c>
      <c r="BF200" s="86">
        <f t="shared" si="253"/>
        <v>0</v>
      </c>
      <c r="BG200" s="86">
        <f t="shared" si="253"/>
        <v>0</v>
      </c>
      <c r="BH200" s="86">
        <f t="shared" si="253"/>
        <v>0</v>
      </c>
      <c r="BI200" s="86">
        <f t="shared" si="253"/>
        <v>0</v>
      </c>
      <c r="BJ200" s="86">
        <f t="shared" si="253"/>
        <v>0</v>
      </c>
      <c r="BK200" s="86">
        <f t="shared" si="253"/>
        <v>0</v>
      </c>
      <c r="BL200" s="86">
        <f t="shared" si="253"/>
        <v>0</v>
      </c>
      <c r="BM200" s="86">
        <f t="shared" si="253"/>
        <v>0</v>
      </c>
      <c r="BN200" s="86">
        <f t="shared" si="253"/>
        <v>0</v>
      </c>
      <c r="BO200" s="86">
        <f t="shared" si="253"/>
        <v>0</v>
      </c>
      <c r="BP200" s="86">
        <f t="shared" si="253"/>
        <v>0</v>
      </c>
      <c r="BQ200" s="86">
        <f t="shared" si="253"/>
        <v>0</v>
      </c>
      <c r="BR200" s="86">
        <f t="shared" si="253"/>
        <v>0</v>
      </c>
      <c r="BS200" s="86">
        <f t="shared" si="253"/>
        <v>8</v>
      </c>
      <c r="BT200" s="86">
        <f t="shared" si="253"/>
        <v>0</v>
      </c>
      <c r="BU200" s="86">
        <f t="shared" si="253"/>
        <v>0</v>
      </c>
      <c r="BV200" s="86">
        <f t="shared" si="253"/>
        <v>0</v>
      </c>
      <c r="BW200" s="86">
        <f t="shared" si="253"/>
        <v>0</v>
      </c>
      <c r="BX200" s="86">
        <f t="shared" si="253"/>
        <v>0</v>
      </c>
      <c r="BY200" s="86">
        <f t="shared" si="253"/>
        <v>0</v>
      </c>
      <c r="BZ200" s="86">
        <f t="shared" si="253"/>
        <v>0</v>
      </c>
      <c r="CA200" s="86">
        <f t="shared" si="253"/>
        <v>0</v>
      </c>
      <c r="CB200" s="86">
        <f t="shared" si="253"/>
        <v>0</v>
      </c>
      <c r="CC200" s="86">
        <f t="shared" si="253"/>
        <v>0</v>
      </c>
      <c r="CD200" s="86">
        <f t="shared" si="253"/>
        <v>0</v>
      </c>
      <c r="CE200" s="86">
        <f t="shared" si="253"/>
        <v>0</v>
      </c>
      <c r="CF200" s="86">
        <f t="shared" si="253"/>
        <v>0</v>
      </c>
      <c r="CG200" s="86">
        <f t="shared" si="253"/>
        <v>0</v>
      </c>
      <c r="CH200"/>
      <c r="CI200" s="74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ht="17.25" customHeight="1" x14ac:dyDescent="0.25">
      <c r="A201" s="57"/>
      <c r="B201" s="58"/>
      <c r="C201" s="58"/>
      <c r="D201" s="58" t="s">
        <v>38</v>
      </c>
      <c r="E201" s="111"/>
      <c r="F201" s="112"/>
      <c r="G201" s="112"/>
      <c r="H201" s="113"/>
      <c r="I201" s="113"/>
      <c r="J201" s="113"/>
      <c r="K201" s="113"/>
      <c r="L201" s="113"/>
      <c r="M201" s="112"/>
      <c r="N201" s="114"/>
      <c r="O201" s="115"/>
      <c r="P201" s="113"/>
      <c r="Q201" s="113"/>
      <c r="R201" s="113"/>
      <c r="S201" s="113"/>
      <c r="T201" s="112"/>
      <c r="U201" s="116">
        <v>8</v>
      </c>
      <c r="V201" s="115"/>
      <c r="W201" s="113"/>
      <c r="X201" s="113"/>
      <c r="Y201" s="113"/>
      <c r="Z201" s="113"/>
      <c r="AA201" s="112"/>
      <c r="AB201" s="112"/>
      <c r="AC201" s="113"/>
      <c r="AD201" s="113"/>
      <c r="AE201" s="113"/>
      <c r="AF201" s="113"/>
      <c r="AG201" s="113"/>
      <c r="AH201" s="112"/>
      <c r="AI201" s="112"/>
      <c r="AJ201" s="93"/>
      <c r="AK201" s="69"/>
      <c r="AL201" s="69"/>
      <c r="AM201" s="69"/>
      <c r="AN201" s="69"/>
      <c r="AO201" s="70"/>
      <c r="AP201" s="70"/>
      <c r="AQ201" s="70"/>
      <c r="AR201" s="94"/>
      <c r="AS201" s="70"/>
      <c r="AT201" s="70"/>
      <c r="AU201" s="69"/>
      <c r="AV201" s="83"/>
      <c r="AW201" s="83"/>
      <c r="AX201" s="83"/>
      <c r="AY201" s="84"/>
      <c r="AZ201" s="85"/>
      <c r="BA201" s="22"/>
      <c r="BB201"/>
      <c r="BC201" s="37">
        <f t="shared" ref="BC201:CG201" si="254">IF(BC200&lt;=1,BC200*2,IF(BC200&lt;=7,(BC200*2),IF(BC200&lt;=8,((BC200-7)*3+14),((BC200-8)*4+17))))</f>
        <v>0</v>
      </c>
      <c r="BD201" s="37">
        <f t="shared" si="254"/>
        <v>0</v>
      </c>
      <c r="BE201" s="37">
        <f t="shared" si="254"/>
        <v>0</v>
      </c>
      <c r="BF201" s="37">
        <f t="shared" si="254"/>
        <v>0</v>
      </c>
      <c r="BG201" s="37">
        <f t="shared" si="254"/>
        <v>0</v>
      </c>
      <c r="BH201" s="37">
        <f t="shared" si="254"/>
        <v>0</v>
      </c>
      <c r="BI201" s="37">
        <f t="shared" si="254"/>
        <v>0</v>
      </c>
      <c r="BJ201" s="37">
        <f t="shared" si="254"/>
        <v>0</v>
      </c>
      <c r="BK201" s="37">
        <f t="shared" si="254"/>
        <v>0</v>
      </c>
      <c r="BL201" s="37">
        <f t="shared" si="254"/>
        <v>0</v>
      </c>
      <c r="BM201" s="37">
        <f t="shared" si="254"/>
        <v>0</v>
      </c>
      <c r="BN201" s="37">
        <f t="shared" si="254"/>
        <v>0</v>
      </c>
      <c r="BO201" s="37">
        <f t="shared" si="254"/>
        <v>0</v>
      </c>
      <c r="BP201" s="37">
        <f t="shared" si="254"/>
        <v>0</v>
      </c>
      <c r="BQ201" s="37">
        <f t="shared" si="254"/>
        <v>0</v>
      </c>
      <c r="BR201" s="37">
        <f t="shared" si="254"/>
        <v>0</v>
      </c>
      <c r="BS201" s="37">
        <f t="shared" si="254"/>
        <v>17</v>
      </c>
      <c r="BT201" s="37">
        <f t="shared" si="254"/>
        <v>0</v>
      </c>
      <c r="BU201" s="37">
        <f t="shared" si="254"/>
        <v>0</v>
      </c>
      <c r="BV201" s="37">
        <f t="shared" si="254"/>
        <v>0</v>
      </c>
      <c r="BW201" s="37">
        <f t="shared" si="254"/>
        <v>0</v>
      </c>
      <c r="BX201" s="37">
        <f t="shared" si="254"/>
        <v>0</v>
      </c>
      <c r="BY201" s="37">
        <f t="shared" si="254"/>
        <v>0</v>
      </c>
      <c r="BZ201" s="37">
        <f t="shared" si="254"/>
        <v>0</v>
      </c>
      <c r="CA201" s="37">
        <f t="shared" si="254"/>
        <v>0</v>
      </c>
      <c r="CB201" s="37">
        <f t="shared" si="254"/>
        <v>0</v>
      </c>
      <c r="CC201" s="37">
        <f t="shared" si="254"/>
        <v>0</v>
      </c>
      <c r="CD201" s="37">
        <f t="shared" si="254"/>
        <v>0</v>
      </c>
      <c r="CE201" s="37">
        <f t="shared" si="254"/>
        <v>0</v>
      </c>
      <c r="CF201" s="37">
        <f t="shared" si="254"/>
        <v>0</v>
      </c>
      <c r="CG201" s="37">
        <f t="shared" si="254"/>
        <v>0</v>
      </c>
      <c r="CH201"/>
      <c r="CI201" s="95">
        <f>SUM(BC201:CG201)</f>
        <v>17</v>
      </c>
      <c r="CJ201" s="5" t="s">
        <v>37</v>
      </c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ht="17.25" customHeight="1" x14ac:dyDescent="0.25">
      <c r="A202" s="57"/>
      <c r="B202" s="58"/>
      <c r="C202" s="58"/>
      <c r="D202" s="58" t="s">
        <v>39</v>
      </c>
      <c r="E202" s="96">
        <f t="shared" ref="E202:AI202" si="255">IF(AND(E199="A/N",E200&gt;=8),2,IF(AND(E199="N/D",E200=16),2,IF(AND(E199="D/A",E200=16),2,IF(AND(E199="A/N",E200&lt;8),1,IF(AND(E199="N/D",E200&lt;16),1,IF(AND(E199="D/A",E200&gt;=8),1,IF(AND(AND(E199="O/D",E200&gt;=16),E200&lt;24),1,IF(AND(E199="O/D",E200=24),2,IF(AND(AND(E199="O/A",E200&gt;=8),E200&lt;16),1,IF(AND(E199="O/A",E200&gt;=16),2,IF(AND(AND(E199="O/N",E200&gt;=8),E200&lt;24),1,IF(AND(E199="O/N",E200=24),2,0))))))))))))</f>
        <v>0</v>
      </c>
      <c r="F202" s="97">
        <f t="shared" si="255"/>
        <v>0</v>
      </c>
      <c r="G202" s="97">
        <f t="shared" si="255"/>
        <v>0</v>
      </c>
      <c r="H202" s="98">
        <f t="shared" si="255"/>
        <v>0</v>
      </c>
      <c r="I202" s="98">
        <f t="shared" si="255"/>
        <v>0</v>
      </c>
      <c r="J202" s="98">
        <f t="shared" si="255"/>
        <v>0</v>
      </c>
      <c r="K202" s="98">
        <f t="shared" si="255"/>
        <v>0</v>
      </c>
      <c r="L202" s="98">
        <f t="shared" si="255"/>
        <v>0</v>
      </c>
      <c r="M202" s="97">
        <f t="shared" si="255"/>
        <v>0</v>
      </c>
      <c r="N202" s="99">
        <f t="shared" si="255"/>
        <v>0</v>
      </c>
      <c r="O202" s="100">
        <f t="shared" si="255"/>
        <v>0</v>
      </c>
      <c r="P202" s="98">
        <f t="shared" si="255"/>
        <v>0</v>
      </c>
      <c r="Q202" s="98">
        <f t="shared" si="255"/>
        <v>0</v>
      </c>
      <c r="R202" s="98">
        <f t="shared" si="255"/>
        <v>0</v>
      </c>
      <c r="S202" s="98">
        <f t="shared" si="255"/>
        <v>0</v>
      </c>
      <c r="T202" s="97">
        <f t="shared" si="255"/>
        <v>0</v>
      </c>
      <c r="U202" s="101">
        <f t="shared" si="255"/>
        <v>0</v>
      </c>
      <c r="V202" s="100">
        <f t="shared" si="255"/>
        <v>0</v>
      </c>
      <c r="W202" s="98">
        <f t="shared" si="255"/>
        <v>0</v>
      </c>
      <c r="X202" s="98">
        <f t="shared" si="255"/>
        <v>0</v>
      </c>
      <c r="Y202" s="98">
        <f t="shared" si="255"/>
        <v>0</v>
      </c>
      <c r="Z202" s="98">
        <f t="shared" si="255"/>
        <v>0</v>
      </c>
      <c r="AA202" s="97">
        <f t="shared" si="255"/>
        <v>0</v>
      </c>
      <c r="AB202" s="97">
        <f t="shared" si="255"/>
        <v>0</v>
      </c>
      <c r="AC202" s="98">
        <f t="shared" si="255"/>
        <v>0</v>
      </c>
      <c r="AD202" s="98">
        <f t="shared" si="255"/>
        <v>0</v>
      </c>
      <c r="AE202" s="98">
        <f t="shared" si="255"/>
        <v>0</v>
      </c>
      <c r="AF202" s="98">
        <f t="shared" si="255"/>
        <v>0</v>
      </c>
      <c r="AG202" s="98">
        <f t="shared" si="255"/>
        <v>0</v>
      </c>
      <c r="AH202" s="97">
        <f t="shared" si="255"/>
        <v>0</v>
      </c>
      <c r="AI202" s="97">
        <f t="shared" si="255"/>
        <v>0</v>
      </c>
      <c r="AJ202" s="117"/>
      <c r="AK202" s="69"/>
      <c r="AL202" s="69"/>
      <c r="AM202" s="69"/>
      <c r="AN202" s="69"/>
      <c r="AO202" s="70"/>
      <c r="AP202" s="70"/>
      <c r="AQ202" s="71">
        <f>SUM(E202:AJ202)+CI202-CK199</f>
        <v>1</v>
      </c>
      <c r="AR202" s="94"/>
      <c r="AS202" s="70"/>
      <c r="AT202" s="70"/>
      <c r="AU202" s="69"/>
      <c r="AV202" s="83"/>
      <c r="AW202" s="83"/>
      <c r="AX202" s="83"/>
      <c r="AY202" s="84"/>
      <c r="AZ202" s="85"/>
      <c r="BA202" s="22"/>
      <c r="BB202"/>
      <c r="BC202" s="95">
        <f t="shared" ref="BC202:CG202" si="256">IF(AND(BC199="A/N",BC200&gt;=8),2,IF(AND(BC199="N/D",BC200=16),2,IF(AND(BC199="D/A",BC200=16),2,IF(AND(BC199="A/N",BC200&lt;8),1,IF(AND(BC199="N/D",BC200&lt;16),1,IF(AND(BC199="D/A",BC200&gt;=8),1,IF(AND(AND(BC199="O/D",BC200&gt;=16),BC200&lt;24),1,IF(AND(BC199="O/D",BC200=24),2,IF(AND(AND(BC199="O/A",BC200&gt;=8),BC200&lt;16),1,IF(AND(BC199="O/A",BC200&gt;=16),2,IF(AND(AND(BC199="O/N",BC200&gt;=8),BC200&lt;24),1,IF(AND(BC199="O/N",BC200=24),2,0))))))))))))</f>
        <v>0</v>
      </c>
      <c r="BD202" s="95">
        <f t="shared" si="256"/>
        <v>0</v>
      </c>
      <c r="BE202" s="95">
        <f t="shared" si="256"/>
        <v>0</v>
      </c>
      <c r="BF202" s="95">
        <f t="shared" si="256"/>
        <v>0</v>
      </c>
      <c r="BG202" s="95">
        <f t="shared" si="256"/>
        <v>0</v>
      </c>
      <c r="BH202" s="95">
        <f t="shared" si="256"/>
        <v>0</v>
      </c>
      <c r="BI202" s="95">
        <f t="shared" si="256"/>
        <v>0</v>
      </c>
      <c r="BJ202" s="95">
        <f t="shared" si="256"/>
        <v>0</v>
      </c>
      <c r="BK202" s="95">
        <f t="shared" si="256"/>
        <v>0</v>
      </c>
      <c r="BL202" s="95">
        <f t="shared" si="256"/>
        <v>0</v>
      </c>
      <c r="BM202" s="95">
        <f t="shared" si="256"/>
        <v>0</v>
      </c>
      <c r="BN202" s="95">
        <f t="shared" si="256"/>
        <v>0</v>
      </c>
      <c r="BO202" s="95">
        <f t="shared" si="256"/>
        <v>0</v>
      </c>
      <c r="BP202" s="95">
        <f t="shared" si="256"/>
        <v>0</v>
      </c>
      <c r="BQ202" s="95">
        <f t="shared" si="256"/>
        <v>0</v>
      </c>
      <c r="BR202" s="95">
        <f t="shared" si="256"/>
        <v>0</v>
      </c>
      <c r="BS202" s="95">
        <f t="shared" si="256"/>
        <v>1</v>
      </c>
      <c r="BT202" s="95">
        <f t="shared" si="256"/>
        <v>0</v>
      </c>
      <c r="BU202" s="95">
        <f t="shared" si="256"/>
        <v>0</v>
      </c>
      <c r="BV202" s="95">
        <f t="shared" si="256"/>
        <v>0</v>
      </c>
      <c r="BW202" s="95">
        <f t="shared" si="256"/>
        <v>0</v>
      </c>
      <c r="BX202" s="95">
        <f t="shared" si="256"/>
        <v>0</v>
      </c>
      <c r="BY202" s="95">
        <f t="shared" si="256"/>
        <v>0</v>
      </c>
      <c r="BZ202" s="95">
        <f t="shared" si="256"/>
        <v>0</v>
      </c>
      <c r="CA202" s="95">
        <f t="shared" si="256"/>
        <v>0</v>
      </c>
      <c r="CB202" s="95">
        <f t="shared" si="256"/>
        <v>0</v>
      </c>
      <c r="CC202" s="95">
        <f t="shared" si="256"/>
        <v>0</v>
      </c>
      <c r="CD202" s="95">
        <f t="shared" si="256"/>
        <v>0</v>
      </c>
      <c r="CE202" s="95">
        <f t="shared" si="256"/>
        <v>0</v>
      </c>
      <c r="CF202" s="95">
        <f t="shared" si="256"/>
        <v>0</v>
      </c>
      <c r="CG202" s="95">
        <f t="shared" si="256"/>
        <v>0</v>
      </c>
      <c r="CH202"/>
      <c r="CI202" s="95">
        <f>SUM(BC202:CG202)</f>
        <v>1</v>
      </c>
      <c r="CJ202" s="5" t="s">
        <v>40</v>
      </c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ht="17.25" customHeight="1" x14ac:dyDescent="0.25">
      <c r="A203" s="57"/>
      <c r="B203" s="58"/>
      <c r="C203" s="58"/>
      <c r="D203" s="58" t="s">
        <v>41</v>
      </c>
      <c r="E203" s="103" t="str">
        <f t="shared" ref="E203:AI203" si="257">IF(E200&gt;=4,"ya","tdk")</f>
        <v>tdk</v>
      </c>
      <c r="F203" s="104" t="str">
        <f t="shared" si="257"/>
        <v>tdk</v>
      </c>
      <c r="G203" s="104" t="str">
        <f t="shared" si="257"/>
        <v>tdk</v>
      </c>
      <c r="H203" s="105" t="str">
        <f t="shared" si="257"/>
        <v>tdk</v>
      </c>
      <c r="I203" s="105" t="str">
        <f t="shared" si="257"/>
        <v>tdk</v>
      </c>
      <c r="J203" s="105" t="str">
        <f t="shared" si="257"/>
        <v>tdk</v>
      </c>
      <c r="K203" s="105" t="str">
        <f t="shared" si="257"/>
        <v>tdk</v>
      </c>
      <c r="L203" s="105" t="str">
        <f t="shared" si="257"/>
        <v>tdk</v>
      </c>
      <c r="M203" s="104" t="str">
        <f t="shared" si="257"/>
        <v>tdk</v>
      </c>
      <c r="N203" s="106" t="str">
        <f t="shared" si="257"/>
        <v>tdk</v>
      </c>
      <c r="O203" s="107" t="str">
        <f t="shared" si="257"/>
        <v>tdk</v>
      </c>
      <c r="P203" s="105" t="str">
        <f t="shared" si="257"/>
        <v>tdk</v>
      </c>
      <c r="Q203" s="105" t="str">
        <f t="shared" si="257"/>
        <v>tdk</v>
      </c>
      <c r="R203" s="105" t="str">
        <f t="shared" si="257"/>
        <v>tdk</v>
      </c>
      <c r="S203" s="105" t="str">
        <f t="shared" si="257"/>
        <v>tdk</v>
      </c>
      <c r="T203" s="104" t="str">
        <f t="shared" si="257"/>
        <v>tdk</v>
      </c>
      <c r="U203" s="106" t="str">
        <f t="shared" si="257"/>
        <v>tdk</v>
      </c>
      <c r="V203" s="107" t="str">
        <f t="shared" si="257"/>
        <v>tdk</v>
      </c>
      <c r="W203" s="105" t="str">
        <f t="shared" si="257"/>
        <v>tdk</v>
      </c>
      <c r="X203" s="105" t="str">
        <f t="shared" si="257"/>
        <v>tdk</v>
      </c>
      <c r="Y203" s="105" t="str">
        <f t="shared" si="257"/>
        <v>tdk</v>
      </c>
      <c r="Z203" s="105" t="str">
        <f t="shared" si="257"/>
        <v>tdk</v>
      </c>
      <c r="AA203" s="104" t="str">
        <f t="shared" si="257"/>
        <v>tdk</v>
      </c>
      <c r="AB203" s="104" t="str">
        <f t="shared" si="257"/>
        <v>tdk</v>
      </c>
      <c r="AC203" s="105" t="str">
        <f t="shared" si="257"/>
        <v>tdk</v>
      </c>
      <c r="AD203" s="105" t="str">
        <f t="shared" si="257"/>
        <v>tdk</v>
      </c>
      <c r="AE203" s="105" t="str">
        <f t="shared" si="257"/>
        <v>tdk</v>
      </c>
      <c r="AF203" s="105" t="str">
        <f t="shared" si="257"/>
        <v>tdk</v>
      </c>
      <c r="AG203" s="105" t="str">
        <f t="shared" si="257"/>
        <v>tdk</v>
      </c>
      <c r="AH203" s="104" t="str">
        <f t="shared" si="257"/>
        <v>tdk</v>
      </c>
      <c r="AI203" s="104" t="str">
        <f t="shared" si="257"/>
        <v>tdk</v>
      </c>
      <c r="AJ203" s="108"/>
      <c r="AK203" s="69"/>
      <c r="AL203" s="69"/>
      <c r="AM203" s="69"/>
      <c r="AN203" s="69"/>
      <c r="AO203" s="70"/>
      <c r="AP203" s="70"/>
      <c r="AQ203" s="70"/>
      <c r="AR203" s="70"/>
      <c r="AS203" s="109">
        <f>COUNTIF(E203:AJ203,"ya")+CI203</f>
        <v>1</v>
      </c>
      <c r="AT203" s="70"/>
      <c r="AU203" s="69"/>
      <c r="AV203" s="83"/>
      <c r="AW203" s="83"/>
      <c r="AX203" s="83"/>
      <c r="AY203" s="84"/>
      <c r="AZ203" s="85"/>
      <c r="BA203" s="22"/>
      <c r="BB203"/>
      <c r="BC203" s="110" t="str">
        <f t="shared" ref="BC203:CG203" si="258">IF(BC200&gt;=4,"ya","tdk")</f>
        <v>tdk</v>
      </c>
      <c r="BD203" s="110" t="str">
        <f t="shared" si="258"/>
        <v>tdk</v>
      </c>
      <c r="BE203" s="110" t="str">
        <f t="shared" si="258"/>
        <v>tdk</v>
      </c>
      <c r="BF203" s="110" t="str">
        <f t="shared" si="258"/>
        <v>tdk</v>
      </c>
      <c r="BG203" s="110" t="str">
        <f t="shared" si="258"/>
        <v>tdk</v>
      </c>
      <c r="BH203" s="110" t="str">
        <f t="shared" si="258"/>
        <v>tdk</v>
      </c>
      <c r="BI203" s="110" t="str">
        <f t="shared" si="258"/>
        <v>tdk</v>
      </c>
      <c r="BJ203" s="110" t="str">
        <f t="shared" si="258"/>
        <v>tdk</v>
      </c>
      <c r="BK203" s="110" t="str">
        <f t="shared" si="258"/>
        <v>tdk</v>
      </c>
      <c r="BL203" s="110" t="str">
        <f t="shared" si="258"/>
        <v>tdk</v>
      </c>
      <c r="BM203" s="110" t="str">
        <f t="shared" si="258"/>
        <v>tdk</v>
      </c>
      <c r="BN203" s="110" t="str">
        <f t="shared" si="258"/>
        <v>tdk</v>
      </c>
      <c r="BO203" s="110" t="str">
        <f t="shared" si="258"/>
        <v>tdk</v>
      </c>
      <c r="BP203" s="110" t="str">
        <f t="shared" si="258"/>
        <v>tdk</v>
      </c>
      <c r="BQ203" s="110" t="str">
        <f t="shared" si="258"/>
        <v>tdk</v>
      </c>
      <c r="BR203" s="110" t="str">
        <f t="shared" si="258"/>
        <v>tdk</v>
      </c>
      <c r="BS203" s="110" t="str">
        <f t="shared" si="258"/>
        <v>ya</v>
      </c>
      <c r="BT203" s="110" t="str">
        <f t="shared" si="258"/>
        <v>tdk</v>
      </c>
      <c r="BU203" s="110" t="str">
        <f t="shared" si="258"/>
        <v>tdk</v>
      </c>
      <c r="BV203" s="110" t="str">
        <f t="shared" si="258"/>
        <v>tdk</v>
      </c>
      <c r="BW203" s="110" t="str">
        <f t="shared" si="258"/>
        <v>tdk</v>
      </c>
      <c r="BX203" s="110" t="str">
        <f t="shared" si="258"/>
        <v>tdk</v>
      </c>
      <c r="BY203" s="110" t="str">
        <f t="shared" si="258"/>
        <v>tdk</v>
      </c>
      <c r="BZ203" s="110" t="str">
        <f t="shared" si="258"/>
        <v>tdk</v>
      </c>
      <c r="CA203" s="110" t="str">
        <f t="shared" si="258"/>
        <v>tdk</v>
      </c>
      <c r="CB203" s="110" t="str">
        <f t="shared" si="258"/>
        <v>tdk</v>
      </c>
      <c r="CC203" s="110" t="str">
        <f t="shared" si="258"/>
        <v>tdk</v>
      </c>
      <c r="CD203" s="110" t="str">
        <f t="shared" si="258"/>
        <v>tdk</v>
      </c>
      <c r="CE203" s="110" t="str">
        <f t="shared" si="258"/>
        <v>tdk</v>
      </c>
      <c r="CF203" s="110" t="str">
        <f t="shared" si="258"/>
        <v>tdk</v>
      </c>
      <c r="CG203" s="110" t="str">
        <f t="shared" si="258"/>
        <v>tdk</v>
      </c>
      <c r="CH203"/>
      <c r="CI203" s="75">
        <f>COUNTIF(BC203:CG203,"ya")</f>
        <v>1</v>
      </c>
      <c r="CJ203" s="74" t="s">
        <v>41</v>
      </c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ht="17.25" customHeight="1" x14ac:dyDescent="0.25">
      <c r="A204" s="57"/>
      <c r="B204" s="58"/>
      <c r="C204" s="58"/>
      <c r="D204" s="58" t="s">
        <v>42</v>
      </c>
      <c r="E204" s="103" t="str">
        <f t="shared" ref="E204:AI204" si="259">IF(AND(OR(AND(OR(AND(E201&gt;=2,E199="O/D"),E199="O/A"),E201&gt;=2),E199="O/N"),E201&gt;=2),"ya","tdk")</f>
        <v>tdk</v>
      </c>
      <c r="F204" s="104" t="str">
        <f t="shared" si="259"/>
        <v>tdk</v>
      </c>
      <c r="G204" s="104" t="str">
        <f t="shared" si="259"/>
        <v>tdk</v>
      </c>
      <c r="H204" s="105" t="str">
        <f t="shared" si="259"/>
        <v>tdk</v>
      </c>
      <c r="I204" s="105" t="str">
        <f t="shared" si="259"/>
        <v>tdk</v>
      </c>
      <c r="J204" s="105" t="str">
        <f t="shared" si="259"/>
        <v>tdk</v>
      </c>
      <c r="K204" s="105" t="str">
        <f t="shared" si="259"/>
        <v>tdk</v>
      </c>
      <c r="L204" s="105" t="str">
        <f t="shared" si="259"/>
        <v>tdk</v>
      </c>
      <c r="M204" s="104" t="str">
        <f t="shared" si="259"/>
        <v>tdk</v>
      </c>
      <c r="N204" s="106" t="str">
        <f t="shared" si="259"/>
        <v>tdk</v>
      </c>
      <c r="O204" s="107" t="str">
        <f t="shared" si="259"/>
        <v>tdk</v>
      </c>
      <c r="P204" s="105" t="str">
        <f t="shared" si="259"/>
        <v>tdk</v>
      </c>
      <c r="Q204" s="105" t="str">
        <f t="shared" si="259"/>
        <v>tdk</v>
      </c>
      <c r="R204" s="105" t="str">
        <f t="shared" si="259"/>
        <v>tdk</v>
      </c>
      <c r="S204" s="105" t="str">
        <f t="shared" si="259"/>
        <v>tdk</v>
      </c>
      <c r="T204" s="104" t="str">
        <f t="shared" si="259"/>
        <v>tdk</v>
      </c>
      <c r="U204" s="106" t="str">
        <f t="shared" si="259"/>
        <v>ya</v>
      </c>
      <c r="V204" s="107" t="str">
        <f t="shared" si="259"/>
        <v>tdk</v>
      </c>
      <c r="W204" s="105" t="str">
        <f t="shared" si="259"/>
        <v>tdk</v>
      </c>
      <c r="X204" s="105" t="str">
        <f t="shared" si="259"/>
        <v>tdk</v>
      </c>
      <c r="Y204" s="105" t="str">
        <f t="shared" si="259"/>
        <v>tdk</v>
      </c>
      <c r="Z204" s="105" t="str">
        <f t="shared" si="259"/>
        <v>tdk</v>
      </c>
      <c r="AA204" s="104" t="str">
        <f t="shared" si="259"/>
        <v>tdk</v>
      </c>
      <c r="AB204" s="104" t="str">
        <f t="shared" si="259"/>
        <v>tdk</v>
      </c>
      <c r="AC204" s="105" t="str">
        <f t="shared" si="259"/>
        <v>tdk</v>
      </c>
      <c r="AD204" s="105" t="str">
        <f t="shared" si="259"/>
        <v>tdk</v>
      </c>
      <c r="AE204" s="105" t="str">
        <f t="shared" si="259"/>
        <v>tdk</v>
      </c>
      <c r="AF204" s="105" t="str">
        <f t="shared" si="259"/>
        <v>tdk</v>
      </c>
      <c r="AG204" s="105" t="str">
        <f t="shared" si="259"/>
        <v>tdk</v>
      </c>
      <c r="AH204" s="104" t="str">
        <f t="shared" si="259"/>
        <v>tdk</v>
      </c>
      <c r="AI204" s="104" t="str">
        <f t="shared" si="259"/>
        <v>tdk</v>
      </c>
      <c r="AJ204" s="108"/>
      <c r="AK204" s="69"/>
      <c r="AL204" s="69"/>
      <c r="AM204" s="69"/>
      <c r="AN204" s="69"/>
      <c r="AO204" s="70"/>
      <c r="AP204" s="70"/>
      <c r="AQ204" s="70"/>
      <c r="AR204" s="70"/>
      <c r="AS204" s="70"/>
      <c r="AT204" s="70">
        <f>COUNTIF(E204:AJ204,"ya")</f>
        <v>1</v>
      </c>
      <c r="AU204" s="69"/>
      <c r="AV204" s="83"/>
      <c r="AW204" s="83"/>
      <c r="AX204" s="83"/>
      <c r="AY204" s="84"/>
      <c r="AZ204" s="85"/>
      <c r="BA204" s="22"/>
      <c r="BB204"/>
      <c r="BC204" s="7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 s="37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ht="17.25" customHeight="1" x14ac:dyDescent="0.3">
      <c r="A205" s="57">
        <f>A199+1</f>
        <v>29</v>
      </c>
      <c r="B205" s="58"/>
      <c r="C205" s="130" t="s">
        <v>79</v>
      </c>
      <c r="D205" s="58"/>
      <c r="E205" s="111" t="s">
        <v>19</v>
      </c>
      <c r="F205" s="112" t="s">
        <v>20</v>
      </c>
      <c r="G205" s="112" t="s">
        <v>20</v>
      </c>
      <c r="H205" s="113" t="s">
        <v>20</v>
      </c>
      <c r="I205" s="113" t="s">
        <v>21</v>
      </c>
      <c r="J205" s="113" t="s">
        <v>21</v>
      </c>
      <c r="K205" s="113" t="s">
        <v>45</v>
      </c>
      <c r="L205" s="113" t="s">
        <v>45</v>
      </c>
      <c r="M205" s="112" t="s">
        <v>19</v>
      </c>
      <c r="N205" s="114" t="s">
        <v>47</v>
      </c>
      <c r="O205" s="115" t="s">
        <v>19</v>
      </c>
      <c r="P205" s="113" t="s">
        <v>20</v>
      </c>
      <c r="Q205" s="113" t="s">
        <v>20</v>
      </c>
      <c r="R205" s="113" t="s">
        <v>21</v>
      </c>
      <c r="S205" s="113" t="s">
        <v>21</v>
      </c>
      <c r="T205" s="112" t="s">
        <v>45</v>
      </c>
      <c r="U205" s="116" t="s">
        <v>45</v>
      </c>
      <c r="V205" s="115" t="s">
        <v>45</v>
      </c>
      <c r="W205" s="113" t="s">
        <v>19</v>
      </c>
      <c r="X205" s="113" t="s">
        <v>19</v>
      </c>
      <c r="Y205" s="113" t="s">
        <v>20</v>
      </c>
      <c r="Z205" s="113" t="s">
        <v>20</v>
      </c>
      <c r="AA205" s="112" t="s">
        <v>21</v>
      </c>
      <c r="AB205" s="112" t="s">
        <v>21</v>
      </c>
      <c r="AC205" s="113" t="s">
        <v>21</v>
      </c>
      <c r="AD205" s="113" t="s">
        <v>45</v>
      </c>
      <c r="AE205" s="113" t="s">
        <v>45</v>
      </c>
      <c r="AF205" s="113" t="s">
        <v>19</v>
      </c>
      <c r="AG205" s="113" t="s">
        <v>19</v>
      </c>
      <c r="AH205" s="112" t="s">
        <v>20</v>
      </c>
      <c r="AI205" s="112" t="s">
        <v>20</v>
      </c>
      <c r="AJ205" s="68"/>
      <c r="AK205" s="69">
        <f>COUNTIF(E205:AJ205,"D")</f>
        <v>7</v>
      </c>
      <c r="AL205" s="69">
        <f>COUNTIF(E205:AJ205,"A")</f>
        <v>9</v>
      </c>
      <c r="AM205" s="69">
        <f>COUNTIF(E205:AJ205,"N")</f>
        <v>7</v>
      </c>
      <c r="AN205" s="69">
        <f>COUNTIF(E205:AJ205,"D/A")</f>
        <v>0</v>
      </c>
      <c r="AO205" s="70">
        <f>AK205+AL205+AM205+AN205+AY205+AZ205</f>
        <v>23</v>
      </c>
      <c r="AP205" s="70">
        <f>IF(AO205&lt;=22,0,AO205-22)</f>
        <v>1</v>
      </c>
      <c r="AQ205" s="71">
        <f>AL205+AM205+AQ208</f>
        <v>16</v>
      </c>
      <c r="AR205" s="70"/>
      <c r="AS205" s="70"/>
      <c r="AT205" s="70"/>
      <c r="AU205" s="69">
        <f>COUNTIF(E205:AJ205,"IJ")</f>
        <v>0</v>
      </c>
      <c r="AV205" s="69">
        <f>COUNTIF(E205:AJ205,"SK")</f>
        <v>0</v>
      </c>
      <c r="AW205" s="69">
        <f>COUNTIF(E205:AJ205,"CT")</f>
        <v>0</v>
      </c>
      <c r="AX205" s="69">
        <f>COUNTIF(E205:AJ205,"AL")</f>
        <v>0</v>
      </c>
      <c r="AY205" s="69">
        <f>COUNTIF(E205:AJ205,"A/N")</f>
        <v>0</v>
      </c>
      <c r="AZ205" s="69">
        <f>COUNTIF(E205:AJ205,"N/D")</f>
        <v>0</v>
      </c>
      <c r="BA205" s="72"/>
      <c r="BB205" s="37">
        <f>AO205</f>
        <v>23</v>
      </c>
      <c r="BC205" s="73" t="str">
        <f t="shared" ref="BC205:CG205" si="260">E205</f>
        <v>D</v>
      </c>
      <c r="BD205" s="73" t="str">
        <f t="shared" si="260"/>
        <v>A</v>
      </c>
      <c r="BE205" s="73" t="str">
        <f t="shared" si="260"/>
        <v>A</v>
      </c>
      <c r="BF205" s="73" t="str">
        <f t="shared" si="260"/>
        <v>A</v>
      </c>
      <c r="BG205" s="73" t="str">
        <f t="shared" si="260"/>
        <v>N</v>
      </c>
      <c r="BH205" s="73" t="str">
        <f t="shared" si="260"/>
        <v>N</v>
      </c>
      <c r="BI205" s="73" t="str">
        <f t="shared" si="260"/>
        <v>R</v>
      </c>
      <c r="BJ205" s="73" t="str">
        <f t="shared" si="260"/>
        <v>R</v>
      </c>
      <c r="BK205" s="73" t="str">
        <f t="shared" si="260"/>
        <v>D</v>
      </c>
      <c r="BL205" s="73" t="str">
        <f t="shared" si="260"/>
        <v>O/D</v>
      </c>
      <c r="BM205" s="73" t="str">
        <f t="shared" si="260"/>
        <v>D</v>
      </c>
      <c r="BN205" s="73" t="str">
        <f t="shared" si="260"/>
        <v>A</v>
      </c>
      <c r="BO205" s="73" t="str">
        <f t="shared" si="260"/>
        <v>A</v>
      </c>
      <c r="BP205" s="73" t="str">
        <f t="shared" si="260"/>
        <v>N</v>
      </c>
      <c r="BQ205" s="73" t="str">
        <f t="shared" si="260"/>
        <v>N</v>
      </c>
      <c r="BR205" s="73" t="str">
        <f t="shared" si="260"/>
        <v>R</v>
      </c>
      <c r="BS205" s="73" t="str">
        <f t="shared" si="260"/>
        <v>R</v>
      </c>
      <c r="BT205" s="73" t="str">
        <f t="shared" si="260"/>
        <v>R</v>
      </c>
      <c r="BU205" s="73" t="str">
        <f t="shared" si="260"/>
        <v>D</v>
      </c>
      <c r="BV205" s="73" t="str">
        <f t="shared" si="260"/>
        <v>D</v>
      </c>
      <c r="BW205" s="73" t="str">
        <f t="shared" si="260"/>
        <v>A</v>
      </c>
      <c r="BX205" s="73" t="str">
        <f t="shared" si="260"/>
        <v>A</v>
      </c>
      <c r="BY205" s="73" t="str">
        <f t="shared" si="260"/>
        <v>N</v>
      </c>
      <c r="BZ205" s="73" t="str">
        <f t="shared" si="260"/>
        <v>N</v>
      </c>
      <c r="CA205" s="73" t="str">
        <f t="shared" si="260"/>
        <v>N</v>
      </c>
      <c r="CB205" s="73" t="str">
        <f t="shared" si="260"/>
        <v>R</v>
      </c>
      <c r="CC205" s="73" t="str">
        <f t="shared" si="260"/>
        <v>R</v>
      </c>
      <c r="CD205" s="73" t="str">
        <f t="shared" si="260"/>
        <v>D</v>
      </c>
      <c r="CE205" s="73" t="str">
        <f t="shared" si="260"/>
        <v>D</v>
      </c>
      <c r="CF205" s="73" t="str">
        <f t="shared" si="260"/>
        <v>A</v>
      </c>
      <c r="CG205" s="73" t="str">
        <f t="shared" si="260"/>
        <v>A</v>
      </c>
      <c r="CH205"/>
      <c r="CI205" s="75">
        <f>COUNTIF(BC205:CG205,"A/N")</f>
        <v>0</v>
      </c>
      <c r="CJ205" s="75">
        <f>COUNTIF(BC205:CG205,"N/D")</f>
        <v>0</v>
      </c>
      <c r="CK205" s="37">
        <f>CI205+CJ205</f>
        <v>0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ht="17.25" customHeight="1" x14ac:dyDescent="0.25">
      <c r="A206" s="57"/>
      <c r="B206" s="58"/>
      <c r="C206" s="127"/>
      <c r="D206" s="58" t="s">
        <v>37</v>
      </c>
      <c r="E206" s="111"/>
      <c r="F206" s="112"/>
      <c r="G206" s="112"/>
      <c r="H206" s="113"/>
      <c r="I206" s="113"/>
      <c r="J206" s="113"/>
      <c r="K206" s="113"/>
      <c r="L206" s="113"/>
      <c r="M206" s="112"/>
      <c r="N206" s="114"/>
      <c r="O206" s="115"/>
      <c r="P206" s="113"/>
      <c r="Q206" s="113"/>
      <c r="R206" s="113"/>
      <c r="S206" s="113"/>
      <c r="T206" s="112"/>
      <c r="U206" s="116"/>
      <c r="V206" s="115"/>
      <c r="W206" s="113"/>
      <c r="X206" s="113"/>
      <c r="Y206" s="113"/>
      <c r="Z206" s="113"/>
      <c r="AA206" s="112"/>
      <c r="AB206" s="112"/>
      <c r="AC206" s="113"/>
      <c r="AD206" s="113"/>
      <c r="AE206" s="113"/>
      <c r="AF206" s="113"/>
      <c r="AG206" s="113"/>
      <c r="AH206" s="112"/>
      <c r="AI206" s="112"/>
      <c r="AJ206" s="82"/>
      <c r="AK206" s="69"/>
      <c r="AL206" s="69"/>
      <c r="AM206" s="69"/>
      <c r="AN206" s="69"/>
      <c r="AO206" s="70"/>
      <c r="AP206" s="70"/>
      <c r="AQ206" s="70"/>
      <c r="AR206" s="71">
        <f>SUM(E206:AJ206)*2-0.5*COUNT(E206:AJ206)+CI207</f>
        <v>17</v>
      </c>
      <c r="AS206" s="70"/>
      <c r="AT206" s="70"/>
      <c r="AU206" s="69"/>
      <c r="AV206" s="83"/>
      <c r="AW206" s="83"/>
      <c r="AX206" s="83"/>
      <c r="AY206" s="84"/>
      <c r="AZ206" s="85"/>
      <c r="BA206" s="22"/>
      <c r="BB206"/>
      <c r="BC206" s="86">
        <f t="shared" ref="BC206:CG206" si="261">E207</f>
        <v>0</v>
      </c>
      <c r="BD206" s="86">
        <f t="shared" si="261"/>
        <v>0</v>
      </c>
      <c r="BE206" s="86">
        <f t="shared" si="261"/>
        <v>0</v>
      </c>
      <c r="BF206" s="86">
        <f t="shared" si="261"/>
        <v>0</v>
      </c>
      <c r="BG206" s="86">
        <f t="shared" si="261"/>
        <v>0</v>
      </c>
      <c r="BH206" s="86">
        <f t="shared" si="261"/>
        <v>0</v>
      </c>
      <c r="BI206" s="86">
        <f t="shared" si="261"/>
        <v>0</v>
      </c>
      <c r="BJ206" s="86">
        <f t="shared" si="261"/>
        <v>0</v>
      </c>
      <c r="BK206" s="86">
        <f t="shared" si="261"/>
        <v>0</v>
      </c>
      <c r="BL206" s="86">
        <f t="shared" si="261"/>
        <v>8</v>
      </c>
      <c r="BM206" s="86">
        <f t="shared" si="261"/>
        <v>0</v>
      </c>
      <c r="BN206" s="86">
        <f t="shared" si="261"/>
        <v>0</v>
      </c>
      <c r="BO206" s="86">
        <f t="shared" si="261"/>
        <v>0</v>
      </c>
      <c r="BP206" s="86">
        <f t="shared" si="261"/>
        <v>0</v>
      </c>
      <c r="BQ206" s="86">
        <f t="shared" si="261"/>
        <v>0</v>
      </c>
      <c r="BR206" s="86">
        <f t="shared" si="261"/>
        <v>0</v>
      </c>
      <c r="BS206" s="86">
        <f t="shared" si="261"/>
        <v>0</v>
      </c>
      <c r="BT206" s="86">
        <f t="shared" si="261"/>
        <v>0</v>
      </c>
      <c r="BU206" s="86">
        <f t="shared" si="261"/>
        <v>0</v>
      </c>
      <c r="BV206" s="86">
        <f t="shared" si="261"/>
        <v>0</v>
      </c>
      <c r="BW206" s="86">
        <f t="shared" si="261"/>
        <v>0</v>
      </c>
      <c r="BX206" s="86">
        <f t="shared" si="261"/>
        <v>0</v>
      </c>
      <c r="BY206" s="86">
        <f t="shared" si="261"/>
        <v>0</v>
      </c>
      <c r="BZ206" s="86">
        <f t="shared" si="261"/>
        <v>0</v>
      </c>
      <c r="CA206" s="86">
        <f t="shared" si="261"/>
        <v>0</v>
      </c>
      <c r="CB206" s="86">
        <f t="shared" si="261"/>
        <v>0</v>
      </c>
      <c r="CC206" s="86">
        <f t="shared" si="261"/>
        <v>0</v>
      </c>
      <c r="CD206" s="86">
        <f t="shared" si="261"/>
        <v>0</v>
      </c>
      <c r="CE206" s="86">
        <f t="shared" si="261"/>
        <v>0</v>
      </c>
      <c r="CF206" s="86">
        <f t="shared" si="261"/>
        <v>0</v>
      </c>
      <c r="CG206" s="86">
        <f t="shared" si="261"/>
        <v>0</v>
      </c>
      <c r="CH206"/>
      <c r="CI206" s="74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ht="17.25" customHeight="1" x14ac:dyDescent="0.25">
      <c r="A207" s="57"/>
      <c r="B207" s="58"/>
      <c r="C207" s="58"/>
      <c r="D207" s="58" t="s">
        <v>38</v>
      </c>
      <c r="E207" s="111"/>
      <c r="F207" s="112"/>
      <c r="G207" s="112"/>
      <c r="H207" s="113"/>
      <c r="I207" s="113"/>
      <c r="J207" s="113"/>
      <c r="K207" s="113"/>
      <c r="L207" s="113"/>
      <c r="M207" s="112"/>
      <c r="N207" s="114">
        <v>8</v>
      </c>
      <c r="O207" s="115"/>
      <c r="P207" s="113"/>
      <c r="Q207" s="113"/>
      <c r="R207" s="113"/>
      <c r="S207" s="113"/>
      <c r="T207" s="112"/>
      <c r="U207" s="116"/>
      <c r="V207" s="115"/>
      <c r="W207" s="113"/>
      <c r="X207" s="113"/>
      <c r="Y207" s="113"/>
      <c r="Z207" s="113"/>
      <c r="AA207" s="112"/>
      <c r="AB207" s="112"/>
      <c r="AC207" s="113"/>
      <c r="AD207" s="113"/>
      <c r="AE207" s="113"/>
      <c r="AF207" s="113"/>
      <c r="AG207" s="113"/>
      <c r="AH207" s="112"/>
      <c r="AI207" s="112"/>
      <c r="AJ207" s="93"/>
      <c r="AK207" s="69"/>
      <c r="AL207" s="69"/>
      <c r="AM207" s="69"/>
      <c r="AN207" s="69"/>
      <c r="AO207" s="70"/>
      <c r="AP207" s="70"/>
      <c r="AQ207" s="70"/>
      <c r="AR207" s="94"/>
      <c r="AS207" s="70"/>
      <c r="AT207" s="70"/>
      <c r="AU207" s="69"/>
      <c r="AV207" s="83"/>
      <c r="AW207" s="83"/>
      <c r="AX207" s="83"/>
      <c r="AY207" s="84"/>
      <c r="AZ207" s="85"/>
      <c r="BA207" s="22"/>
      <c r="BB207"/>
      <c r="BC207" s="37">
        <f t="shared" ref="BC207:CG207" si="262">IF(BC206&lt;=1,BC206*2,IF(BC206&lt;=7,(BC206*2),IF(BC206&lt;=8,((BC206-7)*3+14),((BC206-8)*4+17))))</f>
        <v>0</v>
      </c>
      <c r="BD207" s="37">
        <f t="shared" si="262"/>
        <v>0</v>
      </c>
      <c r="BE207" s="37">
        <f t="shared" si="262"/>
        <v>0</v>
      </c>
      <c r="BF207" s="37">
        <f t="shared" si="262"/>
        <v>0</v>
      </c>
      <c r="BG207" s="37">
        <f t="shared" si="262"/>
        <v>0</v>
      </c>
      <c r="BH207" s="37">
        <f t="shared" si="262"/>
        <v>0</v>
      </c>
      <c r="BI207" s="37">
        <f t="shared" si="262"/>
        <v>0</v>
      </c>
      <c r="BJ207" s="37">
        <f t="shared" si="262"/>
        <v>0</v>
      </c>
      <c r="BK207" s="37">
        <f t="shared" si="262"/>
        <v>0</v>
      </c>
      <c r="BL207" s="37">
        <f t="shared" si="262"/>
        <v>17</v>
      </c>
      <c r="BM207" s="37">
        <f t="shared" si="262"/>
        <v>0</v>
      </c>
      <c r="BN207" s="37">
        <f t="shared" si="262"/>
        <v>0</v>
      </c>
      <c r="BO207" s="37">
        <f t="shared" si="262"/>
        <v>0</v>
      </c>
      <c r="BP207" s="37">
        <f t="shared" si="262"/>
        <v>0</v>
      </c>
      <c r="BQ207" s="37">
        <f t="shared" si="262"/>
        <v>0</v>
      </c>
      <c r="BR207" s="37">
        <f t="shared" si="262"/>
        <v>0</v>
      </c>
      <c r="BS207" s="37">
        <f t="shared" si="262"/>
        <v>0</v>
      </c>
      <c r="BT207" s="37">
        <f t="shared" si="262"/>
        <v>0</v>
      </c>
      <c r="BU207" s="37">
        <f t="shared" si="262"/>
        <v>0</v>
      </c>
      <c r="BV207" s="37">
        <f t="shared" si="262"/>
        <v>0</v>
      </c>
      <c r="BW207" s="37">
        <f t="shared" si="262"/>
        <v>0</v>
      </c>
      <c r="BX207" s="37">
        <f t="shared" si="262"/>
        <v>0</v>
      </c>
      <c r="BY207" s="37">
        <f t="shared" si="262"/>
        <v>0</v>
      </c>
      <c r="BZ207" s="37">
        <f t="shared" si="262"/>
        <v>0</v>
      </c>
      <c r="CA207" s="37">
        <f t="shared" si="262"/>
        <v>0</v>
      </c>
      <c r="CB207" s="37">
        <f t="shared" si="262"/>
        <v>0</v>
      </c>
      <c r="CC207" s="37">
        <f t="shared" si="262"/>
        <v>0</v>
      </c>
      <c r="CD207" s="37">
        <f t="shared" si="262"/>
        <v>0</v>
      </c>
      <c r="CE207" s="37">
        <f t="shared" si="262"/>
        <v>0</v>
      </c>
      <c r="CF207" s="37">
        <f t="shared" si="262"/>
        <v>0</v>
      </c>
      <c r="CG207" s="37">
        <f t="shared" si="262"/>
        <v>0</v>
      </c>
      <c r="CH207"/>
      <c r="CI207" s="95">
        <f>SUM(BC207:CG207)</f>
        <v>17</v>
      </c>
      <c r="CJ207" s="5" t="s">
        <v>37</v>
      </c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ht="17.25" customHeight="1" x14ac:dyDescent="0.25">
      <c r="A208" s="57"/>
      <c r="B208" s="58"/>
      <c r="C208" s="58"/>
      <c r="D208" s="58" t="s">
        <v>39</v>
      </c>
      <c r="E208" s="96">
        <f t="shared" ref="E208:AI208" si="263">IF(AND(E205="A/N",E206&gt;=8),2,IF(AND(E205="N/D",E206=16),2,IF(AND(E205="D/A",E206=16),2,IF(AND(E205="A/N",E206&lt;8),1,IF(AND(E205="N/D",E206&lt;16),1,IF(AND(E205="D/A",E206&gt;=8),1,IF(AND(AND(E205="O/D",E206&gt;=16),E206&lt;24),1,IF(AND(E205="O/D",E206=24),2,IF(AND(AND(E205="O/A",E206&gt;=8),E206&lt;16),1,IF(AND(E205="O/A",E206&gt;=16),2,IF(AND(AND(E205="O/N",E206&gt;=8),E206&lt;24),1,IF(AND(E205="O/N",E206=24),2,0))))))))))))</f>
        <v>0</v>
      </c>
      <c r="F208" s="97">
        <f t="shared" si="263"/>
        <v>0</v>
      </c>
      <c r="G208" s="97">
        <f t="shared" si="263"/>
        <v>0</v>
      </c>
      <c r="H208" s="98">
        <f t="shared" si="263"/>
        <v>0</v>
      </c>
      <c r="I208" s="98">
        <f t="shared" si="263"/>
        <v>0</v>
      </c>
      <c r="J208" s="98">
        <f t="shared" si="263"/>
        <v>0</v>
      </c>
      <c r="K208" s="98">
        <f t="shared" si="263"/>
        <v>0</v>
      </c>
      <c r="L208" s="98">
        <f t="shared" si="263"/>
        <v>0</v>
      </c>
      <c r="M208" s="97">
        <f t="shared" si="263"/>
        <v>0</v>
      </c>
      <c r="N208" s="99">
        <f t="shared" si="263"/>
        <v>0</v>
      </c>
      <c r="O208" s="100">
        <f t="shared" si="263"/>
        <v>0</v>
      </c>
      <c r="P208" s="98">
        <f t="shared" si="263"/>
        <v>0</v>
      </c>
      <c r="Q208" s="98">
        <f t="shared" si="263"/>
        <v>0</v>
      </c>
      <c r="R208" s="98">
        <f t="shared" si="263"/>
        <v>0</v>
      </c>
      <c r="S208" s="98">
        <f t="shared" si="263"/>
        <v>0</v>
      </c>
      <c r="T208" s="97">
        <f t="shared" si="263"/>
        <v>0</v>
      </c>
      <c r="U208" s="101">
        <f t="shared" si="263"/>
        <v>0</v>
      </c>
      <c r="V208" s="100">
        <f t="shared" si="263"/>
        <v>0</v>
      </c>
      <c r="W208" s="98">
        <f t="shared" si="263"/>
        <v>0</v>
      </c>
      <c r="X208" s="98">
        <f t="shared" si="263"/>
        <v>0</v>
      </c>
      <c r="Y208" s="98">
        <f t="shared" si="263"/>
        <v>0</v>
      </c>
      <c r="Z208" s="98">
        <f t="shared" si="263"/>
        <v>0</v>
      </c>
      <c r="AA208" s="97">
        <f t="shared" si="263"/>
        <v>0</v>
      </c>
      <c r="AB208" s="97">
        <f t="shared" si="263"/>
        <v>0</v>
      </c>
      <c r="AC208" s="98">
        <f t="shared" si="263"/>
        <v>0</v>
      </c>
      <c r="AD208" s="98">
        <f t="shared" si="263"/>
        <v>0</v>
      </c>
      <c r="AE208" s="98">
        <f t="shared" si="263"/>
        <v>0</v>
      </c>
      <c r="AF208" s="98">
        <f t="shared" si="263"/>
        <v>0</v>
      </c>
      <c r="AG208" s="98">
        <f t="shared" si="263"/>
        <v>0</v>
      </c>
      <c r="AH208" s="97">
        <f t="shared" si="263"/>
        <v>0</v>
      </c>
      <c r="AI208" s="97">
        <f t="shared" si="263"/>
        <v>0</v>
      </c>
      <c r="AJ208" s="117"/>
      <c r="AK208" s="69"/>
      <c r="AL208" s="69"/>
      <c r="AM208" s="69"/>
      <c r="AN208" s="69"/>
      <c r="AO208" s="70"/>
      <c r="AP208" s="70"/>
      <c r="AQ208" s="71">
        <f>SUM(E208:AJ208)+CI208-CK205</f>
        <v>0</v>
      </c>
      <c r="AR208" s="94"/>
      <c r="AS208" s="70"/>
      <c r="AT208" s="70"/>
      <c r="AU208" s="69"/>
      <c r="AV208" s="83"/>
      <c r="AW208" s="83"/>
      <c r="AX208" s="83"/>
      <c r="AY208" s="84"/>
      <c r="AZ208" s="85"/>
      <c r="BA208" s="22"/>
      <c r="BB208"/>
      <c r="BC208" s="95">
        <f t="shared" ref="BC208:CG208" si="264">IF(AND(BC205="A/N",BC206&gt;=8),2,IF(AND(BC205="N/D",BC206=16),2,IF(AND(BC205="D/A",BC206=16),2,IF(AND(BC205="A/N",BC206&lt;8),1,IF(AND(BC205="N/D",BC206&lt;16),1,IF(AND(BC205="D/A",BC206&gt;=8),1,IF(AND(AND(BC205="O/D",BC206&gt;=16),BC206&lt;24),1,IF(AND(BC205="O/D",BC206=24),2,IF(AND(AND(BC205="O/A",BC206&gt;=8),BC206&lt;16),1,IF(AND(BC205="O/A",BC206&gt;=16),2,IF(AND(AND(BC205="O/N",BC206&gt;=8),BC206&lt;24),1,IF(AND(BC205="O/N",BC206=24),2,0))))))))))))</f>
        <v>0</v>
      </c>
      <c r="BD208" s="95">
        <f t="shared" si="264"/>
        <v>0</v>
      </c>
      <c r="BE208" s="95">
        <f t="shared" si="264"/>
        <v>0</v>
      </c>
      <c r="BF208" s="95">
        <f t="shared" si="264"/>
        <v>0</v>
      </c>
      <c r="BG208" s="95">
        <f t="shared" si="264"/>
        <v>0</v>
      </c>
      <c r="BH208" s="95">
        <f t="shared" si="264"/>
        <v>0</v>
      </c>
      <c r="BI208" s="95">
        <f t="shared" si="264"/>
        <v>0</v>
      </c>
      <c r="BJ208" s="95">
        <f t="shared" si="264"/>
        <v>0</v>
      </c>
      <c r="BK208" s="95">
        <f t="shared" si="264"/>
        <v>0</v>
      </c>
      <c r="BL208" s="95">
        <f t="shared" si="264"/>
        <v>0</v>
      </c>
      <c r="BM208" s="95">
        <f t="shared" si="264"/>
        <v>0</v>
      </c>
      <c r="BN208" s="95">
        <f t="shared" si="264"/>
        <v>0</v>
      </c>
      <c r="BO208" s="95">
        <f t="shared" si="264"/>
        <v>0</v>
      </c>
      <c r="BP208" s="95">
        <f t="shared" si="264"/>
        <v>0</v>
      </c>
      <c r="BQ208" s="95">
        <f t="shared" si="264"/>
        <v>0</v>
      </c>
      <c r="BR208" s="95">
        <f t="shared" si="264"/>
        <v>0</v>
      </c>
      <c r="BS208" s="95">
        <f t="shared" si="264"/>
        <v>0</v>
      </c>
      <c r="BT208" s="95">
        <f t="shared" si="264"/>
        <v>0</v>
      </c>
      <c r="BU208" s="95">
        <f t="shared" si="264"/>
        <v>0</v>
      </c>
      <c r="BV208" s="95">
        <f t="shared" si="264"/>
        <v>0</v>
      </c>
      <c r="BW208" s="95">
        <f t="shared" si="264"/>
        <v>0</v>
      </c>
      <c r="BX208" s="95">
        <f t="shared" si="264"/>
        <v>0</v>
      </c>
      <c r="BY208" s="95">
        <f t="shared" si="264"/>
        <v>0</v>
      </c>
      <c r="BZ208" s="95">
        <f t="shared" si="264"/>
        <v>0</v>
      </c>
      <c r="CA208" s="95">
        <f t="shared" si="264"/>
        <v>0</v>
      </c>
      <c r="CB208" s="95">
        <f t="shared" si="264"/>
        <v>0</v>
      </c>
      <c r="CC208" s="95">
        <f t="shared" si="264"/>
        <v>0</v>
      </c>
      <c r="CD208" s="95">
        <f t="shared" si="264"/>
        <v>0</v>
      </c>
      <c r="CE208" s="95">
        <f t="shared" si="264"/>
        <v>0</v>
      </c>
      <c r="CF208" s="95">
        <f t="shared" si="264"/>
        <v>0</v>
      </c>
      <c r="CG208" s="95">
        <f t="shared" si="264"/>
        <v>0</v>
      </c>
      <c r="CH208"/>
      <c r="CI208" s="95">
        <f>SUM(BC208:CG208)</f>
        <v>0</v>
      </c>
      <c r="CJ208" s="5" t="s">
        <v>40</v>
      </c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ht="17.25" customHeight="1" x14ac:dyDescent="0.25">
      <c r="A209" s="57"/>
      <c r="B209" s="58"/>
      <c r="C209" s="58"/>
      <c r="D209" s="58" t="s">
        <v>41</v>
      </c>
      <c r="E209" s="103" t="str">
        <f t="shared" ref="E209:AI209" si="265">IF(E206&gt;=4,"ya","tdk")</f>
        <v>tdk</v>
      </c>
      <c r="F209" s="104" t="str">
        <f t="shared" si="265"/>
        <v>tdk</v>
      </c>
      <c r="G209" s="104" t="str">
        <f t="shared" si="265"/>
        <v>tdk</v>
      </c>
      <c r="H209" s="105" t="str">
        <f t="shared" si="265"/>
        <v>tdk</v>
      </c>
      <c r="I209" s="105" t="str">
        <f t="shared" si="265"/>
        <v>tdk</v>
      </c>
      <c r="J209" s="105" t="str">
        <f t="shared" si="265"/>
        <v>tdk</v>
      </c>
      <c r="K209" s="105" t="str">
        <f t="shared" si="265"/>
        <v>tdk</v>
      </c>
      <c r="L209" s="105" t="str">
        <f t="shared" si="265"/>
        <v>tdk</v>
      </c>
      <c r="M209" s="104" t="str">
        <f t="shared" si="265"/>
        <v>tdk</v>
      </c>
      <c r="N209" s="106" t="str">
        <f t="shared" si="265"/>
        <v>tdk</v>
      </c>
      <c r="O209" s="107" t="str">
        <f t="shared" si="265"/>
        <v>tdk</v>
      </c>
      <c r="P209" s="105" t="str">
        <f t="shared" si="265"/>
        <v>tdk</v>
      </c>
      <c r="Q209" s="105" t="str">
        <f t="shared" si="265"/>
        <v>tdk</v>
      </c>
      <c r="R209" s="105" t="str">
        <f t="shared" si="265"/>
        <v>tdk</v>
      </c>
      <c r="S209" s="105" t="str">
        <f t="shared" si="265"/>
        <v>tdk</v>
      </c>
      <c r="T209" s="104" t="str">
        <f t="shared" si="265"/>
        <v>tdk</v>
      </c>
      <c r="U209" s="106" t="str">
        <f t="shared" si="265"/>
        <v>tdk</v>
      </c>
      <c r="V209" s="107" t="str">
        <f t="shared" si="265"/>
        <v>tdk</v>
      </c>
      <c r="W209" s="105" t="str">
        <f t="shared" si="265"/>
        <v>tdk</v>
      </c>
      <c r="X209" s="105" t="str">
        <f t="shared" si="265"/>
        <v>tdk</v>
      </c>
      <c r="Y209" s="105" t="str">
        <f t="shared" si="265"/>
        <v>tdk</v>
      </c>
      <c r="Z209" s="105" t="str">
        <f t="shared" si="265"/>
        <v>tdk</v>
      </c>
      <c r="AA209" s="104" t="str">
        <f t="shared" si="265"/>
        <v>tdk</v>
      </c>
      <c r="AB209" s="104" t="str">
        <f t="shared" si="265"/>
        <v>tdk</v>
      </c>
      <c r="AC209" s="105" t="str">
        <f t="shared" si="265"/>
        <v>tdk</v>
      </c>
      <c r="AD209" s="105" t="str">
        <f t="shared" si="265"/>
        <v>tdk</v>
      </c>
      <c r="AE209" s="105" t="str">
        <f t="shared" si="265"/>
        <v>tdk</v>
      </c>
      <c r="AF209" s="105" t="str">
        <f t="shared" si="265"/>
        <v>tdk</v>
      </c>
      <c r="AG209" s="105" t="str">
        <f t="shared" si="265"/>
        <v>tdk</v>
      </c>
      <c r="AH209" s="104" t="str">
        <f t="shared" si="265"/>
        <v>tdk</v>
      </c>
      <c r="AI209" s="104" t="str">
        <f t="shared" si="265"/>
        <v>tdk</v>
      </c>
      <c r="AJ209" s="108"/>
      <c r="AK209" s="69"/>
      <c r="AL209" s="69"/>
      <c r="AM209" s="69"/>
      <c r="AN209" s="69"/>
      <c r="AO209" s="70"/>
      <c r="AP209" s="70"/>
      <c r="AQ209" s="70"/>
      <c r="AR209" s="70"/>
      <c r="AS209" s="109">
        <f>COUNTIF(E209:AJ209,"ya")+CI209</f>
        <v>1</v>
      </c>
      <c r="AT209" s="70"/>
      <c r="AU209" s="69"/>
      <c r="AV209" s="83"/>
      <c r="AW209" s="83"/>
      <c r="AX209" s="83"/>
      <c r="AY209" s="84"/>
      <c r="AZ209" s="85"/>
      <c r="BA209" s="22"/>
      <c r="BB209"/>
      <c r="BC209" s="110" t="str">
        <f t="shared" ref="BC209:CG209" si="266">IF(BC206&gt;=4,"ya","tdk")</f>
        <v>tdk</v>
      </c>
      <c r="BD209" s="110" t="str">
        <f t="shared" si="266"/>
        <v>tdk</v>
      </c>
      <c r="BE209" s="110" t="str">
        <f t="shared" si="266"/>
        <v>tdk</v>
      </c>
      <c r="BF209" s="110" t="str">
        <f t="shared" si="266"/>
        <v>tdk</v>
      </c>
      <c r="BG209" s="110" t="str">
        <f t="shared" si="266"/>
        <v>tdk</v>
      </c>
      <c r="BH209" s="110" t="str">
        <f t="shared" si="266"/>
        <v>tdk</v>
      </c>
      <c r="BI209" s="110" t="str">
        <f t="shared" si="266"/>
        <v>tdk</v>
      </c>
      <c r="BJ209" s="110" t="str">
        <f t="shared" si="266"/>
        <v>tdk</v>
      </c>
      <c r="BK209" s="110" t="str">
        <f t="shared" si="266"/>
        <v>tdk</v>
      </c>
      <c r="BL209" s="110" t="str">
        <f t="shared" si="266"/>
        <v>ya</v>
      </c>
      <c r="BM209" s="110" t="str">
        <f t="shared" si="266"/>
        <v>tdk</v>
      </c>
      <c r="BN209" s="110" t="str">
        <f t="shared" si="266"/>
        <v>tdk</v>
      </c>
      <c r="BO209" s="110" t="str">
        <f t="shared" si="266"/>
        <v>tdk</v>
      </c>
      <c r="BP209" s="110" t="str">
        <f t="shared" si="266"/>
        <v>tdk</v>
      </c>
      <c r="BQ209" s="110" t="str">
        <f t="shared" si="266"/>
        <v>tdk</v>
      </c>
      <c r="BR209" s="110" t="str">
        <f t="shared" si="266"/>
        <v>tdk</v>
      </c>
      <c r="BS209" s="110" t="str">
        <f t="shared" si="266"/>
        <v>tdk</v>
      </c>
      <c r="BT209" s="110" t="str">
        <f t="shared" si="266"/>
        <v>tdk</v>
      </c>
      <c r="BU209" s="110" t="str">
        <f t="shared" si="266"/>
        <v>tdk</v>
      </c>
      <c r="BV209" s="110" t="str">
        <f t="shared" si="266"/>
        <v>tdk</v>
      </c>
      <c r="BW209" s="110" t="str">
        <f t="shared" si="266"/>
        <v>tdk</v>
      </c>
      <c r="BX209" s="110" t="str">
        <f t="shared" si="266"/>
        <v>tdk</v>
      </c>
      <c r="BY209" s="110" t="str">
        <f t="shared" si="266"/>
        <v>tdk</v>
      </c>
      <c r="BZ209" s="110" t="str">
        <f t="shared" si="266"/>
        <v>tdk</v>
      </c>
      <c r="CA209" s="110" t="str">
        <f t="shared" si="266"/>
        <v>tdk</v>
      </c>
      <c r="CB209" s="110" t="str">
        <f t="shared" si="266"/>
        <v>tdk</v>
      </c>
      <c r="CC209" s="110" t="str">
        <f t="shared" si="266"/>
        <v>tdk</v>
      </c>
      <c r="CD209" s="110" t="str">
        <f t="shared" si="266"/>
        <v>tdk</v>
      </c>
      <c r="CE209" s="110" t="str">
        <f t="shared" si="266"/>
        <v>tdk</v>
      </c>
      <c r="CF209" s="110" t="str">
        <f t="shared" si="266"/>
        <v>tdk</v>
      </c>
      <c r="CG209" s="110" t="str">
        <f t="shared" si="266"/>
        <v>tdk</v>
      </c>
      <c r="CH209"/>
      <c r="CI209" s="75">
        <f>COUNTIF(BC209:CG209,"ya")</f>
        <v>1</v>
      </c>
      <c r="CJ209" s="74" t="s">
        <v>41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ht="17.25" customHeight="1" x14ac:dyDescent="0.25">
      <c r="A210" s="57"/>
      <c r="B210" s="58"/>
      <c r="C210" s="58"/>
      <c r="D210" s="58" t="s">
        <v>42</v>
      </c>
      <c r="E210" s="103" t="str">
        <f t="shared" ref="E210:AI210" si="267">IF(AND(OR(AND(OR(AND(E207&gt;=2,E205="O/D"),E205="O/A"),E207&gt;=2),E205="O/N"),E207&gt;=2),"ya","tdk")</f>
        <v>tdk</v>
      </c>
      <c r="F210" s="104" t="str">
        <f t="shared" si="267"/>
        <v>tdk</v>
      </c>
      <c r="G210" s="104" t="str">
        <f t="shared" si="267"/>
        <v>tdk</v>
      </c>
      <c r="H210" s="105" t="str">
        <f t="shared" si="267"/>
        <v>tdk</v>
      </c>
      <c r="I210" s="105" t="str">
        <f t="shared" si="267"/>
        <v>tdk</v>
      </c>
      <c r="J210" s="105" t="str">
        <f t="shared" si="267"/>
        <v>tdk</v>
      </c>
      <c r="K210" s="105" t="str">
        <f t="shared" si="267"/>
        <v>tdk</v>
      </c>
      <c r="L210" s="105" t="str">
        <f t="shared" si="267"/>
        <v>tdk</v>
      </c>
      <c r="M210" s="104" t="str">
        <f t="shared" si="267"/>
        <v>tdk</v>
      </c>
      <c r="N210" s="106" t="str">
        <f t="shared" si="267"/>
        <v>ya</v>
      </c>
      <c r="O210" s="107" t="str">
        <f t="shared" si="267"/>
        <v>tdk</v>
      </c>
      <c r="P210" s="105" t="str">
        <f t="shared" si="267"/>
        <v>tdk</v>
      </c>
      <c r="Q210" s="105" t="str">
        <f t="shared" si="267"/>
        <v>tdk</v>
      </c>
      <c r="R210" s="105" t="str">
        <f t="shared" si="267"/>
        <v>tdk</v>
      </c>
      <c r="S210" s="105" t="str">
        <f t="shared" si="267"/>
        <v>tdk</v>
      </c>
      <c r="T210" s="104" t="str">
        <f t="shared" si="267"/>
        <v>tdk</v>
      </c>
      <c r="U210" s="106" t="str">
        <f t="shared" si="267"/>
        <v>tdk</v>
      </c>
      <c r="V210" s="107" t="str">
        <f t="shared" si="267"/>
        <v>tdk</v>
      </c>
      <c r="W210" s="105" t="str">
        <f t="shared" si="267"/>
        <v>tdk</v>
      </c>
      <c r="X210" s="105" t="str">
        <f t="shared" si="267"/>
        <v>tdk</v>
      </c>
      <c r="Y210" s="105" t="str">
        <f t="shared" si="267"/>
        <v>tdk</v>
      </c>
      <c r="Z210" s="105" t="str">
        <f t="shared" si="267"/>
        <v>tdk</v>
      </c>
      <c r="AA210" s="104" t="str">
        <f t="shared" si="267"/>
        <v>tdk</v>
      </c>
      <c r="AB210" s="104" t="str">
        <f t="shared" si="267"/>
        <v>tdk</v>
      </c>
      <c r="AC210" s="105" t="str">
        <f t="shared" si="267"/>
        <v>tdk</v>
      </c>
      <c r="AD210" s="105" t="str">
        <f t="shared" si="267"/>
        <v>tdk</v>
      </c>
      <c r="AE210" s="105" t="str">
        <f t="shared" si="267"/>
        <v>tdk</v>
      </c>
      <c r="AF210" s="105" t="str">
        <f t="shared" si="267"/>
        <v>tdk</v>
      </c>
      <c r="AG210" s="105" t="str">
        <f t="shared" si="267"/>
        <v>tdk</v>
      </c>
      <c r="AH210" s="104" t="str">
        <f t="shared" si="267"/>
        <v>tdk</v>
      </c>
      <c r="AI210" s="104" t="str">
        <f t="shared" si="267"/>
        <v>tdk</v>
      </c>
      <c r="AJ210" s="108"/>
      <c r="AK210" s="69"/>
      <c r="AL210" s="69"/>
      <c r="AM210" s="69"/>
      <c r="AN210" s="69"/>
      <c r="AO210" s="70"/>
      <c r="AP210" s="70"/>
      <c r="AQ210" s="70"/>
      <c r="AR210" s="70"/>
      <c r="AS210" s="70"/>
      <c r="AT210" s="70">
        <f>COUNTIF(E210:AJ210,"ya")</f>
        <v>1</v>
      </c>
      <c r="AU210" s="69"/>
      <c r="AV210" s="83"/>
      <c r="AW210" s="83"/>
      <c r="AX210" s="83"/>
      <c r="AY210" s="84"/>
      <c r="AZ210" s="85"/>
      <c r="BA210" s="22"/>
      <c r="BB210"/>
      <c r="BC210" s="74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 s="37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ht="17.25" customHeight="1" x14ac:dyDescent="0.3">
      <c r="A211" s="57">
        <f>A205+1</f>
        <v>30</v>
      </c>
      <c r="B211" s="58"/>
      <c r="C211" s="130" t="s">
        <v>80</v>
      </c>
      <c r="D211" s="58"/>
      <c r="E211" s="111" t="s">
        <v>19</v>
      </c>
      <c r="F211" s="112" t="s">
        <v>19</v>
      </c>
      <c r="G211" s="112" t="s">
        <v>20</v>
      </c>
      <c r="H211" s="113" t="s">
        <v>22</v>
      </c>
      <c r="I211" s="113" t="s">
        <v>20</v>
      </c>
      <c r="J211" s="113" t="s">
        <v>45</v>
      </c>
      <c r="K211" s="113" t="s">
        <v>21</v>
      </c>
      <c r="L211" s="113" t="s">
        <v>21</v>
      </c>
      <c r="M211" s="112" t="s">
        <v>45</v>
      </c>
      <c r="N211" s="114" t="s">
        <v>47</v>
      </c>
      <c r="O211" s="115" t="s">
        <v>19</v>
      </c>
      <c r="P211" s="113" t="s">
        <v>19</v>
      </c>
      <c r="Q211" s="113" t="s">
        <v>20</v>
      </c>
      <c r="R211" s="113" t="s">
        <v>20</v>
      </c>
      <c r="S211" s="113" t="s">
        <v>45</v>
      </c>
      <c r="T211" s="112" t="s">
        <v>44</v>
      </c>
      <c r="U211" s="116" t="s">
        <v>44</v>
      </c>
      <c r="V211" s="115" t="s">
        <v>21</v>
      </c>
      <c r="W211" s="113" t="s">
        <v>45</v>
      </c>
      <c r="X211" s="113" t="s">
        <v>19</v>
      </c>
      <c r="Y211" s="113" t="s">
        <v>19</v>
      </c>
      <c r="Z211" s="113" t="s">
        <v>20</v>
      </c>
      <c r="AA211" s="112" t="s">
        <v>45</v>
      </c>
      <c r="AB211" s="112" t="s">
        <v>45</v>
      </c>
      <c r="AC211" s="113" t="s">
        <v>45</v>
      </c>
      <c r="AD211" s="113" t="s">
        <v>21</v>
      </c>
      <c r="AE211" s="113" t="s">
        <v>21</v>
      </c>
      <c r="AF211" s="113" t="s">
        <v>45</v>
      </c>
      <c r="AG211" s="113" t="s">
        <v>19</v>
      </c>
      <c r="AH211" s="112" t="s">
        <v>19</v>
      </c>
      <c r="AI211" s="112" t="s">
        <v>20</v>
      </c>
      <c r="AJ211" s="68"/>
      <c r="AK211" s="69">
        <f>COUNTIF(E211:AJ211,"D")</f>
        <v>8</v>
      </c>
      <c r="AL211" s="69">
        <f>COUNTIF(E211:AJ211,"A")</f>
        <v>6</v>
      </c>
      <c r="AM211" s="69">
        <f>COUNTIF(E211:AJ211,"N")</f>
        <v>5</v>
      </c>
      <c r="AN211" s="69">
        <f>COUNTIF(E211:AJ211,"D/A")</f>
        <v>1</v>
      </c>
      <c r="AO211" s="70">
        <f>AK211+AL211+AM211+AN211+AY211+AZ211</f>
        <v>20</v>
      </c>
      <c r="AP211" s="70">
        <f>IF(AO211&lt;=22,0,AO211-22)</f>
        <v>0</v>
      </c>
      <c r="AQ211" s="71">
        <f>AL211+AM211+AQ214</f>
        <v>14</v>
      </c>
      <c r="AR211" s="70"/>
      <c r="AS211" s="70"/>
      <c r="AT211" s="70"/>
      <c r="AU211" s="69">
        <f>COUNTIF(E211:AJ211,"IJ")</f>
        <v>0</v>
      </c>
      <c r="AV211" s="69">
        <f>COUNTIF(E211:AJ211,"SK")</f>
        <v>0</v>
      </c>
      <c r="AW211" s="69">
        <f>COUNTIF(E211:AJ211,"CT")</f>
        <v>0</v>
      </c>
      <c r="AX211" s="69">
        <f>COUNTIF(E211:AJ211,"AL")</f>
        <v>0</v>
      </c>
      <c r="AY211" s="69">
        <f>COUNTIF(E211:AJ211,"A/N")</f>
        <v>0</v>
      </c>
      <c r="AZ211" s="69">
        <f>COUNTIF(E211:AJ211,"N/D")</f>
        <v>0</v>
      </c>
      <c r="BA211" s="72"/>
      <c r="BB211" s="37">
        <f>AO211</f>
        <v>20</v>
      </c>
      <c r="BC211" s="73" t="str">
        <f t="shared" ref="BC211:CG211" si="268">E211</f>
        <v>D</v>
      </c>
      <c r="BD211" s="73" t="str">
        <f t="shared" si="268"/>
        <v>D</v>
      </c>
      <c r="BE211" s="73" t="str">
        <f t="shared" si="268"/>
        <v>A</v>
      </c>
      <c r="BF211" s="73" t="str">
        <f t="shared" si="268"/>
        <v>D/A</v>
      </c>
      <c r="BG211" s="73" t="str">
        <f t="shared" si="268"/>
        <v>A</v>
      </c>
      <c r="BH211" s="73" t="str">
        <f t="shared" si="268"/>
        <v>R</v>
      </c>
      <c r="BI211" s="73" t="str">
        <f t="shared" si="268"/>
        <v>N</v>
      </c>
      <c r="BJ211" s="73" t="str">
        <f t="shared" si="268"/>
        <v>N</v>
      </c>
      <c r="BK211" s="73" t="str">
        <f t="shared" si="268"/>
        <v>R</v>
      </c>
      <c r="BL211" s="73" t="str">
        <f t="shared" si="268"/>
        <v>O/D</v>
      </c>
      <c r="BM211" s="73" t="str">
        <f t="shared" si="268"/>
        <v>D</v>
      </c>
      <c r="BN211" s="73" t="str">
        <f t="shared" si="268"/>
        <v>D</v>
      </c>
      <c r="BO211" s="73" t="str">
        <f t="shared" si="268"/>
        <v>A</v>
      </c>
      <c r="BP211" s="73" t="str">
        <f t="shared" si="268"/>
        <v>A</v>
      </c>
      <c r="BQ211" s="73" t="str">
        <f t="shared" si="268"/>
        <v>R</v>
      </c>
      <c r="BR211" s="73" t="str">
        <f t="shared" si="268"/>
        <v>O/N</v>
      </c>
      <c r="BS211" s="73" t="str">
        <f t="shared" si="268"/>
        <v>O/N</v>
      </c>
      <c r="BT211" s="73" t="str">
        <f t="shared" si="268"/>
        <v>N</v>
      </c>
      <c r="BU211" s="73" t="str">
        <f t="shared" si="268"/>
        <v>R</v>
      </c>
      <c r="BV211" s="73" t="str">
        <f t="shared" si="268"/>
        <v>D</v>
      </c>
      <c r="BW211" s="73" t="str">
        <f t="shared" si="268"/>
        <v>D</v>
      </c>
      <c r="BX211" s="73" t="str">
        <f t="shared" si="268"/>
        <v>A</v>
      </c>
      <c r="BY211" s="73" t="str">
        <f t="shared" si="268"/>
        <v>R</v>
      </c>
      <c r="BZ211" s="73" t="str">
        <f t="shared" si="268"/>
        <v>R</v>
      </c>
      <c r="CA211" s="73" t="str">
        <f t="shared" si="268"/>
        <v>R</v>
      </c>
      <c r="CB211" s="73" t="str">
        <f t="shared" si="268"/>
        <v>N</v>
      </c>
      <c r="CC211" s="73" t="str">
        <f t="shared" si="268"/>
        <v>N</v>
      </c>
      <c r="CD211" s="73" t="str">
        <f t="shared" si="268"/>
        <v>R</v>
      </c>
      <c r="CE211" s="73" t="str">
        <f t="shared" si="268"/>
        <v>D</v>
      </c>
      <c r="CF211" s="73" t="str">
        <f t="shared" si="268"/>
        <v>D</v>
      </c>
      <c r="CG211" s="73" t="str">
        <f t="shared" si="268"/>
        <v>A</v>
      </c>
      <c r="CH211"/>
      <c r="CI211" s="75">
        <f>COUNTIF(BC211:CG211,"A/N")</f>
        <v>0</v>
      </c>
      <c r="CJ211" s="75">
        <f>COUNTIF(BC211:CG211,"N/D")</f>
        <v>0</v>
      </c>
      <c r="CK211" s="37">
        <f>CI211+CJ211</f>
        <v>0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ht="17.25" customHeight="1" x14ac:dyDescent="0.25">
      <c r="A212" s="57"/>
      <c r="B212" s="58"/>
      <c r="C212" s="127"/>
      <c r="D212" s="58" t="s">
        <v>37</v>
      </c>
      <c r="E212" s="111"/>
      <c r="F212" s="112">
        <v>4</v>
      </c>
      <c r="G212" s="112"/>
      <c r="H212" s="113">
        <v>8</v>
      </c>
      <c r="I212" s="113"/>
      <c r="J212" s="113"/>
      <c r="K212" s="113"/>
      <c r="L212" s="113"/>
      <c r="M212" s="112"/>
      <c r="N212" s="114"/>
      <c r="O212" s="115"/>
      <c r="P212" s="113"/>
      <c r="Q212" s="113"/>
      <c r="R212" s="113">
        <v>2</v>
      </c>
      <c r="S212" s="113"/>
      <c r="T212" s="112"/>
      <c r="U212" s="116"/>
      <c r="V212" s="115"/>
      <c r="W212" s="113"/>
      <c r="X212" s="113"/>
      <c r="Y212" s="113"/>
      <c r="Z212" s="113"/>
      <c r="AA212" s="112"/>
      <c r="AB212" s="112"/>
      <c r="AC212" s="113"/>
      <c r="AD212" s="113"/>
      <c r="AE212" s="113"/>
      <c r="AF212" s="113"/>
      <c r="AG212" s="113"/>
      <c r="AH212" s="112">
        <v>4</v>
      </c>
      <c r="AI212" s="112"/>
      <c r="AJ212" s="82"/>
      <c r="AK212" s="69"/>
      <c r="AL212" s="69"/>
      <c r="AM212" s="69"/>
      <c r="AN212" s="69"/>
      <c r="AO212" s="70"/>
      <c r="AP212" s="70"/>
      <c r="AQ212" s="70"/>
      <c r="AR212" s="71">
        <f>SUM(E212:AJ212)*2-0.5*COUNT(E212:AJ212)+CI213</f>
        <v>101</v>
      </c>
      <c r="AS212" s="70"/>
      <c r="AT212" s="70"/>
      <c r="AU212" s="69"/>
      <c r="AV212" s="83"/>
      <c r="AW212" s="83"/>
      <c r="AX212" s="83"/>
      <c r="AY212" s="84"/>
      <c r="AZ212" s="85"/>
      <c r="BA212" s="22"/>
      <c r="BB212"/>
      <c r="BC212" s="86">
        <f t="shared" ref="BC212:CG212" si="269">E213</f>
        <v>0</v>
      </c>
      <c r="BD212" s="86">
        <f t="shared" si="269"/>
        <v>0</v>
      </c>
      <c r="BE212" s="86">
        <f t="shared" si="269"/>
        <v>0</v>
      </c>
      <c r="BF212" s="86">
        <f t="shared" si="269"/>
        <v>0</v>
      </c>
      <c r="BG212" s="86">
        <f t="shared" si="269"/>
        <v>0</v>
      </c>
      <c r="BH212" s="86">
        <f t="shared" si="269"/>
        <v>0</v>
      </c>
      <c r="BI212" s="86">
        <f t="shared" si="269"/>
        <v>0</v>
      </c>
      <c r="BJ212" s="86">
        <f t="shared" si="269"/>
        <v>0</v>
      </c>
      <c r="BK212" s="86">
        <f t="shared" si="269"/>
        <v>0</v>
      </c>
      <c r="BL212" s="86">
        <f t="shared" si="269"/>
        <v>8</v>
      </c>
      <c r="BM212" s="86">
        <f t="shared" si="269"/>
        <v>0</v>
      </c>
      <c r="BN212" s="86">
        <f t="shared" si="269"/>
        <v>0</v>
      </c>
      <c r="BO212" s="86">
        <f t="shared" si="269"/>
        <v>0</v>
      </c>
      <c r="BP212" s="86">
        <f t="shared" si="269"/>
        <v>0</v>
      </c>
      <c r="BQ212" s="86">
        <f t="shared" si="269"/>
        <v>0</v>
      </c>
      <c r="BR212" s="86">
        <f t="shared" si="269"/>
        <v>12</v>
      </c>
      <c r="BS212" s="86">
        <f t="shared" si="269"/>
        <v>8</v>
      </c>
      <c r="BT212" s="86">
        <f t="shared" si="269"/>
        <v>0</v>
      </c>
      <c r="BU212" s="86">
        <f t="shared" si="269"/>
        <v>0</v>
      </c>
      <c r="BV212" s="86">
        <f t="shared" si="269"/>
        <v>0</v>
      </c>
      <c r="BW212" s="86">
        <f t="shared" si="269"/>
        <v>0</v>
      </c>
      <c r="BX212" s="86">
        <f t="shared" si="269"/>
        <v>0</v>
      </c>
      <c r="BY212" s="86">
        <f t="shared" si="269"/>
        <v>0</v>
      </c>
      <c r="BZ212" s="86">
        <f t="shared" si="269"/>
        <v>0</v>
      </c>
      <c r="CA212" s="86">
        <f t="shared" si="269"/>
        <v>0</v>
      </c>
      <c r="CB212" s="86">
        <f t="shared" si="269"/>
        <v>0</v>
      </c>
      <c r="CC212" s="86">
        <f t="shared" si="269"/>
        <v>0</v>
      </c>
      <c r="CD212" s="86">
        <f t="shared" si="269"/>
        <v>0</v>
      </c>
      <c r="CE212" s="86">
        <f t="shared" si="269"/>
        <v>0</v>
      </c>
      <c r="CF212" s="86">
        <f t="shared" si="269"/>
        <v>0</v>
      </c>
      <c r="CG212" s="86">
        <f t="shared" si="269"/>
        <v>0</v>
      </c>
      <c r="CH212"/>
      <c r="CI212" s="74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ht="17.25" customHeight="1" x14ac:dyDescent="0.25">
      <c r="A213" s="57"/>
      <c r="B213" s="58"/>
      <c r="C213" s="58"/>
      <c r="D213" s="58" t="s">
        <v>38</v>
      </c>
      <c r="E213" s="111"/>
      <c r="F213" s="112"/>
      <c r="G213" s="112"/>
      <c r="H213" s="113"/>
      <c r="I213" s="113"/>
      <c r="J213" s="113"/>
      <c r="K213" s="113"/>
      <c r="L213" s="113"/>
      <c r="M213" s="112"/>
      <c r="N213" s="114">
        <v>8</v>
      </c>
      <c r="O213" s="115"/>
      <c r="P213" s="113"/>
      <c r="Q213" s="113"/>
      <c r="R213" s="113"/>
      <c r="S213" s="113"/>
      <c r="T213" s="112">
        <v>12</v>
      </c>
      <c r="U213" s="116">
        <v>8</v>
      </c>
      <c r="V213" s="115"/>
      <c r="W213" s="113"/>
      <c r="X213" s="113"/>
      <c r="Y213" s="113"/>
      <c r="Z213" s="113"/>
      <c r="AA213" s="112"/>
      <c r="AB213" s="112"/>
      <c r="AC213" s="113"/>
      <c r="AD213" s="113"/>
      <c r="AE213" s="113"/>
      <c r="AF213" s="113"/>
      <c r="AG213" s="113"/>
      <c r="AH213" s="112"/>
      <c r="AI213" s="112"/>
      <c r="AJ213" s="93"/>
      <c r="AK213" s="69"/>
      <c r="AL213" s="69"/>
      <c r="AM213" s="69"/>
      <c r="AN213" s="69"/>
      <c r="AO213" s="70"/>
      <c r="AP213" s="70"/>
      <c r="AQ213" s="70"/>
      <c r="AR213" s="94"/>
      <c r="AS213" s="70"/>
      <c r="AT213" s="70"/>
      <c r="AU213" s="69"/>
      <c r="AV213" s="83"/>
      <c r="AW213" s="83"/>
      <c r="AX213" s="83"/>
      <c r="AY213" s="84"/>
      <c r="AZ213" s="85"/>
      <c r="BA213" s="22"/>
      <c r="BB213"/>
      <c r="BC213" s="37">
        <f t="shared" ref="BC213:CG213" si="270">IF(BC212&lt;=1,BC212*2,IF(BC212&lt;=7,(BC212*2),IF(BC212&lt;=8,((BC212-7)*3+14),((BC212-8)*4+17))))</f>
        <v>0</v>
      </c>
      <c r="BD213" s="37">
        <f t="shared" si="270"/>
        <v>0</v>
      </c>
      <c r="BE213" s="37">
        <f t="shared" si="270"/>
        <v>0</v>
      </c>
      <c r="BF213" s="37">
        <f t="shared" si="270"/>
        <v>0</v>
      </c>
      <c r="BG213" s="37">
        <f t="shared" si="270"/>
        <v>0</v>
      </c>
      <c r="BH213" s="37">
        <f t="shared" si="270"/>
        <v>0</v>
      </c>
      <c r="BI213" s="37">
        <f t="shared" si="270"/>
        <v>0</v>
      </c>
      <c r="BJ213" s="37">
        <f t="shared" si="270"/>
        <v>0</v>
      </c>
      <c r="BK213" s="37">
        <f t="shared" si="270"/>
        <v>0</v>
      </c>
      <c r="BL213" s="37">
        <f t="shared" si="270"/>
        <v>17</v>
      </c>
      <c r="BM213" s="37">
        <f t="shared" si="270"/>
        <v>0</v>
      </c>
      <c r="BN213" s="37">
        <f t="shared" si="270"/>
        <v>0</v>
      </c>
      <c r="BO213" s="37">
        <f t="shared" si="270"/>
        <v>0</v>
      </c>
      <c r="BP213" s="37">
        <f t="shared" si="270"/>
        <v>0</v>
      </c>
      <c r="BQ213" s="37">
        <f t="shared" si="270"/>
        <v>0</v>
      </c>
      <c r="BR213" s="37">
        <f t="shared" si="270"/>
        <v>33</v>
      </c>
      <c r="BS213" s="37">
        <f t="shared" si="270"/>
        <v>17</v>
      </c>
      <c r="BT213" s="37">
        <f t="shared" si="270"/>
        <v>0</v>
      </c>
      <c r="BU213" s="37">
        <f t="shared" si="270"/>
        <v>0</v>
      </c>
      <c r="BV213" s="37">
        <f t="shared" si="270"/>
        <v>0</v>
      </c>
      <c r="BW213" s="37">
        <f t="shared" si="270"/>
        <v>0</v>
      </c>
      <c r="BX213" s="37">
        <f t="shared" si="270"/>
        <v>0</v>
      </c>
      <c r="BY213" s="37">
        <f t="shared" si="270"/>
        <v>0</v>
      </c>
      <c r="BZ213" s="37">
        <f t="shared" si="270"/>
        <v>0</v>
      </c>
      <c r="CA213" s="37">
        <f t="shared" si="270"/>
        <v>0</v>
      </c>
      <c r="CB213" s="37">
        <f t="shared" si="270"/>
        <v>0</v>
      </c>
      <c r="CC213" s="37">
        <f t="shared" si="270"/>
        <v>0</v>
      </c>
      <c r="CD213" s="37">
        <f t="shared" si="270"/>
        <v>0</v>
      </c>
      <c r="CE213" s="37">
        <f t="shared" si="270"/>
        <v>0</v>
      </c>
      <c r="CF213" s="37">
        <f t="shared" si="270"/>
        <v>0</v>
      </c>
      <c r="CG213" s="37">
        <f t="shared" si="270"/>
        <v>0</v>
      </c>
      <c r="CH213"/>
      <c r="CI213" s="95">
        <f>SUM(BC213:CG213)</f>
        <v>67</v>
      </c>
      <c r="CJ213" s="5" t="s">
        <v>37</v>
      </c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ht="17.25" customHeight="1" x14ac:dyDescent="0.25">
      <c r="A214" s="57"/>
      <c r="B214" s="58"/>
      <c r="C214" s="58"/>
      <c r="D214" s="58" t="s">
        <v>39</v>
      </c>
      <c r="E214" s="96">
        <f t="shared" ref="E214:AI214" si="271">IF(AND(E211="A/N",E212&gt;=8),2,IF(AND(E211="N/D",E212=16),2,IF(AND(E211="D/A",E212=16),2,IF(AND(E211="A/N",E212&lt;8),1,IF(AND(E211="N/D",E212&lt;16),1,IF(AND(E211="D/A",E212&gt;=8),1,IF(AND(AND(E211="O/D",E212&gt;=16),E212&lt;24),1,IF(AND(E211="O/D",E212=24),2,IF(AND(AND(E211="O/A",E212&gt;=8),E212&lt;16),1,IF(AND(E211="O/A",E212&gt;=16),2,IF(AND(AND(E211="O/N",E212&gt;=8),E212&lt;24),1,IF(AND(E211="O/N",E212=24),2,0))))))))))))</f>
        <v>0</v>
      </c>
      <c r="F214" s="97">
        <f t="shared" si="271"/>
        <v>0</v>
      </c>
      <c r="G214" s="97">
        <f t="shared" si="271"/>
        <v>0</v>
      </c>
      <c r="H214" s="98">
        <f t="shared" si="271"/>
        <v>1</v>
      </c>
      <c r="I214" s="98">
        <f t="shared" si="271"/>
        <v>0</v>
      </c>
      <c r="J214" s="98">
        <f t="shared" si="271"/>
        <v>0</v>
      </c>
      <c r="K214" s="98">
        <f t="shared" si="271"/>
        <v>0</v>
      </c>
      <c r="L214" s="98">
        <f t="shared" si="271"/>
        <v>0</v>
      </c>
      <c r="M214" s="97">
        <f t="shared" si="271"/>
        <v>0</v>
      </c>
      <c r="N214" s="99">
        <f t="shared" si="271"/>
        <v>0</v>
      </c>
      <c r="O214" s="100">
        <f t="shared" si="271"/>
        <v>0</v>
      </c>
      <c r="P214" s="98">
        <f t="shared" si="271"/>
        <v>0</v>
      </c>
      <c r="Q214" s="98">
        <f t="shared" si="271"/>
        <v>0</v>
      </c>
      <c r="R214" s="98">
        <f t="shared" si="271"/>
        <v>0</v>
      </c>
      <c r="S214" s="98">
        <f t="shared" si="271"/>
        <v>0</v>
      </c>
      <c r="T214" s="97">
        <f t="shared" si="271"/>
        <v>0</v>
      </c>
      <c r="U214" s="101">
        <f t="shared" si="271"/>
        <v>0</v>
      </c>
      <c r="V214" s="100">
        <f t="shared" si="271"/>
        <v>0</v>
      </c>
      <c r="W214" s="98">
        <f t="shared" si="271"/>
        <v>0</v>
      </c>
      <c r="X214" s="98">
        <f t="shared" si="271"/>
        <v>0</v>
      </c>
      <c r="Y214" s="98">
        <f t="shared" si="271"/>
        <v>0</v>
      </c>
      <c r="Z214" s="98">
        <f t="shared" si="271"/>
        <v>0</v>
      </c>
      <c r="AA214" s="97">
        <f t="shared" si="271"/>
        <v>0</v>
      </c>
      <c r="AB214" s="97">
        <f t="shared" si="271"/>
        <v>0</v>
      </c>
      <c r="AC214" s="98">
        <f t="shared" si="271"/>
        <v>0</v>
      </c>
      <c r="AD214" s="98">
        <f t="shared" si="271"/>
        <v>0</v>
      </c>
      <c r="AE214" s="98">
        <f t="shared" si="271"/>
        <v>0</v>
      </c>
      <c r="AF214" s="98">
        <f t="shared" si="271"/>
        <v>0</v>
      </c>
      <c r="AG214" s="98">
        <f t="shared" si="271"/>
        <v>0</v>
      </c>
      <c r="AH214" s="97">
        <f t="shared" si="271"/>
        <v>0</v>
      </c>
      <c r="AI214" s="97">
        <f t="shared" si="271"/>
        <v>0</v>
      </c>
      <c r="AJ214" s="117"/>
      <c r="AK214" s="69"/>
      <c r="AL214" s="69"/>
      <c r="AM214" s="69"/>
      <c r="AN214" s="69"/>
      <c r="AO214" s="70"/>
      <c r="AP214" s="70"/>
      <c r="AQ214" s="71">
        <f>SUM(E214:AJ214)+CI214-CK211</f>
        <v>3</v>
      </c>
      <c r="AR214" s="94"/>
      <c r="AS214" s="70"/>
      <c r="AT214" s="70"/>
      <c r="AU214" s="69"/>
      <c r="AV214" s="83"/>
      <c r="AW214" s="83"/>
      <c r="AX214" s="83"/>
      <c r="AY214" s="84"/>
      <c r="AZ214" s="85"/>
      <c r="BA214" s="22"/>
      <c r="BB214"/>
      <c r="BC214" s="95">
        <f t="shared" ref="BC214:CG214" si="272">IF(AND(BC211="A/N",BC212&gt;=8),2,IF(AND(BC211="N/D",BC212=16),2,IF(AND(BC211="D/A",BC212=16),2,IF(AND(BC211="A/N",BC212&lt;8),1,IF(AND(BC211="N/D",BC212&lt;16),1,IF(AND(BC211="D/A",BC212&gt;=8),1,IF(AND(AND(BC211="O/D",BC212&gt;=16),BC212&lt;24),1,IF(AND(BC211="O/D",BC212=24),2,IF(AND(AND(BC211="O/A",BC212&gt;=8),BC212&lt;16),1,IF(AND(BC211="O/A",BC212&gt;=16),2,IF(AND(AND(BC211="O/N",BC212&gt;=8),BC212&lt;24),1,IF(AND(BC211="O/N",BC212=24),2,0))))))))))))</f>
        <v>0</v>
      </c>
      <c r="BD214" s="95">
        <f t="shared" si="272"/>
        <v>0</v>
      </c>
      <c r="BE214" s="95">
        <f t="shared" si="272"/>
        <v>0</v>
      </c>
      <c r="BF214" s="95">
        <f t="shared" si="272"/>
        <v>0</v>
      </c>
      <c r="BG214" s="95">
        <f t="shared" si="272"/>
        <v>0</v>
      </c>
      <c r="BH214" s="95">
        <f t="shared" si="272"/>
        <v>0</v>
      </c>
      <c r="BI214" s="95">
        <f t="shared" si="272"/>
        <v>0</v>
      </c>
      <c r="BJ214" s="95">
        <f t="shared" si="272"/>
        <v>0</v>
      </c>
      <c r="BK214" s="95">
        <f t="shared" si="272"/>
        <v>0</v>
      </c>
      <c r="BL214" s="95">
        <f t="shared" si="272"/>
        <v>0</v>
      </c>
      <c r="BM214" s="95">
        <f t="shared" si="272"/>
        <v>0</v>
      </c>
      <c r="BN214" s="95">
        <f t="shared" si="272"/>
        <v>0</v>
      </c>
      <c r="BO214" s="95">
        <f t="shared" si="272"/>
        <v>0</v>
      </c>
      <c r="BP214" s="95">
        <f t="shared" si="272"/>
        <v>0</v>
      </c>
      <c r="BQ214" s="95">
        <f t="shared" si="272"/>
        <v>0</v>
      </c>
      <c r="BR214" s="95">
        <f t="shared" si="272"/>
        <v>1</v>
      </c>
      <c r="BS214" s="95">
        <f t="shared" si="272"/>
        <v>1</v>
      </c>
      <c r="BT214" s="95">
        <f t="shared" si="272"/>
        <v>0</v>
      </c>
      <c r="BU214" s="95">
        <f t="shared" si="272"/>
        <v>0</v>
      </c>
      <c r="BV214" s="95">
        <f t="shared" si="272"/>
        <v>0</v>
      </c>
      <c r="BW214" s="95">
        <f t="shared" si="272"/>
        <v>0</v>
      </c>
      <c r="BX214" s="95">
        <f t="shared" si="272"/>
        <v>0</v>
      </c>
      <c r="BY214" s="95">
        <f t="shared" si="272"/>
        <v>0</v>
      </c>
      <c r="BZ214" s="95">
        <f t="shared" si="272"/>
        <v>0</v>
      </c>
      <c r="CA214" s="95">
        <f t="shared" si="272"/>
        <v>0</v>
      </c>
      <c r="CB214" s="95">
        <f t="shared" si="272"/>
        <v>0</v>
      </c>
      <c r="CC214" s="95">
        <f t="shared" si="272"/>
        <v>0</v>
      </c>
      <c r="CD214" s="95">
        <f t="shared" si="272"/>
        <v>0</v>
      </c>
      <c r="CE214" s="95">
        <f t="shared" si="272"/>
        <v>0</v>
      </c>
      <c r="CF214" s="95">
        <f t="shared" si="272"/>
        <v>0</v>
      </c>
      <c r="CG214" s="95">
        <f t="shared" si="272"/>
        <v>0</v>
      </c>
      <c r="CH214"/>
      <c r="CI214" s="95">
        <f>SUM(BC214:CG214)</f>
        <v>2</v>
      </c>
      <c r="CJ214" s="5" t="s">
        <v>40</v>
      </c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ht="17.25" customHeight="1" x14ac:dyDescent="0.25">
      <c r="A215" s="57"/>
      <c r="B215" s="58"/>
      <c r="C215" s="58"/>
      <c r="D215" s="58" t="s">
        <v>41</v>
      </c>
      <c r="E215" s="103" t="str">
        <f t="shared" ref="E215:AI215" si="273">IF(E212&gt;=4,"ya","tdk")</f>
        <v>tdk</v>
      </c>
      <c r="F215" s="104" t="str">
        <f t="shared" si="273"/>
        <v>ya</v>
      </c>
      <c r="G215" s="104" t="str">
        <f t="shared" si="273"/>
        <v>tdk</v>
      </c>
      <c r="H215" s="105" t="str">
        <f t="shared" si="273"/>
        <v>ya</v>
      </c>
      <c r="I215" s="105" t="str">
        <f t="shared" si="273"/>
        <v>tdk</v>
      </c>
      <c r="J215" s="105" t="str">
        <f t="shared" si="273"/>
        <v>tdk</v>
      </c>
      <c r="K215" s="105" t="str">
        <f t="shared" si="273"/>
        <v>tdk</v>
      </c>
      <c r="L215" s="105" t="str">
        <f t="shared" si="273"/>
        <v>tdk</v>
      </c>
      <c r="M215" s="104" t="str">
        <f t="shared" si="273"/>
        <v>tdk</v>
      </c>
      <c r="N215" s="106" t="str">
        <f t="shared" si="273"/>
        <v>tdk</v>
      </c>
      <c r="O215" s="107" t="str">
        <f t="shared" si="273"/>
        <v>tdk</v>
      </c>
      <c r="P215" s="105" t="str">
        <f t="shared" si="273"/>
        <v>tdk</v>
      </c>
      <c r="Q215" s="105" t="str">
        <f t="shared" si="273"/>
        <v>tdk</v>
      </c>
      <c r="R215" s="105" t="str">
        <f t="shared" si="273"/>
        <v>tdk</v>
      </c>
      <c r="S215" s="105" t="str">
        <f t="shared" si="273"/>
        <v>tdk</v>
      </c>
      <c r="T215" s="104" t="str">
        <f t="shared" si="273"/>
        <v>tdk</v>
      </c>
      <c r="U215" s="106" t="str">
        <f t="shared" si="273"/>
        <v>tdk</v>
      </c>
      <c r="V215" s="107" t="str">
        <f t="shared" si="273"/>
        <v>tdk</v>
      </c>
      <c r="W215" s="105" t="str">
        <f t="shared" si="273"/>
        <v>tdk</v>
      </c>
      <c r="X215" s="105" t="str">
        <f t="shared" si="273"/>
        <v>tdk</v>
      </c>
      <c r="Y215" s="105" t="str">
        <f t="shared" si="273"/>
        <v>tdk</v>
      </c>
      <c r="Z215" s="105" t="str">
        <f t="shared" si="273"/>
        <v>tdk</v>
      </c>
      <c r="AA215" s="104" t="str">
        <f t="shared" si="273"/>
        <v>tdk</v>
      </c>
      <c r="AB215" s="104" t="str">
        <f t="shared" si="273"/>
        <v>tdk</v>
      </c>
      <c r="AC215" s="105" t="str">
        <f t="shared" si="273"/>
        <v>tdk</v>
      </c>
      <c r="AD215" s="105" t="str">
        <f t="shared" si="273"/>
        <v>tdk</v>
      </c>
      <c r="AE215" s="105" t="str">
        <f t="shared" si="273"/>
        <v>tdk</v>
      </c>
      <c r="AF215" s="105" t="str">
        <f t="shared" si="273"/>
        <v>tdk</v>
      </c>
      <c r="AG215" s="105" t="str">
        <f t="shared" si="273"/>
        <v>tdk</v>
      </c>
      <c r="AH215" s="104" t="str">
        <f t="shared" si="273"/>
        <v>ya</v>
      </c>
      <c r="AI215" s="104" t="str">
        <f t="shared" si="273"/>
        <v>tdk</v>
      </c>
      <c r="AJ215" s="108"/>
      <c r="AK215" s="69"/>
      <c r="AL215" s="69"/>
      <c r="AM215" s="69"/>
      <c r="AN215" s="69"/>
      <c r="AO215" s="70"/>
      <c r="AP215" s="70"/>
      <c r="AQ215" s="70"/>
      <c r="AR215" s="70"/>
      <c r="AS215" s="109">
        <f>COUNTIF(E215:AJ215,"ya")+CI215</f>
        <v>6</v>
      </c>
      <c r="AT215" s="70"/>
      <c r="AU215" s="69"/>
      <c r="AV215" s="83"/>
      <c r="AW215" s="83"/>
      <c r="AX215" s="83"/>
      <c r="AY215" s="84"/>
      <c r="AZ215" s="85"/>
      <c r="BA215" s="22"/>
      <c r="BB215"/>
      <c r="BC215" s="110" t="str">
        <f t="shared" ref="BC215:CG215" si="274">IF(BC212&gt;=4,"ya","tdk")</f>
        <v>tdk</v>
      </c>
      <c r="BD215" s="110" t="str">
        <f t="shared" si="274"/>
        <v>tdk</v>
      </c>
      <c r="BE215" s="110" t="str">
        <f t="shared" si="274"/>
        <v>tdk</v>
      </c>
      <c r="BF215" s="110" t="str">
        <f t="shared" si="274"/>
        <v>tdk</v>
      </c>
      <c r="BG215" s="110" t="str">
        <f t="shared" si="274"/>
        <v>tdk</v>
      </c>
      <c r="BH215" s="110" t="str">
        <f t="shared" si="274"/>
        <v>tdk</v>
      </c>
      <c r="BI215" s="110" t="str">
        <f t="shared" si="274"/>
        <v>tdk</v>
      </c>
      <c r="BJ215" s="110" t="str">
        <f t="shared" si="274"/>
        <v>tdk</v>
      </c>
      <c r="BK215" s="110" t="str">
        <f t="shared" si="274"/>
        <v>tdk</v>
      </c>
      <c r="BL215" s="110" t="str">
        <f t="shared" si="274"/>
        <v>ya</v>
      </c>
      <c r="BM215" s="110" t="str">
        <f t="shared" si="274"/>
        <v>tdk</v>
      </c>
      <c r="BN215" s="110" t="str">
        <f t="shared" si="274"/>
        <v>tdk</v>
      </c>
      <c r="BO215" s="110" t="str">
        <f t="shared" si="274"/>
        <v>tdk</v>
      </c>
      <c r="BP215" s="110" t="str">
        <f t="shared" si="274"/>
        <v>tdk</v>
      </c>
      <c r="BQ215" s="110" t="str">
        <f t="shared" si="274"/>
        <v>tdk</v>
      </c>
      <c r="BR215" s="110" t="str">
        <f t="shared" si="274"/>
        <v>ya</v>
      </c>
      <c r="BS215" s="110" t="str">
        <f t="shared" si="274"/>
        <v>ya</v>
      </c>
      <c r="BT215" s="110" t="str">
        <f t="shared" si="274"/>
        <v>tdk</v>
      </c>
      <c r="BU215" s="110" t="str">
        <f t="shared" si="274"/>
        <v>tdk</v>
      </c>
      <c r="BV215" s="110" t="str">
        <f t="shared" si="274"/>
        <v>tdk</v>
      </c>
      <c r="BW215" s="110" t="str">
        <f t="shared" si="274"/>
        <v>tdk</v>
      </c>
      <c r="BX215" s="110" t="str">
        <f t="shared" si="274"/>
        <v>tdk</v>
      </c>
      <c r="BY215" s="110" t="str">
        <f t="shared" si="274"/>
        <v>tdk</v>
      </c>
      <c r="BZ215" s="110" t="str">
        <f t="shared" si="274"/>
        <v>tdk</v>
      </c>
      <c r="CA215" s="110" t="str">
        <f t="shared" si="274"/>
        <v>tdk</v>
      </c>
      <c r="CB215" s="110" t="str">
        <f t="shared" si="274"/>
        <v>tdk</v>
      </c>
      <c r="CC215" s="110" t="str">
        <f t="shared" si="274"/>
        <v>tdk</v>
      </c>
      <c r="CD215" s="110" t="str">
        <f t="shared" si="274"/>
        <v>tdk</v>
      </c>
      <c r="CE215" s="110" t="str">
        <f t="shared" si="274"/>
        <v>tdk</v>
      </c>
      <c r="CF215" s="110" t="str">
        <f t="shared" si="274"/>
        <v>tdk</v>
      </c>
      <c r="CG215" s="110" t="str">
        <f t="shared" si="274"/>
        <v>tdk</v>
      </c>
      <c r="CH215"/>
      <c r="CI215" s="75">
        <f>COUNTIF(BC215:CG215,"ya")</f>
        <v>3</v>
      </c>
      <c r="CJ215" s="74" t="s">
        <v>41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 ht="17.25" customHeight="1" x14ac:dyDescent="0.25">
      <c r="A216" s="57"/>
      <c r="B216" s="58"/>
      <c r="C216" s="58"/>
      <c r="D216" s="58" t="s">
        <v>42</v>
      </c>
      <c r="E216" s="103" t="str">
        <f t="shared" ref="E216:AI216" si="275">IF(AND(OR(AND(OR(AND(E213&gt;=2,E211="O/D"),E211="O/A"),E213&gt;=2),E211="O/N"),E213&gt;=2),"ya","tdk")</f>
        <v>tdk</v>
      </c>
      <c r="F216" s="104" t="str">
        <f t="shared" si="275"/>
        <v>tdk</v>
      </c>
      <c r="G216" s="104" t="str">
        <f t="shared" si="275"/>
        <v>tdk</v>
      </c>
      <c r="H216" s="105" t="str">
        <f t="shared" si="275"/>
        <v>tdk</v>
      </c>
      <c r="I216" s="105" t="str">
        <f t="shared" si="275"/>
        <v>tdk</v>
      </c>
      <c r="J216" s="105" t="str">
        <f t="shared" si="275"/>
        <v>tdk</v>
      </c>
      <c r="K216" s="105" t="str">
        <f t="shared" si="275"/>
        <v>tdk</v>
      </c>
      <c r="L216" s="105" t="str">
        <f t="shared" si="275"/>
        <v>tdk</v>
      </c>
      <c r="M216" s="104" t="str">
        <f t="shared" si="275"/>
        <v>tdk</v>
      </c>
      <c r="N216" s="106" t="str">
        <f t="shared" si="275"/>
        <v>ya</v>
      </c>
      <c r="O216" s="107" t="str">
        <f t="shared" si="275"/>
        <v>tdk</v>
      </c>
      <c r="P216" s="105" t="str">
        <f t="shared" si="275"/>
        <v>tdk</v>
      </c>
      <c r="Q216" s="105" t="str">
        <f t="shared" si="275"/>
        <v>tdk</v>
      </c>
      <c r="R216" s="105" t="str">
        <f t="shared" si="275"/>
        <v>tdk</v>
      </c>
      <c r="S216" s="105" t="str">
        <f t="shared" si="275"/>
        <v>tdk</v>
      </c>
      <c r="T216" s="104" t="str">
        <f t="shared" si="275"/>
        <v>ya</v>
      </c>
      <c r="U216" s="106" t="str">
        <f t="shared" si="275"/>
        <v>ya</v>
      </c>
      <c r="V216" s="107" t="str">
        <f t="shared" si="275"/>
        <v>tdk</v>
      </c>
      <c r="W216" s="105" t="str">
        <f t="shared" si="275"/>
        <v>tdk</v>
      </c>
      <c r="X216" s="105" t="str">
        <f t="shared" si="275"/>
        <v>tdk</v>
      </c>
      <c r="Y216" s="105" t="str">
        <f t="shared" si="275"/>
        <v>tdk</v>
      </c>
      <c r="Z216" s="105" t="str">
        <f t="shared" si="275"/>
        <v>tdk</v>
      </c>
      <c r="AA216" s="104" t="str">
        <f t="shared" si="275"/>
        <v>tdk</v>
      </c>
      <c r="AB216" s="104" t="str">
        <f t="shared" si="275"/>
        <v>tdk</v>
      </c>
      <c r="AC216" s="105" t="str">
        <f t="shared" si="275"/>
        <v>tdk</v>
      </c>
      <c r="AD216" s="105" t="str">
        <f t="shared" si="275"/>
        <v>tdk</v>
      </c>
      <c r="AE216" s="105" t="str">
        <f t="shared" si="275"/>
        <v>tdk</v>
      </c>
      <c r="AF216" s="105" t="str">
        <f t="shared" si="275"/>
        <v>tdk</v>
      </c>
      <c r="AG216" s="105" t="str">
        <f t="shared" si="275"/>
        <v>tdk</v>
      </c>
      <c r="AH216" s="104" t="str">
        <f t="shared" si="275"/>
        <v>tdk</v>
      </c>
      <c r="AI216" s="104" t="str">
        <f t="shared" si="275"/>
        <v>tdk</v>
      </c>
      <c r="AJ216" s="108"/>
      <c r="AK216" s="69"/>
      <c r="AL216" s="69"/>
      <c r="AM216" s="69"/>
      <c r="AN216" s="69"/>
      <c r="AO216" s="70"/>
      <c r="AP216" s="70"/>
      <c r="AQ216" s="70"/>
      <c r="AR216" s="70"/>
      <c r="AS216" s="70"/>
      <c r="AT216" s="70">
        <f>COUNTIF(E216:AJ216,"ya")</f>
        <v>3</v>
      </c>
      <c r="AU216" s="69"/>
      <c r="AV216" s="83"/>
      <c r="AW216" s="83"/>
      <c r="AX216" s="83"/>
      <c r="AY216" s="84"/>
      <c r="AZ216" s="85"/>
      <c r="BA216" s="22"/>
      <c r="BB216"/>
      <c r="BC216" s="74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 s="37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ht="17.25" customHeight="1" x14ac:dyDescent="0.3">
      <c r="A217" s="57">
        <f>A211+1</f>
        <v>31</v>
      </c>
      <c r="B217" s="58"/>
      <c r="C217" s="130" t="s">
        <v>81</v>
      </c>
      <c r="D217" s="58"/>
      <c r="E217" s="111" t="s">
        <v>21</v>
      </c>
      <c r="F217" s="112" t="s">
        <v>45</v>
      </c>
      <c r="G217" s="112" t="s">
        <v>45</v>
      </c>
      <c r="H217" s="113" t="s">
        <v>45</v>
      </c>
      <c r="I217" s="113" t="s">
        <v>19</v>
      </c>
      <c r="J217" s="113" t="s">
        <v>19</v>
      </c>
      <c r="K217" s="113" t="s">
        <v>20</v>
      </c>
      <c r="L217" s="113" t="s">
        <v>20</v>
      </c>
      <c r="M217" s="112" t="s">
        <v>33</v>
      </c>
      <c r="N217" s="114" t="s">
        <v>44</v>
      </c>
      <c r="O217" s="115" t="s">
        <v>21</v>
      </c>
      <c r="P217" s="113" t="s">
        <v>47</v>
      </c>
      <c r="Q217" s="113" t="s">
        <v>45</v>
      </c>
      <c r="R217" s="113" t="s">
        <v>19</v>
      </c>
      <c r="S217" s="113" t="s">
        <v>19</v>
      </c>
      <c r="T217" s="112" t="s">
        <v>22</v>
      </c>
      <c r="U217" s="116" t="s">
        <v>46</v>
      </c>
      <c r="V217" s="115" t="s">
        <v>20</v>
      </c>
      <c r="W217" s="113" t="s">
        <v>21</v>
      </c>
      <c r="X217" s="113" t="s">
        <v>21</v>
      </c>
      <c r="Y217" s="113" t="s">
        <v>45</v>
      </c>
      <c r="Z217" s="113" t="s">
        <v>45</v>
      </c>
      <c r="AA217" s="112" t="s">
        <v>19</v>
      </c>
      <c r="AB217" s="112" t="s">
        <v>19</v>
      </c>
      <c r="AC217" s="113" t="s">
        <v>19</v>
      </c>
      <c r="AD217" s="113" t="s">
        <v>20</v>
      </c>
      <c r="AE217" s="113" t="s">
        <v>20</v>
      </c>
      <c r="AF217" s="113" t="s">
        <v>21</v>
      </c>
      <c r="AG217" s="113" t="s">
        <v>21</v>
      </c>
      <c r="AH217" s="112" t="s">
        <v>45</v>
      </c>
      <c r="AI217" s="112" t="s">
        <v>44</v>
      </c>
      <c r="AJ217" s="68"/>
      <c r="AK217" s="69">
        <f>COUNTIF(E217:AJ217,"D")</f>
        <v>7</v>
      </c>
      <c r="AL217" s="69">
        <f>COUNTIF(E217:AJ217,"A")</f>
        <v>5</v>
      </c>
      <c r="AM217" s="69">
        <f>COUNTIF(E217:AJ217,"N")</f>
        <v>6</v>
      </c>
      <c r="AN217" s="69">
        <f>COUNTIF(E217:AJ217,"D/A")</f>
        <v>1</v>
      </c>
      <c r="AO217" s="70">
        <f>AK217+AL217+AM217+AN217+AY217+AZ217</f>
        <v>20</v>
      </c>
      <c r="AP217" s="70">
        <f>IF(AO217&lt;=22,0,AO217-22)</f>
        <v>0</v>
      </c>
      <c r="AQ217" s="71">
        <f>AL217+AM217+AQ220</f>
        <v>17</v>
      </c>
      <c r="AR217" s="70"/>
      <c r="AS217" s="70"/>
      <c r="AT217" s="70"/>
      <c r="AU217" s="69">
        <f>COUNTIF(E217:AJ217,"IJ")</f>
        <v>0</v>
      </c>
      <c r="AV217" s="69">
        <f>COUNTIF(E217:AJ217,"SK")</f>
        <v>0</v>
      </c>
      <c r="AW217" s="69">
        <f>COUNTIF(E217:AJ217,"CT")</f>
        <v>0</v>
      </c>
      <c r="AX217" s="69">
        <f>COUNTIF(E217:AJ217,"AL")</f>
        <v>0</v>
      </c>
      <c r="AY217" s="69">
        <f>COUNTIF(E217:AJ217,"A/N")</f>
        <v>1</v>
      </c>
      <c r="AZ217" s="69">
        <f>COUNTIF(E217:AJ217,"N/D")</f>
        <v>0</v>
      </c>
      <c r="BA217" s="72"/>
      <c r="BB217" s="37">
        <f>AO217</f>
        <v>20</v>
      </c>
      <c r="BC217" s="73" t="str">
        <f t="shared" ref="BC217:CG217" si="276">E217</f>
        <v>N</v>
      </c>
      <c r="BD217" s="73" t="str">
        <f t="shared" si="276"/>
        <v>R</v>
      </c>
      <c r="BE217" s="73" t="str">
        <f t="shared" si="276"/>
        <v>R</v>
      </c>
      <c r="BF217" s="73" t="str">
        <f t="shared" si="276"/>
        <v>R</v>
      </c>
      <c r="BG217" s="73" t="str">
        <f t="shared" si="276"/>
        <v>D</v>
      </c>
      <c r="BH217" s="73" t="str">
        <f t="shared" si="276"/>
        <v>D</v>
      </c>
      <c r="BI217" s="73" t="str">
        <f t="shared" si="276"/>
        <v>A</v>
      </c>
      <c r="BJ217" s="73" t="str">
        <f t="shared" si="276"/>
        <v>A</v>
      </c>
      <c r="BK217" s="73" t="str">
        <f t="shared" si="276"/>
        <v>A/N</v>
      </c>
      <c r="BL217" s="73" t="str">
        <f t="shared" si="276"/>
        <v>O/N</v>
      </c>
      <c r="BM217" s="73" t="str">
        <f t="shared" si="276"/>
        <v>N</v>
      </c>
      <c r="BN217" s="73" t="str">
        <f t="shared" si="276"/>
        <v>O/D</v>
      </c>
      <c r="BO217" s="73" t="str">
        <f t="shared" si="276"/>
        <v>R</v>
      </c>
      <c r="BP217" s="73" t="str">
        <f t="shared" si="276"/>
        <v>D</v>
      </c>
      <c r="BQ217" s="73" t="str">
        <f t="shared" si="276"/>
        <v>D</v>
      </c>
      <c r="BR217" s="73" t="str">
        <f t="shared" si="276"/>
        <v>D/A</v>
      </c>
      <c r="BS217" s="73" t="str">
        <f t="shared" si="276"/>
        <v>O/A</v>
      </c>
      <c r="BT217" s="73" t="str">
        <f t="shared" si="276"/>
        <v>A</v>
      </c>
      <c r="BU217" s="73" t="str">
        <f t="shared" si="276"/>
        <v>N</v>
      </c>
      <c r="BV217" s="73" t="str">
        <f t="shared" si="276"/>
        <v>N</v>
      </c>
      <c r="BW217" s="73" t="str">
        <f t="shared" si="276"/>
        <v>R</v>
      </c>
      <c r="BX217" s="73" t="str">
        <f t="shared" si="276"/>
        <v>R</v>
      </c>
      <c r="BY217" s="73" t="str">
        <f t="shared" si="276"/>
        <v>D</v>
      </c>
      <c r="BZ217" s="73" t="str">
        <f t="shared" si="276"/>
        <v>D</v>
      </c>
      <c r="CA217" s="73" t="str">
        <f t="shared" si="276"/>
        <v>D</v>
      </c>
      <c r="CB217" s="73" t="str">
        <f t="shared" si="276"/>
        <v>A</v>
      </c>
      <c r="CC217" s="73" t="str">
        <f t="shared" si="276"/>
        <v>A</v>
      </c>
      <c r="CD217" s="73" t="str">
        <f t="shared" si="276"/>
        <v>N</v>
      </c>
      <c r="CE217" s="73" t="str">
        <f t="shared" si="276"/>
        <v>N</v>
      </c>
      <c r="CF217" s="73" t="str">
        <f t="shared" si="276"/>
        <v>R</v>
      </c>
      <c r="CG217" s="73" t="str">
        <f t="shared" si="276"/>
        <v>O/N</v>
      </c>
      <c r="CH217"/>
      <c r="CI217" s="75">
        <f>COUNTIF(BC217:CG217,"A/N")</f>
        <v>1</v>
      </c>
      <c r="CJ217" s="75">
        <f>COUNTIF(BC217:CG217,"N/D")</f>
        <v>0</v>
      </c>
      <c r="CK217" s="37">
        <f>CI217+CJ217</f>
        <v>1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ht="17.25" customHeight="1" x14ac:dyDescent="0.25">
      <c r="A218" s="57"/>
      <c r="B218" s="58"/>
      <c r="C218" s="127"/>
      <c r="D218" s="58" t="s">
        <v>37</v>
      </c>
      <c r="E218" s="111"/>
      <c r="F218" s="112"/>
      <c r="G218" s="112"/>
      <c r="H218" s="113"/>
      <c r="I218" s="113"/>
      <c r="J218" s="113"/>
      <c r="K218" s="113"/>
      <c r="L218" s="113"/>
      <c r="M218" s="112">
        <v>8</v>
      </c>
      <c r="N218" s="114"/>
      <c r="O218" s="115"/>
      <c r="P218" s="113"/>
      <c r="Q218" s="113"/>
      <c r="R218" s="113"/>
      <c r="S218" s="113"/>
      <c r="T218" s="112">
        <v>8</v>
      </c>
      <c r="U218" s="116"/>
      <c r="V218" s="115"/>
      <c r="W218" s="113"/>
      <c r="X218" s="113"/>
      <c r="Y218" s="113"/>
      <c r="Z218" s="113"/>
      <c r="AA218" s="112"/>
      <c r="AB218" s="112"/>
      <c r="AC218" s="113"/>
      <c r="AD218" s="113"/>
      <c r="AE218" s="113"/>
      <c r="AF218" s="113"/>
      <c r="AG218" s="113"/>
      <c r="AH218" s="112"/>
      <c r="AI218" s="112"/>
      <c r="AJ218" s="82"/>
      <c r="AK218" s="69"/>
      <c r="AL218" s="69"/>
      <c r="AM218" s="69"/>
      <c r="AN218" s="69"/>
      <c r="AO218" s="70"/>
      <c r="AP218" s="70"/>
      <c r="AQ218" s="70"/>
      <c r="AR218" s="71">
        <f>SUM(E218:AJ218)*2-0.5*COUNT(E218:AJ218)+CI219</f>
        <v>116</v>
      </c>
      <c r="AS218" s="70"/>
      <c r="AT218" s="70"/>
      <c r="AU218" s="69"/>
      <c r="AV218" s="83"/>
      <c r="AW218" s="83"/>
      <c r="AX218" s="83"/>
      <c r="AY218" s="84"/>
      <c r="AZ218" s="85"/>
      <c r="BA218" s="22"/>
      <c r="BB218"/>
      <c r="BC218" s="86">
        <f t="shared" ref="BC218:CG218" si="277">E219</f>
        <v>8</v>
      </c>
      <c r="BD218" s="86">
        <f t="shared" si="277"/>
        <v>0</v>
      </c>
      <c r="BE218" s="86">
        <f t="shared" si="277"/>
        <v>0</v>
      </c>
      <c r="BF218" s="86">
        <f t="shared" si="277"/>
        <v>0</v>
      </c>
      <c r="BG218" s="86">
        <f t="shared" si="277"/>
        <v>0</v>
      </c>
      <c r="BH218" s="86">
        <f t="shared" si="277"/>
        <v>0</v>
      </c>
      <c r="BI218" s="86">
        <f t="shared" si="277"/>
        <v>0</v>
      </c>
      <c r="BJ218" s="86">
        <f t="shared" si="277"/>
        <v>0</v>
      </c>
      <c r="BK218" s="86">
        <f t="shared" si="277"/>
        <v>0</v>
      </c>
      <c r="BL218" s="86">
        <f t="shared" si="277"/>
        <v>8</v>
      </c>
      <c r="BM218" s="86">
        <f t="shared" si="277"/>
        <v>0</v>
      </c>
      <c r="BN218" s="86">
        <f t="shared" si="277"/>
        <v>8</v>
      </c>
      <c r="BO218" s="86">
        <f t="shared" si="277"/>
        <v>0</v>
      </c>
      <c r="BP218" s="86">
        <f t="shared" si="277"/>
        <v>0</v>
      </c>
      <c r="BQ218" s="86">
        <f t="shared" si="277"/>
        <v>0</v>
      </c>
      <c r="BR218" s="86">
        <f t="shared" si="277"/>
        <v>0</v>
      </c>
      <c r="BS218" s="86">
        <f t="shared" si="277"/>
        <v>8</v>
      </c>
      <c r="BT218" s="86">
        <f t="shared" si="277"/>
        <v>0</v>
      </c>
      <c r="BU218" s="86">
        <f t="shared" si="277"/>
        <v>0</v>
      </c>
      <c r="BV218" s="86">
        <f t="shared" si="277"/>
        <v>0</v>
      </c>
      <c r="BW218" s="86">
        <f t="shared" si="277"/>
        <v>0</v>
      </c>
      <c r="BX218" s="86">
        <f t="shared" si="277"/>
        <v>0</v>
      </c>
      <c r="BY218" s="86">
        <f t="shared" si="277"/>
        <v>0</v>
      </c>
      <c r="BZ218" s="86">
        <f t="shared" si="277"/>
        <v>0</v>
      </c>
      <c r="CA218" s="86">
        <f t="shared" si="277"/>
        <v>0</v>
      </c>
      <c r="CB218" s="86">
        <f t="shared" si="277"/>
        <v>0</v>
      </c>
      <c r="CC218" s="86">
        <f t="shared" si="277"/>
        <v>0</v>
      </c>
      <c r="CD218" s="86">
        <f t="shared" si="277"/>
        <v>0</v>
      </c>
      <c r="CE218" s="86">
        <f t="shared" si="277"/>
        <v>0</v>
      </c>
      <c r="CF218" s="86">
        <f t="shared" si="277"/>
        <v>0</v>
      </c>
      <c r="CG218" s="86">
        <f t="shared" si="277"/>
        <v>8</v>
      </c>
      <c r="CH218"/>
      <c r="CI218" s="74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ht="17.25" customHeight="1" x14ac:dyDescent="0.25">
      <c r="A219" s="57"/>
      <c r="B219" s="58"/>
      <c r="C219" s="58"/>
      <c r="D219" s="58" t="s">
        <v>38</v>
      </c>
      <c r="E219" s="111">
        <v>8</v>
      </c>
      <c r="F219" s="112"/>
      <c r="G219" s="112"/>
      <c r="H219" s="113"/>
      <c r="I219" s="113"/>
      <c r="J219" s="113"/>
      <c r="K219" s="113"/>
      <c r="L219" s="113"/>
      <c r="M219" s="112"/>
      <c r="N219" s="114">
        <v>8</v>
      </c>
      <c r="O219" s="115"/>
      <c r="P219" s="113">
        <v>8</v>
      </c>
      <c r="Q219" s="113"/>
      <c r="R219" s="113"/>
      <c r="S219" s="113"/>
      <c r="T219" s="112"/>
      <c r="U219" s="116">
        <v>8</v>
      </c>
      <c r="V219" s="115"/>
      <c r="W219" s="113"/>
      <c r="X219" s="113"/>
      <c r="Y219" s="113"/>
      <c r="Z219" s="113"/>
      <c r="AA219" s="112"/>
      <c r="AB219" s="112"/>
      <c r="AC219" s="113"/>
      <c r="AD219" s="113"/>
      <c r="AE219" s="113"/>
      <c r="AF219" s="113"/>
      <c r="AG219" s="113"/>
      <c r="AH219" s="112"/>
      <c r="AI219" s="112">
        <v>8</v>
      </c>
      <c r="AJ219" s="93"/>
      <c r="AK219" s="69"/>
      <c r="AL219" s="69"/>
      <c r="AM219" s="69"/>
      <c r="AN219" s="69"/>
      <c r="AO219" s="70"/>
      <c r="AP219" s="70"/>
      <c r="AQ219" s="70"/>
      <c r="AR219" s="94"/>
      <c r="AS219" s="70"/>
      <c r="AT219" s="70"/>
      <c r="AU219" s="69"/>
      <c r="AV219" s="83"/>
      <c r="AW219" s="83"/>
      <c r="AX219" s="83"/>
      <c r="AY219" s="84"/>
      <c r="AZ219" s="85"/>
      <c r="BA219" s="22"/>
      <c r="BB219"/>
      <c r="BC219" s="37">
        <f t="shared" ref="BC219:CG219" si="278">IF(BC218&lt;=1,BC218*2,IF(BC218&lt;=7,(BC218*2),IF(BC218&lt;=8,((BC218-7)*3+14),((BC218-8)*4+17))))</f>
        <v>17</v>
      </c>
      <c r="BD219" s="37">
        <f t="shared" si="278"/>
        <v>0</v>
      </c>
      <c r="BE219" s="37">
        <f t="shared" si="278"/>
        <v>0</v>
      </c>
      <c r="BF219" s="37">
        <f t="shared" si="278"/>
        <v>0</v>
      </c>
      <c r="BG219" s="37">
        <f t="shared" si="278"/>
        <v>0</v>
      </c>
      <c r="BH219" s="37">
        <f t="shared" si="278"/>
        <v>0</v>
      </c>
      <c r="BI219" s="37">
        <f t="shared" si="278"/>
        <v>0</v>
      </c>
      <c r="BJ219" s="37">
        <f t="shared" si="278"/>
        <v>0</v>
      </c>
      <c r="BK219" s="37">
        <f t="shared" si="278"/>
        <v>0</v>
      </c>
      <c r="BL219" s="37">
        <f t="shared" si="278"/>
        <v>17</v>
      </c>
      <c r="BM219" s="37">
        <f t="shared" si="278"/>
        <v>0</v>
      </c>
      <c r="BN219" s="37">
        <f t="shared" si="278"/>
        <v>17</v>
      </c>
      <c r="BO219" s="37">
        <f t="shared" si="278"/>
        <v>0</v>
      </c>
      <c r="BP219" s="37">
        <f t="shared" si="278"/>
        <v>0</v>
      </c>
      <c r="BQ219" s="37">
        <f t="shared" si="278"/>
        <v>0</v>
      </c>
      <c r="BR219" s="37">
        <f t="shared" si="278"/>
        <v>0</v>
      </c>
      <c r="BS219" s="37">
        <f t="shared" si="278"/>
        <v>17</v>
      </c>
      <c r="BT219" s="37">
        <f t="shared" si="278"/>
        <v>0</v>
      </c>
      <c r="BU219" s="37">
        <f t="shared" si="278"/>
        <v>0</v>
      </c>
      <c r="BV219" s="37">
        <f t="shared" si="278"/>
        <v>0</v>
      </c>
      <c r="BW219" s="37">
        <f t="shared" si="278"/>
        <v>0</v>
      </c>
      <c r="BX219" s="37">
        <f t="shared" si="278"/>
        <v>0</v>
      </c>
      <c r="BY219" s="37">
        <f t="shared" si="278"/>
        <v>0</v>
      </c>
      <c r="BZ219" s="37">
        <f t="shared" si="278"/>
        <v>0</v>
      </c>
      <c r="CA219" s="37">
        <f t="shared" si="278"/>
        <v>0</v>
      </c>
      <c r="CB219" s="37">
        <f t="shared" si="278"/>
        <v>0</v>
      </c>
      <c r="CC219" s="37">
        <f t="shared" si="278"/>
        <v>0</v>
      </c>
      <c r="CD219" s="37">
        <f t="shared" si="278"/>
        <v>0</v>
      </c>
      <c r="CE219" s="37">
        <f t="shared" si="278"/>
        <v>0</v>
      </c>
      <c r="CF219" s="37">
        <f t="shared" si="278"/>
        <v>0</v>
      </c>
      <c r="CG219" s="37">
        <f t="shared" si="278"/>
        <v>17</v>
      </c>
      <c r="CH219"/>
      <c r="CI219" s="95">
        <f>SUM(BC219:CG219)</f>
        <v>85</v>
      </c>
      <c r="CJ219" s="5" t="s">
        <v>37</v>
      </c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ht="17.25" customHeight="1" x14ac:dyDescent="0.25">
      <c r="A220" s="57"/>
      <c r="B220" s="58"/>
      <c r="C220" s="58"/>
      <c r="D220" s="58" t="s">
        <v>39</v>
      </c>
      <c r="E220" s="96">
        <f t="shared" ref="E220:AI220" si="279">IF(AND(E217="A/N",E218&gt;=8),2,IF(AND(E217="N/D",E218=16),2,IF(AND(E217="D/A",E218=16),2,IF(AND(E217="A/N",E218&lt;8),1,IF(AND(E217="N/D",E218&lt;16),1,IF(AND(E217="D/A",E218&gt;=8),1,IF(AND(AND(E217="O/D",E218&gt;=16),E218&lt;24),1,IF(AND(E217="O/D",E218=24),2,IF(AND(AND(E217="O/A",E218&gt;=8),E218&lt;16),1,IF(AND(E217="O/A",E218&gt;=16),2,IF(AND(AND(E217="O/N",E218&gt;=8),E218&lt;24),1,IF(AND(E217="O/N",E218=24),2,0))))))))))))</f>
        <v>0</v>
      </c>
      <c r="F220" s="97">
        <f t="shared" si="279"/>
        <v>0</v>
      </c>
      <c r="G220" s="97">
        <f t="shared" si="279"/>
        <v>0</v>
      </c>
      <c r="H220" s="98">
        <f t="shared" si="279"/>
        <v>0</v>
      </c>
      <c r="I220" s="98">
        <f t="shared" si="279"/>
        <v>0</v>
      </c>
      <c r="J220" s="98">
        <f t="shared" si="279"/>
        <v>0</v>
      </c>
      <c r="K220" s="98">
        <f t="shared" si="279"/>
        <v>0</v>
      </c>
      <c r="L220" s="98">
        <f t="shared" si="279"/>
        <v>0</v>
      </c>
      <c r="M220" s="97">
        <f t="shared" si="279"/>
        <v>2</v>
      </c>
      <c r="N220" s="99">
        <f t="shared" si="279"/>
        <v>0</v>
      </c>
      <c r="O220" s="100">
        <f t="shared" si="279"/>
        <v>0</v>
      </c>
      <c r="P220" s="98">
        <f t="shared" si="279"/>
        <v>0</v>
      </c>
      <c r="Q220" s="98">
        <f t="shared" si="279"/>
        <v>0</v>
      </c>
      <c r="R220" s="98">
        <f t="shared" si="279"/>
        <v>0</v>
      </c>
      <c r="S220" s="98">
        <f t="shared" si="279"/>
        <v>0</v>
      </c>
      <c r="T220" s="97">
        <f t="shared" si="279"/>
        <v>1</v>
      </c>
      <c r="U220" s="101">
        <f t="shared" si="279"/>
        <v>0</v>
      </c>
      <c r="V220" s="100">
        <f t="shared" si="279"/>
        <v>0</v>
      </c>
      <c r="W220" s="98">
        <f t="shared" si="279"/>
        <v>0</v>
      </c>
      <c r="X220" s="98">
        <f t="shared" si="279"/>
        <v>0</v>
      </c>
      <c r="Y220" s="98">
        <f t="shared" si="279"/>
        <v>0</v>
      </c>
      <c r="Z220" s="98">
        <f t="shared" si="279"/>
        <v>0</v>
      </c>
      <c r="AA220" s="97">
        <f t="shared" si="279"/>
        <v>0</v>
      </c>
      <c r="AB220" s="97">
        <f t="shared" si="279"/>
        <v>0</v>
      </c>
      <c r="AC220" s="98">
        <f t="shared" si="279"/>
        <v>0</v>
      </c>
      <c r="AD220" s="98">
        <f t="shared" si="279"/>
        <v>0</v>
      </c>
      <c r="AE220" s="98">
        <f t="shared" si="279"/>
        <v>0</v>
      </c>
      <c r="AF220" s="98">
        <f t="shared" si="279"/>
        <v>0</v>
      </c>
      <c r="AG220" s="98">
        <f t="shared" si="279"/>
        <v>0</v>
      </c>
      <c r="AH220" s="97">
        <f t="shared" si="279"/>
        <v>0</v>
      </c>
      <c r="AI220" s="97">
        <f t="shared" si="279"/>
        <v>0</v>
      </c>
      <c r="AJ220" s="117"/>
      <c r="AK220" s="69"/>
      <c r="AL220" s="69"/>
      <c r="AM220" s="69"/>
      <c r="AN220" s="69"/>
      <c r="AO220" s="70"/>
      <c r="AP220" s="70"/>
      <c r="AQ220" s="71">
        <f>SUM(E220:AJ220)+CI220-CK217</f>
        <v>6</v>
      </c>
      <c r="AR220" s="94"/>
      <c r="AS220" s="70"/>
      <c r="AT220" s="70"/>
      <c r="AU220" s="69"/>
      <c r="AV220" s="83"/>
      <c r="AW220" s="83"/>
      <c r="AX220" s="83"/>
      <c r="AY220" s="84"/>
      <c r="AZ220" s="85"/>
      <c r="BA220" s="22"/>
      <c r="BB220"/>
      <c r="BC220" s="95">
        <f t="shared" ref="BC220:CG220" si="280">IF(AND(BC217="A/N",BC218&gt;=8),2,IF(AND(BC217="N/D",BC218=16),2,IF(AND(BC217="D/A",BC218=16),2,IF(AND(BC217="A/N",BC218&lt;8),1,IF(AND(BC217="N/D",BC218&lt;16),1,IF(AND(BC217="D/A",BC218&gt;=8),1,IF(AND(AND(BC217="O/D",BC218&gt;=16),BC218&lt;24),1,IF(AND(BC217="O/D",BC218=24),2,IF(AND(AND(BC217="O/A",BC218&gt;=8),BC218&lt;16),1,IF(AND(BC217="O/A",BC218&gt;=16),2,IF(AND(AND(BC217="O/N",BC218&gt;=8),BC218&lt;24),1,IF(AND(BC217="O/N",BC218=24),2,0))))))))))))</f>
        <v>0</v>
      </c>
      <c r="BD220" s="95">
        <f t="shared" si="280"/>
        <v>0</v>
      </c>
      <c r="BE220" s="95">
        <f t="shared" si="280"/>
        <v>0</v>
      </c>
      <c r="BF220" s="95">
        <f t="shared" si="280"/>
        <v>0</v>
      </c>
      <c r="BG220" s="95">
        <f t="shared" si="280"/>
        <v>0</v>
      </c>
      <c r="BH220" s="95">
        <f t="shared" si="280"/>
        <v>0</v>
      </c>
      <c r="BI220" s="95">
        <f t="shared" si="280"/>
        <v>0</v>
      </c>
      <c r="BJ220" s="95">
        <f t="shared" si="280"/>
        <v>0</v>
      </c>
      <c r="BK220" s="95">
        <f t="shared" si="280"/>
        <v>1</v>
      </c>
      <c r="BL220" s="95">
        <f t="shared" si="280"/>
        <v>1</v>
      </c>
      <c r="BM220" s="95">
        <f t="shared" si="280"/>
        <v>0</v>
      </c>
      <c r="BN220" s="95">
        <f t="shared" si="280"/>
        <v>0</v>
      </c>
      <c r="BO220" s="95">
        <f t="shared" si="280"/>
        <v>0</v>
      </c>
      <c r="BP220" s="95">
        <f t="shared" si="280"/>
        <v>0</v>
      </c>
      <c r="BQ220" s="95">
        <f t="shared" si="280"/>
        <v>0</v>
      </c>
      <c r="BR220" s="95">
        <f t="shared" si="280"/>
        <v>0</v>
      </c>
      <c r="BS220" s="95">
        <f t="shared" si="280"/>
        <v>1</v>
      </c>
      <c r="BT220" s="95">
        <f t="shared" si="280"/>
        <v>0</v>
      </c>
      <c r="BU220" s="95">
        <f t="shared" si="280"/>
        <v>0</v>
      </c>
      <c r="BV220" s="95">
        <f t="shared" si="280"/>
        <v>0</v>
      </c>
      <c r="BW220" s="95">
        <f t="shared" si="280"/>
        <v>0</v>
      </c>
      <c r="BX220" s="95">
        <f t="shared" si="280"/>
        <v>0</v>
      </c>
      <c r="BY220" s="95">
        <f t="shared" si="280"/>
        <v>0</v>
      </c>
      <c r="BZ220" s="95">
        <f t="shared" si="280"/>
        <v>0</v>
      </c>
      <c r="CA220" s="95">
        <f t="shared" si="280"/>
        <v>0</v>
      </c>
      <c r="CB220" s="95">
        <f t="shared" si="280"/>
        <v>0</v>
      </c>
      <c r="CC220" s="95">
        <f t="shared" si="280"/>
        <v>0</v>
      </c>
      <c r="CD220" s="95">
        <f t="shared" si="280"/>
        <v>0</v>
      </c>
      <c r="CE220" s="95">
        <f t="shared" si="280"/>
        <v>0</v>
      </c>
      <c r="CF220" s="95">
        <f t="shared" si="280"/>
        <v>0</v>
      </c>
      <c r="CG220" s="95">
        <f t="shared" si="280"/>
        <v>1</v>
      </c>
      <c r="CH220"/>
      <c r="CI220" s="95">
        <f>SUM(BC220:CG220)</f>
        <v>4</v>
      </c>
      <c r="CJ220" s="5" t="s">
        <v>40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ht="17.25" customHeight="1" x14ac:dyDescent="0.25">
      <c r="A221" s="57"/>
      <c r="B221" s="58"/>
      <c r="C221" s="58"/>
      <c r="D221" s="58" t="s">
        <v>41</v>
      </c>
      <c r="E221" s="103" t="str">
        <f t="shared" ref="E221:AI221" si="281">IF(E218&gt;=4,"ya","tdk")</f>
        <v>tdk</v>
      </c>
      <c r="F221" s="104" t="str">
        <f t="shared" si="281"/>
        <v>tdk</v>
      </c>
      <c r="G221" s="104" t="str">
        <f t="shared" si="281"/>
        <v>tdk</v>
      </c>
      <c r="H221" s="105" t="str">
        <f t="shared" si="281"/>
        <v>tdk</v>
      </c>
      <c r="I221" s="105" t="str">
        <f t="shared" si="281"/>
        <v>tdk</v>
      </c>
      <c r="J221" s="105" t="str">
        <f t="shared" si="281"/>
        <v>tdk</v>
      </c>
      <c r="K221" s="105" t="str">
        <f t="shared" si="281"/>
        <v>tdk</v>
      </c>
      <c r="L221" s="105" t="str">
        <f t="shared" si="281"/>
        <v>tdk</v>
      </c>
      <c r="M221" s="104" t="str">
        <f t="shared" si="281"/>
        <v>ya</v>
      </c>
      <c r="N221" s="106" t="str">
        <f t="shared" si="281"/>
        <v>tdk</v>
      </c>
      <c r="O221" s="107" t="str">
        <f t="shared" si="281"/>
        <v>tdk</v>
      </c>
      <c r="P221" s="105" t="str">
        <f t="shared" si="281"/>
        <v>tdk</v>
      </c>
      <c r="Q221" s="105" t="str">
        <f t="shared" si="281"/>
        <v>tdk</v>
      </c>
      <c r="R221" s="105" t="str">
        <f t="shared" si="281"/>
        <v>tdk</v>
      </c>
      <c r="S221" s="105" t="str">
        <f t="shared" si="281"/>
        <v>tdk</v>
      </c>
      <c r="T221" s="104" t="str">
        <f t="shared" si="281"/>
        <v>ya</v>
      </c>
      <c r="U221" s="106" t="str">
        <f t="shared" si="281"/>
        <v>tdk</v>
      </c>
      <c r="V221" s="107" t="str">
        <f t="shared" si="281"/>
        <v>tdk</v>
      </c>
      <c r="W221" s="105" t="str">
        <f t="shared" si="281"/>
        <v>tdk</v>
      </c>
      <c r="X221" s="105" t="str">
        <f t="shared" si="281"/>
        <v>tdk</v>
      </c>
      <c r="Y221" s="105" t="str">
        <f t="shared" si="281"/>
        <v>tdk</v>
      </c>
      <c r="Z221" s="105" t="str">
        <f t="shared" si="281"/>
        <v>tdk</v>
      </c>
      <c r="AA221" s="104" t="str">
        <f t="shared" si="281"/>
        <v>tdk</v>
      </c>
      <c r="AB221" s="104" t="str">
        <f t="shared" si="281"/>
        <v>tdk</v>
      </c>
      <c r="AC221" s="105" t="str">
        <f t="shared" si="281"/>
        <v>tdk</v>
      </c>
      <c r="AD221" s="105" t="str">
        <f t="shared" si="281"/>
        <v>tdk</v>
      </c>
      <c r="AE221" s="105" t="str">
        <f t="shared" si="281"/>
        <v>tdk</v>
      </c>
      <c r="AF221" s="105" t="str">
        <f t="shared" si="281"/>
        <v>tdk</v>
      </c>
      <c r="AG221" s="105" t="str">
        <f t="shared" si="281"/>
        <v>tdk</v>
      </c>
      <c r="AH221" s="104" t="str">
        <f t="shared" si="281"/>
        <v>tdk</v>
      </c>
      <c r="AI221" s="104" t="str">
        <f t="shared" si="281"/>
        <v>tdk</v>
      </c>
      <c r="AJ221" s="108"/>
      <c r="AK221" s="69"/>
      <c r="AL221" s="69"/>
      <c r="AM221" s="69"/>
      <c r="AN221" s="69"/>
      <c r="AO221" s="70"/>
      <c r="AP221" s="70"/>
      <c r="AQ221" s="70"/>
      <c r="AR221" s="70"/>
      <c r="AS221" s="109">
        <f>COUNTIF(E221:AJ221,"ya")+CI221</f>
        <v>7</v>
      </c>
      <c r="AT221" s="70"/>
      <c r="AU221" s="69"/>
      <c r="AV221" s="83"/>
      <c r="AW221" s="83"/>
      <c r="AX221" s="83"/>
      <c r="AY221" s="84"/>
      <c r="AZ221" s="85"/>
      <c r="BA221" s="22"/>
      <c r="BB221"/>
      <c r="BC221" s="110" t="str">
        <f t="shared" ref="BC221:CG221" si="282">IF(BC218&gt;=4,"ya","tdk")</f>
        <v>ya</v>
      </c>
      <c r="BD221" s="110" t="str">
        <f t="shared" si="282"/>
        <v>tdk</v>
      </c>
      <c r="BE221" s="110" t="str">
        <f t="shared" si="282"/>
        <v>tdk</v>
      </c>
      <c r="BF221" s="110" t="str">
        <f t="shared" si="282"/>
        <v>tdk</v>
      </c>
      <c r="BG221" s="110" t="str">
        <f t="shared" si="282"/>
        <v>tdk</v>
      </c>
      <c r="BH221" s="110" t="str">
        <f t="shared" si="282"/>
        <v>tdk</v>
      </c>
      <c r="BI221" s="110" t="str">
        <f t="shared" si="282"/>
        <v>tdk</v>
      </c>
      <c r="BJ221" s="110" t="str">
        <f t="shared" si="282"/>
        <v>tdk</v>
      </c>
      <c r="BK221" s="110" t="str">
        <f t="shared" si="282"/>
        <v>tdk</v>
      </c>
      <c r="BL221" s="110" t="str">
        <f t="shared" si="282"/>
        <v>ya</v>
      </c>
      <c r="BM221" s="110" t="str">
        <f t="shared" si="282"/>
        <v>tdk</v>
      </c>
      <c r="BN221" s="110" t="str">
        <f t="shared" si="282"/>
        <v>ya</v>
      </c>
      <c r="BO221" s="110" t="str">
        <f t="shared" si="282"/>
        <v>tdk</v>
      </c>
      <c r="BP221" s="110" t="str">
        <f t="shared" si="282"/>
        <v>tdk</v>
      </c>
      <c r="BQ221" s="110" t="str">
        <f t="shared" si="282"/>
        <v>tdk</v>
      </c>
      <c r="BR221" s="110" t="str">
        <f t="shared" si="282"/>
        <v>tdk</v>
      </c>
      <c r="BS221" s="110" t="str">
        <f t="shared" si="282"/>
        <v>ya</v>
      </c>
      <c r="BT221" s="110" t="str">
        <f t="shared" si="282"/>
        <v>tdk</v>
      </c>
      <c r="BU221" s="110" t="str">
        <f t="shared" si="282"/>
        <v>tdk</v>
      </c>
      <c r="BV221" s="110" t="str">
        <f t="shared" si="282"/>
        <v>tdk</v>
      </c>
      <c r="BW221" s="110" t="str">
        <f t="shared" si="282"/>
        <v>tdk</v>
      </c>
      <c r="BX221" s="110" t="str">
        <f t="shared" si="282"/>
        <v>tdk</v>
      </c>
      <c r="BY221" s="110" t="str">
        <f t="shared" si="282"/>
        <v>tdk</v>
      </c>
      <c r="BZ221" s="110" t="str">
        <f t="shared" si="282"/>
        <v>tdk</v>
      </c>
      <c r="CA221" s="110" t="str">
        <f t="shared" si="282"/>
        <v>tdk</v>
      </c>
      <c r="CB221" s="110" t="str">
        <f t="shared" si="282"/>
        <v>tdk</v>
      </c>
      <c r="CC221" s="110" t="str">
        <f t="shared" si="282"/>
        <v>tdk</v>
      </c>
      <c r="CD221" s="110" t="str">
        <f t="shared" si="282"/>
        <v>tdk</v>
      </c>
      <c r="CE221" s="110" t="str">
        <f t="shared" si="282"/>
        <v>tdk</v>
      </c>
      <c r="CF221" s="110" t="str">
        <f t="shared" si="282"/>
        <v>tdk</v>
      </c>
      <c r="CG221" s="110" t="str">
        <f t="shared" si="282"/>
        <v>ya</v>
      </c>
      <c r="CH221"/>
      <c r="CI221" s="75">
        <f>COUNTIF(BC221:CG221,"ya")</f>
        <v>5</v>
      </c>
      <c r="CJ221" s="74" t="s">
        <v>41</v>
      </c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ht="17.25" customHeight="1" x14ac:dyDescent="0.25">
      <c r="A222" s="57"/>
      <c r="B222" s="58"/>
      <c r="C222" s="58"/>
      <c r="D222" s="58" t="s">
        <v>42</v>
      </c>
      <c r="E222" s="103" t="str">
        <f t="shared" ref="E222:AI222" si="283">IF(AND(OR(AND(OR(AND(E219&gt;=2,E217="O/D"),E217="O/A"),E219&gt;=2),E217="O/N"),E219&gt;=2),"ya","tdk")</f>
        <v>tdk</v>
      </c>
      <c r="F222" s="104" t="str">
        <f t="shared" si="283"/>
        <v>tdk</v>
      </c>
      <c r="G222" s="104" t="str">
        <f t="shared" si="283"/>
        <v>tdk</v>
      </c>
      <c r="H222" s="105" t="str">
        <f t="shared" si="283"/>
        <v>tdk</v>
      </c>
      <c r="I222" s="105" t="str">
        <f t="shared" si="283"/>
        <v>tdk</v>
      </c>
      <c r="J222" s="105" t="str">
        <f t="shared" si="283"/>
        <v>tdk</v>
      </c>
      <c r="K222" s="105" t="str">
        <f t="shared" si="283"/>
        <v>tdk</v>
      </c>
      <c r="L222" s="105" t="str">
        <f t="shared" si="283"/>
        <v>tdk</v>
      </c>
      <c r="M222" s="104" t="str">
        <f t="shared" si="283"/>
        <v>tdk</v>
      </c>
      <c r="N222" s="106" t="str">
        <f t="shared" si="283"/>
        <v>ya</v>
      </c>
      <c r="O222" s="107" t="str">
        <f t="shared" si="283"/>
        <v>tdk</v>
      </c>
      <c r="P222" s="105" t="str">
        <f t="shared" si="283"/>
        <v>ya</v>
      </c>
      <c r="Q222" s="105" t="str">
        <f t="shared" si="283"/>
        <v>tdk</v>
      </c>
      <c r="R222" s="105" t="str">
        <f t="shared" si="283"/>
        <v>tdk</v>
      </c>
      <c r="S222" s="105" t="str">
        <f t="shared" si="283"/>
        <v>tdk</v>
      </c>
      <c r="T222" s="104" t="str">
        <f t="shared" si="283"/>
        <v>tdk</v>
      </c>
      <c r="U222" s="106" t="str">
        <f t="shared" si="283"/>
        <v>ya</v>
      </c>
      <c r="V222" s="107" t="str">
        <f t="shared" si="283"/>
        <v>tdk</v>
      </c>
      <c r="W222" s="105" t="str">
        <f t="shared" si="283"/>
        <v>tdk</v>
      </c>
      <c r="X222" s="105" t="str">
        <f t="shared" si="283"/>
        <v>tdk</v>
      </c>
      <c r="Y222" s="105" t="str">
        <f t="shared" si="283"/>
        <v>tdk</v>
      </c>
      <c r="Z222" s="105" t="str">
        <f t="shared" si="283"/>
        <v>tdk</v>
      </c>
      <c r="AA222" s="104" t="str">
        <f t="shared" si="283"/>
        <v>tdk</v>
      </c>
      <c r="AB222" s="104" t="str">
        <f t="shared" si="283"/>
        <v>tdk</v>
      </c>
      <c r="AC222" s="105" t="str">
        <f t="shared" si="283"/>
        <v>tdk</v>
      </c>
      <c r="AD222" s="105" t="str">
        <f t="shared" si="283"/>
        <v>tdk</v>
      </c>
      <c r="AE222" s="105" t="str">
        <f t="shared" si="283"/>
        <v>tdk</v>
      </c>
      <c r="AF222" s="105" t="str">
        <f t="shared" si="283"/>
        <v>tdk</v>
      </c>
      <c r="AG222" s="105" t="str">
        <f t="shared" si="283"/>
        <v>tdk</v>
      </c>
      <c r="AH222" s="104" t="str">
        <f t="shared" si="283"/>
        <v>tdk</v>
      </c>
      <c r="AI222" s="104" t="str">
        <f t="shared" si="283"/>
        <v>ya</v>
      </c>
      <c r="AJ222" s="108"/>
      <c r="AK222" s="69"/>
      <c r="AL222" s="69"/>
      <c r="AM222" s="69"/>
      <c r="AN222" s="69"/>
      <c r="AO222" s="70"/>
      <c r="AP222" s="70"/>
      <c r="AQ222" s="70"/>
      <c r="AR222" s="70"/>
      <c r="AS222" s="70"/>
      <c r="AT222" s="70">
        <f>COUNTIF(E222:AJ222,"ya")</f>
        <v>4</v>
      </c>
      <c r="AU222" s="69"/>
      <c r="AV222" s="83"/>
      <c r="AW222" s="83"/>
      <c r="AX222" s="83"/>
      <c r="AY222" s="84"/>
      <c r="AZ222" s="85"/>
      <c r="BA222" s="22"/>
      <c r="BB222"/>
      <c r="BC222" s="74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 s="37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ht="17.25" customHeight="1" x14ac:dyDescent="0.3">
      <c r="A223" s="57">
        <f>A217+1</f>
        <v>32</v>
      </c>
      <c r="B223" s="58"/>
      <c r="C223" s="130" t="s">
        <v>82</v>
      </c>
      <c r="D223" s="58"/>
      <c r="E223" s="111" t="s">
        <v>44</v>
      </c>
      <c r="F223" s="112" t="s">
        <v>44</v>
      </c>
      <c r="G223" s="112" t="s">
        <v>21</v>
      </c>
      <c r="H223" s="113" t="s">
        <v>21</v>
      </c>
      <c r="I223" s="113" t="s">
        <v>45</v>
      </c>
      <c r="J223" s="113" t="s">
        <v>19</v>
      </c>
      <c r="K223" s="113" t="s">
        <v>19</v>
      </c>
      <c r="L223" s="113" t="s">
        <v>20</v>
      </c>
      <c r="M223" s="112" t="s">
        <v>45</v>
      </c>
      <c r="N223" s="114" t="s">
        <v>45</v>
      </c>
      <c r="O223" s="115" t="s">
        <v>47</v>
      </c>
      <c r="P223" s="113" t="s">
        <v>21</v>
      </c>
      <c r="Q223" s="113" t="s">
        <v>21</v>
      </c>
      <c r="R223" s="113" t="s">
        <v>45</v>
      </c>
      <c r="S223" s="113" t="s">
        <v>19</v>
      </c>
      <c r="T223" s="112" t="s">
        <v>19</v>
      </c>
      <c r="U223" s="116" t="s">
        <v>46</v>
      </c>
      <c r="V223" s="115" t="s">
        <v>20</v>
      </c>
      <c r="W223" s="113" t="s">
        <v>20</v>
      </c>
      <c r="X223" s="113" t="s">
        <v>45</v>
      </c>
      <c r="Y223" s="113" t="s">
        <v>21</v>
      </c>
      <c r="Z223" s="113" t="s">
        <v>21</v>
      </c>
      <c r="AA223" s="112" t="s">
        <v>45</v>
      </c>
      <c r="AB223" s="112" t="s">
        <v>19</v>
      </c>
      <c r="AC223" s="113" t="s">
        <v>19</v>
      </c>
      <c r="AD223" s="113" t="s">
        <v>19</v>
      </c>
      <c r="AE223" s="113" t="s">
        <v>20</v>
      </c>
      <c r="AF223" s="113" t="s">
        <v>20</v>
      </c>
      <c r="AG223" s="113" t="s">
        <v>45</v>
      </c>
      <c r="AH223" s="112" t="s">
        <v>44</v>
      </c>
      <c r="AI223" s="112" t="s">
        <v>21</v>
      </c>
      <c r="AJ223" s="68"/>
      <c r="AK223" s="69">
        <f>COUNTIF(E223:AJ223,"D")</f>
        <v>7</v>
      </c>
      <c r="AL223" s="69">
        <f>COUNTIF(E223:AJ223,"A")</f>
        <v>5</v>
      </c>
      <c r="AM223" s="69">
        <f>COUNTIF(E223:AJ223,"N")</f>
        <v>7</v>
      </c>
      <c r="AN223" s="69">
        <f>COUNTIF(E223:AJ223,"D/A")</f>
        <v>0</v>
      </c>
      <c r="AO223" s="70">
        <f>AK223+AL223+AM223+AN223+AY223+AZ223</f>
        <v>19</v>
      </c>
      <c r="AP223" s="70">
        <f>IF(AO223&lt;=22,0,AO223-22)</f>
        <v>0</v>
      </c>
      <c r="AQ223" s="71">
        <f>AL223+AM223+AQ226</f>
        <v>16</v>
      </c>
      <c r="AR223" s="70"/>
      <c r="AS223" s="70"/>
      <c r="AT223" s="70"/>
      <c r="AU223" s="69">
        <f>COUNTIF(E223:AJ223,"IJ")</f>
        <v>0</v>
      </c>
      <c r="AV223" s="69">
        <f>COUNTIF(E223:AJ223,"SK")</f>
        <v>0</v>
      </c>
      <c r="AW223" s="69">
        <f>COUNTIF(E223:AJ223,"CT")</f>
        <v>0</v>
      </c>
      <c r="AX223" s="69">
        <f>COUNTIF(E223:AJ223,"AL")</f>
        <v>0</v>
      </c>
      <c r="AY223" s="69">
        <f>COUNTIF(E223:AJ223,"A/N")</f>
        <v>0</v>
      </c>
      <c r="AZ223" s="69">
        <f>COUNTIF(E223:AJ223,"N/D")</f>
        <v>0</v>
      </c>
      <c r="BA223" s="72"/>
      <c r="BB223" s="37">
        <f>AO223</f>
        <v>19</v>
      </c>
      <c r="BC223" s="73" t="str">
        <f t="shared" ref="BC223:CG223" si="284">E223</f>
        <v>O/N</v>
      </c>
      <c r="BD223" s="73" t="str">
        <f t="shared" si="284"/>
        <v>O/N</v>
      </c>
      <c r="BE223" s="73" t="str">
        <f t="shared" si="284"/>
        <v>N</v>
      </c>
      <c r="BF223" s="73" t="str">
        <f t="shared" si="284"/>
        <v>N</v>
      </c>
      <c r="BG223" s="73" t="str">
        <f t="shared" si="284"/>
        <v>R</v>
      </c>
      <c r="BH223" s="73" t="str">
        <f t="shared" si="284"/>
        <v>D</v>
      </c>
      <c r="BI223" s="73" t="str">
        <f t="shared" si="284"/>
        <v>D</v>
      </c>
      <c r="BJ223" s="73" t="str">
        <f t="shared" si="284"/>
        <v>A</v>
      </c>
      <c r="BK223" s="73" t="str">
        <f t="shared" si="284"/>
        <v>R</v>
      </c>
      <c r="BL223" s="73" t="str">
        <f t="shared" si="284"/>
        <v>R</v>
      </c>
      <c r="BM223" s="73" t="str">
        <f t="shared" si="284"/>
        <v>O/D</v>
      </c>
      <c r="BN223" s="73" t="str">
        <f t="shared" si="284"/>
        <v>N</v>
      </c>
      <c r="BO223" s="73" t="str">
        <f t="shared" si="284"/>
        <v>N</v>
      </c>
      <c r="BP223" s="73" t="str">
        <f t="shared" si="284"/>
        <v>R</v>
      </c>
      <c r="BQ223" s="73" t="str">
        <f t="shared" si="284"/>
        <v>D</v>
      </c>
      <c r="BR223" s="73" t="str">
        <f t="shared" si="284"/>
        <v>D</v>
      </c>
      <c r="BS223" s="73" t="str">
        <f t="shared" si="284"/>
        <v>O/A</v>
      </c>
      <c r="BT223" s="73" t="str">
        <f t="shared" si="284"/>
        <v>A</v>
      </c>
      <c r="BU223" s="73" t="str">
        <f t="shared" si="284"/>
        <v>A</v>
      </c>
      <c r="BV223" s="73" t="str">
        <f t="shared" si="284"/>
        <v>R</v>
      </c>
      <c r="BW223" s="73" t="str">
        <f t="shared" si="284"/>
        <v>N</v>
      </c>
      <c r="BX223" s="73" t="str">
        <f t="shared" si="284"/>
        <v>N</v>
      </c>
      <c r="BY223" s="73" t="str">
        <f t="shared" si="284"/>
        <v>R</v>
      </c>
      <c r="BZ223" s="73" t="str">
        <f t="shared" si="284"/>
        <v>D</v>
      </c>
      <c r="CA223" s="73" t="str">
        <f t="shared" si="284"/>
        <v>D</v>
      </c>
      <c r="CB223" s="73" t="str">
        <f t="shared" si="284"/>
        <v>D</v>
      </c>
      <c r="CC223" s="73" t="str">
        <f t="shared" si="284"/>
        <v>A</v>
      </c>
      <c r="CD223" s="73" t="str">
        <f t="shared" si="284"/>
        <v>A</v>
      </c>
      <c r="CE223" s="73" t="str">
        <f t="shared" si="284"/>
        <v>R</v>
      </c>
      <c r="CF223" s="73" t="str">
        <f t="shared" si="284"/>
        <v>O/N</v>
      </c>
      <c r="CG223" s="73" t="str">
        <f t="shared" si="284"/>
        <v>N</v>
      </c>
      <c r="CH223"/>
      <c r="CI223" s="75">
        <f>COUNTIF(BC223:CG223,"A/N")</f>
        <v>0</v>
      </c>
      <c r="CJ223" s="75">
        <f>COUNTIF(BC223:CG223,"N/D")</f>
        <v>0</v>
      </c>
      <c r="CK223" s="37">
        <f>CI223+CJ223</f>
        <v>0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ht="17.25" customHeight="1" x14ac:dyDescent="0.25">
      <c r="A224" s="57"/>
      <c r="B224" s="58"/>
      <c r="C224" s="127"/>
      <c r="D224" s="58" t="s">
        <v>37</v>
      </c>
      <c r="E224" s="111"/>
      <c r="F224" s="112"/>
      <c r="G224" s="112"/>
      <c r="H224" s="113"/>
      <c r="I224" s="113"/>
      <c r="J224" s="113">
        <v>6</v>
      </c>
      <c r="K224" s="113">
        <v>4</v>
      </c>
      <c r="L224" s="113"/>
      <c r="M224" s="112"/>
      <c r="N224" s="114"/>
      <c r="O224" s="115"/>
      <c r="P224" s="113"/>
      <c r="Q224" s="113"/>
      <c r="R224" s="113"/>
      <c r="S224" s="113"/>
      <c r="T224" s="112">
        <v>4</v>
      </c>
      <c r="U224" s="116"/>
      <c r="V224" s="115"/>
      <c r="W224" s="113"/>
      <c r="X224" s="113"/>
      <c r="Y224" s="113"/>
      <c r="Z224" s="113"/>
      <c r="AA224" s="112"/>
      <c r="AB224" s="112"/>
      <c r="AC224" s="113"/>
      <c r="AD224" s="113"/>
      <c r="AE224" s="113"/>
      <c r="AF224" s="113"/>
      <c r="AG224" s="113"/>
      <c r="AH224" s="112"/>
      <c r="AI224" s="112"/>
      <c r="AJ224" s="82"/>
      <c r="AK224" s="69"/>
      <c r="AL224" s="69"/>
      <c r="AM224" s="69"/>
      <c r="AN224" s="69"/>
      <c r="AO224" s="70"/>
      <c r="AP224" s="70"/>
      <c r="AQ224" s="70"/>
      <c r="AR224" s="71">
        <f>SUM(E224:AJ224)*2-0.5*COUNT(E224:AJ224)+CI225</f>
        <v>143.5</v>
      </c>
      <c r="AS224" s="70"/>
      <c r="AT224" s="70"/>
      <c r="AU224" s="69"/>
      <c r="AV224" s="83"/>
      <c r="AW224" s="83"/>
      <c r="AX224" s="83"/>
      <c r="AY224" s="84"/>
      <c r="AZ224" s="85"/>
      <c r="BA224" s="22"/>
      <c r="BB224"/>
      <c r="BC224" s="86">
        <f t="shared" ref="BC224:CG224" si="285">E225</f>
        <v>8</v>
      </c>
      <c r="BD224" s="86">
        <f t="shared" si="285"/>
        <v>12</v>
      </c>
      <c r="BE224" s="86">
        <f t="shared" si="285"/>
        <v>0</v>
      </c>
      <c r="BF224" s="86">
        <f t="shared" si="285"/>
        <v>0</v>
      </c>
      <c r="BG224" s="86">
        <f t="shared" si="285"/>
        <v>0</v>
      </c>
      <c r="BH224" s="86">
        <f t="shared" si="285"/>
        <v>0</v>
      </c>
      <c r="BI224" s="86">
        <f t="shared" si="285"/>
        <v>0</v>
      </c>
      <c r="BJ224" s="86">
        <f t="shared" si="285"/>
        <v>0</v>
      </c>
      <c r="BK224" s="86">
        <f t="shared" si="285"/>
        <v>0</v>
      </c>
      <c r="BL224" s="86">
        <f t="shared" si="285"/>
        <v>0</v>
      </c>
      <c r="BM224" s="86">
        <f t="shared" si="285"/>
        <v>8</v>
      </c>
      <c r="BN224" s="86">
        <f t="shared" si="285"/>
        <v>0</v>
      </c>
      <c r="BO224" s="86">
        <f t="shared" si="285"/>
        <v>0</v>
      </c>
      <c r="BP224" s="86">
        <f t="shared" si="285"/>
        <v>0</v>
      </c>
      <c r="BQ224" s="86">
        <f t="shared" si="285"/>
        <v>0</v>
      </c>
      <c r="BR224" s="86">
        <f t="shared" si="285"/>
        <v>0</v>
      </c>
      <c r="BS224" s="86">
        <f t="shared" si="285"/>
        <v>8</v>
      </c>
      <c r="BT224" s="86">
        <f t="shared" si="285"/>
        <v>0</v>
      </c>
      <c r="BU224" s="86">
        <f t="shared" si="285"/>
        <v>0</v>
      </c>
      <c r="BV224" s="86">
        <f t="shared" si="285"/>
        <v>0</v>
      </c>
      <c r="BW224" s="86">
        <f t="shared" si="285"/>
        <v>0</v>
      </c>
      <c r="BX224" s="86">
        <f t="shared" si="285"/>
        <v>0</v>
      </c>
      <c r="BY224" s="86">
        <f t="shared" si="285"/>
        <v>0</v>
      </c>
      <c r="BZ224" s="86">
        <f t="shared" si="285"/>
        <v>0</v>
      </c>
      <c r="CA224" s="86">
        <f t="shared" si="285"/>
        <v>0</v>
      </c>
      <c r="CB224" s="86">
        <f t="shared" si="285"/>
        <v>0</v>
      </c>
      <c r="CC224" s="86">
        <f t="shared" si="285"/>
        <v>0</v>
      </c>
      <c r="CD224" s="86">
        <f t="shared" si="285"/>
        <v>0</v>
      </c>
      <c r="CE224" s="86">
        <f t="shared" si="285"/>
        <v>0</v>
      </c>
      <c r="CF224" s="86">
        <f t="shared" si="285"/>
        <v>12</v>
      </c>
      <c r="CG224" s="86">
        <f t="shared" si="285"/>
        <v>0</v>
      </c>
      <c r="CH224"/>
      <c r="CI224" s="7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 ht="17.25" customHeight="1" x14ac:dyDescent="0.25">
      <c r="A225" s="57"/>
      <c r="B225" s="58"/>
      <c r="C225" s="58"/>
      <c r="D225" s="58" t="s">
        <v>38</v>
      </c>
      <c r="E225" s="111">
        <v>8</v>
      </c>
      <c r="F225" s="112">
        <v>12</v>
      </c>
      <c r="G225" s="112"/>
      <c r="H225" s="113"/>
      <c r="I225" s="113"/>
      <c r="J225" s="113"/>
      <c r="K225" s="113"/>
      <c r="L225" s="113"/>
      <c r="M225" s="112"/>
      <c r="N225" s="114"/>
      <c r="O225" s="115">
        <v>8</v>
      </c>
      <c r="P225" s="113"/>
      <c r="Q225" s="113"/>
      <c r="R225" s="113"/>
      <c r="S225" s="113"/>
      <c r="T225" s="112"/>
      <c r="U225" s="116">
        <v>8</v>
      </c>
      <c r="V225" s="115"/>
      <c r="W225" s="113"/>
      <c r="X225" s="113"/>
      <c r="Y225" s="113"/>
      <c r="Z225" s="113"/>
      <c r="AA225" s="112"/>
      <c r="AB225" s="112"/>
      <c r="AC225" s="113"/>
      <c r="AD225" s="113"/>
      <c r="AE225" s="113"/>
      <c r="AF225" s="113"/>
      <c r="AG225" s="113"/>
      <c r="AH225" s="112">
        <v>12</v>
      </c>
      <c r="AI225" s="112"/>
      <c r="AJ225" s="93"/>
      <c r="AK225" s="69"/>
      <c r="AL225" s="69"/>
      <c r="AM225" s="69"/>
      <c r="AN225" s="69"/>
      <c r="AO225" s="70"/>
      <c r="AP225" s="70"/>
      <c r="AQ225" s="70"/>
      <c r="AR225" s="94"/>
      <c r="AS225" s="70"/>
      <c r="AT225" s="70"/>
      <c r="AU225" s="69"/>
      <c r="AV225" s="83"/>
      <c r="AW225" s="83"/>
      <c r="AX225" s="83"/>
      <c r="AY225" s="84"/>
      <c r="AZ225" s="85"/>
      <c r="BA225" s="22"/>
      <c r="BB225"/>
      <c r="BC225" s="37">
        <f t="shared" ref="BC225:CG225" si="286">IF(BC224&lt;=1,BC224*2,IF(BC224&lt;=7,(BC224*2),IF(BC224&lt;=8,((BC224-7)*3+14),((BC224-8)*4+17))))</f>
        <v>17</v>
      </c>
      <c r="BD225" s="37">
        <f t="shared" si="286"/>
        <v>33</v>
      </c>
      <c r="BE225" s="37">
        <f t="shared" si="286"/>
        <v>0</v>
      </c>
      <c r="BF225" s="37">
        <f t="shared" si="286"/>
        <v>0</v>
      </c>
      <c r="BG225" s="37">
        <f t="shared" si="286"/>
        <v>0</v>
      </c>
      <c r="BH225" s="37">
        <f t="shared" si="286"/>
        <v>0</v>
      </c>
      <c r="BI225" s="37">
        <f t="shared" si="286"/>
        <v>0</v>
      </c>
      <c r="BJ225" s="37">
        <f t="shared" si="286"/>
        <v>0</v>
      </c>
      <c r="BK225" s="37">
        <f t="shared" si="286"/>
        <v>0</v>
      </c>
      <c r="BL225" s="37">
        <f t="shared" si="286"/>
        <v>0</v>
      </c>
      <c r="BM225" s="37">
        <f t="shared" si="286"/>
        <v>17</v>
      </c>
      <c r="BN225" s="37">
        <f t="shared" si="286"/>
        <v>0</v>
      </c>
      <c r="BO225" s="37">
        <f t="shared" si="286"/>
        <v>0</v>
      </c>
      <c r="BP225" s="37">
        <f t="shared" si="286"/>
        <v>0</v>
      </c>
      <c r="BQ225" s="37">
        <f t="shared" si="286"/>
        <v>0</v>
      </c>
      <c r="BR225" s="37">
        <f t="shared" si="286"/>
        <v>0</v>
      </c>
      <c r="BS225" s="37">
        <f t="shared" si="286"/>
        <v>17</v>
      </c>
      <c r="BT225" s="37">
        <f t="shared" si="286"/>
        <v>0</v>
      </c>
      <c r="BU225" s="37">
        <f t="shared" si="286"/>
        <v>0</v>
      </c>
      <c r="BV225" s="37">
        <f t="shared" si="286"/>
        <v>0</v>
      </c>
      <c r="BW225" s="37">
        <f t="shared" si="286"/>
        <v>0</v>
      </c>
      <c r="BX225" s="37">
        <f t="shared" si="286"/>
        <v>0</v>
      </c>
      <c r="BY225" s="37">
        <f t="shared" si="286"/>
        <v>0</v>
      </c>
      <c r="BZ225" s="37">
        <f t="shared" si="286"/>
        <v>0</v>
      </c>
      <c r="CA225" s="37">
        <f t="shared" si="286"/>
        <v>0</v>
      </c>
      <c r="CB225" s="37">
        <f t="shared" si="286"/>
        <v>0</v>
      </c>
      <c r="CC225" s="37">
        <f t="shared" si="286"/>
        <v>0</v>
      </c>
      <c r="CD225" s="37">
        <f t="shared" si="286"/>
        <v>0</v>
      </c>
      <c r="CE225" s="37">
        <f t="shared" si="286"/>
        <v>0</v>
      </c>
      <c r="CF225" s="37">
        <f t="shared" si="286"/>
        <v>33</v>
      </c>
      <c r="CG225" s="37">
        <f t="shared" si="286"/>
        <v>0</v>
      </c>
      <c r="CH225"/>
      <c r="CI225" s="95">
        <f>SUM(BC225:CG225)</f>
        <v>117</v>
      </c>
      <c r="CJ225" s="5" t="s">
        <v>37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 ht="17.25" customHeight="1" x14ac:dyDescent="0.25">
      <c r="A226" s="57"/>
      <c r="B226" s="58"/>
      <c r="C226" s="58"/>
      <c r="D226" s="58" t="s">
        <v>39</v>
      </c>
      <c r="E226" s="96">
        <f t="shared" ref="E226:AI226" si="287">IF(AND(E223="A/N",E224&gt;=8),2,IF(AND(E223="N/D",E224=16),2,IF(AND(E223="D/A",E224=16),2,IF(AND(E223="A/N",E224&lt;8),1,IF(AND(E223="N/D",E224&lt;16),1,IF(AND(E223="D/A",E224&gt;=8),1,IF(AND(AND(E223="O/D",E224&gt;=16),E224&lt;24),1,IF(AND(E223="O/D",E224=24),2,IF(AND(AND(E223="O/A",E224&gt;=8),E224&lt;16),1,IF(AND(E223="O/A",E224&gt;=16),2,IF(AND(AND(E223="O/N",E224&gt;=8),E224&lt;24),1,IF(AND(E223="O/N",E224=24),2,0))))))))))))</f>
        <v>0</v>
      </c>
      <c r="F226" s="97">
        <f t="shared" si="287"/>
        <v>0</v>
      </c>
      <c r="G226" s="97">
        <f t="shared" si="287"/>
        <v>0</v>
      </c>
      <c r="H226" s="98">
        <f t="shared" si="287"/>
        <v>0</v>
      </c>
      <c r="I226" s="98">
        <f t="shared" si="287"/>
        <v>0</v>
      </c>
      <c r="J226" s="98">
        <f t="shared" si="287"/>
        <v>0</v>
      </c>
      <c r="K226" s="98">
        <f t="shared" si="287"/>
        <v>0</v>
      </c>
      <c r="L226" s="98">
        <f t="shared" si="287"/>
        <v>0</v>
      </c>
      <c r="M226" s="97">
        <f t="shared" si="287"/>
        <v>0</v>
      </c>
      <c r="N226" s="99">
        <f t="shared" si="287"/>
        <v>0</v>
      </c>
      <c r="O226" s="100">
        <f t="shared" si="287"/>
        <v>0</v>
      </c>
      <c r="P226" s="98">
        <f t="shared" si="287"/>
        <v>0</v>
      </c>
      <c r="Q226" s="98">
        <f t="shared" si="287"/>
        <v>0</v>
      </c>
      <c r="R226" s="98">
        <f t="shared" si="287"/>
        <v>0</v>
      </c>
      <c r="S226" s="98">
        <f t="shared" si="287"/>
        <v>0</v>
      </c>
      <c r="T226" s="97">
        <f t="shared" si="287"/>
        <v>0</v>
      </c>
      <c r="U226" s="101">
        <f t="shared" si="287"/>
        <v>0</v>
      </c>
      <c r="V226" s="100">
        <f t="shared" si="287"/>
        <v>0</v>
      </c>
      <c r="W226" s="98">
        <f t="shared" si="287"/>
        <v>0</v>
      </c>
      <c r="X226" s="98">
        <f t="shared" si="287"/>
        <v>0</v>
      </c>
      <c r="Y226" s="98">
        <f t="shared" si="287"/>
        <v>0</v>
      </c>
      <c r="Z226" s="98">
        <f t="shared" si="287"/>
        <v>0</v>
      </c>
      <c r="AA226" s="97">
        <f t="shared" si="287"/>
        <v>0</v>
      </c>
      <c r="AB226" s="97">
        <f t="shared" si="287"/>
        <v>0</v>
      </c>
      <c r="AC226" s="98">
        <f t="shared" si="287"/>
        <v>0</v>
      </c>
      <c r="AD226" s="98">
        <f t="shared" si="287"/>
        <v>0</v>
      </c>
      <c r="AE226" s="98">
        <f t="shared" si="287"/>
        <v>0</v>
      </c>
      <c r="AF226" s="98">
        <f t="shared" si="287"/>
        <v>0</v>
      </c>
      <c r="AG226" s="98">
        <f t="shared" si="287"/>
        <v>0</v>
      </c>
      <c r="AH226" s="97">
        <f t="shared" si="287"/>
        <v>0</v>
      </c>
      <c r="AI226" s="97">
        <f t="shared" si="287"/>
        <v>0</v>
      </c>
      <c r="AJ226" s="117"/>
      <c r="AK226" s="69"/>
      <c r="AL226" s="69"/>
      <c r="AM226" s="69"/>
      <c r="AN226" s="69"/>
      <c r="AO226" s="70"/>
      <c r="AP226" s="70"/>
      <c r="AQ226" s="71">
        <f>SUM(E226:AJ226)+CI226-CK223</f>
        <v>4</v>
      </c>
      <c r="AR226" s="94"/>
      <c r="AS226" s="70"/>
      <c r="AT226" s="70"/>
      <c r="AU226" s="69"/>
      <c r="AV226" s="83"/>
      <c r="AW226" s="83"/>
      <c r="AX226" s="83"/>
      <c r="AY226" s="84"/>
      <c r="AZ226" s="85"/>
      <c r="BA226" s="22"/>
      <c r="BB226"/>
      <c r="BC226" s="95">
        <f t="shared" ref="BC226:CG226" si="288">IF(AND(BC223="A/N",BC224&gt;=8),2,IF(AND(BC223="N/D",BC224=16),2,IF(AND(BC223="D/A",BC224=16),2,IF(AND(BC223="A/N",BC224&lt;8),1,IF(AND(BC223="N/D",BC224&lt;16),1,IF(AND(BC223="D/A",BC224&gt;=8),1,IF(AND(AND(BC223="O/D",BC224&gt;=16),BC224&lt;24),1,IF(AND(BC223="O/D",BC224=24),2,IF(AND(AND(BC223="O/A",BC224&gt;=8),BC224&lt;16),1,IF(AND(BC223="O/A",BC224&gt;=16),2,IF(AND(AND(BC223="O/N",BC224&gt;=8),BC224&lt;24),1,IF(AND(BC223="O/N",BC224=24),2,0))))))))))))</f>
        <v>1</v>
      </c>
      <c r="BD226" s="95">
        <f t="shared" si="288"/>
        <v>1</v>
      </c>
      <c r="BE226" s="95">
        <f t="shared" si="288"/>
        <v>0</v>
      </c>
      <c r="BF226" s="95">
        <f t="shared" si="288"/>
        <v>0</v>
      </c>
      <c r="BG226" s="95">
        <f t="shared" si="288"/>
        <v>0</v>
      </c>
      <c r="BH226" s="95">
        <f t="shared" si="288"/>
        <v>0</v>
      </c>
      <c r="BI226" s="95">
        <f t="shared" si="288"/>
        <v>0</v>
      </c>
      <c r="BJ226" s="95">
        <f t="shared" si="288"/>
        <v>0</v>
      </c>
      <c r="BK226" s="95">
        <f t="shared" si="288"/>
        <v>0</v>
      </c>
      <c r="BL226" s="95">
        <f t="shared" si="288"/>
        <v>0</v>
      </c>
      <c r="BM226" s="95">
        <f t="shared" si="288"/>
        <v>0</v>
      </c>
      <c r="BN226" s="95">
        <f t="shared" si="288"/>
        <v>0</v>
      </c>
      <c r="BO226" s="95">
        <f t="shared" si="288"/>
        <v>0</v>
      </c>
      <c r="BP226" s="95">
        <f t="shared" si="288"/>
        <v>0</v>
      </c>
      <c r="BQ226" s="95">
        <f t="shared" si="288"/>
        <v>0</v>
      </c>
      <c r="BR226" s="95">
        <f t="shared" si="288"/>
        <v>0</v>
      </c>
      <c r="BS226" s="95">
        <f t="shared" si="288"/>
        <v>1</v>
      </c>
      <c r="BT226" s="95">
        <f t="shared" si="288"/>
        <v>0</v>
      </c>
      <c r="BU226" s="95">
        <f t="shared" si="288"/>
        <v>0</v>
      </c>
      <c r="BV226" s="95">
        <f t="shared" si="288"/>
        <v>0</v>
      </c>
      <c r="BW226" s="95">
        <f t="shared" si="288"/>
        <v>0</v>
      </c>
      <c r="BX226" s="95">
        <f t="shared" si="288"/>
        <v>0</v>
      </c>
      <c r="BY226" s="95">
        <f t="shared" si="288"/>
        <v>0</v>
      </c>
      <c r="BZ226" s="95">
        <f t="shared" si="288"/>
        <v>0</v>
      </c>
      <c r="CA226" s="95">
        <f t="shared" si="288"/>
        <v>0</v>
      </c>
      <c r="CB226" s="95">
        <f t="shared" si="288"/>
        <v>0</v>
      </c>
      <c r="CC226" s="95">
        <f t="shared" si="288"/>
        <v>0</v>
      </c>
      <c r="CD226" s="95">
        <f t="shared" si="288"/>
        <v>0</v>
      </c>
      <c r="CE226" s="95">
        <f t="shared" si="288"/>
        <v>0</v>
      </c>
      <c r="CF226" s="95">
        <f t="shared" si="288"/>
        <v>1</v>
      </c>
      <c r="CG226" s="95">
        <f t="shared" si="288"/>
        <v>0</v>
      </c>
      <c r="CH226"/>
      <c r="CI226" s="95">
        <f>SUM(BC226:CG226)</f>
        <v>4</v>
      </c>
      <c r="CJ226" s="5" t="s">
        <v>40</v>
      </c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ht="17.25" customHeight="1" x14ac:dyDescent="0.25">
      <c r="A227" s="57"/>
      <c r="B227" s="58"/>
      <c r="C227" s="58"/>
      <c r="D227" s="58" t="s">
        <v>41</v>
      </c>
      <c r="E227" s="103" t="str">
        <f t="shared" ref="E227:AI227" si="289">IF(E224&gt;=4,"ya","tdk")</f>
        <v>tdk</v>
      </c>
      <c r="F227" s="104" t="str">
        <f t="shared" si="289"/>
        <v>tdk</v>
      </c>
      <c r="G227" s="104" t="str">
        <f t="shared" si="289"/>
        <v>tdk</v>
      </c>
      <c r="H227" s="105" t="str">
        <f t="shared" si="289"/>
        <v>tdk</v>
      </c>
      <c r="I227" s="105" t="str">
        <f t="shared" si="289"/>
        <v>tdk</v>
      </c>
      <c r="J227" s="105" t="str">
        <f t="shared" si="289"/>
        <v>ya</v>
      </c>
      <c r="K227" s="105" t="str">
        <f t="shared" si="289"/>
        <v>ya</v>
      </c>
      <c r="L227" s="105" t="str">
        <f t="shared" si="289"/>
        <v>tdk</v>
      </c>
      <c r="M227" s="104" t="str">
        <f t="shared" si="289"/>
        <v>tdk</v>
      </c>
      <c r="N227" s="106" t="str">
        <f t="shared" si="289"/>
        <v>tdk</v>
      </c>
      <c r="O227" s="107" t="str">
        <f t="shared" si="289"/>
        <v>tdk</v>
      </c>
      <c r="P227" s="105" t="str">
        <f t="shared" si="289"/>
        <v>tdk</v>
      </c>
      <c r="Q227" s="105" t="str">
        <f t="shared" si="289"/>
        <v>tdk</v>
      </c>
      <c r="R227" s="105" t="str">
        <f t="shared" si="289"/>
        <v>tdk</v>
      </c>
      <c r="S227" s="105" t="str">
        <f t="shared" si="289"/>
        <v>tdk</v>
      </c>
      <c r="T227" s="104" t="str">
        <f t="shared" si="289"/>
        <v>ya</v>
      </c>
      <c r="U227" s="106" t="str">
        <f t="shared" si="289"/>
        <v>tdk</v>
      </c>
      <c r="V227" s="107" t="str">
        <f t="shared" si="289"/>
        <v>tdk</v>
      </c>
      <c r="W227" s="105" t="str">
        <f t="shared" si="289"/>
        <v>tdk</v>
      </c>
      <c r="X227" s="105" t="str">
        <f t="shared" si="289"/>
        <v>tdk</v>
      </c>
      <c r="Y227" s="105" t="str">
        <f t="shared" si="289"/>
        <v>tdk</v>
      </c>
      <c r="Z227" s="105" t="str">
        <f t="shared" si="289"/>
        <v>tdk</v>
      </c>
      <c r="AA227" s="104" t="str">
        <f t="shared" si="289"/>
        <v>tdk</v>
      </c>
      <c r="AB227" s="104" t="str">
        <f t="shared" si="289"/>
        <v>tdk</v>
      </c>
      <c r="AC227" s="105" t="str">
        <f t="shared" si="289"/>
        <v>tdk</v>
      </c>
      <c r="AD227" s="105" t="str">
        <f t="shared" si="289"/>
        <v>tdk</v>
      </c>
      <c r="AE227" s="105" t="str">
        <f t="shared" si="289"/>
        <v>tdk</v>
      </c>
      <c r="AF227" s="105" t="str">
        <f t="shared" si="289"/>
        <v>tdk</v>
      </c>
      <c r="AG227" s="105" t="str">
        <f t="shared" si="289"/>
        <v>tdk</v>
      </c>
      <c r="AH227" s="104" t="str">
        <f t="shared" si="289"/>
        <v>tdk</v>
      </c>
      <c r="AI227" s="104" t="str">
        <f t="shared" si="289"/>
        <v>tdk</v>
      </c>
      <c r="AJ227" s="108"/>
      <c r="AK227" s="69"/>
      <c r="AL227" s="69"/>
      <c r="AM227" s="69"/>
      <c r="AN227" s="69"/>
      <c r="AO227" s="70"/>
      <c r="AP227" s="70"/>
      <c r="AQ227" s="70"/>
      <c r="AR227" s="70"/>
      <c r="AS227" s="109">
        <f>COUNTIF(E227:AJ227,"ya")+CI227</f>
        <v>8</v>
      </c>
      <c r="AT227" s="70"/>
      <c r="AU227" s="69"/>
      <c r="AV227" s="83"/>
      <c r="AW227" s="83"/>
      <c r="AX227" s="83"/>
      <c r="AY227" s="84"/>
      <c r="AZ227" s="85"/>
      <c r="BA227" s="22"/>
      <c r="BB227"/>
      <c r="BC227" s="110" t="str">
        <f t="shared" ref="BC227:CG227" si="290">IF(BC224&gt;=4,"ya","tdk")</f>
        <v>ya</v>
      </c>
      <c r="BD227" s="110" t="str">
        <f t="shared" si="290"/>
        <v>ya</v>
      </c>
      <c r="BE227" s="110" t="str">
        <f t="shared" si="290"/>
        <v>tdk</v>
      </c>
      <c r="BF227" s="110" t="str">
        <f t="shared" si="290"/>
        <v>tdk</v>
      </c>
      <c r="BG227" s="110" t="str">
        <f t="shared" si="290"/>
        <v>tdk</v>
      </c>
      <c r="BH227" s="110" t="str">
        <f t="shared" si="290"/>
        <v>tdk</v>
      </c>
      <c r="BI227" s="110" t="str">
        <f t="shared" si="290"/>
        <v>tdk</v>
      </c>
      <c r="BJ227" s="110" t="str">
        <f t="shared" si="290"/>
        <v>tdk</v>
      </c>
      <c r="BK227" s="110" t="str">
        <f t="shared" si="290"/>
        <v>tdk</v>
      </c>
      <c r="BL227" s="110" t="str">
        <f t="shared" si="290"/>
        <v>tdk</v>
      </c>
      <c r="BM227" s="110" t="str">
        <f t="shared" si="290"/>
        <v>ya</v>
      </c>
      <c r="BN227" s="110" t="str">
        <f t="shared" si="290"/>
        <v>tdk</v>
      </c>
      <c r="BO227" s="110" t="str">
        <f t="shared" si="290"/>
        <v>tdk</v>
      </c>
      <c r="BP227" s="110" t="str">
        <f t="shared" si="290"/>
        <v>tdk</v>
      </c>
      <c r="BQ227" s="110" t="str">
        <f t="shared" si="290"/>
        <v>tdk</v>
      </c>
      <c r="BR227" s="110" t="str">
        <f t="shared" si="290"/>
        <v>tdk</v>
      </c>
      <c r="BS227" s="110" t="str">
        <f t="shared" si="290"/>
        <v>ya</v>
      </c>
      <c r="BT227" s="110" t="str">
        <f t="shared" si="290"/>
        <v>tdk</v>
      </c>
      <c r="BU227" s="110" t="str">
        <f t="shared" si="290"/>
        <v>tdk</v>
      </c>
      <c r="BV227" s="110" t="str">
        <f t="shared" si="290"/>
        <v>tdk</v>
      </c>
      <c r="BW227" s="110" t="str">
        <f t="shared" si="290"/>
        <v>tdk</v>
      </c>
      <c r="BX227" s="110" t="str">
        <f t="shared" si="290"/>
        <v>tdk</v>
      </c>
      <c r="BY227" s="110" t="str">
        <f t="shared" si="290"/>
        <v>tdk</v>
      </c>
      <c r="BZ227" s="110" t="str">
        <f t="shared" si="290"/>
        <v>tdk</v>
      </c>
      <c r="CA227" s="110" t="str">
        <f t="shared" si="290"/>
        <v>tdk</v>
      </c>
      <c r="CB227" s="110" t="str">
        <f t="shared" si="290"/>
        <v>tdk</v>
      </c>
      <c r="CC227" s="110" t="str">
        <f t="shared" si="290"/>
        <v>tdk</v>
      </c>
      <c r="CD227" s="110" t="str">
        <f t="shared" si="290"/>
        <v>tdk</v>
      </c>
      <c r="CE227" s="110" t="str">
        <f t="shared" si="290"/>
        <v>tdk</v>
      </c>
      <c r="CF227" s="110" t="str">
        <f t="shared" si="290"/>
        <v>ya</v>
      </c>
      <c r="CG227" s="110" t="str">
        <f t="shared" si="290"/>
        <v>tdk</v>
      </c>
      <c r="CH227"/>
      <c r="CI227" s="75">
        <f>COUNTIF(BC227:CG227,"ya")</f>
        <v>5</v>
      </c>
      <c r="CJ227" s="74" t="s">
        <v>41</v>
      </c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ht="17.25" customHeight="1" x14ac:dyDescent="0.25">
      <c r="A228" s="57"/>
      <c r="B228" s="58"/>
      <c r="C228" s="58"/>
      <c r="D228" s="58" t="s">
        <v>42</v>
      </c>
      <c r="E228" s="103" t="str">
        <f t="shared" ref="E228:AI228" si="291">IF(AND(OR(AND(OR(AND(E225&gt;=2,E223="O/D"),E223="O/A"),E225&gt;=2),E223="O/N"),E225&gt;=2),"ya","tdk")</f>
        <v>ya</v>
      </c>
      <c r="F228" s="104" t="str">
        <f t="shared" si="291"/>
        <v>ya</v>
      </c>
      <c r="G228" s="104" t="str">
        <f t="shared" si="291"/>
        <v>tdk</v>
      </c>
      <c r="H228" s="105" t="str">
        <f t="shared" si="291"/>
        <v>tdk</v>
      </c>
      <c r="I228" s="105" t="str">
        <f t="shared" si="291"/>
        <v>tdk</v>
      </c>
      <c r="J228" s="105" t="str">
        <f t="shared" si="291"/>
        <v>tdk</v>
      </c>
      <c r="K228" s="105" t="str">
        <f t="shared" si="291"/>
        <v>tdk</v>
      </c>
      <c r="L228" s="105" t="str">
        <f t="shared" si="291"/>
        <v>tdk</v>
      </c>
      <c r="M228" s="104" t="str">
        <f t="shared" si="291"/>
        <v>tdk</v>
      </c>
      <c r="N228" s="106" t="str">
        <f t="shared" si="291"/>
        <v>tdk</v>
      </c>
      <c r="O228" s="107" t="str">
        <f t="shared" si="291"/>
        <v>ya</v>
      </c>
      <c r="P228" s="105" t="str">
        <f t="shared" si="291"/>
        <v>tdk</v>
      </c>
      <c r="Q228" s="105" t="str">
        <f t="shared" si="291"/>
        <v>tdk</v>
      </c>
      <c r="R228" s="105" t="str">
        <f t="shared" si="291"/>
        <v>tdk</v>
      </c>
      <c r="S228" s="105" t="str">
        <f t="shared" si="291"/>
        <v>tdk</v>
      </c>
      <c r="T228" s="104" t="str">
        <f t="shared" si="291"/>
        <v>tdk</v>
      </c>
      <c r="U228" s="106" t="str">
        <f t="shared" si="291"/>
        <v>ya</v>
      </c>
      <c r="V228" s="107" t="str">
        <f t="shared" si="291"/>
        <v>tdk</v>
      </c>
      <c r="W228" s="105" t="str">
        <f t="shared" si="291"/>
        <v>tdk</v>
      </c>
      <c r="X228" s="105" t="str">
        <f t="shared" si="291"/>
        <v>tdk</v>
      </c>
      <c r="Y228" s="105" t="str">
        <f t="shared" si="291"/>
        <v>tdk</v>
      </c>
      <c r="Z228" s="105" t="str">
        <f t="shared" si="291"/>
        <v>tdk</v>
      </c>
      <c r="AA228" s="104" t="str">
        <f t="shared" si="291"/>
        <v>tdk</v>
      </c>
      <c r="AB228" s="104" t="str">
        <f t="shared" si="291"/>
        <v>tdk</v>
      </c>
      <c r="AC228" s="105" t="str">
        <f t="shared" si="291"/>
        <v>tdk</v>
      </c>
      <c r="AD228" s="105" t="str">
        <f t="shared" si="291"/>
        <v>tdk</v>
      </c>
      <c r="AE228" s="105" t="str">
        <f t="shared" si="291"/>
        <v>tdk</v>
      </c>
      <c r="AF228" s="105" t="str">
        <f t="shared" si="291"/>
        <v>tdk</v>
      </c>
      <c r="AG228" s="105" t="str">
        <f t="shared" si="291"/>
        <v>tdk</v>
      </c>
      <c r="AH228" s="104" t="str">
        <f t="shared" si="291"/>
        <v>ya</v>
      </c>
      <c r="AI228" s="104" t="str">
        <f t="shared" si="291"/>
        <v>tdk</v>
      </c>
      <c r="AJ228" s="108"/>
      <c r="AK228" s="69"/>
      <c r="AL228" s="69"/>
      <c r="AM228" s="69"/>
      <c r="AN228" s="69"/>
      <c r="AO228" s="70"/>
      <c r="AP228" s="70"/>
      <c r="AQ228" s="70"/>
      <c r="AR228" s="70"/>
      <c r="AS228" s="70"/>
      <c r="AT228" s="70">
        <f>COUNTIF(E228:AJ228,"ya")</f>
        <v>5</v>
      </c>
      <c r="AU228" s="69"/>
      <c r="AV228" s="83"/>
      <c r="AW228" s="83"/>
      <c r="AX228" s="83"/>
      <c r="AY228" s="84"/>
      <c r="AZ228" s="85"/>
      <c r="BA228" s="22"/>
      <c r="BB228"/>
      <c r="BC228" s="74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 s="37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ht="17.25" customHeight="1" x14ac:dyDescent="0.3">
      <c r="A229" s="57">
        <f>A223+1</f>
        <v>33</v>
      </c>
      <c r="B229" s="58"/>
      <c r="C229" s="130" t="s">
        <v>83</v>
      </c>
      <c r="D229" s="58"/>
      <c r="E229" s="111" t="s">
        <v>20</v>
      </c>
      <c r="F229" s="112" t="s">
        <v>21</v>
      </c>
      <c r="G229" s="112" t="s">
        <v>21</v>
      </c>
      <c r="H229" s="113" t="s">
        <v>21</v>
      </c>
      <c r="I229" s="113" t="s">
        <v>45</v>
      </c>
      <c r="J229" s="113" t="s">
        <v>45</v>
      </c>
      <c r="K229" s="113" t="s">
        <v>19</v>
      </c>
      <c r="L229" s="113" t="s">
        <v>19</v>
      </c>
      <c r="M229" s="112" t="s">
        <v>22</v>
      </c>
      <c r="N229" s="114" t="s">
        <v>46</v>
      </c>
      <c r="O229" s="115" t="s">
        <v>20</v>
      </c>
      <c r="P229" s="113" t="s">
        <v>21</v>
      </c>
      <c r="Q229" s="113" t="s">
        <v>21</v>
      </c>
      <c r="R229" s="113" t="s">
        <v>45</v>
      </c>
      <c r="S229" s="113" t="s">
        <v>47</v>
      </c>
      <c r="T229" s="112" t="s">
        <v>31</v>
      </c>
      <c r="U229" s="116" t="s">
        <v>47</v>
      </c>
      <c r="V229" s="115" t="s">
        <v>19</v>
      </c>
      <c r="W229" s="113" t="s">
        <v>22</v>
      </c>
      <c r="X229" s="113" t="s">
        <v>20</v>
      </c>
      <c r="Y229" s="113" t="s">
        <v>33</v>
      </c>
      <c r="Z229" s="113" t="s">
        <v>21</v>
      </c>
      <c r="AA229" s="112" t="s">
        <v>45</v>
      </c>
      <c r="AB229" s="112" t="s">
        <v>45</v>
      </c>
      <c r="AC229" s="113" t="s">
        <v>45</v>
      </c>
      <c r="AD229" s="113" t="s">
        <v>19</v>
      </c>
      <c r="AE229" s="113" t="s">
        <v>22</v>
      </c>
      <c r="AF229" s="113" t="s">
        <v>20</v>
      </c>
      <c r="AG229" s="113" t="s">
        <v>20</v>
      </c>
      <c r="AH229" s="112" t="s">
        <v>21</v>
      </c>
      <c r="AI229" s="112" t="s">
        <v>21</v>
      </c>
      <c r="AJ229" s="68"/>
      <c r="AK229" s="69">
        <f>COUNTIF(E229:AJ229,"D")</f>
        <v>4</v>
      </c>
      <c r="AL229" s="69">
        <f>COUNTIF(E229:AJ229,"A")</f>
        <v>5</v>
      </c>
      <c r="AM229" s="69">
        <f>COUNTIF(E229:AJ229,"N")</f>
        <v>8</v>
      </c>
      <c r="AN229" s="69">
        <f>COUNTIF(E229:AJ229,"D/A")</f>
        <v>3</v>
      </c>
      <c r="AO229" s="70">
        <f>AK229+AL229+AM229+AN229+AY229+AZ229</f>
        <v>21</v>
      </c>
      <c r="AP229" s="70">
        <f>IF(AO229&lt;=22,0,AO229-22)</f>
        <v>0</v>
      </c>
      <c r="AQ229" s="71">
        <f>AL229+AM229+AQ232</f>
        <v>20</v>
      </c>
      <c r="AR229" s="70"/>
      <c r="AS229" s="70"/>
      <c r="AT229" s="70"/>
      <c r="AU229" s="69">
        <f>COUNTIF(E229:AJ229,"IJ")</f>
        <v>0</v>
      </c>
      <c r="AV229" s="69">
        <f>COUNTIF(E229:AJ229,"SK")</f>
        <v>0</v>
      </c>
      <c r="AW229" s="69">
        <f>COUNTIF(E229:AJ229,"CT")</f>
        <v>1</v>
      </c>
      <c r="AX229" s="69">
        <f>COUNTIF(E229:AJ229,"AL")</f>
        <v>0</v>
      </c>
      <c r="AY229" s="69">
        <f>COUNTIF(E229:AJ229,"A/N")</f>
        <v>1</v>
      </c>
      <c r="AZ229" s="69">
        <f>COUNTIF(E229:AJ229,"N/D")</f>
        <v>0</v>
      </c>
      <c r="BA229" s="72"/>
      <c r="BB229" s="37">
        <f>AO229</f>
        <v>21</v>
      </c>
      <c r="BC229" s="73" t="str">
        <f t="shared" ref="BC229:CG229" si="292">E229</f>
        <v>A</v>
      </c>
      <c r="BD229" s="73" t="str">
        <f t="shared" si="292"/>
        <v>N</v>
      </c>
      <c r="BE229" s="73" t="str">
        <f t="shared" si="292"/>
        <v>N</v>
      </c>
      <c r="BF229" s="73" t="str">
        <f t="shared" si="292"/>
        <v>N</v>
      </c>
      <c r="BG229" s="73" t="str">
        <f t="shared" si="292"/>
        <v>R</v>
      </c>
      <c r="BH229" s="73" t="str">
        <f t="shared" si="292"/>
        <v>R</v>
      </c>
      <c r="BI229" s="73" t="str">
        <f t="shared" si="292"/>
        <v>D</v>
      </c>
      <c r="BJ229" s="73" t="str">
        <f t="shared" si="292"/>
        <v>D</v>
      </c>
      <c r="BK229" s="73" t="str">
        <f t="shared" si="292"/>
        <v>D/A</v>
      </c>
      <c r="BL229" s="73" t="str">
        <f t="shared" si="292"/>
        <v>O/A</v>
      </c>
      <c r="BM229" s="73" t="str">
        <f t="shared" si="292"/>
        <v>A</v>
      </c>
      <c r="BN229" s="73" t="str">
        <f t="shared" si="292"/>
        <v>N</v>
      </c>
      <c r="BO229" s="73" t="str">
        <f t="shared" si="292"/>
        <v>N</v>
      </c>
      <c r="BP229" s="73" t="str">
        <f t="shared" si="292"/>
        <v>R</v>
      </c>
      <c r="BQ229" s="73" t="str">
        <f t="shared" si="292"/>
        <v>O/D</v>
      </c>
      <c r="BR229" s="73" t="str">
        <f t="shared" si="292"/>
        <v>CT</v>
      </c>
      <c r="BS229" s="73" t="str">
        <f t="shared" si="292"/>
        <v>O/D</v>
      </c>
      <c r="BT229" s="73" t="str">
        <f t="shared" si="292"/>
        <v>D</v>
      </c>
      <c r="BU229" s="73" t="str">
        <f t="shared" si="292"/>
        <v>D/A</v>
      </c>
      <c r="BV229" s="73" t="str">
        <f t="shared" si="292"/>
        <v>A</v>
      </c>
      <c r="BW229" s="73" t="str">
        <f t="shared" si="292"/>
        <v>A/N</v>
      </c>
      <c r="BX229" s="73" t="str">
        <f t="shared" si="292"/>
        <v>N</v>
      </c>
      <c r="BY229" s="73" t="str">
        <f t="shared" si="292"/>
        <v>R</v>
      </c>
      <c r="BZ229" s="73" t="str">
        <f t="shared" si="292"/>
        <v>R</v>
      </c>
      <c r="CA229" s="73" t="str">
        <f t="shared" si="292"/>
        <v>R</v>
      </c>
      <c r="CB229" s="73" t="str">
        <f t="shared" si="292"/>
        <v>D</v>
      </c>
      <c r="CC229" s="73" t="str">
        <f t="shared" si="292"/>
        <v>D/A</v>
      </c>
      <c r="CD229" s="73" t="str">
        <f t="shared" si="292"/>
        <v>A</v>
      </c>
      <c r="CE229" s="73" t="str">
        <f t="shared" si="292"/>
        <v>A</v>
      </c>
      <c r="CF229" s="73" t="str">
        <f t="shared" si="292"/>
        <v>N</v>
      </c>
      <c r="CG229" s="73" t="str">
        <f t="shared" si="292"/>
        <v>N</v>
      </c>
      <c r="CH229"/>
      <c r="CI229" s="75">
        <f>COUNTIF(BC229:CG229,"A/N")</f>
        <v>1</v>
      </c>
      <c r="CJ229" s="75">
        <f>COUNTIF(BC229:CG229,"N/D")</f>
        <v>0</v>
      </c>
      <c r="CK229" s="37">
        <f>CI229+CJ229</f>
        <v>1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ht="17.25" customHeight="1" x14ac:dyDescent="0.25">
      <c r="A230" s="57"/>
      <c r="B230" s="58"/>
      <c r="C230" s="127"/>
      <c r="D230" s="58" t="s">
        <v>37</v>
      </c>
      <c r="E230" s="111"/>
      <c r="F230" s="112"/>
      <c r="G230" s="112"/>
      <c r="H230" s="113"/>
      <c r="I230" s="113"/>
      <c r="J230" s="113"/>
      <c r="K230" s="113"/>
      <c r="L230" s="113"/>
      <c r="M230" s="112">
        <v>8</v>
      </c>
      <c r="N230" s="114"/>
      <c r="O230" s="115"/>
      <c r="P230" s="113"/>
      <c r="Q230" s="113"/>
      <c r="R230" s="113"/>
      <c r="S230" s="113"/>
      <c r="T230" s="112"/>
      <c r="U230" s="116"/>
      <c r="V230" s="115"/>
      <c r="W230" s="113">
        <v>8</v>
      </c>
      <c r="X230" s="113"/>
      <c r="Y230" s="113">
        <v>8</v>
      </c>
      <c r="Z230" s="113"/>
      <c r="AA230" s="112"/>
      <c r="AB230" s="112"/>
      <c r="AC230" s="113"/>
      <c r="AD230" s="113"/>
      <c r="AE230" s="113">
        <v>8</v>
      </c>
      <c r="AF230" s="113"/>
      <c r="AG230" s="113"/>
      <c r="AH230" s="112"/>
      <c r="AI230" s="112"/>
      <c r="AJ230" s="82"/>
      <c r="AK230" s="69"/>
      <c r="AL230" s="69"/>
      <c r="AM230" s="69"/>
      <c r="AN230" s="69"/>
      <c r="AO230" s="70"/>
      <c r="AP230" s="70"/>
      <c r="AQ230" s="70"/>
      <c r="AR230" s="71">
        <f>SUM(E230:AJ230)*2-0.5*COUNT(E230:AJ230)+CI231</f>
        <v>145</v>
      </c>
      <c r="AS230" s="70"/>
      <c r="AT230" s="70"/>
      <c r="AU230" s="69"/>
      <c r="AV230" s="83"/>
      <c r="AW230" s="83"/>
      <c r="AX230" s="83"/>
      <c r="AY230" s="84"/>
      <c r="AZ230" s="85"/>
      <c r="BA230" s="22"/>
      <c r="BB230"/>
      <c r="BC230" s="86">
        <f t="shared" ref="BC230:CG230" si="293">E231</f>
        <v>0</v>
      </c>
      <c r="BD230" s="86">
        <f t="shared" si="293"/>
        <v>0</v>
      </c>
      <c r="BE230" s="86">
        <f t="shared" si="293"/>
        <v>0</v>
      </c>
      <c r="BF230" s="86">
        <f t="shared" si="293"/>
        <v>0</v>
      </c>
      <c r="BG230" s="86">
        <f t="shared" si="293"/>
        <v>0</v>
      </c>
      <c r="BH230" s="86">
        <f t="shared" si="293"/>
        <v>0</v>
      </c>
      <c r="BI230" s="86">
        <f t="shared" si="293"/>
        <v>0</v>
      </c>
      <c r="BJ230" s="86">
        <f t="shared" si="293"/>
        <v>0</v>
      </c>
      <c r="BK230" s="86">
        <f t="shared" si="293"/>
        <v>0</v>
      </c>
      <c r="BL230" s="86">
        <f t="shared" si="293"/>
        <v>8</v>
      </c>
      <c r="BM230" s="86">
        <f t="shared" si="293"/>
        <v>0</v>
      </c>
      <c r="BN230" s="86">
        <f t="shared" si="293"/>
        <v>0</v>
      </c>
      <c r="BO230" s="86">
        <f t="shared" si="293"/>
        <v>0</v>
      </c>
      <c r="BP230" s="86">
        <f t="shared" si="293"/>
        <v>0</v>
      </c>
      <c r="BQ230" s="86">
        <f t="shared" si="293"/>
        <v>16</v>
      </c>
      <c r="BR230" s="86">
        <f t="shared" si="293"/>
        <v>0</v>
      </c>
      <c r="BS230" s="86">
        <f t="shared" si="293"/>
        <v>8</v>
      </c>
      <c r="BT230" s="86">
        <f t="shared" si="293"/>
        <v>0</v>
      </c>
      <c r="BU230" s="86">
        <f t="shared" si="293"/>
        <v>0</v>
      </c>
      <c r="BV230" s="86">
        <f t="shared" si="293"/>
        <v>0</v>
      </c>
      <c r="BW230" s="86">
        <f t="shared" si="293"/>
        <v>0</v>
      </c>
      <c r="BX230" s="86">
        <f t="shared" si="293"/>
        <v>0</v>
      </c>
      <c r="BY230" s="86">
        <f t="shared" si="293"/>
        <v>0</v>
      </c>
      <c r="BZ230" s="86">
        <f t="shared" si="293"/>
        <v>0</v>
      </c>
      <c r="CA230" s="86">
        <f t="shared" si="293"/>
        <v>0</v>
      </c>
      <c r="CB230" s="86">
        <f t="shared" si="293"/>
        <v>0</v>
      </c>
      <c r="CC230" s="86">
        <f t="shared" si="293"/>
        <v>0</v>
      </c>
      <c r="CD230" s="86">
        <f t="shared" si="293"/>
        <v>0</v>
      </c>
      <c r="CE230" s="86">
        <f t="shared" si="293"/>
        <v>0</v>
      </c>
      <c r="CF230" s="86">
        <f t="shared" si="293"/>
        <v>0</v>
      </c>
      <c r="CG230" s="86">
        <f t="shared" si="293"/>
        <v>0</v>
      </c>
      <c r="CH230"/>
      <c r="CI230" s="74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ht="17.25" customHeight="1" x14ac:dyDescent="0.25">
      <c r="A231" s="57"/>
      <c r="B231" s="58"/>
      <c r="C231" s="58"/>
      <c r="D231" s="58" t="s">
        <v>38</v>
      </c>
      <c r="E231" s="111"/>
      <c r="F231" s="112"/>
      <c r="G231" s="112"/>
      <c r="H231" s="113"/>
      <c r="I231" s="113"/>
      <c r="J231" s="113"/>
      <c r="K231" s="113"/>
      <c r="L231" s="113"/>
      <c r="M231" s="112"/>
      <c r="N231" s="114">
        <v>8</v>
      </c>
      <c r="O231" s="115"/>
      <c r="P231" s="113"/>
      <c r="Q231" s="113"/>
      <c r="R231" s="113"/>
      <c r="S231" s="113">
        <v>16</v>
      </c>
      <c r="T231" s="112"/>
      <c r="U231" s="116">
        <v>8</v>
      </c>
      <c r="V231" s="115"/>
      <c r="W231" s="113"/>
      <c r="X231" s="113"/>
      <c r="Y231" s="113"/>
      <c r="Z231" s="113"/>
      <c r="AA231" s="112"/>
      <c r="AB231" s="112"/>
      <c r="AC231" s="113"/>
      <c r="AD231" s="113"/>
      <c r="AE231" s="113"/>
      <c r="AF231" s="113"/>
      <c r="AG231" s="113"/>
      <c r="AH231" s="112"/>
      <c r="AI231" s="112"/>
      <c r="AJ231" s="93"/>
      <c r="AK231" s="69"/>
      <c r="AL231" s="69"/>
      <c r="AM231" s="69"/>
      <c r="AN231" s="69"/>
      <c r="AO231" s="70"/>
      <c r="AP231" s="70"/>
      <c r="AQ231" s="70"/>
      <c r="AR231" s="94"/>
      <c r="AS231" s="70"/>
      <c r="AT231" s="70"/>
      <c r="AU231" s="69"/>
      <c r="AV231" s="83"/>
      <c r="AW231" s="83"/>
      <c r="AX231" s="83"/>
      <c r="AY231" s="84"/>
      <c r="AZ231" s="85"/>
      <c r="BA231" s="22"/>
      <c r="BB231"/>
      <c r="BC231" s="37">
        <f t="shared" ref="BC231:CG231" si="294">IF(BC230&lt;=1,BC230*2,IF(BC230&lt;=7,(BC230*2),IF(BC230&lt;=8,((BC230-7)*3+14),((BC230-8)*4+17))))</f>
        <v>0</v>
      </c>
      <c r="BD231" s="37">
        <f t="shared" si="294"/>
        <v>0</v>
      </c>
      <c r="BE231" s="37">
        <f t="shared" si="294"/>
        <v>0</v>
      </c>
      <c r="BF231" s="37">
        <f t="shared" si="294"/>
        <v>0</v>
      </c>
      <c r="BG231" s="37">
        <f t="shared" si="294"/>
        <v>0</v>
      </c>
      <c r="BH231" s="37">
        <f t="shared" si="294"/>
        <v>0</v>
      </c>
      <c r="BI231" s="37">
        <f t="shared" si="294"/>
        <v>0</v>
      </c>
      <c r="BJ231" s="37">
        <f t="shared" si="294"/>
        <v>0</v>
      </c>
      <c r="BK231" s="37">
        <f t="shared" si="294"/>
        <v>0</v>
      </c>
      <c r="BL231" s="37">
        <f t="shared" si="294"/>
        <v>17</v>
      </c>
      <c r="BM231" s="37">
        <f t="shared" si="294"/>
        <v>0</v>
      </c>
      <c r="BN231" s="37">
        <f t="shared" si="294"/>
        <v>0</v>
      </c>
      <c r="BO231" s="37">
        <f t="shared" si="294"/>
        <v>0</v>
      </c>
      <c r="BP231" s="37">
        <f t="shared" si="294"/>
        <v>0</v>
      </c>
      <c r="BQ231" s="37">
        <f t="shared" si="294"/>
        <v>49</v>
      </c>
      <c r="BR231" s="37">
        <f t="shared" si="294"/>
        <v>0</v>
      </c>
      <c r="BS231" s="37">
        <f t="shared" si="294"/>
        <v>17</v>
      </c>
      <c r="BT231" s="37">
        <f t="shared" si="294"/>
        <v>0</v>
      </c>
      <c r="BU231" s="37">
        <f t="shared" si="294"/>
        <v>0</v>
      </c>
      <c r="BV231" s="37">
        <f t="shared" si="294"/>
        <v>0</v>
      </c>
      <c r="BW231" s="37">
        <f t="shared" si="294"/>
        <v>0</v>
      </c>
      <c r="BX231" s="37">
        <f t="shared" si="294"/>
        <v>0</v>
      </c>
      <c r="BY231" s="37">
        <f t="shared" si="294"/>
        <v>0</v>
      </c>
      <c r="BZ231" s="37">
        <f t="shared" si="294"/>
        <v>0</v>
      </c>
      <c r="CA231" s="37">
        <f t="shared" si="294"/>
        <v>0</v>
      </c>
      <c r="CB231" s="37">
        <f t="shared" si="294"/>
        <v>0</v>
      </c>
      <c r="CC231" s="37">
        <f t="shared" si="294"/>
        <v>0</v>
      </c>
      <c r="CD231" s="37">
        <f t="shared" si="294"/>
        <v>0</v>
      </c>
      <c r="CE231" s="37">
        <f t="shared" si="294"/>
        <v>0</v>
      </c>
      <c r="CF231" s="37">
        <f t="shared" si="294"/>
        <v>0</v>
      </c>
      <c r="CG231" s="37">
        <f t="shared" si="294"/>
        <v>0</v>
      </c>
      <c r="CH231"/>
      <c r="CI231" s="95">
        <f>SUM(BC231:CG231)</f>
        <v>83</v>
      </c>
      <c r="CJ231" s="5" t="s">
        <v>37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ht="17.25" customHeight="1" x14ac:dyDescent="0.25">
      <c r="A232" s="57"/>
      <c r="B232" s="58"/>
      <c r="C232" s="58"/>
      <c r="D232" s="58" t="s">
        <v>39</v>
      </c>
      <c r="E232" s="96">
        <f t="shared" ref="E232:AI232" si="295">IF(AND(E229="A/N",E230&gt;=8),2,IF(AND(E229="N/D",E230=16),2,IF(AND(E229="D/A",E230=16),2,IF(AND(E229="A/N",E230&lt;8),1,IF(AND(E229="N/D",E230&lt;16),1,IF(AND(E229="D/A",E230&gt;=8),1,IF(AND(AND(E229="O/D",E230&gt;=16),E230&lt;24),1,IF(AND(E229="O/D",E230=24),2,IF(AND(AND(E229="O/A",E230&gt;=8),E230&lt;16),1,IF(AND(E229="O/A",E230&gt;=16),2,IF(AND(AND(E229="O/N",E230&gt;=8),E230&lt;24),1,IF(AND(E229="O/N",E230=24),2,0))))))))))))</f>
        <v>0</v>
      </c>
      <c r="F232" s="97">
        <f t="shared" si="295"/>
        <v>0</v>
      </c>
      <c r="G232" s="97">
        <f t="shared" si="295"/>
        <v>0</v>
      </c>
      <c r="H232" s="98">
        <f t="shared" si="295"/>
        <v>0</v>
      </c>
      <c r="I232" s="98">
        <f t="shared" si="295"/>
        <v>0</v>
      </c>
      <c r="J232" s="98">
        <f t="shared" si="295"/>
        <v>0</v>
      </c>
      <c r="K232" s="98">
        <f t="shared" si="295"/>
        <v>0</v>
      </c>
      <c r="L232" s="98">
        <f t="shared" si="295"/>
        <v>0</v>
      </c>
      <c r="M232" s="97">
        <f t="shared" si="295"/>
        <v>1</v>
      </c>
      <c r="N232" s="99">
        <f t="shared" si="295"/>
        <v>0</v>
      </c>
      <c r="O232" s="100">
        <f t="shared" si="295"/>
        <v>0</v>
      </c>
      <c r="P232" s="98">
        <f t="shared" si="295"/>
        <v>0</v>
      </c>
      <c r="Q232" s="98">
        <f t="shared" si="295"/>
        <v>0</v>
      </c>
      <c r="R232" s="98">
        <f t="shared" si="295"/>
        <v>0</v>
      </c>
      <c r="S232" s="98">
        <f t="shared" si="295"/>
        <v>0</v>
      </c>
      <c r="T232" s="97">
        <f t="shared" si="295"/>
        <v>0</v>
      </c>
      <c r="U232" s="101">
        <f t="shared" si="295"/>
        <v>0</v>
      </c>
      <c r="V232" s="100">
        <f t="shared" si="295"/>
        <v>0</v>
      </c>
      <c r="W232" s="98">
        <f t="shared" si="295"/>
        <v>1</v>
      </c>
      <c r="X232" s="98">
        <f t="shared" si="295"/>
        <v>0</v>
      </c>
      <c r="Y232" s="98">
        <f t="shared" si="295"/>
        <v>2</v>
      </c>
      <c r="Z232" s="98">
        <f t="shared" si="295"/>
        <v>0</v>
      </c>
      <c r="AA232" s="97">
        <f t="shared" si="295"/>
        <v>0</v>
      </c>
      <c r="AB232" s="97">
        <f t="shared" si="295"/>
        <v>0</v>
      </c>
      <c r="AC232" s="98">
        <f t="shared" si="295"/>
        <v>0</v>
      </c>
      <c r="AD232" s="98">
        <f t="shared" si="295"/>
        <v>0</v>
      </c>
      <c r="AE232" s="98">
        <f t="shared" si="295"/>
        <v>1</v>
      </c>
      <c r="AF232" s="98">
        <f t="shared" si="295"/>
        <v>0</v>
      </c>
      <c r="AG232" s="98">
        <f t="shared" si="295"/>
        <v>0</v>
      </c>
      <c r="AH232" s="97">
        <f t="shared" si="295"/>
        <v>0</v>
      </c>
      <c r="AI232" s="97">
        <f t="shared" si="295"/>
        <v>0</v>
      </c>
      <c r="AJ232" s="117"/>
      <c r="AK232" s="69"/>
      <c r="AL232" s="69"/>
      <c r="AM232" s="69"/>
      <c r="AN232" s="69"/>
      <c r="AO232" s="70"/>
      <c r="AP232" s="70"/>
      <c r="AQ232" s="71">
        <f>SUM(E232:AJ232)+CI232-CK229</f>
        <v>7</v>
      </c>
      <c r="AR232" s="94"/>
      <c r="AS232" s="70"/>
      <c r="AT232" s="70"/>
      <c r="AU232" s="69"/>
      <c r="AV232" s="83"/>
      <c r="AW232" s="83"/>
      <c r="AX232" s="83"/>
      <c r="AY232" s="84"/>
      <c r="AZ232" s="85"/>
      <c r="BA232" s="22"/>
      <c r="BB232"/>
      <c r="BC232" s="95">
        <f t="shared" ref="BC232:CG232" si="296">IF(AND(BC229="A/N",BC230&gt;=8),2,IF(AND(BC229="N/D",BC230=16),2,IF(AND(BC229="D/A",BC230=16),2,IF(AND(BC229="A/N",BC230&lt;8),1,IF(AND(BC229="N/D",BC230&lt;16),1,IF(AND(BC229="D/A",BC230&gt;=8),1,IF(AND(AND(BC229="O/D",BC230&gt;=16),BC230&lt;24),1,IF(AND(BC229="O/D",BC230=24),2,IF(AND(AND(BC229="O/A",BC230&gt;=8),BC230&lt;16),1,IF(AND(BC229="O/A",BC230&gt;=16),2,IF(AND(AND(BC229="O/N",BC230&gt;=8),BC230&lt;24),1,IF(AND(BC229="O/N",BC230=24),2,0))))))))))))</f>
        <v>0</v>
      </c>
      <c r="BD232" s="95">
        <f t="shared" si="296"/>
        <v>0</v>
      </c>
      <c r="BE232" s="95">
        <f t="shared" si="296"/>
        <v>0</v>
      </c>
      <c r="BF232" s="95">
        <f t="shared" si="296"/>
        <v>0</v>
      </c>
      <c r="BG232" s="95">
        <f t="shared" si="296"/>
        <v>0</v>
      </c>
      <c r="BH232" s="95">
        <f t="shared" si="296"/>
        <v>0</v>
      </c>
      <c r="BI232" s="95">
        <f t="shared" si="296"/>
        <v>0</v>
      </c>
      <c r="BJ232" s="95">
        <f t="shared" si="296"/>
        <v>0</v>
      </c>
      <c r="BK232" s="95">
        <f t="shared" si="296"/>
        <v>0</v>
      </c>
      <c r="BL232" s="95">
        <f t="shared" si="296"/>
        <v>1</v>
      </c>
      <c r="BM232" s="95">
        <f t="shared" si="296"/>
        <v>0</v>
      </c>
      <c r="BN232" s="95">
        <f t="shared" si="296"/>
        <v>0</v>
      </c>
      <c r="BO232" s="95">
        <f t="shared" si="296"/>
        <v>0</v>
      </c>
      <c r="BP232" s="95">
        <f t="shared" si="296"/>
        <v>0</v>
      </c>
      <c r="BQ232" s="95">
        <f t="shared" si="296"/>
        <v>1</v>
      </c>
      <c r="BR232" s="95">
        <f t="shared" si="296"/>
        <v>0</v>
      </c>
      <c r="BS232" s="95">
        <f t="shared" si="296"/>
        <v>0</v>
      </c>
      <c r="BT232" s="95">
        <f t="shared" si="296"/>
        <v>0</v>
      </c>
      <c r="BU232" s="95">
        <f t="shared" si="296"/>
        <v>0</v>
      </c>
      <c r="BV232" s="95">
        <f t="shared" si="296"/>
        <v>0</v>
      </c>
      <c r="BW232" s="95">
        <f t="shared" si="296"/>
        <v>1</v>
      </c>
      <c r="BX232" s="95">
        <f t="shared" si="296"/>
        <v>0</v>
      </c>
      <c r="BY232" s="95">
        <f t="shared" si="296"/>
        <v>0</v>
      </c>
      <c r="BZ232" s="95">
        <f t="shared" si="296"/>
        <v>0</v>
      </c>
      <c r="CA232" s="95">
        <f t="shared" si="296"/>
        <v>0</v>
      </c>
      <c r="CB232" s="95">
        <f t="shared" si="296"/>
        <v>0</v>
      </c>
      <c r="CC232" s="95">
        <f t="shared" si="296"/>
        <v>0</v>
      </c>
      <c r="CD232" s="95">
        <f t="shared" si="296"/>
        <v>0</v>
      </c>
      <c r="CE232" s="95">
        <f t="shared" si="296"/>
        <v>0</v>
      </c>
      <c r="CF232" s="95">
        <f t="shared" si="296"/>
        <v>0</v>
      </c>
      <c r="CG232" s="95">
        <f t="shared" si="296"/>
        <v>0</v>
      </c>
      <c r="CH232"/>
      <c r="CI232" s="95">
        <f>SUM(BC232:CG232)</f>
        <v>3</v>
      </c>
      <c r="CJ232" s="5" t="s">
        <v>40</v>
      </c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ht="17.25" customHeight="1" x14ac:dyDescent="0.25">
      <c r="A233" s="57"/>
      <c r="B233" s="58"/>
      <c r="C233" s="58"/>
      <c r="D233" s="58" t="s">
        <v>41</v>
      </c>
      <c r="E233" s="103" t="str">
        <f t="shared" ref="E233:AI233" si="297">IF(E230&gt;=4,"ya","tdk")</f>
        <v>tdk</v>
      </c>
      <c r="F233" s="104" t="str">
        <f t="shared" si="297"/>
        <v>tdk</v>
      </c>
      <c r="G233" s="104" t="str">
        <f t="shared" si="297"/>
        <v>tdk</v>
      </c>
      <c r="H233" s="105" t="str">
        <f t="shared" si="297"/>
        <v>tdk</v>
      </c>
      <c r="I233" s="105" t="str">
        <f t="shared" si="297"/>
        <v>tdk</v>
      </c>
      <c r="J233" s="105" t="str">
        <f t="shared" si="297"/>
        <v>tdk</v>
      </c>
      <c r="K233" s="105" t="str">
        <f t="shared" si="297"/>
        <v>tdk</v>
      </c>
      <c r="L233" s="105" t="str">
        <f t="shared" si="297"/>
        <v>tdk</v>
      </c>
      <c r="M233" s="104" t="str">
        <f t="shared" si="297"/>
        <v>ya</v>
      </c>
      <c r="N233" s="106" t="str">
        <f t="shared" si="297"/>
        <v>tdk</v>
      </c>
      <c r="O233" s="107" t="str">
        <f t="shared" si="297"/>
        <v>tdk</v>
      </c>
      <c r="P233" s="105" t="str">
        <f t="shared" si="297"/>
        <v>tdk</v>
      </c>
      <c r="Q233" s="105" t="str">
        <f t="shared" si="297"/>
        <v>tdk</v>
      </c>
      <c r="R233" s="105" t="str">
        <f t="shared" si="297"/>
        <v>tdk</v>
      </c>
      <c r="S233" s="105" t="str">
        <f t="shared" si="297"/>
        <v>tdk</v>
      </c>
      <c r="T233" s="104" t="str">
        <f t="shared" si="297"/>
        <v>tdk</v>
      </c>
      <c r="U233" s="106" t="str">
        <f t="shared" si="297"/>
        <v>tdk</v>
      </c>
      <c r="V233" s="107" t="str">
        <f t="shared" si="297"/>
        <v>tdk</v>
      </c>
      <c r="W233" s="105" t="str">
        <f t="shared" si="297"/>
        <v>ya</v>
      </c>
      <c r="X233" s="105" t="str">
        <f t="shared" si="297"/>
        <v>tdk</v>
      </c>
      <c r="Y233" s="105" t="str">
        <f t="shared" si="297"/>
        <v>ya</v>
      </c>
      <c r="Z233" s="105" t="str">
        <f t="shared" si="297"/>
        <v>tdk</v>
      </c>
      <c r="AA233" s="104" t="str">
        <f t="shared" si="297"/>
        <v>tdk</v>
      </c>
      <c r="AB233" s="104" t="str">
        <f t="shared" si="297"/>
        <v>tdk</v>
      </c>
      <c r="AC233" s="105" t="str">
        <f t="shared" si="297"/>
        <v>tdk</v>
      </c>
      <c r="AD233" s="105" t="str">
        <f t="shared" si="297"/>
        <v>tdk</v>
      </c>
      <c r="AE233" s="105" t="str">
        <f t="shared" si="297"/>
        <v>ya</v>
      </c>
      <c r="AF233" s="105" t="str">
        <f t="shared" si="297"/>
        <v>tdk</v>
      </c>
      <c r="AG233" s="105" t="str">
        <f t="shared" si="297"/>
        <v>tdk</v>
      </c>
      <c r="AH233" s="104" t="str">
        <f t="shared" si="297"/>
        <v>tdk</v>
      </c>
      <c r="AI233" s="104" t="str">
        <f t="shared" si="297"/>
        <v>tdk</v>
      </c>
      <c r="AJ233" s="108"/>
      <c r="AK233" s="69"/>
      <c r="AL233" s="69"/>
      <c r="AM233" s="69"/>
      <c r="AN233" s="69"/>
      <c r="AO233" s="70"/>
      <c r="AP233" s="70"/>
      <c r="AQ233" s="70"/>
      <c r="AR233" s="70"/>
      <c r="AS233" s="109">
        <f>COUNTIF(E233:AJ233,"ya")+CI233</f>
        <v>7</v>
      </c>
      <c r="AT233" s="70"/>
      <c r="AU233" s="69"/>
      <c r="AV233" s="83"/>
      <c r="AW233" s="83"/>
      <c r="AX233" s="83"/>
      <c r="AY233" s="84"/>
      <c r="AZ233" s="85"/>
      <c r="BA233" s="22"/>
      <c r="BB233"/>
      <c r="BC233" s="110" t="str">
        <f t="shared" ref="BC233:CG233" si="298">IF(BC230&gt;=4,"ya","tdk")</f>
        <v>tdk</v>
      </c>
      <c r="BD233" s="110" t="str">
        <f t="shared" si="298"/>
        <v>tdk</v>
      </c>
      <c r="BE233" s="110" t="str">
        <f t="shared" si="298"/>
        <v>tdk</v>
      </c>
      <c r="BF233" s="110" t="str">
        <f t="shared" si="298"/>
        <v>tdk</v>
      </c>
      <c r="BG233" s="110" t="str">
        <f t="shared" si="298"/>
        <v>tdk</v>
      </c>
      <c r="BH233" s="110" t="str">
        <f t="shared" si="298"/>
        <v>tdk</v>
      </c>
      <c r="BI233" s="110" t="str">
        <f t="shared" si="298"/>
        <v>tdk</v>
      </c>
      <c r="BJ233" s="110" t="str">
        <f t="shared" si="298"/>
        <v>tdk</v>
      </c>
      <c r="BK233" s="110" t="str">
        <f t="shared" si="298"/>
        <v>tdk</v>
      </c>
      <c r="BL233" s="110" t="str">
        <f t="shared" si="298"/>
        <v>ya</v>
      </c>
      <c r="BM233" s="110" t="str">
        <f t="shared" si="298"/>
        <v>tdk</v>
      </c>
      <c r="BN233" s="110" t="str">
        <f t="shared" si="298"/>
        <v>tdk</v>
      </c>
      <c r="BO233" s="110" t="str">
        <f t="shared" si="298"/>
        <v>tdk</v>
      </c>
      <c r="BP233" s="110" t="str">
        <f t="shared" si="298"/>
        <v>tdk</v>
      </c>
      <c r="BQ233" s="110" t="str">
        <f t="shared" si="298"/>
        <v>ya</v>
      </c>
      <c r="BR233" s="110" t="str">
        <f t="shared" si="298"/>
        <v>tdk</v>
      </c>
      <c r="BS233" s="110" t="str">
        <f t="shared" si="298"/>
        <v>ya</v>
      </c>
      <c r="BT233" s="110" t="str">
        <f t="shared" si="298"/>
        <v>tdk</v>
      </c>
      <c r="BU233" s="110" t="str">
        <f t="shared" si="298"/>
        <v>tdk</v>
      </c>
      <c r="BV233" s="110" t="str">
        <f t="shared" si="298"/>
        <v>tdk</v>
      </c>
      <c r="BW233" s="110" t="str">
        <f t="shared" si="298"/>
        <v>tdk</v>
      </c>
      <c r="BX233" s="110" t="str">
        <f t="shared" si="298"/>
        <v>tdk</v>
      </c>
      <c r="BY233" s="110" t="str">
        <f t="shared" si="298"/>
        <v>tdk</v>
      </c>
      <c r="BZ233" s="110" t="str">
        <f t="shared" si="298"/>
        <v>tdk</v>
      </c>
      <c r="CA233" s="110" t="str">
        <f t="shared" si="298"/>
        <v>tdk</v>
      </c>
      <c r="CB233" s="110" t="str">
        <f t="shared" si="298"/>
        <v>tdk</v>
      </c>
      <c r="CC233" s="110" t="str">
        <f t="shared" si="298"/>
        <v>tdk</v>
      </c>
      <c r="CD233" s="110" t="str">
        <f t="shared" si="298"/>
        <v>tdk</v>
      </c>
      <c r="CE233" s="110" t="str">
        <f t="shared" si="298"/>
        <v>tdk</v>
      </c>
      <c r="CF233" s="110" t="str">
        <f t="shared" si="298"/>
        <v>tdk</v>
      </c>
      <c r="CG233" s="110" t="str">
        <f t="shared" si="298"/>
        <v>tdk</v>
      </c>
      <c r="CH233"/>
      <c r="CI233" s="75">
        <f>COUNTIF(BC233:CG233,"ya")</f>
        <v>3</v>
      </c>
      <c r="CJ233" s="74" t="s">
        <v>41</v>
      </c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 ht="17.25" customHeight="1" x14ac:dyDescent="0.25">
      <c r="A234" s="57"/>
      <c r="B234" s="58"/>
      <c r="C234" s="58"/>
      <c r="D234" s="58" t="s">
        <v>42</v>
      </c>
      <c r="E234" s="103" t="str">
        <f t="shared" ref="E234:AI234" si="299">IF(AND(OR(AND(OR(AND(E231&gt;=2,E229="O/D"),E229="O/A"),E231&gt;=2),E229="O/N"),E231&gt;=2),"ya","tdk")</f>
        <v>tdk</v>
      </c>
      <c r="F234" s="104" t="str">
        <f t="shared" si="299"/>
        <v>tdk</v>
      </c>
      <c r="G234" s="104" t="str">
        <f t="shared" si="299"/>
        <v>tdk</v>
      </c>
      <c r="H234" s="105" t="str">
        <f t="shared" si="299"/>
        <v>tdk</v>
      </c>
      <c r="I234" s="105" t="str">
        <f t="shared" si="299"/>
        <v>tdk</v>
      </c>
      <c r="J234" s="105" t="str">
        <f t="shared" si="299"/>
        <v>tdk</v>
      </c>
      <c r="K234" s="105" t="str">
        <f t="shared" si="299"/>
        <v>tdk</v>
      </c>
      <c r="L234" s="105" t="str">
        <f t="shared" si="299"/>
        <v>tdk</v>
      </c>
      <c r="M234" s="104" t="str">
        <f t="shared" si="299"/>
        <v>tdk</v>
      </c>
      <c r="N234" s="106" t="str">
        <f t="shared" si="299"/>
        <v>ya</v>
      </c>
      <c r="O234" s="107" t="str">
        <f t="shared" si="299"/>
        <v>tdk</v>
      </c>
      <c r="P234" s="105" t="str">
        <f t="shared" si="299"/>
        <v>tdk</v>
      </c>
      <c r="Q234" s="105" t="str">
        <f t="shared" si="299"/>
        <v>tdk</v>
      </c>
      <c r="R234" s="105" t="str">
        <f t="shared" si="299"/>
        <v>tdk</v>
      </c>
      <c r="S234" s="105" t="str">
        <f t="shared" si="299"/>
        <v>ya</v>
      </c>
      <c r="T234" s="104" t="str">
        <f t="shared" si="299"/>
        <v>tdk</v>
      </c>
      <c r="U234" s="106" t="str">
        <f t="shared" si="299"/>
        <v>ya</v>
      </c>
      <c r="V234" s="107" t="str">
        <f t="shared" si="299"/>
        <v>tdk</v>
      </c>
      <c r="W234" s="105" t="str">
        <f t="shared" si="299"/>
        <v>tdk</v>
      </c>
      <c r="X234" s="105" t="str">
        <f t="shared" si="299"/>
        <v>tdk</v>
      </c>
      <c r="Y234" s="105" t="str">
        <f t="shared" si="299"/>
        <v>tdk</v>
      </c>
      <c r="Z234" s="105" t="str">
        <f t="shared" si="299"/>
        <v>tdk</v>
      </c>
      <c r="AA234" s="104" t="str">
        <f t="shared" si="299"/>
        <v>tdk</v>
      </c>
      <c r="AB234" s="104" t="str">
        <f t="shared" si="299"/>
        <v>tdk</v>
      </c>
      <c r="AC234" s="105" t="str">
        <f t="shared" si="299"/>
        <v>tdk</v>
      </c>
      <c r="AD234" s="105" t="str">
        <f t="shared" si="299"/>
        <v>tdk</v>
      </c>
      <c r="AE234" s="105" t="str">
        <f t="shared" si="299"/>
        <v>tdk</v>
      </c>
      <c r="AF234" s="105" t="str">
        <f t="shared" si="299"/>
        <v>tdk</v>
      </c>
      <c r="AG234" s="105" t="str">
        <f t="shared" si="299"/>
        <v>tdk</v>
      </c>
      <c r="AH234" s="104" t="str">
        <f t="shared" si="299"/>
        <v>tdk</v>
      </c>
      <c r="AI234" s="104" t="str">
        <f t="shared" si="299"/>
        <v>tdk</v>
      </c>
      <c r="AJ234" s="108"/>
      <c r="AK234" s="69"/>
      <c r="AL234" s="69"/>
      <c r="AM234" s="69"/>
      <c r="AN234" s="69"/>
      <c r="AO234" s="70"/>
      <c r="AP234" s="70"/>
      <c r="AQ234" s="70"/>
      <c r="AR234" s="70"/>
      <c r="AS234" s="70"/>
      <c r="AT234" s="70">
        <f>COUNTIF(E234:AJ234,"ya")</f>
        <v>3</v>
      </c>
      <c r="AU234" s="69"/>
      <c r="AV234" s="83"/>
      <c r="AW234" s="83"/>
      <c r="AX234" s="83"/>
      <c r="AY234" s="84"/>
      <c r="AZ234" s="85"/>
      <c r="BA234" s="22"/>
      <c r="BB234"/>
      <c r="BC234" s="7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 s="37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 ht="17.25" customHeight="1" x14ac:dyDescent="0.3">
      <c r="A235" s="57">
        <f>A229+1</f>
        <v>34</v>
      </c>
      <c r="B235" s="58"/>
      <c r="C235" s="130" t="s">
        <v>84</v>
      </c>
      <c r="D235" s="58"/>
      <c r="E235" s="111" t="s">
        <v>45</v>
      </c>
      <c r="F235" s="112" t="s">
        <v>19</v>
      </c>
      <c r="G235" s="112" t="s">
        <v>22</v>
      </c>
      <c r="H235" s="113" t="s">
        <v>19</v>
      </c>
      <c r="I235" s="113" t="s">
        <v>20</v>
      </c>
      <c r="J235" s="113" t="s">
        <v>22</v>
      </c>
      <c r="K235" s="113" t="s">
        <v>21</v>
      </c>
      <c r="L235" s="113" t="s">
        <v>21</v>
      </c>
      <c r="M235" s="112" t="s">
        <v>45</v>
      </c>
      <c r="N235" s="114" t="s">
        <v>45</v>
      </c>
      <c r="O235" s="115" t="s">
        <v>45</v>
      </c>
      <c r="P235" s="113" t="s">
        <v>19</v>
      </c>
      <c r="Q235" s="113" t="s">
        <v>19</v>
      </c>
      <c r="R235" s="113" t="s">
        <v>20</v>
      </c>
      <c r="S235" s="113" t="s">
        <v>20</v>
      </c>
      <c r="T235" s="112" t="s">
        <v>21</v>
      </c>
      <c r="U235" s="116" t="s">
        <v>44</v>
      </c>
      <c r="V235" s="115" t="s">
        <v>21</v>
      </c>
      <c r="W235" s="113" t="s">
        <v>45</v>
      </c>
      <c r="X235" s="113" t="s">
        <v>45</v>
      </c>
      <c r="Y235" s="113" t="s">
        <v>19</v>
      </c>
      <c r="Z235" s="113" t="s">
        <v>19</v>
      </c>
      <c r="AA235" s="112" t="s">
        <v>20</v>
      </c>
      <c r="AB235" s="112" t="s">
        <v>20</v>
      </c>
      <c r="AC235" s="113" t="s">
        <v>22</v>
      </c>
      <c r="AD235" s="113" t="s">
        <v>21</v>
      </c>
      <c r="AE235" s="113" t="s">
        <v>21</v>
      </c>
      <c r="AF235" s="113" t="s">
        <v>45</v>
      </c>
      <c r="AG235" s="113" t="s">
        <v>45</v>
      </c>
      <c r="AH235" s="112" t="s">
        <v>19</v>
      </c>
      <c r="AI235" s="112" t="s">
        <v>19</v>
      </c>
      <c r="AJ235" s="68"/>
      <c r="AK235" s="69">
        <f>COUNTIF(E235:AJ235,"D")</f>
        <v>8</v>
      </c>
      <c r="AL235" s="69">
        <f>COUNTIF(E235:AJ235,"A")</f>
        <v>5</v>
      </c>
      <c r="AM235" s="69">
        <f>COUNTIF(E235:AJ235,"N")</f>
        <v>6</v>
      </c>
      <c r="AN235" s="69">
        <f>COUNTIF(E235:AJ235,"D/A")</f>
        <v>3</v>
      </c>
      <c r="AO235" s="70">
        <f>AK235+AL235+AM235+AN235+AY235+AZ235</f>
        <v>22</v>
      </c>
      <c r="AP235" s="70">
        <f>IF(AO235&lt;=22,0,AO235-22)</f>
        <v>0</v>
      </c>
      <c r="AQ235" s="71">
        <f>AL235+AM235+AQ238</f>
        <v>15</v>
      </c>
      <c r="AR235" s="70"/>
      <c r="AS235" s="70"/>
      <c r="AT235" s="70"/>
      <c r="AU235" s="69">
        <f>COUNTIF(E235:AJ235,"IJ")</f>
        <v>0</v>
      </c>
      <c r="AV235" s="69">
        <f>COUNTIF(E235:AJ235,"SK")</f>
        <v>0</v>
      </c>
      <c r="AW235" s="69">
        <f>COUNTIF(E235:AJ235,"CT")</f>
        <v>0</v>
      </c>
      <c r="AX235" s="69">
        <f>COUNTIF(E235:AJ235,"AL")</f>
        <v>0</v>
      </c>
      <c r="AY235" s="69">
        <f>COUNTIF(E235:AJ235,"A/N")</f>
        <v>0</v>
      </c>
      <c r="AZ235" s="69">
        <f>COUNTIF(E235:AJ235,"N/D")</f>
        <v>0</v>
      </c>
      <c r="BA235" s="72"/>
      <c r="BB235" s="37">
        <f>AO235</f>
        <v>22</v>
      </c>
      <c r="BC235" s="73" t="str">
        <f t="shared" ref="BC235:CG235" si="300">E235</f>
        <v>R</v>
      </c>
      <c r="BD235" s="73" t="str">
        <f t="shared" si="300"/>
        <v>D</v>
      </c>
      <c r="BE235" s="73" t="str">
        <f t="shared" si="300"/>
        <v>D/A</v>
      </c>
      <c r="BF235" s="73" t="str">
        <f t="shared" si="300"/>
        <v>D</v>
      </c>
      <c r="BG235" s="73" t="str">
        <f t="shared" si="300"/>
        <v>A</v>
      </c>
      <c r="BH235" s="73" t="str">
        <f t="shared" si="300"/>
        <v>D/A</v>
      </c>
      <c r="BI235" s="73" t="str">
        <f t="shared" si="300"/>
        <v>N</v>
      </c>
      <c r="BJ235" s="73" t="str">
        <f t="shared" si="300"/>
        <v>N</v>
      </c>
      <c r="BK235" s="73" t="str">
        <f t="shared" si="300"/>
        <v>R</v>
      </c>
      <c r="BL235" s="73" t="str">
        <f t="shared" si="300"/>
        <v>R</v>
      </c>
      <c r="BM235" s="73" t="str">
        <f t="shared" si="300"/>
        <v>R</v>
      </c>
      <c r="BN235" s="73" t="str">
        <f t="shared" si="300"/>
        <v>D</v>
      </c>
      <c r="BO235" s="73" t="str">
        <f t="shared" si="300"/>
        <v>D</v>
      </c>
      <c r="BP235" s="73" t="str">
        <f t="shared" si="300"/>
        <v>A</v>
      </c>
      <c r="BQ235" s="73" t="str">
        <f t="shared" si="300"/>
        <v>A</v>
      </c>
      <c r="BR235" s="73" t="str">
        <f t="shared" si="300"/>
        <v>N</v>
      </c>
      <c r="BS235" s="73" t="str">
        <f t="shared" si="300"/>
        <v>O/N</v>
      </c>
      <c r="BT235" s="73" t="str">
        <f t="shared" si="300"/>
        <v>N</v>
      </c>
      <c r="BU235" s="73" t="str">
        <f t="shared" si="300"/>
        <v>R</v>
      </c>
      <c r="BV235" s="73" t="str">
        <f t="shared" si="300"/>
        <v>R</v>
      </c>
      <c r="BW235" s="73" t="str">
        <f t="shared" si="300"/>
        <v>D</v>
      </c>
      <c r="BX235" s="73" t="str">
        <f t="shared" si="300"/>
        <v>D</v>
      </c>
      <c r="BY235" s="73" t="str">
        <f t="shared" si="300"/>
        <v>A</v>
      </c>
      <c r="BZ235" s="73" t="str">
        <f t="shared" si="300"/>
        <v>A</v>
      </c>
      <c r="CA235" s="73" t="str">
        <f t="shared" si="300"/>
        <v>D/A</v>
      </c>
      <c r="CB235" s="73" t="str">
        <f t="shared" si="300"/>
        <v>N</v>
      </c>
      <c r="CC235" s="73" t="str">
        <f t="shared" si="300"/>
        <v>N</v>
      </c>
      <c r="CD235" s="73" t="str">
        <f t="shared" si="300"/>
        <v>R</v>
      </c>
      <c r="CE235" s="73" t="str">
        <f t="shared" si="300"/>
        <v>R</v>
      </c>
      <c r="CF235" s="73" t="str">
        <f t="shared" si="300"/>
        <v>D</v>
      </c>
      <c r="CG235" s="73" t="str">
        <f t="shared" si="300"/>
        <v>D</v>
      </c>
      <c r="CH235"/>
      <c r="CI235" s="75">
        <f>COUNTIF(BC235:CG235,"A/N")</f>
        <v>0</v>
      </c>
      <c r="CJ235" s="75">
        <f>COUNTIF(BC235:CG235,"N/D")</f>
        <v>0</v>
      </c>
      <c r="CK235" s="37">
        <f>CI235+CJ235</f>
        <v>0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ht="17.25" customHeight="1" x14ac:dyDescent="0.25">
      <c r="A236" s="57"/>
      <c r="B236" s="58"/>
      <c r="C236" s="127"/>
      <c r="D236" s="58" t="s">
        <v>37</v>
      </c>
      <c r="E236" s="111"/>
      <c r="F236" s="112"/>
      <c r="G236" s="112">
        <v>8</v>
      </c>
      <c r="H236" s="113"/>
      <c r="I236" s="113"/>
      <c r="J236" s="113">
        <v>8</v>
      </c>
      <c r="K236" s="113"/>
      <c r="L236" s="113"/>
      <c r="M236" s="112"/>
      <c r="N236" s="114"/>
      <c r="O236" s="115"/>
      <c r="P236" s="113"/>
      <c r="Q236" s="113"/>
      <c r="R236" s="113"/>
      <c r="S236" s="113"/>
      <c r="T236" s="112"/>
      <c r="U236" s="116"/>
      <c r="V236" s="115"/>
      <c r="W236" s="113"/>
      <c r="X236" s="113"/>
      <c r="Y236" s="113"/>
      <c r="Z236" s="113"/>
      <c r="AA236" s="112"/>
      <c r="AB236" s="112"/>
      <c r="AC236" s="113">
        <v>8</v>
      </c>
      <c r="AD236" s="113"/>
      <c r="AE236" s="113"/>
      <c r="AF236" s="113"/>
      <c r="AG236" s="113"/>
      <c r="AH236" s="112"/>
      <c r="AI236" s="112"/>
      <c r="AJ236" s="82"/>
      <c r="AK236" s="69"/>
      <c r="AL236" s="69"/>
      <c r="AM236" s="69"/>
      <c r="AN236" s="69"/>
      <c r="AO236" s="70"/>
      <c r="AP236" s="70"/>
      <c r="AQ236" s="70"/>
      <c r="AR236" s="71">
        <f>SUM(E236:AJ236)*2-0.5*COUNT(E236:AJ236)+CI237</f>
        <v>63.5</v>
      </c>
      <c r="AS236" s="70"/>
      <c r="AT236" s="70"/>
      <c r="AU236" s="69"/>
      <c r="AV236" s="83"/>
      <c r="AW236" s="83"/>
      <c r="AX236" s="83"/>
      <c r="AY236" s="84"/>
      <c r="AZ236" s="85"/>
      <c r="BA236" s="22"/>
      <c r="BB236"/>
      <c r="BC236" s="86">
        <f t="shared" ref="BC236:CG236" si="301">E237</f>
        <v>0</v>
      </c>
      <c r="BD236" s="86">
        <f t="shared" si="301"/>
        <v>0</v>
      </c>
      <c r="BE236" s="86">
        <f t="shared" si="301"/>
        <v>0</v>
      </c>
      <c r="BF236" s="86">
        <f t="shared" si="301"/>
        <v>0</v>
      </c>
      <c r="BG236" s="86">
        <f t="shared" si="301"/>
        <v>0</v>
      </c>
      <c r="BH236" s="86">
        <f t="shared" si="301"/>
        <v>0</v>
      </c>
      <c r="BI236" s="86">
        <f t="shared" si="301"/>
        <v>0</v>
      </c>
      <c r="BJ236" s="86">
        <f t="shared" si="301"/>
        <v>0</v>
      </c>
      <c r="BK236" s="86">
        <f t="shared" si="301"/>
        <v>0</v>
      </c>
      <c r="BL236" s="86">
        <f t="shared" si="301"/>
        <v>0</v>
      </c>
      <c r="BM236" s="86">
        <f t="shared" si="301"/>
        <v>0</v>
      </c>
      <c r="BN236" s="86">
        <f t="shared" si="301"/>
        <v>0</v>
      </c>
      <c r="BO236" s="86">
        <f t="shared" si="301"/>
        <v>0</v>
      </c>
      <c r="BP236" s="86">
        <f t="shared" si="301"/>
        <v>0</v>
      </c>
      <c r="BQ236" s="86">
        <f t="shared" si="301"/>
        <v>0</v>
      </c>
      <c r="BR236" s="86">
        <f t="shared" si="301"/>
        <v>0</v>
      </c>
      <c r="BS236" s="86">
        <f t="shared" si="301"/>
        <v>8</v>
      </c>
      <c r="BT236" s="86">
        <f t="shared" si="301"/>
        <v>0</v>
      </c>
      <c r="BU236" s="86">
        <f t="shared" si="301"/>
        <v>0</v>
      </c>
      <c r="BV236" s="86">
        <f t="shared" si="301"/>
        <v>0</v>
      </c>
      <c r="BW236" s="86">
        <f t="shared" si="301"/>
        <v>0</v>
      </c>
      <c r="BX236" s="86">
        <f t="shared" si="301"/>
        <v>0</v>
      </c>
      <c r="BY236" s="86">
        <f t="shared" si="301"/>
        <v>0</v>
      </c>
      <c r="BZ236" s="86">
        <f t="shared" si="301"/>
        <v>0</v>
      </c>
      <c r="CA236" s="86">
        <f t="shared" si="301"/>
        <v>0</v>
      </c>
      <c r="CB236" s="86">
        <f t="shared" si="301"/>
        <v>0</v>
      </c>
      <c r="CC236" s="86">
        <f t="shared" si="301"/>
        <v>0</v>
      </c>
      <c r="CD236" s="86">
        <f t="shared" si="301"/>
        <v>0</v>
      </c>
      <c r="CE236" s="86">
        <f t="shared" si="301"/>
        <v>0</v>
      </c>
      <c r="CF236" s="86">
        <f t="shared" si="301"/>
        <v>0</v>
      </c>
      <c r="CG236" s="86">
        <f t="shared" si="301"/>
        <v>0</v>
      </c>
      <c r="CH236"/>
      <c r="CI236" s="74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ht="17.25" customHeight="1" x14ac:dyDescent="0.25">
      <c r="A237" s="57"/>
      <c r="B237" s="58"/>
      <c r="C237" s="58"/>
      <c r="D237" s="58" t="s">
        <v>38</v>
      </c>
      <c r="E237" s="111"/>
      <c r="F237" s="112"/>
      <c r="G237" s="112"/>
      <c r="H237" s="113"/>
      <c r="I237" s="113"/>
      <c r="J237" s="113"/>
      <c r="K237" s="113"/>
      <c r="L237" s="113"/>
      <c r="M237" s="112"/>
      <c r="N237" s="114"/>
      <c r="O237" s="115"/>
      <c r="P237" s="113"/>
      <c r="Q237" s="113"/>
      <c r="R237" s="113"/>
      <c r="S237" s="113"/>
      <c r="T237" s="112"/>
      <c r="U237" s="116">
        <v>8</v>
      </c>
      <c r="V237" s="115"/>
      <c r="W237" s="113"/>
      <c r="X237" s="113"/>
      <c r="Y237" s="113"/>
      <c r="Z237" s="113"/>
      <c r="AA237" s="112"/>
      <c r="AB237" s="112"/>
      <c r="AC237" s="113"/>
      <c r="AD237" s="113"/>
      <c r="AE237" s="113"/>
      <c r="AF237" s="113"/>
      <c r="AG237" s="113"/>
      <c r="AH237" s="112"/>
      <c r="AI237" s="112"/>
      <c r="AJ237" s="93"/>
      <c r="AK237" s="69"/>
      <c r="AL237" s="69"/>
      <c r="AM237" s="69"/>
      <c r="AN237" s="69"/>
      <c r="AO237" s="70"/>
      <c r="AP237" s="70"/>
      <c r="AQ237" s="70"/>
      <c r="AR237" s="94"/>
      <c r="AS237" s="70"/>
      <c r="AT237" s="70"/>
      <c r="AU237" s="69"/>
      <c r="AV237" s="83"/>
      <c r="AW237" s="83"/>
      <c r="AX237" s="83"/>
      <c r="AY237" s="84"/>
      <c r="AZ237" s="85"/>
      <c r="BA237" s="22"/>
      <c r="BB237"/>
      <c r="BC237" s="37">
        <f t="shared" ref="BC237:CG237" si="302">IF(BC236&lt;=1,BC236*2,IF(BC236&lt;=7,(BC236*2),IF(BC236&lt;=8,((BC236-7)*3+14),((BC236-8)*4+17))))</f>
        <v>0</v>
      </c>
      <c r="BD237" s="37">
        <f t="shared" si="302"/>
        <v>0</v>
      </c>
      <c r="BE237" s="37">
        <f t="shared" si="302"/>
        <v>0</v>
      </c>
      <c r="BF237" s="37">
        <f t="shared" si="302"/>
        <v>0</v>
      </c>
      <c r="BG237" s="37">
        <f t="shared" si="302"/>
        <v>0</v>
      </c>
      <c r="BH237" s="37">
        <f t="shared" si="302"/>
        <v>0</v>
      </c>
      <c r="BI237" s="37">
        <f t="shared" si="302"/>
        <v>0</v>
      </c>
      <c r="BJ237" s="37">
        <f t="shared" si="302"/>
        <v>0</v>
      </c>
      <c r="BK237" s="37">
        <f t="shared" si="302"/>
        <v>0</v>
      </c>
      <c r="BL237" s="37">
        <f t="shared" si="302"/>
        <v>0</v>
      </c>
      <c r="BM237" s="37">
        <f t="shared" si="302"/>
        <v>0</v>
      </c>
      <c r="BN237" s="37">
        <f t="shared" si="302"/>
        <v>0</v>
      </c>
      <c r="BO237" s="37">
        <f t="shared" si="302"/>
        <v>0</v>
      </c>
      <c r="BP237" s="37">
        <f t="shared" si="302"/>
        <v>0</v>
      </c>
      <c r="BQ237" s="37">
        <f t="shared" si="302"/>
        <v>0</v>
      </c>
      <c r="BR237" s="37">
        <f t="shared" si="302"/>
        <v>0</v>
      </c>
      <c r="BS237" s="37">
        <f t="shared" si="302"/>
        <v>17</v>
      </c>
      <c r="BT237" s="37">
        <f t="shared" si="302"/>
        <v>0</v>
      </c>
      <c r="BU237" s="37">
        <f t="shared" si="302"/>
        <v>0</v>
      </c>
      <c r="BV237" s="37">
        <f t="shared" si="302"/>
        <v>0</v>
      </c>
      <c r="BW237" s="37">
        <f t="shared" si="302"/>
        <v>0</v>
      </c>
      <c r="BX237" s="37">
        <f t="shared" si="302"/>
        <v>0</v>
      </c>
      <c r="BY237" s="37">
        <f t="shared" si="302"/>
        <v>0</v>
      </c>
      <c r="BZ237" s="37">
        <f t="shared" si="302"/>
        <v>0</v>
      </c>
      <c r="CA237" s="37">
        <f t="shared" si="302"/>
        <v>0</v>
      </c>
      <c r="CB237" s="37">
        <f t="shared" si="302"/>
        <v>0</v>
      </c>
      <c r="CC237" s="37">
        <f t="shared" si="302"/>
        <v>0</v>
      </c>
      <c r="CD237" s="37">
        <f t="shared" si="302"/>
        <v>0</v>
      </c>
      <c r="CE237" s="37">
        <f t="shared" si="302"/>
        <v>0</v>
      </c>
      <c r="CF237" s="37">
        <f t="shared" si="302"/>
        <v>0</v>
      </c>
      <c r="CG237" s="37">
        <f t="shared" si="302"/>
        <v>0</v>
      </c>
      <c r="CH237"/>
      <c r="CI237" s="95">
        <f>SUM(BC237:CG237)</f>
        <v>17</v>
      </c>
      <c r="CJ237" s="5" t="s">
        <v>37</v>
      </c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ht="17.25" customHeight="1" x14ac:dyDescent="0.25">
      <c r="A238" s="57"/>
      <c r="B238" s="58"/>
      <c r="C238" s="58"/>
      <c r="D238" s="58" t="s">
        <v>39</v>
      </c>
      <c r="E238" s="96">
        <f t="shared" ref="E238:AI238" si="303">IF(AND(E235="A/N",E236&gt;=8),2,IF(AND(E235="N/D",E236=16),2,IF(AND(E235="D/A",E236=16),2,IF(AND(E235="A/N",E236&lt;8),1,IF(AND(E235="N/D",E236&lt;16),1,IF(AND(E235="D/A",E236&gt;=8),1,IF(AND(AND(E235="O/D",E236&gt;=16),E236&lt;24),1,IF(AND(E235="O/D",E236=24),2,IF(AND(AND(E235="O/A",E236&gt;=8),E236&lt;16),1,IF(AND(E235="O/A",E236&gt;=16),2,IF(AND(AND(E235="O/N",E236&gt;=8),E236&lt;24),1,IF(AND(E235="O/N",E236=24),2,0))))))))))))</f>
        <v>0</v>
      </c>
      <c r="F238" s="97">
        <f t="shared" si="303"/>
        <v>0</v>
      </c>
      <c r="G238" s="97">
        <f t="shared" si="303"/>
        <v>1</v>
      </c>
      <c r="H238" s="98">
        <f t="shared" si="303"/>
        <v>0</v>
      </c>
      <c r="I238" s="98">
        <f t="shared" si="303"/>
        <v>0</v>
      </c>
      <c r="J238" s="98">
        <f t="shared" si="303"/>
        <v>1</v>
      </c>
      <c r="K238" s="98">
        <f t="shared" si="303"/>
        <v>0</v>
      </c>
      <c r="L238" s="98">
        <f t="shared" si="303"/>
        <v>0</v>
      </c>
      <c r="M238" s="97">
        <f t="shared" si="303"/>
        <v>0</v>
      </c>
      <c r="N238" s="99">
        <f t="shared" si="303"/>
        <v>0</v>
      </c>
      <c r="O238" s="100">
        <f t="shared" si="303"/>
        <v>0</v>
      </c>
      <c r="P238" s="98">
        <f t="shared" si="303"/>
        <v>0</v>
      </c>
      <c r="Q238" s="98">
        <f t="shared" si="303"/>
        <v>0</v>
      </c>
      <c r="R238" s="98">
        <f t="shared" si="303"/>
        <v>0</v>
      </c>
      <c r="S238" s="98">
        <f t="shared" si="303"/>
        <v>0</v>
      </c>
      <c r="T238" s="97">
        <f t="shared" si="303"/>
        <v>0</v>
      </c>
      <c r="U238" s="101">
        <f t="shared" si="303"/>
        <v>0</v>
      </c>
      <c r="V238" s="100">
        <f t="shared" si="303"/>
        <v>0</v>
      </c>
      <c r="W238" s="98">
        <f t="shared" si="303"/>
        <v>0</v>
      </c>
      <c r="X238" s="98">
        <f t="shared" si="303"/>
        <v>0</v>
      </c>
      <c r="Y238" s="98">
        <f t="shared" si="303"/>
        <v>0</v>
      </c>
      <c r="Z238" s="98">
        <f t="shared" si="303"/>
        <v>0</v>
      </c>
      <c r="AA238" s="97">
        <f t="shared" si="303"/>
        <v>0</v>
      </c>
      <c r="AB238" s="97">
        <f t="shared" si="303"/>
        <v>0</v>
      </c>
      <c r="AC238" s="98">
        <f t="shared" si="303"/>
        <v>1</v>
      </c>
      <c r="AD238" s="98">
        <f t="shared" si="303"/>
        <v>0</v>
      </c>
      <c r="AE238" s="98">
        <f t="shared" si="303"/>
        <v>0</v>
      </c>
      <c r="AF238" s="98">
        <f t="shared" si="303"/>
        <v>0</v>
      </c>
      <c r="AG238" s="98">
        <f t="shared" si="303"/>
        <v>0</v>
      </c>
      <c r="AH238" s="97">
        <f t="shared" si="303"/>
        <v>0</v>
      </c>
      <c r="AI238" s="97">
        <f t="shared" si="303"/>
        <v>0</v>
      </c>
      <c r="AJ238" s="117"/>
      <c r="AK238" s="69"/>
      <c r="AL238" s="69"/>
      <c r="AM238" s="69"/>
      <c r="AN238" s="69"/>
      <c r="AO238" s="70"/>
      <c r="AP238" s="70"/>
      <c r="AQ238" s="71">
        <f>SUM(E238:AJ238)+CI238-CK235</f>
        <v>4</v>
      </c>
      <c r="AR238" s="94"/>
      <c r="AS238" s="70"/>
      <c r="AT238" s="70"/>
      <c r="AU238" s="69"/>
      <c r="AV238" s="83"/>
      <c r="AW238" s="83"/>
      <c r="AX238" s="83"/>
      <c r="AY238" s="84"/>
      <c r="AZ238" s="85"/>
      <c r="BA238" s="22"/>
      <c r="BB238"/>
      <c r="BC238" s="95">
        <f t="shared" ref="BC238:CG238" si="304">IF(AND(BC235="A/N",BC236&gt;=8),2,IF(AND(BC235="N/D",BC236=16),2,IF(AND(BC235="D/A",BC236=16),2,IF(AND(BC235="A/N",BC236&lt;8),1,IF(AND(BC235="N/D",BC236&lt;16),1,IF(AND(BC235="D/A",BC236&gt;=8),1,IF(AND(AND(BC235="O/D",BC236&gt;=16),BC236&lt;24),1,IF(AND(BC235="O/D",BC236=24),2,IF(AND(AND(BC235="O/A",BC236&gt;=8),BC236&lt;16),1,IF(AND(BC235="O/A",BC236&gt;=16),2,IF(AND(AND(BC235="O/N",BC236&gt;=8),BC236&lt;24),1,IF(AND(BC235="O/N",BC236=24),2,0))))))))))))</f>
        <v>0</v>
      </c>
      <c r="BD238" s="95">
        <f t="shared" si="304"/>
        <v>0</v>
      </c>
      <c r="BE238" s="95">
        <f t="shared" si="304"/>
        <v>0</v>
      </c>
      <c r="BF238" s="95">
        <f t="shared" si="304"/>
        <v>0</v>
      </c>
      <c r="BG238" s="95">
        <f t="shared" si="304"/>
        <v>0</v>
      </c>
      <c r="BH238" s="95">
        <f t="shared" si="304"/>
        <v>0</v>
      </c>
      <c r="BI238" s="95">
        <f t="shared" si="304"/>
        <v>0</v>
      </c>
      <c r="BJ238" s="95">
        <f t="shared" si="304"/>
        <v>0</v>
      </c>
      <c r="BK238" s="95">
        <f t="shared" si="304"/>
        <v>0</v>
      </c>
      <c r="BL238" s="95">
        <f t="shared" si="304"/>
        <v>0</v>
      </c>
      <c r="BM238" s="95">
        <f t="shared" si="304"/>
        <v>0</v>
      </c>
      <c r="BN238" s="95">
        <f t="shared" si="304"/>
        <v>0</v>
      </c>
      <c r="BO238" s="95">
        <f t="shared" si="304"/>
        <v>0</v>
      </c>
      <c r="BP238" s="95">
        <f t="shared" si="304"/>
        <v>0</v>
      </c>
      <c r="BQ238" s="95">
        <f t="shared" si="304"/>
        <v>0</v>
      </c>
      <c r="BR238" s="95">
        <f t="shared" si="304"/>
        <v>0</v>
      </c>
      <c r="BS238" s="95">
        <f t="shared" si="304"/>
        <v>1</v>
      </c>
      <c r="BT238" s="95">
        <f t="shared" si="304"/>
        <v>0</v>
      </c>
      <c r="BU238" s="95">
        <f t="shared" si="304"/>
        <v>0</v>
      </c>
      <c r="BV238" s="95">
        <f t="shared" si="304"/>
        <v>0</v>
      </c>
      <c r="BW238" s="95">
        <f t="shared" si="304"/>
        <v>0</v>
      </c>
      <c r="BX238" s="95">
        <f t="shared" si="304"/>
        <v>0</v>
      </c>
      <c r="BY238" s="95">
        <f t="shared" si="304"/>
        <v>0</v>
      </c>
      <c r="BZ238" s="95">
        <f t="shared" si="304"/>
        <v>0</v>
      </c>
      <c r="CA238" s="95">
        <f t="shared" si="304"/>
        <v>0</v>
      </c>
      <c r="CB238" s="95">
        <f t="shared" si="304"/>
        <v>0</v>
      </c>
      <c r="CC238" s="95">
        <f t="shared" si="304"/>
        <v>0</v>
      </c>
      <c r="CD238" s="95">
        <f t="shared" si="304"/>
        <v>0</v>
      </c>
      <c r="CE238" s="95">
        <f t="shared" si="304"/>
        <v>0</v>
      </c>
      <c r="CF238" s="95">
        <f t="shared" si="304"/>
        <v>0</v>
      </c>
      <c r="CG238" s="95">
        <f t="shared" si="304"/>
        <v>0</v>
      </c>
      <c r="CH238"/>
      <c r="CI238" s="95">
        <f>SUM(BC238:CG238)</f>
        <v>1</v>
      </c>
      <c r="CJ238" s="5" t="s">
        <v>40</v>
      </c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ht="17.25" customHeight="1" x14ac:dyDescent="0.25">
      <c r="A239" s="57"/>
      <c r="B239" s="58"/>
      <c r="C239" s="58"/>
      <c r="D239" s="58" t="s">
        <v>41</v>
      </c>
      <c r="E239" s="103" t="str">
        <f t="shared" ref="E239:AI239" si="305">IF(E236&gt;=4,"ya","tdk")</f>
        <v>tdk</v>
      </c>
      <c r="F239" s="104" t="str">
        <f t="shared" si="305"/>
        <v>tdk</v>
      </c>
      <c r="G239" s="104" t="str">
        <f t="shared" si="305"/>
        <v>ya</v>
      </c>
      <c r="H239" s="105" t="str">
        <f t="shared" si="305"/>
        <v>tdk</v>
      </c>
      <c r="I239" s="105" t="str">
        <f t="shared" si="305"/>
        <v>tdk</v>
      </c>
      <c r="J239" s="105" t="str">
        <f t="shared" si="305"/>
        <v>ya</v>
      </c>
      <c r="K239" s="105" t="str">
        <f t="shared" si="305"/>
        <v>tdk</v>
      </c>
      <c r="L239" s="105" t="str">
        <f t="shared" si="305"/>
        <v>tdk</v>
      </c>
      <c r="M239" s="104" t="str">
        <f t="shared" si="305"/>
        <v>tdk</v>
      </c>
      <c r="N239" s="106" t="str">
        <f t="shared" si="305"/>
        <v>tdk</v>
      </c>
      <c r="O239" s="107" t="str">
        <f t="shared" si="305"/>
        <v>tdk</v>
      </c>
      <c r="P239" s="105" t="str">
        <f t="shared" si="305"/>
        <v>tdk</v>
      </c>
      <c r="Q239" s="105" t="str">
        <f t="shared" si="305"/>
        <v>tdk</v>
      </c>
      <c r="R239" s="105" t="str">
        <f t="shared" si="305"/>
        <v>tdk</v>
      </c>
      <c r="S239" s="105" t="str">
        <f t="shared" si="305"/>
        <v>tdk</v>
      </c>
      <c r="T239" s="104" t="str">
        <f t="shared" si="305"/>
        <v>tdk</v>
      </c>
      <c r="U239" s="106" t="str">
        <f t="shared" si="305"/>
        <v>tdk</v>
      </c>
      <c r="V239" s="107" t="str">
        <f t="shared" si="305"/>
        <v>tdk</v>
      </c>
      <c r="W239" s="105" t="str">
        <f t="shared" si="305"/>
        <v>tdk</v>
      </c>
      <c r="X239" s="105" t="str">
        <f t="shared" si="305"/>
        <v>tdk</v>
      </c>
      <c r="Y239" s="105" t="str">
        <f t="shared" si="305"/>
        <v>tdk</v>
      </c>
      <c r="Z239" s="105" t="str">
        <f t="shared" si="305"/>
        <v>tdk</v>
      </c>
      <c r="AA239" s="104" t="str">
        <f t="shared" si="305"/>
        <v>tdk</v>
      </c>
      <c r="AB239" s="104" t="str">
        <f t="shared" si="305"/>
        <v>tdk</v>
      </c>
      <c r="AC239" s="105" t="str">
        <f t="shared" si="305"/>
        <v>ya</v>
      </c>
      <c r="AD239" s="105" t="str">
        <f t="shared" si="305"/>
        <v>tdk</v>
      </c>
      <c r="AE239" s="105" t="str">
        <f t="shared" si="305"/>
        <v>tdk</v>
      </c>
      <c r="AF239" s="105" t="str">
        <f t="shared" si="305"/>
        <v>tdk</v>
      </c>
      <c r="AG239" s="105" t="str">
        <f t="shared" si="305"/>
        <v>tdk</v>
      </c>
      <c r="AH239" s="104" t="str">
        <f t="shared" si="305"/>
        <v>tdk</v>
      </c>
      <c r="AI239" s="104" t="str">
        <f t="shared" si="305"/>
        <v>tdk</v>
      </c>
      <c r="AJ239" s="108"/>
      <c r="AK239" s="69"/>
      <c r="AL239" s="69"/>
      <c r="AM239" s="69"/>
      <c r="AN239" s="69"/>
      <c r="AO239" s="70"/>
      <c r="AP239" s="70"/>
      <c r="AQ239" s="70"/>
      <c r="AR239" s="70"/>
      <c r="AS239" s="109">
        <f>COUNTIF(E239:AJ239,"ya")+CI239</f>
        <v>4</v>
      </c>
      <c r="AT239" s="70"/>
      <c r="AU239" s="69"/>
      <c r="AV239" s="83"/>
      <c r="AW239" s="83"/>
      <c r="AX239" s="83"/>
      <c r="AY239" s="84"/>
      <c r="AZ239" s="85"/>
      <c r="BA239" s="22"/>
      <c r="BB239"/>
      <c r="BC239" s="110" t="str">
        <f t="shared" ref="BC239:CG239" si="306">IF(BC236&gt;=4,"ya","tdk")</f>
        <v>tdk</v>
      </c>
      <c r="BD239" s="110" t="str">
        <f t="shared" si="306"/>
        <v>tdk</v>
      </c>
      <c r="BE239" s="110" t="str">
        <f t="shared" si="306"/>
        <v>tdk</v>
      </c>
      <c r="BF239" s="110" t="str">
        <f t="shared" si="306"/>
        <v>tdk</v>
      </c>
      <c r="BG239" s="110" t="str">
        <f t="shared" si="306"/>
        <v>tdk</v>
      </c>
      <c r="BH239" s="110" t="str">
        <f t="shared" si="306"/>
        <v>tdk</v>
      </c>
      <c r="BI239" s="110" t="str">
        <f t="shared" si="306"/>
        <v>tdk</v>
      </c>
      <c r="BJ239" s="110" t="str">
        <f t="shared" si="306"/>
        <v>tdk</v>
      </c>
      <c r="BK239" s="110" t="str">
        <f t="shared" si="306"/>
        <v>tdk</v>
      </c>
      <c r="BL239" s="110" t="str">
        <f t="shared" si="306"/>
        <v>tdk</v>
      </c>
      <c r="BM239" s="110" t="str">
        <f t="shared" si="306"/>
        <v>tdk</v>
      </c>
      <c r="BN239" s="110" t="str">
        <f t="shared" si="306"/>
        <v>tdk</v>
      </c>
      <c r="BO239" s="110" t="str">
        <f t="shared" si="306"/>
        <v>tdk</v>
      </c>
      <c r="BP239" s="110" t="str">
        <f t="shared" si="306"/>
        <v>tdk</v>
      </c>
      <c r="BQ239" s="110" t="str">
        <f t="shared" si="306"/>
        <v>tdk</v>
      </c>
      <c r="BR239" s="110" t="str">
        <f t="shared" si="306"/>
        <v>tdk</v>
      </c>
      <c r="BS239" s="110" t="str">
        <f t="shared" si="306"/>
        <v>ya</v>
      </c>
      <c r="BT239" s="110" t="str">
        <f t="shared" si="306"/>
        <v>tdk</v>
      </c>
      <c r="BU239" s="110" t="str">
        <f t="shared" si="306"/>
        <v>tdk</v>
      </c>
      <c r="BV239" s="110" t="str">
        <f t="shared" si="306"/>
        <v>tdk</v>
      </c>
      <c r="BW239" s="110" t="str">
        <f t="shared" si="306"/>
        <v>tdk</v>
      </c>
      <c r="BX239" s="110" t="str">
        <f t="shared" si="306"/>
        <v>tdk</v>
      </c>
      <c r="BY239" s="110" t="str">
        <f t="shared" si="306"/>
        <v>tdk</v>
      </c>
      <c r="BZ239" s="110" t="str">
        <f t="shared" si="306"/>
        <v>tdk</v>
      </c>
      <c r="CA239" s="110" t="str">
        <f t="shared" si="306"/>
        <v>tdk</v>
      </c>
      <c r="CB239" s="110" t="str">
        <f t="shared" si="306"/>
        <v>tdk</v>
      </c>
      <c r="CC239" s="110" t="str">
        <f t="shared" si="306"/>
        <v>tdk</v>
      </c>
      <c r="CD239" s="110" t="str">
        <f t="shared" si="306"/>
        <v>tdk</v>
      </c>
      <c r="CE239" s="110" t="str">
        <f t="shared" si="306"/>
        <v>tdk</v>
      </c>
      <c r="CF239" s="110" t="str">
        <f t="shared" si="306"/>
        <v>tdk</v>
      </c>
      <c r="CG239" s="110" t="str">
        <f t="shared" si="306"/>
        <v>tdk</v>
      </c>
      <c r="CH239"/>
      <c r="CI239" s="75">
        <f>COUNTIF(BC239:CG239,"ya")</f>
        <v>1</v>
      </c>
      <c r="CJ239" s="74" t="s">
        <v>41</v>
      </c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ht="17.25" customHeight="1" x14ac:dyDescent="0.25">
      <c r="A240" s="57"/>
      <c r="B240" s="58"/>
      <c r="C240" s="58"/>
      <c r="D240" s="58" t="s">
        <v>42</v>
      </c>
      <c r="E240" s="103" t="str">
        <f t="shared" ref="E240:AI240" si="307">IF(AND(OR(AND(OR(AND(E237&gt;=2,E235="O/D"),E235="O/A"),E237&gt;=2),E235="O/N"),E237&gt;=2),"ya","tdk")</f>
        <v>tdk</v>
      </c>
      <c r="F240" s="104" t="str">
        <f t="shared" si="307"/>
        <v>tdk</v>
      </c>
      <c r="G240" s="104" t="str">
        <f t="shared" si="307"/>
        <v>tdk</v>
      </c>
      <c r="H240" s="105" t="str">
        <f t="shared" si="307"/>
        <v>tdk</v>
      </c>
      <c r="I240" s="105" t="str">
        <f t="shared" si="307"/>
        <v>tdk</v>
      </c>
      <c r="J240" s="105" t="str">
        <f t="shared" si="307"/>
        <v>tdk</v>
      </c>
      <c r="K240" s="105" t="str">
        <f t="shared" si="307"/>
        <v>tdk</v>
      </c>
      <c r="L240" s="105" t="str">
        <f t="shared" si="307"/>
        <v>tdk</v>
      </c>
      <c r="M240" s="104" t="str">
        <f t="shared" si="307"/>
        <v>tdk</v>
      </c>
      <c r="N240" s="106" t="str">
        <f t="shared" si="307"/>
        <v>tdk</v>
      </c>
      <c r="O240" s="107" t="str">
        <f t="shared" si="307"/>
        <v>tdk</v>
      </c>
      <c r="P240" s="105" t="str">
        <f t="shared" si="307"/>
        <v>tdk</v>
      </c>
      <c r="Q240" s="105" t="str">
        <f t="shared" si="307"/>
        <v>tdk</v>
      </c>
      <c r="R240" s="105" t="str">
        <f t="shared" si="307"/>
        <v>tdk</v>
      </c>
      <c r="S240" s="105" t="str">
        <f t="shared" si="307"/>
        <v>tdk</v>
      </c>
      <c r="T240" s="104" t="str">
        <f t="shared" si="307"/>
        <v>tdk</v>
      </c>
      <c r="U240" s="106" t="str">
        <f t="shared" si="307"/>
        <v>ya</v>
      </c>
      <c r="V240" s="107" t="str">
        <f t="shared" si="307"/>
        <v>tdk</v>
      </c>
      <c r="W240" s="105" t="str">
        <f t="shared" si="307"/>
        <v>tdk</v>
      </c>
      <c r="X240" s="105" t="str">
        <f t="shared" si="307"/>
        <v>tdk</v>
      </c>
      <c r="Y240" s="105" t="str">
        <f t="shared" si="307"/>
        <v>tdk</v>
      </c>
      <c r="Z240" s="105" t="str">
        <f t="shared" si="307"/>
        <v>tdk</v>
      </c>
      <c r="AA240" s="104" t="str">
        <f t="shared" si="307"/>
        <v>tdk</v>
      </c>
      <c r="AB240" s="104" t="str">
        <f t="shared" si="307"/>
        <v>tdk</v>
      </c>
      <c r="AC240" s="105" t="str">
        <f t="shared" si="307"/>
        <v>tdk</v>
      </c>
      <c r="AD240" s="105" t="str">
        <f t="shared" si="307"/>
        <v>tdk</v>
      </c>
      <c r="AE240" s="105" t="str">
        <f t="shared" si="307"/>
        <v>tdk</v>
      </c>
      <c r="AF240" s="105" t="str">
        <f t="shared" si="307"/>
        <v>tdk</v>
      </c>
      <c r="AG240" s="105" t="str">
        <f t="shared" si="307"/>
        <v>tdk</v>
      </c>
      <c r="AH240" s="104" t="str">
        <f t="shared" si="307"/>
        <v>tdk</v>
      </c>
      <c r="AI240" s="104" t="str">
        <f t="shared" si="307"/>
        <v>tdk</v>
      </c>
      <c r="AJ240" s="108"/>
      <c r="AK240" s="69"/>
      <c r="AL240" s="69"/>
      <c r="AM240" s="69"/>
      <c r="AN240" s="69"/>
      <c r="AO240" s="70"/>
      <c r="AP240" s="70"/>
      <c r="AQ240" s="70"/>
      <c r="AR240" s="70"/>
      <c r="AS240" s="70"/>
      <c r="AT240" s="70">
        <f>COUNTIF(E240:AJ240,"ya")</f>
        <v>1</v>
      </c>
      <c r="AU240" s="69"/>
      <c r="AV240" s="83"/>
      <c r="AW240" s="83"/>
      <c r="AX240" s="83"/>
      <c r="AY240" s="84"/>
      <c r="AZ240" s="85"/>
      <c r="BA240" s="22"/>
      <c r="BB240"/>
      <c r="BC240" s="74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 s="37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s="146" customFormat="1" ht="17.25" hidden="1" customHeight="1" outlineLevel="1" x14ac:dyDescent="0.3">
      <c r="A241" s="131"/>
      <c r="B241" s="132"/>
      <c r="C241" s="133" t="s">
        <v>85</v>
      </c>
      <c r="D241" s="132"/>
      <c r="E241" s="134"/>
      <c r="F241" s="135"/>
      <c r="G241" s="135"/>
      <c r="H241" s="136"/>
      <c r="I241" s="136"/>
      <c r="J241" s="136"/>
      <c r="K241" s="136"/>
      <c r="L241" s="136"/>
      <c r="M241" s="135"/>
      <c r="N241" s="137"/>
      <c r="O241" s="138"/>
      <c r="P241" s="136"/>
      <c r="Q241" s="136"/>
      <c r="R241" s="136"/>
      <c r="S241" s="136"/>
      <c r="T241" s="135"/>
      <c r="U241" s="139"/>
      <c r="V241" s="138"/>
      <c r="W241" s="136"/>
      <c r="X241" s="136"/>
      <c r="Y241" s="136"/>
      <c r="Z241" s="136"/>
      <c r="AA241" s="135"/>
      <c r="AB241" s="135"/>
      <c r="AC241" s="136"/>
      <c r="AD241" s="136"/>
      <c r="AE241" s="136"/>
      <c r="AF241" s="136"/>
      <c r="AG241" s="136"/>
      <c r="AH241" s="135"/>
      <c r="AI241" s="135"/>
      <c r="AJ241" s="140"/>
      <c r="AK241" s="141">
        <f>COUNTIF(E241:AJ241,"D")</f>
        <v>0</v>
      </c>
      <c r="AL241" s="141">
        <f>COUNTIF(E241:AJ241,"A")</f>
        <v>0</v>
      </c>
      <c r="AM241" s="141">
        <f>COUNTIF(E241:AJ241,"N")</f>
        <v>0</v>
      </c>
      <c r="AN241" s="141">
        <f>COUNTIF(E241:AJ241,"D/A")</f>
        <v>0</v>
      </c>
      <c r="AO241" s="142">
        <f>AK241+AL241+AM241+AN241+AY241+AZ241</f>
        <v>0</v>
      </c>
      <c r="AP241" s="142">
        <f>IF(AO241&lt;=22,0,AO241-22)</f>
        <v>0</v>
      </c>
      <c r="AQ241" s="143" t="e">
        <f>AL241+AM241+AQ244</f>
        <v>#VALUE!</v>
      </c>
      <c r="AR241" s="142"/>
      <c r="AS241" s="142"/>
      <c r="AT241" s="142"/>
      <c r="AU241" s="141">
        <f>COUNTIF(E241:AJ241,"IJ")</f>
        <v>0</v>
      </c>
      <c r="AV241" s="141">
        <f>COUNTIF(E241:AJ241,"SK")</f>
        <v>0</v>
      </c>
      <c r="AW241" s="141">
        <f>COUNTIF(E241:AJ241,"CT")</f>
        <v>0</v>
      </c>
      <c r="AX241" s="141">
        <f>COUNTIF(E241:AJ241,"AL")</f>
        <v>0</v>
      </c>
      <c r="AY241" s="141">
        <f>COUNTIF(E241:AJ241,"A/N")</f>
        <v>0</v>
      </c>
      <c r="AZ241" s="141">
        <f>COUNTIF(E241:AJ241,"N/D")</f>
        <v>0</v>
      </c>
      <c r="BA241" s="144"/>
      <c r="BB241" s="145">
        <f>AO241</f>
        <v>0</v>
      </c>
      <c r="BC241" s="145">
        <f t="shared" ref="BC241:CE241" si="308">E241</f>
        <v>0</v>
      </c>
      <c r="BD241" s="145">
        <f t="shared" si="308"/>
        <v>0</v>
      </c>
      <c r="BE241" s="145">
        <f t="shared" si="308"/>
        <v>0</v>
      </c>
      <c r="BF241" s="145">
        <f t="shared" si="308"/>
        <v>0</v>
      </c>
      <c r="BG241" s="145">
        <f t="shared" si="308"/>
        <v>0</v>
      </c>
      <c r="BH241" s="145">
        <f t="shared" si="308"/>
        <v>0</v>
      </c>
      <c r="BI241" s="145">
        <f t="shared" si="308"/>
        <v>0</v>
      </c>
      <c r="BJ241" s="145">
        <f t="shared" si="308"/>
        <v>0</v>
      </c>
      <c r="BK241" s="145">
        <f t="shared" si="308"/>
        <v>0</v>
      </c>
      <c r="BL241" s="145">
        <f t="shared" si="308"/>
        <v>0</v>
      </c>
      <c r="BM241" s="145">
        <f t="shared" si="308"/>
        <v>0</v>
      </c>
      <c r="BN241" s="145">
        <f t="shared" si="308"/>
        <v>0</v>
      </c>
      <c r="BO241" s="145">
        <f t="shared" si="308"/>
        <v>0</v>
      </c>
      <c r="BP241" s="145">
        <f t="shared" si="308"/>
        <v>0</v>
      </c>
      <c r="BQ241" s="145">
        <f t="shared" si="308"/>
        <v>0</v>
      </c>
      <c r="BR241" s="145">
        <f t="shared" si="308"/>
        <v>0</v>
      </c>
      <c r="BS241" s="145">
        <f t="shared" si="308"/>
        <v>0</v>
      </c>
      <c r="BT241" s="145">
        <f t="shared" si="308"/>
        <v>0</v>
      </c>
      <c r="BU241" s="145">
        <f t="shared" si="308"/>
        <v>0</v>
      </c>
      <c r="BV241" s="145">
        <f t="shared" si="308"/>
        <v>0</v>
      </c>
      <c r="BW241" s="145">
        <f t="shared" si="308"/>
        <v>0</v>
      </c>
      <c r="BX241" s="145">
        <f t="shared" si="308"/>
        <v>0</v>
      </c>
      <c r="BY241" s="145">
        <f t="shared" si="308"/>
        <v>0</v>
      </c>
      <c r="BZ241" s="145">
        <f t="shared" si="308"/>
        <v>0</v>
      </c>
      <c r="CA241" s="145">
        <f t="shared" si="308"/>
        <v>0</v>
      </c>
      <c r="CB241" s="145">
        <f t="shared" si="308"/>
        <v>0</v>
      </c>
      <c r="CC241" s="145">
        <f t="shared" si="308"/>
        <v>0</v>
      </c>
      <c r="CD241" s="145">
        <f t="shared" si="308"/>
        <v>0</v>
      </c>
      <c r="CE241" s="145">
        <f t="shared" si="308"/>
        <v>0</v>
      </c>
      <c r="CF241" s="145">
        <f>AI241</f>
        <v>0</v>
      </c>
      <c r="CG241" s="145">
        <f>AJ241</f>
        <v>0</v>
      </c>
      <c r="CI241" s="147">
        <f>COUNTIF(BC241:CG241,"A/N")</f>
        <v>0</v>
      </c>
      <c r="CJ241" s="147">
        <f>COUNTIF(BC241:CG241,"N/D")</f>
        <v>0</v>
      </c>
      <c r="CK241" s="145">
        <f>CI241+CJ241</f>
        <v>0</v>
      </c>
    </row>
    <row r="242" spans="1:1024" ht="17.25" hidden="1" customHeight="1" outlineLevel="1" x14ac:dyDescent="0.25">
      <c r="A242" s="131"/>
      <c r="B242" s="132"/>
      <c r="C242" s="148"/>
      <c r="D242" s="132" t="s">
        <v>37</v>
      </c>
      <c r="E242" s="134"/>
      <c r="F242" s="135"/>
      <c r="G242" s="135"/>
      <c r="H242" s="136"/>
      <c r="I242" s="136"/>
      <c r="J242" s="136"/>
      <c r="K242" s="136"/>
      <c r="L242" s="136"/>
      <c r="M242" s="135"/>
      <c r="N242" s="137"/>
      <c r="O242" s="138"/>
      <c r="P242" s="136"/>
      <c r="Q242" s="136"/>
      <c r="R242" s="136"/>
      <c r="S242" s="136"/>
      <c r="T242" s="135"/>
      <c r="U242" s="139"/>
      <c r="V242" s="138"/>
      <c r="W242" s="136"/>
      <c r="X242" s="136"/>
      <c r="Y242" s="136"/>
      <c r="Z242" s="136"/>
      <c r="AA242" s="135"/>
      <c r="AB242" s="135"/>
      <c r="AC242" s="136"/>
      <c r="AD242" s="136"/>
      <c r="AE242" s="136"/>
      <c r="AF242" s="136"/>
      <c r="AG242" s="136"/>
      <c r="AH242" s="135"/>
      <c r="AI242" s="135"/>
      <c r="AJ242" s="149"/>
      <c r="AK242" s="141"/>
      <c r="AL242" s="141"/>
      <c r="AM242" s="141"/>
      <c r="AN242" s="141"/>
      <c r="AO242" s="142"/>
      <c r="AP242" s="142"/>
      <c r="AQ242" s="142"/>
      <c r="AR242" s="143">
        <f>SUM(E242:AJ242)*2-0.5*COUNT(E242:AJ242)+CI243</f>
        <v>0</v>
      </c>
      <c r="AS242" s="142"/>
      <c r="AT242" s="142"/>
      <c r="AU242" s="141"/>
      <c r="AV242" s="150"/>
      <c r="AW242" s="150"/>
      <c r="AX242" s="150"/>
      <c r="AY242" s="151"/>
      <c r="AZ242" s="152"/>
      <c r="BA242" s="153"/>
      <c r="BB242"/>
      <c r="BC242" s="145">
        <f t="shared" ref="BC242:CE242" si="309">E243</f>
        <v>0</v>
      </c>
      <c r="BD242" s="145">
        <f t="shared" si="309"/>
        <v>0</v>
      </c>
      <c r="BE242" s="145">
        <f t="shared" si="309"/>
        <v>0</v>
      </c>
      <c r="BF242" s="145">
        <f t="shared" si="309"/>
        <v>0</v>
      </c>
      <c r="BG242" s="145">
        <f t="shared" si="309"/>
        <v>0</v>
      </c>
      <c r="BH242" s="145">
        <f t="shared" si="309"/>
        <v>0</v>
      </c>
      <c r="BI242" s="145">
        <f t="shared" si="309"/>
        <v>0</v>
      </c>
      <c r="BJ242" s="145">
        <f t="shared" si="309"/>
        <v>0</v>
      </c>
      <c r="BK242" s="145">
        <f t="shared" si="309"/>
        <v>0</v>
      </c>
      <c r="BL242" s="145">
        <f t="shared" si="309"/>
        <v>0</v>
      </c>
      <c r="BM242" s="145">
        <f t="shared" si="309"/>
        <v>0</v>
      </c>
      <c r="BN242" s="145">
        <f t="shared" si="309"/>
        <v>0</v>
      </c>
      <c r="BO242" s="145">
        <f t="shared" si="309"/>
        <v>0</v>
      </c>
      <c r="BP242" s="145">
        <f t="shared" si="309"/>
        <v>0</v>
      </c>
      <c r="BQ242" s="145">
        <f t="shared" si="309"/>
        <v>0</v>
      </c>
      <c r="BR242" s="145">
        <f t="shared" si="309"/>
        <v>0</v>
      </c>
      <c r="BS242" s="145">
        <f t="shared" si="309"/>
        <v>0</v>
      </c>
      <c r="BT242" s="145">
        <f t="shared" si="309"/>
        <v>0</v>
      </c>
      <c r="BU242" s="145">
        <f t="shared" si="309"/>
        <v>0</v>
      </c>
      <c r="BV242" s="145">
        <f t="shared" si="309"/>
        <v>0</v>
      </c>
      <c r="BW242" s="145">
        <f t="shared" si="309"/>
        <v>0</v>
      </c>
      <c r="BX242" s="145">
        <f t="shared" si="309"/>
        <v>0</v>
      </c>
      <c r="BY242" s="145">
        <f t="shared" si="309"/>
        <v>0</v>
      </c>
      <c r="BZ242" s="145">
        <f t="shared" si="309"/>
        <v>0</v>
      </c>
      <c r="CA242" s="145">
        <f t="shared" si="309"/>
        <v>0</v>
      </c>
      <c r="CB242" s="145">
        <f t="shared" si="309"/>
        <v>0</v>
      </c>
      <c r="CC242" s="145">
        <f t="shared" si="309"/>
        <v>0</v>
      </c>
      <c r="CD242" s="145">
        <f t="shared" si="309"/>
        <v>0</v>
      </c>
      <c r="CE242" s="145">
        <f t="shared" si="309"/>
        <v>0</v>
      </c>
      <c r="CF242" s="145">
        <f>AI243</f>
        <v>0</v>
      </c>
      <c r="CG242" s="145">
        <f>AJ243</f>
        <v>0</v>
      </c>
      <c r="CH242"/>
      <c r="CI242" s="154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ht="17.25" hidden="1" customHeight="1" outlineLevel="1" x14ac:dyDescent="0.25">
      <c r="A243" s="131"/>
      <c r="B243" s="132"/>
      <c r="C243" s="132"/>
      <c r="D243" s="132" t="s">
        <v>38</v>
      </c>
      <c r="E243" s="155"/>
      <c r="F243" s="156"/>
      <c r="G243" s="156"/>
      <c r="H243" s="157"/>
      <c r="I243" s="157"/>
      <c r="J243" s="157"/>
      <c r="K243" s="157"/>
      <c r="L243" s="157"/>
      <c r="M243" s="156"/>
      <c r="N243" s="158"/>
      <c r="O243" s="159"/>
      <c r="P243" s="157"/>
      <c r="Q243" s="157"/>
      <c r="R243" s="157"/>
      <c r="S243" s="157"/>
      <c r="T243" s="156"/>
      <c r="U243" s="160"/>
      <c r="V243" s="159"/>
      <c r="W243" s="157"/>
      <c r="X243" s="157"/>
      <c r="Y243" s="157"/>
      <c r="Z243" s="157"/>
      <c r="AA243" s="156"/>
      <c r="AB243" s="156"/>
      <c r="AC243" s="157"/>
      <c r="AD243" s="157"/>
      <c r="AE243" s="157"/>
      <c r="AF243" s="157"/>
      <c r="AG243" s="157"/>
      <c r="AH243" s="156"/>
      <c r="AI243" s="156"/>
      <c r="AJ243" s="161"/>
      <c r="AK243" s="141"/>
      <c r="AL243" s="141"/>
      <c r="AM243" s="141"/>
      <c r="AN243" s="141"/>
      <c r="AO243" s="142"/>
      <c r="AP243" s="142"/>
      <c r="AQ243" s="142"/>
      <c r="AR243" s="162"/>
      <c r="AS243" s="142"/>
      <c r="AT243" s="142"/>
      <c r="AU243" s="141"/>
      <c r="AV243" s="150"/>
      <c r="AW243" s="150"/>
      <c r="AX243" s="150"/>
      <c r="AY243" s="151"/>
      <c r="AZ243" s="152"/>
      <c r="BA243" s="153"/>
      <c r="BB243"/>
      <c r="BC243" s="145">
        <f t="shared" ref="BC243:CG243" si="310">IF(BC242&lt;=1,BC242*2,IF(BC242&lt;=7,(BC242*2),IF(BC242&lt;=8,((BC242-7)*3+14),((BC242-8)*4+17))))</f>
        <v>0</v>
      </c>
      <c r="BD243" s="145">
        <f t="shared" si="310"/>
        <v>0</v>
      </c>
      <c r="BE243" s="145">
        <f t="shared" si="310"/>
        <v>0</v>
      </c>
      <c r="BF243" s="145">
        <f t="shared" si="310"/>
        <v>0</v>
      </c>
      <c r="BG243" s="145">
        <f t="shared" si="310"/>
        <v>0</v>
      </c>
      <c r="BH243" s="145">
        <f t="shared" si="310"/>
        <v>0</v>
      </c>
      <c r="BI243" s="145">
        <f t="shared" si="310"/>
        <v>0</v>
      </c>
      <c r="BJ243" s="145">
        <f t="shared" si="310"/>
        <v>0</v>
      </c>
      <c r="BK243" s="145">
        <f t="shared" si="310"/>
        <v>0</v>
      </c>
      <c r="BL243" s="145">
        <f t="shared" si="310"/>
        <v>0</v>
      </c>
      <c r="BM243" s="145">
        <f t="shared" si="310"/>
        <v>0</v>
      </c>
      <c r="BN243" s="145">
        <f t="shared" si="310"/>
        <v>0</v>
      </c>
      <c r="BO243" s="145">
        <f t="shared" si="310"/>
        <v>0</v>
      </c>
      <c r="BP243" s="145">
        <f t="shared" si="310"/>
        <v>0</v>
      </c>
      <c r="BQ243" s="145">
        <f t="shared" si="310"/>
        <v>0</v>
      </c>
      <c r="BR243" s="145">
        <f t="shared" si="310"/>
        <v>0</v>
      </c>
      <c r="BS243" s="145">
        <f t="shared" si="310"/>
        <v>0</v>
      </c>
      <c r="BT243" s="145">
        <f t="shared" si="310"/>
        <v>0</v>
      </c>
      <c r="BU243" s="145">
        <f t="shared" si="310"/>
        <v>0</v>
      </c>
      <c r="BV243" s="145">
        <f t="shared" si="310"/>
        <v>0</v>
      </c>
      <c r="BW243" s="145">
        <f t="shared" si="310"/>
        <v>0</v>
      </c>
      <c r="BX243" s="145">
        <f t="shared" si="310"/>
        <v>0</v>
      </c>
      <c r="BY243" s="145">
        <f t="shared" si="310"/>
        <v>0</v>
      </c>
      <c r="BZ243" s="145">
        <f t="shared" si="310"/>
        <v>0</v>
      </c>
      <c r="CA243" s="145">
        <f t="shared" si="310"/>
        <v>0</v>
      </c>
      <c r="CB243" s="145">
        <f t="shared" si="310"/>
        <v>0</v>
      </c>
      <c r="CC243" s="145">
        <f t="shared" si="310"/>
        <v>0</v>
      </c>
      <c r="CD243" s="145">
        <f t="shared" si="310"/>
        <v>0</v>
      </c>
      <c r="CE243" s="145">
        <f t="shared" si="310"/>
        <v>0</v>
      </c>
      <c r="CF243" s="145">
        <f t="shared" si="310"/>
        <v>0</v>
      </c>
      <c r="CG243" s="145">
        <f t="shared" si="310"/>
        <v>0</v>
      </c>
      <c r="CH243"/>
      <c r="CI243" s="163">
        <f>SUM(BC243:CG243)</f>
        <v>0</v>
      </c>
      <c r="CJ243" s="146" t="s">
        <v>37</v>
      </c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 ht="17.25" hidden="1" customHeight="1" outlineLevel="1" x14ac:dyDescent="0.25">
      <c r="A244" s="131"/>
      <c r="B244" s="132"/>
      <c r="C244" s="132"/>
      <c r="D244" s="132" t="s">
        <v>39</v>
      </c>
      <c r="E244" s="96" t="e">
        <f>#VALUE!</f>
        <v>#VALUE!</v>
      </c>
      <c r="F244" s="97" t="e">
        <f>#VALUE!</f>
        <v>#VALUE!</v>
      </c>
      <c r="G244" s="97" t="e">
        <f>#VALUE!</f>
        <v>#VALUE!</v>
      </c>
      <c r="H244" s="98" t="e">
        <f>#VALUE!</f>
        <v>#VALUE!</v>
      </c>
      <c r="I244" s="98" t="e">
        <f>#VALUE!</f>
        <v>#VALUE!</v>
      </c>
      <c r="J244" s="98" t="e">
        <f>#VALUE!</f>
        <v>#VALUE!</v>
      </c>
      <c r="K244" s="98" t="e">
        <f>#VALUE!</f>
        <v>#VALUE!</v>
      </c>
      <c r="L244" s="98" t="e">
        <f>#VALUE!</f>
        <v>#VALUE!</v>
      </c>
      <c r="M244" s="97" t="e">
        <f>#VALUE!</f>
        <v>#VALUE!</v>
      </c>
      <c r="N244" s="99" t="e">
        <f>#VALUE!</f>
        <v>#VALUE!</v>
      </c>
      <c r="O244" s="100" t="e">
        <f>#VALUE!</f>
        <v>#VALUE!</v>
      </c>
      <c r="P244" s="98" t="e">
        <f>#VALUE!</f>
        <v>#VALUE!</v>
      </c>
      <c r="Q244" s="98" t="e">
        <f>#VALUE!</f>
        <v>#VALUE!</v>
      </c>
      <c r="R244" s="98" t="e">
        <f>#VALUE!</f>
        <v>#VALUE!</v>
      </c>
      <c r="S244" s="98" t="e">
        <f>#VALUE!</f>
        <v>#VALUE!</v>
      </c>
      <c r="T244" s="97" t="e">
        <f>#VALUE!</f>
        <v>#VALUE!</v>
      </c>
      <c r="U244" s="101" t="e">
        <f>#VALUE!</f>
        <v>#VALUE!</v>
      </c>
      <c r="V244" s="100" t="e">
        <f>#VALUE!</f>
        <v>#VALUE!</v>
      </c>
      <c r="W244" s="98" t="e">
        <f>#VALUE!</f>
        <v>#VALUE!</v>
      </c>
      <c r="X244" s="98" t="e">
        <f>#VALUE!</f>
        <v>#VALUE!</v>
      </c>
      <c r="Y244" s="98" t="e">
        <f>#VALUE!</f>
        <v>#VALUE!</v>
      </c>
      <c r="Z244" s="98" t="e">
        <f>#VALUE!</f>
        <v>#VALUE!</v>
      </c>
      <c r="AA244" s="97" t="e">
        <f>#VALUE!</f>
        <v>#VALUE!</v>
      </c>
      <c r="AB244" s="97" t="e">
        <f>#VALUE!</f>
        <v>#VALUE!</v>
      </c>
      <c r="AC244" s="98" t="e">
        <f>#VALUE!</f>
        <v>#VALUE!</v>
      </c>
      <c r="AD244" s="98" t="e">
        <f>#VALUE!</f>
        <v>#VALUE!</v>
      </c>
      <c r="AE244" s="98" t="e">
        <f>#VALUE!</f>
        <v>#VALUE!</v>
      </c>
      <c r="AF244" s="98" t="e">
        <f>#VALUE!</f>
        <v>#VALUE!</v>
      </c>
      <c r="AG244" s="98" t="e">
        <f>#VALUE!</f>
        <v>#VALUE!</v>
      </c>
      <c r="AH244" s="97" t="e">
        <f>#VALUE!</f>
        <v>#VALUE!</v>
      </c>
      <c r="AI244" s="97" t="e">
        <f>#VALUE!</f>
        <v>#VALUE!</v>
      </c>
      <c r="AJ244" s="102"/>
      <c r="AK244" s="69"/>
      <c r="AL244" s="69"/>
      <c r="AM244" s="69"/>
      <c r="AN244" s="69"/>
      <c r="AO244" s="70"/>
      <c r="AP244" s="70"/>
      <c r="AQ244" s="71" t="e">
        <f>SUM(E244:AJ244)+CI244-CK241</f>
        <v>#VALUE!</v>
      </c>
      <c r="AR244" s="94"/>
      <c r="AS244" s="70"/>
      <c r="AT244" s="70"/>
      <c r="AU244" s="69"/>
      <c r="AV244" s="83"/>
      <c r="AW244" s="83"/>
      <c r="AX244" s="83"/>
      <c r="AY244" s="84"/>
      <c r="AZ244" s="85"/>
      <c r="BA244" s="22"/>
      <c r="BB244"/>
      <c r="BC244" s="95" t="e">
        <f>#VALUE!</f>
        <v>#VALUE!</v>
      </c>
      <c r="BD244" s="95" t="e">
        <f>#VALUE!</f>
        <v>#VALUE!</v>
      </c>
      <c r="BE244" s="95" t="e">
        <f>#VALUE!</f>
        <v>#VALUE!</v>
      </c>
      <c r="BF244" s="95" t="e">
        <f>#VALUE!</f>
        <v>#VALUE!</v>
      </c>
      <c r="BG244" s="95" t="e">
        <f>#VALUE!</f>
        <v>#VALUE!</v>
      </c>
      <c r="BH244" s="95" t="e">
        <f>#VALUE!</f>
        <v>#VALUE!</v>
      </c>
      <c r="BI244" s="95" t="e">
        <f>#VALUE!</f>
        <v>#VALUE!</v>
      </c>
      <c r="BJ244" s="95" t="e">
        <f>#VALUE!</f>
        <v>#VALUE!</v>
      </c>
      <c r="BK244" s="95" t="e">
        <f>#VALUE!</f>
        <v>#VALUE!</v>
      </c>
      <c r="BL244" s="95" t="e">
        <f>#VALUE!</f>
        <v>#VALUE!</v>
      </c>
      <c r="BM244" s="95" t="e">
        <f>#VALUE!</f>
        <v>#VALUE!</v>
      </c>
      <c r="BN244" s="95" t="e">
        <f>#VALUE!</f>
        <v>#VALUE!</v>
      </c>
      <c r="BO244" s="95" t="e">
        <f>#VALUE!</f>
        <v>#VALUE!</v>
      </c>
      <c r="BP244" s="95" t="e">
        <f>#VALUE!</f>
        <v>#VALUE!</v>
      </c>
      <c r="BQ244" s="95" t="e">
        <f>#VALUE!</f>
        <v>#VALUE!</v>
      </c>
      <c r="BR244" s="95" t="e">
        <f>#VALUE!</f>
        <v>#VALUE!</v>
      </c>
      <c r="BS244" s="95" t="e">
        <f>#VALUE!</f>
        <v>#VALUE!</v>
      </c>
      <c r="BT244" s="95" t="e">
        <f>#VALUE!</f>
        <v>#VALUE!</v>
      </c>
      <c r="BU244" s="95" t="e">
        <f>#VALUE!</f>
        <v>#VALUE!</v>
      </c>
      <c r="BV244" s="95" t="e">
        <f>#VALUE!</f>
        <v>#VALUE!</v>
      </c>
      <c r="BW244" s="95" t="e">
        <f>#VALUE!</f>
        <v>#VALUE!</v>
      </c>
      <c r="BX244" s="95" t="e">
        <f>#VALUE!</f>
        <v>#VALUE!</v>
      </c>
      <c r="BY244" s="95" t="e">
        <f>#VALUE!</f>
        <v>#VALUE!</v>
      </c>
      <c r="BZ244" s="95" t="e">
        <f>#VALUE!</f>
        <v>#VALUE!</v>
      </c>
      <c r="CA244" s="95" t="e">
        <f>#VALUE!</f>
        <v>#VALUE!</v>
      </c>
      <c r="CB244" s="95" t="e">
        <f>#VALUE!</f>
        <v>#VALUE!</v>
      </c>
      <c r="CC244" s="95" t="e">
        <f>#VALUE!</f>
        <v>#VALUE!</v>
      </c>
      <c r="CD244" s="95" t="e">
        <f>#VALUE!</f>
        <v>#VALUE!</v>
      </c>
      <c r="CE244" s="95" t="e">
        <f>#VALUE!</f>
        <v>#VALUE!</v>
      </c>
      <c r="CF244" s="95" t="e">
        <f>#VALUE!</f>
        <v>#VALUE!</v>
      </c>
      <c r="CG244" s="95" t="e">
        <f>#VALUE!</f>
        <v>#VALUE!</v>
      </c>
      <c r="CH244"/>
      <c r="CI244" s="163" t="e">
        <f>SUM(BC244:CG244)</f>
        <v>#VALUE!</v>
      </c>
      <c r="CJ244" s="146" t="s">
        <v>40</v>
      </c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ht="17.25" hidden="1" customHeight="1" outlineLevel="1" x14ac:dyDescent="0.25">
      <c r="A245" s="131"/>
      <c r="B245" s="132"/>
      <c r="C245" s="132"/>
      <c r="D245" s="132" t="s">
        <v>41</v>
      </c>
      <c r="E245" s="164" t="str">
        <f t="shared" ref="E245:AI245" si="311">IF(E242&gt;=4,"ya","tdk")</f>
        <v>tdk</v>
      </c>
      <c r="F245" s="165" t="str">
        <f t="shared" si="311"/>
        <v>tdk</v>
      </c>
      <c r="G245" s="165" t="str">
        <f t="shared" si="311"/>
        <v>tdk</v>
      </c>
      <c r="H245" s="166" t="str">
        <f t="shared" si="311"/>
        <v>tdk</v>
      </c>
      <c r="I245" s="166" t="str">
        <f t="shared" si="311"/>
        <v>tdk</v>
      </c>
      <c r="J245" s="166" t="str">
        <f t="shared" si="311"/>
        <v>tdk</v>
      </c>
      <c r="K245" s="166" t="str">
        <f t="shared" si="311"/>
        <v>tdk</v>
      </c>
      <c r="L245" s="166" t="str">
        <f t="shared" si="311"/>
        <v>tdk</v>
      </c>
      <c r="M245" s="165" t="str">
        <f t="shared" si="311"/>
        <v>tdk</v>
      </c>
      <c r="N245" s="167" t="str">
        <f t="shared" si="311"/>
        <v>tdk</v>
      </c>
      <c r="O245" s="168" t="str">
        <f t="shared" si="311"/>
        <v>tdk</v>
      </c>
      <c r="P245" s="166" t="str">
        <f t="shared" si="311"/>
        <v>tdk</v>
      </c>
      <c r="Q245" s="166" t="str">
        <f t="shared" si="311"/>
        <v>tdk</v>
      </c>
      <c r="R245" s="166" t="str">
        <f t="shared" si="311"/>
        <v>tdk</v>
      </c>
      <c r="S245" s="166" t="str">
        <f t="shared" si="311"/>
        <v>tdk</v>
      </c>
      <c r="T245" s="165" t="str">
        <f t="shared" si="311"/>
        <v>tdk</v>
      </c>
      <c r="U245" s="167" t="str">
        <f t="shared" si="311"/>
        <v>tdk</v>
      </c>
      <c r="V245" s="168" t="str">
        <f t="shared" si="311"/>
        <v>tdk</v>
      </c>
      <c r="W245" s="166" t="str">
        <f t="shared" si="311"/>
        <v>tdk</v>
      </c>
      <c r="X245" s="166" t="str">
        <f t="shared" si="311"/>
        <v>tdk</v>
      </c>
      <c r="Y245" s="166" t="str">
        <f t="shared" si="311"/>
        <v>tdk</v>
      </c>
      <c r="Z245" s="166" t="str">
        <f t="shared" si="311"/>
        <v>tdk</v>
      </c>
      <c r="AA245" s="165" t="str">
        <f t="shared" si="311"/>
        <v>tdk</v>
      </c>
      <c r="AB245" s="165" t="str">
        <f t="shared" si="311"/>
        <v>tdk</v>
      </c>
      <c r="AC245" s="166" t="str">
        <f t="shared" si="311"/>
        <v>tdk</v>
      </c>
      <c r="AD245" s="166" t="str">
        <f t="shared" si="311"/>
        <v>tdk</v>
      </c>
      <c r="AE245" s="166" t="str">
        <f t="shared" si="311"/>
        <v>tdk</v>
      </c>
      <c r="AF245" s="166" t="str">
        <f t="shared" si="311"/>
        <v>tdk</v>
      </c>
      <c r="AG245" s="166" t="str">
        <f t="shared" si="311"/>
        <v>tdk</v>
      </c>
      <c r="AH245" s="165" t="str">
        <f t="shared" si="311"/>
        <v>tdk</v>
      </c>
      <c r="AI245" s="165" t="str">
        <f t="shared" si="311"/>
        <v>tdk</v>
      </c>
      <c r="AJ245" s="169"/>
      <c r="AK245" s="141"/>
      <c r="AL245" s="141"/>
      <c r="AM245" s="141"/>
      <c r="AN245" s="141"/>
      <c r="AO245" s="142"/>
      <c r="AP245" s="142"/>
      <c r="AQ245" s="142"/>
      <c r="AR245" s="142"/>
      <c r="AS245" s="170">
        <f>COUNTIF(E245:AJ245,"ya")+CI245</f>
        <v>0</v>
      </c>
      <c r="AT245" s="142"/>
      <c r="AU245" s="141"/>
      <c r="AV245" s="150"/>
      <c r="AW245" s="150"/>
      <c r="AX245" s="150"/>
      <c r="AY245" s="151"/>
      <c r="AZ245" s="152"/>
      <c r="BA245" s="153"/>
      <c r="BB245"/>
      <c r="BC245" s="171" t="str">
        <f t="shared" ref="BC245:CG245" si="312">IF(BC242&gt;=4,"ya","tdk")</f>
        <v>tdk</v>
      </c>
      <c r="BD245" s="171" t="str">
        <f t="shared" si="312"/>
        <v>tdk</v>
      </c>
      <c r="BE245" s="171" t="str">
        <f t="shared" si="312"/>
        <v>tdk</v>
      </c>
      <c r="BF245" s="171" t="str">
        <f t="shared" si="312"/>
        <v>tdk</v>
      </c>
      <c r="BG245" s="171" t="str">
        <f t="shared" si="312"/>
        <v>tdk</v>
      </c>
      <c r="BH245" s="171" t="str">
        <f t="shared" si="312"/>
        <v>tdk</v>
      </c>
      <c r="BI245" s="171" t="str">
        <f t="shared" si="312"/>
        <v>tdk</v>
      </c>
      <c r="BJ245" s="171" t="str">
        <f t="shared" si="312"/>
        <v>tdk</v>
      </c>
      <c r="BK245" s="171" t="str">
        <f t="shared" si="312"/>
        <v>tdk</v>
      </c>
      <c r="BL245" s="171" t="str">
        <f t="shared" si="312"/>
        <v>tdk</v>
      </c>
      <c r="BM245" s="171" t="str">
        <f t="shared" si="312"/>
        <v>tdk</v>
      </c>
      <c r="BN245" s="171" t="str">
        <f t="shared" si="312"/>
        <v>tdk</v>
      </c>
      <c r="BO245" s="171" t="str">
        <f t="shared" si="312"/>
        <v>tdk</v>
      </c>
      <c r="BP245" s="171" t="str">
        <f t="shared" si="312"/>
        <v>tdk</v>
      </c>
      <c r="BQ245" s="171" t="str">
        <f t="shared" si="312"/>
        <v>tdk</v>
      </c>
      <c r="BR245" s="171" t="str">
        <f t="shared" si="312"/>
        <v>tdk</v>
      </c>
      <c r="BS245" s="171" t="str">
        <f t="shared" si="312"/>
        <v>tdk</v>
      </c>
      <c r="BT245" s="171" t="str">
        <f t="shared" si="312"/>
        <v>tdk</v>
      </c>
      <c r="BU245" s="171" t="str">
        <f t="shared" si="312"/>
        <v>tdk</v>
      </c>
      <c r="BV245" s="171" t="str">
        <f t="shared" si="312"/>
        <v>tdk</v>
      </c>
      <c r="BW245" s="171" t="str">
        <f t="shared" si="312"/>
        <v>tdk</v>
      </c>
      <c r="BX245" s="171" t="str">
        <f t="shared" si="312"/>
        <v>tdk</v>
      </c>
      <c r="BY245" s="171" t="str">
        <f t="shared" si="312"/>
        <v>tdk</v>
      </c>
      <c r="BZ245" s="171" t="str">
        <f t="shared" si="312"/>
        <v>tdk</v>
      </c>
      <c r="CA245" s="171" t="str">
        <f t="shared" si="312"/>
        <v>tdk</v>
      </c>
      <c r="CB245" s="171" t="str">
        <f t="shared" si="312"/>
        <v>tdk</v>
      </c>
      <c r="CC245" s="171" t="str">
        <f t="shared" si="312"/>
        <v>tdk</v>
      </c>
      <c r="CD245" s="171" t="str">
        <f t="shared" si="312"/>
        <v>tdk</v>
      </c>
      <c r="CE245" s="171" t="str">
        <f t="shared" si="312"/>
        <v>tdk</v>
      </c>
      <c r="CF245" s="171" t="str">
        <f t="shared" si="312"/>
        <v>tdk</v>
      </c>
      <c r="CG245" s="171" t="str">
        <f t="shared" si="312"/>
        <v>tdk</v>
      </c>
      <c r="CH245"/>
      <c r="CI245" s="147">
        <f>COUNTIF(BC245:CG245,"ya")</f>
        <v>0</v>
      </c>
      <c r="CJ245" s="154" t="s">
        <v>41</v>
      </c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ht="17.25" hidden="1" customHeight="1" outlineLevel="1" x14ac:dyDescent="0.25">
      <c r="A246" s="131"/>
      <c r="B246" s="132"/>
      <c r="C246" s="132"/>
      <c r="D246" s="132" t="s">
        <v>42</v>
      </c>
      <c r="E246" s="164" t="str">
        <f t="shared" ref="E246:AI246" si="313">IF(AND(OR(AND(OR(AND(E243&gt;=2,E241="O/D"),E241="O/A"),E243&gt;=2),E241="O/N"),E243&gt;=2),"ya","tdk")</f>
        <v>tdk</v>
      </c>
      <c r="F246" s="165" t="str">
        <f t="shared" si="313"/>
        <v>tdk</v>
      </c>
      <c r="G246" s="165" t="str">
        <f t="shared" si="313"/>
        <v>tdk</v>
      </c>
      <c r="H246" s="166" t="str">
        <f t="shared" si="313"/>
        <v>tdk</v>
      </c>
      <c r="I246" s="166" t="str">
        <f t="shared" si="313"/>
        <v>tdk</v>
      </c>
      <c r="J246" s="166" t="str">
        <f t="shared" si="313"/>
        <v>tdk</v>
      </c>
      <c r="K246" s="166" t="str">
        <f t="shared" si="313"/>
        <v>tdk</v>
      </c>
      <c r="L246" s="166" t="str">
        <f t="shared" si="313"/>
        <v>tdk</v>
      </c>
      <c r="M246" s="165" t="str">
        <f t="shared" si="313"/>
        <v>tdk</v>
      </c>
      <c r="N246" s="167" t="str">
        <f t="shared" si="313"/>
        <v>tdk</v>
      </c>
      <c r="O246" s="168" t="str">
        <f t="shared" si="313"/>
        <v>tdk</v>
      </c>
      <c r="P246" s="166" t="str">
        <f t="shared" si="313"/>
        <v>tdk</v>
      </c>
      <c r="Q246" s="166" t="str">
        <f t="shared" si="313"/>
        <v>tdk</v>
      </c>
      <c r="R246" s="166" t="str">
        <f t="shared" si="313"/>
        <v>tdk</v>
      </c>
      <c r="S246" s="166" t="str">
        <f t="shared" si="313"/>
        <v>tdk</v>
      </c>
      <c r="T246" s="165" t="str">
        <f t="shared" si="313"/>
        <v>tdk</v>
      </c>
      <c r="U246" s="167" t="str">
        <f t="shared" si="313"/>
        <v>tdk</v>
      </c>
      <c r="V246" s="168" t="str">
        <f t="shared" si="313"/>
        <v>tdk</v>
      </c>
      <c r="W246" s="166" t="str">
        <f t="shared" si="313"/>
        <v>tdk</v>
      </c>
      <c r="X246" s="166" t="str">
        <f t="shared" si="313"/>
        <v>tdk</v>
      </c>
      <c r="Y246" s="166" t="str">
        <f t="shared" si="313"/>
        <v>tdk</v>
      </c>
      <c r="Z246" s="166" t="str">
        <f t="shared" si="313"/>
        <v>tdk</v>
      </c>
      <c r="AA246" s="165" t="str">
        <f t="shared" si="313"/>
        <v>tdk</v>
      </c>
      <c r="AB246" s="165" t="str">
        <f t="shared" si="313"/>
        <v>tdk</v>
      </c>
      <c r="AC246" s="166" t="str">
        <f t="shared" si="313"/>
        <v>tdk</v>
      </c>
      <c r="AD246" s="166" t="str">
        <f t="shared" si="313"/>
        <v>tdk</v>
      </c>
      <c r="AE246" s="166" t="str">
        <f t="shared" si="313"/>
        <v>tdk</v>
      </c>
      <c r="AF246" s="166" t="str">
        <f t="shared" si="313"/>
        <v>tdk</v>
      </c>
      <c r="AG246" s="166" t="str">
        <f t="shared" si="313"/>
        <v>tdk</v>
      </c>
      <c r="AH246" s="165" t="str">
        <f t="shared" si="313"/>
        <v>tdk</v>
      </c>
      <c r="AI246" s="165" t="str">
        <f t="shared" si="313"/>
        <v>tdk</v>
      </c>
      <c r="AJ246" s="169"/>
      <c r="AK246" s="141"/>
      <c r="AL246" s="141"/>
      <c r="AM246" s="141"/>
      <c r="AN246" s="141"/>
      <c r="AO246" s="142"/>
      <c r="AP246" s="142"/>
      <c r="AQ246" s="142"/>
      <c r="AR246" s="142"/>
      <c r="AS246" s="142"/>
      <c r="AT246" s="142">
        <f>COUNTIF(E246:AJ246,"ya")</f>
        <v>0</v>
      </c>
      <c r="AU246" s="141"/>
      <c r="AV246" s="150"/>
      <c r="AW246" s="150"/>
      <c r="AX246" s="150"/>
      <c r="AY246" s="151"/>
      <c r="AZ246" s="152"/>
      <c r="BA246" s="153"/>
      <c r="BB246"/>
      <c r="BC246" s="154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 s="145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ht="17.25" hidden="1" customHeight="1" outlineLevel="1" x14ac:dyDescent="0.3">
      <c r="A247" s="57"/>
      <c r="B247" s="58"/>
      <c r="C247" s="173" t="s">
        <v>86</v>
      </c>
      <c r="D247" s="58"/>
      <c r="E247" s="119"/>
      <c r="F247" s="120"/>
      <c r="G247" s="120"/>
      <c r="H247" s="121"/>
      <c r="I247" s="121"/>
      <c r="J247" s="121"/>
      <c r="K247" s="121"/>
      <c r="L247" s="121"/>
      <c r="M247" s="120"/>
      <c r="N247" s="122"/>
      <c r="O247" s="123"/>
      <c r="P247" s="121"/>
      <c r="Q247" s="121"/>
      <c r="R247" s="121"/>
      <c r="S247" s="121"/>
      <c r="T247" s="120"/>
      <c r="U247" s="124"/>
      <c r="V247" s="123"/>
      <c r="W247" s="121"/>
      <c r="X247" s="121"/>
      <c r="Y247" s="121"/>
      <c r="Z247" s="121"/>
      <c r="AA247" s="120"/>
      <c r="AB247" s="120"/>
      <c r="AC247" s="121"/>
      <c r="AD247" s="121"/>
      <c r="AE247" s="121"/>
      <c r="AF247" s="121"/>
      <c r="AG247" s="121"/>
      <c r="AH247" s="120"/>
      <c r="AI247" s="120"/>
      <c r="AJ247" s="68"/>
      <c r="AK247" s="69">
        <f>COUNTIF(E247:AJ247,"D")</f>
        <v>0</v>
      </c>
      <c r="AL247" s="69">
        <f>COUNTIF(E247:AJ247,"A")</f>
        <v>0</v>
      </c>
      <c r="AM247" s="69">
        <f>COUNTIF(E247:AJ247,"N")</f>
        <v>0</v>
      </c>
      <c r="AN247" s="69">
        <f>COUNTIF(E247:AJ247,"D/A")</f>
        <v>0</v>
      </c>
      <c r="AO247" s="70">
        <f>AK247+AL247+AM247+AN247+AY247+AZ247</f>
        <v>0</v>
      </c>
      <c r="AP247" s="70">
        <f>IF(AO247&lt;=22,0,AO247-22)</f>
        <v>0</v>
      </c>
      <c r="AQ247" s="71" t="e">
        <f>AL247+AM247+AQ250</f>
        <v>#VALUE!</v>
      </c>
      <c r="AR247" s="70"/>
      <c r="AS247" s="70"/>
      <c r="AT247" s="70"/>
      <c r="AU247" s="69">
        <f>COUNTIF(E247:AJ247,"IJ")</f>
        <v>0</v>
      </c>
      <c r="AV247" s="69">
        <f>COUNTIF(E247:AJ247,"SK")</f>
        <v>0</v>
      </c>
      <c r="AW247" s="69">
        <f>COUNTIF(E247:AJ247,"CT")</f>
        <v>0</v>
      </c>
      <c r="AX247" s="69">
        <f>COUNTIF(E247:AJ247,"AL")</f>
        <v>0</v>
      </c>
      <c r="AY247" s="69">
        <f>COUNTIF(E247:AJ247,"A/N")</f>
        <v>0</v>
      </c>
      <c r="AZ247" s="69">
        <f>COUNTIF(E247:AJ247,"N/D")</f>
        <v>0</v>
      </c>
      <c r="BA247" s="72"/>
      <c r="BB247" s="37">
        <f>AO247</f>
        <v>0</v>
      </c>
      <c r="BC247" s="73">
        <f t="shared" ref="BC247:CG247" si="314">E247</f>
        <v>0</v>
      </c>
      <c r="BD247" s="73">
        <f t="shared" si="314"/>
        <v>0</v>
      </c>
      <c r="BE247" s="73">
        <f t="shared" si="314"/>
        <v>0</v>
      </c>
      <c r="BF247" s="73">
        <f t="shared" si="314"/>
        <v>0</v>
      </c>
      <c r="BG247" s="73">
        <f t="shared" si="314"/>
        <v>0</v>
      </c>
      <c r="BH247" s="73">
        <f t="shared" si="314"/>
        <v>0</v>
      </c>
      <c r="BI247" s="73">
        <f t="shared" si="314"/>
        <v>0</v>
      </c>
      <c r="BJ247" s="73">
        <f t="shared" si="314"/>
        <v>0</v>
      </c>
      <c r="BK247" s="73">
        <f t="shared" si="314"/>
        <v>0</v>
      </c>
      <c r="BL247" s="73">
        <f t="shared" si="314"/>
        <v>0</v>
      </c>
      <c r="BM247" s="73">
        <f t="shared" si="314"/>
        <v>0</v>
      </c>
      <c r="BN247" s="73">
        <f t="shared" si="314"/>
        <v>0</v>
      </c>
      <c r="BO247" s="73">
        <f t="shared" si="314"/>
        <v>0</v>
      </c>
      <c r="BP247" s="73">
        <f t="shared" si="314"/>
        <v>0</v>
      </c>
      <c r="BQ247" s="73">
        <f t="shared" si="314"/>
        <v>0</v>
      </c>
      <c r="BR247" s="73">
        <f t="shared" si="314"/>
        <v>0</v>
      </c>
      <c r="BS247" s="73">
        <f t="shared" si="314"/>
        <v>0</v>
      </c>
      <c r="BT247" s="73">
        <f t="shared" si="314"/>
        <v>0</v>
      </c>
      <c r="BU247" s="73">
        <f t="shared" si="314"/>
        <v>0</v>
      </c>
      <c r="BV247" s="73">
        <f t="shared" si="314"/>
        <v>0</v>
      </c>
      <c r="BW247" s="73">
        <f t="shared" si="314"/>
        <v>0</v>
      </c>
      <c r="BX247" s="73">
        <f t="shared" si="314"/>
        <v>0</v>
      </c>
      <c r="BY247" s="73">
        <f t="shared" si="314"/>
        <v>0</v>
      </c>
      <c r="BZ247" s="73">
        <f t="shared" si="314"/>
        <v>0</v>
      </c>
      <c r="CA247" s="73">
        <f t="shared" si="314"/>
        <v>0</v>
      </c>
      <c r="CB247" s="73">
        <f t="shared" si="314"/>
        <v>0</v>
      </c>
      <c r="CC247" s="73">
        <f t="shared" si="314"/>
        <v>0</v>
      </c>
      <c r="CD247" s="73">
        <f t="shared" si="314"/>
        <v>0</v>
      </c>
      <c r="CE247" s="73">
        <f t="shared" si="314"/>
        <v>0</v>
      </c>
      <c r="CF247" s="73">
        <f t="shared" si="314"/>
        <v>0</v>
      </c>
      <c r="CG247" s="73">
        <f t="shared" si="314"/>
        <v>0</v>
      </c>
      <c r="CH247"/>
      <c r="CI247" s="75">
        <f>COUNTIF(BC247:CG247,"A/N")</f>
        <v>0</v>
      </c>
      <c r="CJ247" s="75">
        <f>COUNTIF(BC247:CG247,"N/D")</f>
        <v>0</v>
      </c>
      <c r="CK247" s="37">
        <f>CI247+CJ247</f>
        <v>0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ht="17.25" hidden="1" customHeight="1" outlineLevel="1" x14ac:dyDescent="0.25">
      <c r="A248" s="57"/>
      <c r="B248" s="58"/>
      <c r="C248" s="127"/>
      <c r="D248" s="58" t="s">
        <v>37</v>
      </c>
      <c r="E248" s="119"/>
      <c r="F248" s="120"/>
      <c r="G248" s="120"/>
      <c r="H248" s="121"/>
      <c r="I248" s="121"/>
      <c r="J248" s="121"/>
      <c r="K248" s="121"/>
      <c r="L248" s="121"/>
      <c r="M248" s="120"/>
      <c r="N248" s="122"/>
      <c r="O248" s="123"/>
      <c r="P248" s="121"/>
      <c r="Q248" s="121"/>
      <c r="R248" s="121"/>
      <c r="S248" s="121"/>
      <c r="T248" s="120"/>
      <c r="U248" s="124"/>
      <c r="V248" s="123"/>
      <c r="W248" s="121"/>
      <c r="X248" s="121"/>
      <c r="Y248" s="121"/>
      <c r="Z248" s="121"/>
      <c r="AA248" s="120"/>
      <c r="AB248" s="120"/>
      <c r="AC248" s="121"/>
      <c r="AD248" s="121"/>
      <c r="AE248" s="121"/>
      <c r="AF248" s="121"/>
      <c r="AG248" s="121"/>
      <c r="AH248" s="120"/>
      <c r="AI248" s="120"/>
      <c r="AJ248" s="82"/>
      <c r="AK248" s="69"/>
      <c r="AL248" s="69"/>
      <c r="AM248" s="69"/>
      <c r="AN248" s="69"/>
      <c r="AO248" s="70"/>
      <c r="AP248" s="70"/>
      <c r="AQ248" s="70"/>
      <c r="AR248" s="71">
        <f>SUM(E248:AJ248)*2-0.5*COUNT(E248:AJ248)+CI249</f>
        <v>0</v>
      </c>
      <c r="AS248" s="70"/>
      <c r="AT248" s="70"/>
      <c r="AU248" s="69"/>
      <c r="AV248" s="83"/>
      <c r="AW248" s="83"/>
      <c r="AX248" s="83"/>
      <c r="AY248" s="84"/>
      <c r="AZ248" s="85"/>
      <c r="BA248" s="22"/>
      <c r="BB248"/>
      <c r="BC248" s="86">
        <f t="shared" ref="BC248:CG248" si="315">E249</f>
        <v>0</v>
      </c>
      <c r="BD248" s="86">
        <f t="shared" si="315"/>
        <v>0</v>
      </c>
      <c r="BE248" s="86">
        <f t="shared" si="315"/>
        <v>0</v>
      </c>
      <c r="BF248" s="86">
        <f t="shared" si="315"/>
        <v>0</v>
      </c>
      <c r="BG248" s="86">
        <f t="shared" si="315"/>
        <v>0</v>
      </c>
      <c r="BH248" s="86">
        <f t="shared" si="315"/>
        <v>0</v>
      </c>
      <c r="BI248" s="86">
        <f t="shared" si="315"/>
        <v>0</v>
      </c>
      <c r="BJ248" s="86">
        <f t="shared" si="315"/>
        <v>0</v>
      </c>
      <c r="BK248" s="86">
        <f t="shared" si="315"/>
        <v>0</v>
      </c>
      <c r="BL248" s="86">
        <f t="shared" si="315"/>
        <v>0</v>
      </c>
      <c r="BM248" s="86">
        <f t="shared" si="315"/>
        <v>0</v>
      </c>
      <c r="BN248" s="86">
        <f t="shared" si="315"/>
        <v>0</v>
      </c>
      <c r="BO248" s="86">
        <f t="shared" si="315"/>
        <v>0</v>
      </c>
      <c r="BP248" s="86">
        <f t="shared" si="315"/>
        <v>0</v>
      </c>
      <c r="BQ248" s="86">
        <f t="shared" si="315"/>
        <v>0</v>
      </c>
      <c r="BR248" s="86">
        <f t="shared" si="315"/>
        <v>0</v>
      </c>
      <c r="BS248" s="86">
        <f t="shared" si="315"/>
        <v>0</v>
      </c>
      <c r="BT248" s="86">
        <f t="shared" si="315"/>
        <v>0</v>
      </c>
      <c r="BU248" s="86">
        <f t="shared" si="315"/>
        <v>0</v>
      </c>
      <c r="BV248" s="86">
        <f t="shared" si="315"/>
        <v>0</v>
      </c>
      <c r="BW248" s="86">
        <f t="shared" si="315"/>
        <v>0</v>
      </c>
      <c r="BX248" s="86">
        <f t="shared" si="315"/>
        <v>0</v>
      </c>
      <c r="BY248" s="86">
        <f t="shared" si="315"/>
        <v>0</v>
      </c>
      <c r="BZ248" s="86">
        <f t="shared" si="315"/>
        <v>0</v>
      </c>
      <c r="CA248" s="86">
        <f t="shared" si="315"/>
        <v>0</v>
      </c>
      <c r="CB248" s="86">
        <f t="shared" si="315"/>
        <v>0</v>
      </c>
      <c r="CC248" s="86">
        <f t="shared" si="315"/>
        <v>0</v>
      </c>
      <c r="CD248" s="86">
        <f t="shared" si="315"/>
        <v>0</v>
      </c>
      <c r="CE248" s="86">
        <f t="shared" si="315"/>
        <v>0</v>
      </c>
      <c r="CF248" s="86">
        <f t="shared" si="315"/>
        <v>0</v>
      </c>
      <c r="CG248" s="86">
        <f t="shared" si="315"/>
        <v>0</v>
      </c>
      <c r="CH248"/>
      <c r="CI248" s="74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ht="17.25" hidden="1" customHeight="1" outlineLevel="1" x14ac:dyDescent="0.25">
      <c r="A249" s="57"/>
      <c r="B249" s="58"/>
      <c r="C249" s="58"/>
      <c r="D249" s="58" t="s">
        <v>38</v>
      </c>
      <c r="E249" s="87"/>
      <c r="F249" s="88"/>
      <c r="G249" s="88"/>
      <c r="H249" s="89"/>
      <c r="I249" s="89"/>
      <c r="J249" s="89"/>
      <c r="K249" s="89"/>
      <c r="L249" s="89"/>
      <c r="M249" s="88"/>
      <c r="N249" s="90"/>
      <c r="O249" s="91"/>
      <c r="P249" s="89"/>
      <c r="Q249" s="89"/>
      <c r="R249" s="89"/>
      <c r="S249" s="89"/>
      <c r="T249" s="88"/>
      <c r="U249" s="92"/>
      <c r="V249" s="91"/>
      <c r="W249" s="89"/>
      <c r="X249" s="89"/>
      <c r="Y249" s="89"/>
      <c r="Z249" s="89"/>
      <c r="AA249" s="88"/>
      <c r="AB249" s="88"/>
      <c r="AC249" s="89"/>
      <c r="AD249" s="89"/>
      <c r="AE249" s="89"/>
      <c r="AF249" s="89"/>
      <c r="AG249" s="89"/>
      <c r="AH249" s="88"/>
      <c r="AI249" s="88"/>
      <c r="AJ249" s="93"/>
      <c r="AK249" s="69"/>
      <c r="AL249" s="69"/>
      <c r="AM249" s="69"/>
      <c r="AN249" s="69"/>
      <c r="AO249" s="70"/>
      <c r="AP249" s="70"/>
      <c r="AQ249" s="70"/>
      <c r="AR249" s="94"/>
      <c r="AS249" s="70"/>
      <c r="AT249" s="70"/>
      <c r="AU249" s="69"/>
      <c r="AV249" s="83"/>
      <c r="AW249" s="83"/>
      <c r="AX249" s="83"/>
      <c r="AY249" s="84"/>
      <c r="AZ249" s="85"/>
      <c r="BA249" s="22"/>
      <c r="BB249"/>
      <c r="BC249" s="37">
        <f t="shared" ref="BC249:CG249" si="316">IF(BC248&lt;=1,BC248*2,IF(BC248&lt;=7,(BC248*2),IF(BC248&lt;=8,((BC248-7)*3+14),((BC248-8)*4+17))))</f>
        <v>0</v>
      </c>
      <c r="BD249" s="37">
        <f t="shared" si="316"/>
        <v>0</v>
      </c>
      <c r="BE249" s="37">
        <f t="shared" si="316"/>
        <v>0</v>
      </c>
      <c r="BF249" s="37">
        <f t="shared" si="316"/>
        <v>0</v>
      </c>
      <c r="BG249" s="37">
        <f t="shared" si="316"/>
        <v>0</v>
      </c>
      <c r="BH249" s="37">
        <f t="shared" si="316"/>
        <v>0</v>
      </c>
      <c r="BI249" s="37">
        <f t="shared" si="316"/>
        <v>0</v>
      </c>
      <c r="BJ249" s="37">
        <f t="shared" si="316"/>
        <v>0</v>
      </c>
      <c r="BK249" s="37">
        <f t="shared" si="316"/>
        <v>0</v>
      </c>
      <c r="BL249" s="37">
        <f t="shared" si="316"/>
        <v>0</v>
      </c>
      <c r="BM249" s="37">
        <f t="shared" si="316"/>
        <v>0</v>
      </c>
      <c r="BN249" s="37">
        <f t="shared" si="316"/>
        <v>0</v>
      </c>
      <c r="BO249" s="37">
        <f t="shared" si="316"/>
        <v>0</v>
      </c>
      <c r="BP249" s="37">
        <f t="shared" si="316"/>
        <v>0</v>
      </c>
      <c r="BQ249" s="37">
        <f t="shared" si="316"/>
        <v>0</v>
      </c>
      <c r="BR249" s="37">
        <f t="shared" si="316"/>
        <v>0</v>
      </c>
      <c r="BS249" s="37">
        <f t="shared" si="316"/>
        <v>0</v>
      </c>
      <c r="BT249" s="37">
        <f t="shared" si="316"/>
        <v>0</v>
      </c>
      <c r="BU249" s="37">
        <f t="shared" si="316"/>
        <v>0</v>
      </c>
      <c r="BV249" s="37">
        <f t="shared" si="316"/>
        <v>0</v>
      </c>
      <c r="BW249" s="37">
        <f t="shared" si="316"/>
        <v>0</v>
      </c>
      <c r="BX249" s="37">
        <f t="shared" si="316"/>
        <v>0</v>
      </c>
      <c r="BY249" s="37">
        <f t="shared" si="316"/>
        <v>0</v>
      </c>
      <c r="BZ249" s="37">
        <f t="shared" si="316"/>
        <v>0</v>
      </c>
      <c r="CA249" s="37">
        <f t="shared" si="316"/>
        <v>0</v>
      </c>
      <c r="CB249" s="37">
        <f t="shared" si="316"/>
        <v>0</v>
      </c>
      <c r="CC249" s="37">
        <f t="shared" si="316"/>
        <v>0</v>
      </c>
      <c r="CD249" s="37">
        <f t="shared" si="316"/>
        <v>0</v>
      </c>
      <c r="CE249" s="37">
        <f t="shared" si="316"/>
        <v>0</v>
      </c>
      <c r="CF249" s="37">
        <f t="shared" si="316"/>
        <v>0</v>
      </c>
      <c r="CG249" s="37">
        <f t="shared" si="316"/>
        <v>0</v>
      </c>
      <c r="CH249"/>
      <c r="CI249" s="95">
        <f>SUM(BC249:CG249)</f>
        <v>0</v>
      </c>
      <c r="CJ249" s="5" t="s">
        <v>37</v>
      </c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ht="17.25" hidden="1" customHeight="1" outlineLevel="1" x14ac:dyDescent="0.25">
      <c r="A250" s="57"/>
      <c r="B250" s="58"/>
      <c r="C250" s="58"/>
      <c r="D250" s="58" t="s">
        <v>39</v>
      </c>
      <c r="E250" s="96" t="e">
        <f>#VALUE!</f>
        <v>#VALUE!</v>
      </c>
      <c r="F250" s="97" t="e">
        <f>#VALUE!</f>
        <v>#VALUE!</v>
      </c>
      <c r="G250" s="97" t="e">
        <f>#VALUE!</f>
        <v>#VALUE!</v>
      </c>
      <c r="H250" s="98" t="e">
        <f>#VALUE!</f>
        <v>#VALUE!</v>
      </c>
      <c r="I250" s="98" t="e">
        <f>#VALUE!</f>
        <v>#VALUE!</v>
      </c>
      <c r="J250" s="98" t="e">
        <f>#VALUE!</f>
        <v>#VALUE!</v>
      </c>
      <c r="K250" s="98" t="e">
        <f>#VALUE!</f>
        <v>#VALUE!</v>
      </c>
      <c r="L250" s="98" t="e">
        <f>#VALUE!</f>
        <v>#VALUE!</v>
      </c>
      <c r="M250" s="97" t="e">
        <f>#VALUE!</f>
        <v>#VALUE!</v>
      </c>
      <c r="N250" s="99" t="e">
        <f>#VALUE!</f>
        <v>#VALUE!</v>
      </c>
      <c r="O250" s="100" t="e">
        <f>#VALUE!</f>
        <v>#VALUE!</v>
      </c>
      <c r="P250" s="98" t="e">
        <f>#VALUE!</f>
        <v>#VALUE!</v>
      </c>
      <c r="Q250" s="98" t="e">
        <f>#VALUE!</f>
        <v>#VALUE!</v>
      </c>
      <c r="R250" s="98" t="e">
        <f>#VALUE!</f>
        <v>#VALUE!</v>
      </c>
      <c r="S250" s="98" t="e">
        <f>#VALUE!</f>
        <v>#VALUE!</v>
      </c>
      <c r="T250" s="97" t="e">
        <f>#VALUE!</f>
        <v>#VALUE!</v>
      </c>
      <c r="U250" s="101" t="e">
        <f>#VALUE!</f>
        <v>#VALUE!</v>
      </c>
      <c r="V250" s="100" t="e">
        <f>#VALUE!</f>
        <v>#VALUE!</v>
      </c>
      <c r="W250" s="98" t="e">
        <f>#VALUE!</f>
        <v>#VALUE!</v>
      </c>
      <c r="X250" s="98" t="e">
        <f>#VALUE!</f>
        <v>#VALUE!</v>
      </c>
      <c r="Y250" s="98" t="e">
        <f>#VALUE!</f>
        <v>#VALUE!</v>
      </c>
      <c r="Z250" s="98" t="e">
        <f>#VALUE!</f>
        <v>#VALUE!</v>
      </c>
      <c r="AA250" s="97" t="e">
        <f>#VALUE!</f>
        <v>#VALUE!</v>
      </c>
      <c r="AB250" s="97" t="e">
        <f>#VALUE!</f>
        <v>#VALUE!</v>
      </c>
      <c r="AC250" s="98" t="e">
        <f>#VALUE!</f>
        <v>#VALUE!</v>
      </c>
      <c r="AD250" s="98" t="e">
        <f>#VALUE!</f>
        <v>#VALUE!</v>
      </c>
      <c r="AE250" s="98" t="e">
        <f>#VALUE!</f>
        <v>#VALUE!</v>
      </c>
      <c r="AF250" s="98" t="e">
        <f>#VALUE!</f>
        <v>#VALUE!</v>
      </c>
      <c r="AG250" s="98" t="e">
        <f>#VALUE!</f>
        <v>#VALUE!</v>
      </c>
      <c r="AH250" s="97" t="e">
        <f>#VALUE!</f>
        <v>#VALUE!</v>
      </c>
      <c r="AI250" s="97" t="e">
        <f>#VALUE!</f>
        <v>#VALUE!</v>
      </c>
      <c r="AJ250" s="102"/>
      <c r="AK250" s="69"/>
      <c r="AL250" s="69"/>
      <c r="AM250" s="69"/>
      <c r="AN250" s="69"/>
      <c r="AO250" s="70"/>
      <c r="AP250" s="70"/>
      <c r="AQ250" s="71" t="e">
        <f>SUM(E250:AJ250)+CI250-CK247</f>
        <v>#VALUE!</v>
      </c>
      <c r="AR250" s="94"/>
      <c r="AS250" s="70"/>
      <c r="AT250" s="70"/>
      <c r="AU250" s="69"/>
      <c r="AV250" s="83"/>
      <c r="AW250" s="83"/>
      <c r="AX250" s="83"/>
      <c r="AY250" s="84"/>
      <c r="AZ250" s="85"/>
      <c r="BA250" s="22"/>
      <c r="BB250"/>
      <c r="BC250" s="95" t="e">
        <f>#VALUE!</f>
        <v>#VALUE!</v>
      </c>
      <c r="BD250" s="95" t="e">
        <f>#VALUE!</f>
        <v>#VALUE!</v>
      </c>
      <c r="BE250" s="95" t="e">
        <f>#VALUE!</f>
        <v>#VALUE!</v>
      </c>
      <c r="BF250" s="95" t="e">
        <f>#VALUE!</f>
        <v>#VALUE!</v>
      </c>
      <c r="BG250" s="95" t="e">
        <f>#VALUE!</f>
        <v>#VALUE!</v>
      </c>
      <c r="BH250" s="95" t="e">
        <f>#VALUE!</f>
        <v>#VALUE!</v>
      </c>
      <c r="BI250" s="95" t="e">
        <f>#VALUE!</f>
        <v>#VALUE!</v>
      </c>
      <c r="BJ250" s="95" t="e">
        <f>#VALUE!</f>
        <v>#VALUE!</v>
      </c>
      <c r="BK250" s="95" t="e">
        <f>#VALUE!</f>
        <v>#VALUE!</v>
      </c>
      <c r="BL250" s="95" t="e">
        <f>#VALUE!</f>
        <v>#VALUE!</v>
      </c>
      <c r="BM250" s="95" t="e">
        <f>#VALUE!</f>
        <v>#VALUE!</v>
      </c>
      <c r="BN250" s="95" t="e">
        <f>#VALUE!</f>
        <v>#VALUE!</v>
      </c>
      <c r="BO250" s="95" t="e">
        <f>#VALUE!</f>
        <v>#VALUE!</v>
      </c>
      <c r="BP250" s="95" t="e">
        <f>#VALUE!</f>
        <v>#VALUE!</v>
      </c>
      <c r="BQ250" s="95" t="e">
        <f>#VALUE!</f>
        <v>#VALUE!</v>
      </c>
      <c r="BR250" s="95" t="e">
        <f>#VALUE!</f>
        <v>#VALUE!</v>
      </c>
      <c r="BS250" s="95" t="e">
        <f>#VALUE!</f>
        <v>#VALUE!</v>
      </c>
      <c r="BT250" s="95" t="e">
        <f>#VALUE!</f>
        <v>#VALUE!</v>
      </c>
      <c r="BU250" s="95" t="e">
        <f>#VALUE!</f>
        <v>#VALUE!</v>
      </c>
      <c r="BV250" s="95" t="e">
        <f>#VALUE!</f>
        <v>#VALUE!</v>
      </c>
      <c r="BW250" s="95" t="e">
        <f>#VALUE!</f>
        <v>#VALUE!</v>
      </c>
      <c r="BX250" s="95" t="e">
        <f>#VALUE!</f>
        <v>#VALUE!</v>
      </c>
      <c r="BY250" s="95" t="e">
        <f>#VALUE!</f>
        <v>#VALUE!</v>
      </c>
      <c r="BZ250" s="95" t="e">
        <f>#VALUE!</f>
        <v>#VALUE!</v>
      </c>
      <c r="CA250" s="95" t="e">
        <f>#VALUE!</f>
        <v>#VALUE!</v>
      </c>
      <c r="CB250" s="95" t="e">
        <f>#VALUE!</f>
        <v>#VALUE!</v>
      </c>
      <c r="CC250" s="95" t="e">
        <f>#VALUE!</f>
        <v>#VALUE!</v>
      </c>
      <c r="CD250" s="95" t="e">
        <f>#VALUE!</f>
        <v>#VALUE!</v>
      </c>
      <c r="CE250" s="95" t="e">
        <f>#VALUE!</f>
        <v>#VALUE!</v>
      </c>
      <c r="CF250" s="95" t="e">
        <f>#VALUE!</f>
        <v>#VALUE!</v>
      </c>
      <c r="CG250" s="95" t="e">
        <f>#VALUE!</f>
        <v>#VALUE!</v>
      </c>
      <c r="CH250"/>
      <c r="CI250" s="95" t="e">
        <f>SUM(BC250:CG250)</f>
        <v>#VALUE!</v>
      </c>
      <c r="CJ250" s="5" t="s">
        <v>40</v>
      </c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ht="17.25" hidden="1" customHeight="1" outlineLevel="1" x14ac:dyDescent="0.25">
      <c r="A251" s="57"/>
      <c r="B251" s="58"/>
      <c r="C251" s="58"/>
      <c r="D251" s="58" t="s">
        <v>41</v>
      </c>
      <c r="E251" s="103" t="str">
        <f t="shared" ref="E251:AI251" si="317">IF(E248&gt;=4,"ya","tdk")</f>
        <v>tdk</v>
      </c>
      <c r="F251" s="104" t="str">
        <f t="shared" si="317"/>
        <v>tdk</v>
      </c>
      <c r="G251" s="104" t="str">
        <f t="shared" si="317"/>
        <v>tdk</v>
      </c>
      <c r="H251" s="105" t="str">
        <f t="shared" si="317"/>
        <v>tdk</v>
      </c>
      <c r="I251" s="105" t="str">
        <f t="shared" si="317"/>
        <v>tdk</v>
      </c>
      <c r="J251" s="105" t="str">
        <f t="shared" si="317"/>
        <v>tdk</v>
      </c>
      <c r="K251" s="105" t="str">
        <f t="shared" si="317"/>
        <v>tdk</v>
      </c>
      <c r="L251" s="105" t="str">
        <f t="shared" si="317"/>
        <v>tdk</v>
      </c>
      <c r="M251" s="104" t="str">
        <f t="shared" si="317"/>
        <v>tdk</v>
      </c>
      <c r="N251" s="106" t="str">
        <f t="shared" si="317"/>
        <v>tdk</v>
      </c>
      <c r="O251" s="107" t="str">
        <f t="shared" si="317"/>
        <v>tdk</v>
      </c>
      <c r="P251" s="105" t="str">
        <f t="shared" si="317"/>
        <v>tdk</v>
      </c>
      <c r="Q251" s="105" t="str">
        <f t="shared" si="317"/>
        <v>tdk</v>
      </c>
      <c r="R251" s="105" t="str">
        <f t="shared" si="317"/>
        <v>tdk</v>
      </c>
      <c r="S251" s="105" t="str">
        <f t="shared" si="317"/>
        <v>tdk</v>
      </c>
      <c r="T251" s="104" t="str">
        <f t="shared" si="317"/>
        <v>tdk</v>
      </c>
      <c r="U251" s="106" t="str">
        <f t="shared" si="317"/>
        <v>tdk</v>
      </c>
      <c r="V251" s="107" t="str">
        <f t="shared" si="317"/>
        <v>tdk</v>
      </c>
      <c r="W251" s="105" t="str">
        <f t="shared" si="317"/>
        <v>tdk</v>
      </c>
      <c r="X251" s="105" t="str">
        <f t="shared" si="317"/>
        <v>tdk</v>
      </c>
      <c r="Y251" s="105" t="str">
        <f t="shared" si="317"/>
        <v>tdk</v>
      </c>
      <c r="Z251" s="105" t="str">
        <f t="shared" si="317"/>
        <v>tdk</v>
      </c>
      <c r="AA251" s="104" t="str">
        <f t="shared" si="317"/>
        <v>tdk</v>
      </c>
      <c r="AB251" s="104" t="str">
        <f t="shared" si="317"/>
        <v>tdk</v>
      </c>
      <c r="AC251" s="105" t="str">
        <f t="shared" si="317"/>
        <v>tdk</v>
      </c>
      <c r="AD251" s="105" t="str">
        <f t="shared" si="317"/>
        <v>tdk</v>
      </c>
      <c r="AE251" s="105" t="str">
        <f t="shared" si="317"/>
        <v>tdk</v>
      </c>
      <c r="AF251" s="105" t="str">
        <f t="shared" si="317"/>
        <v>tdk</v>
      </c>
      <c r="AG251" s="105" t="str">
        <f t="shared" si="317"/>
        <v>tdk</v>
      </c>
      <c r="AH251" s="104" t="str">
        <f t="shared" si="317"/>
        <v>tdk</v>
      </c>
      <c r="AI251" s="104" t="str">
        <f t="shared" si="317"/>
        <v>tdk</v>
      </c>
      <c r="AJ251" s="108"/>
      <c r="AK251" s="69"/>
      <c r="AL251" s="69"/>
      <c r="AM251" s="69"/>
      <c r="AN251" s="69"/>
      <c r="AO251" s="70"/>
      <c r="AP251" s="70"/>
      <c r="AQ251" s="70"/>
      <c r="AR251" s="70"/>
      <c r="AS251" s="109">
        <f>COUNTIF(E251:AJ251,"ya")+CI251</f>
        <v>0</v>
      </c>
      <c r="AT251" s="70"/>
      <c r="AU251" s="69"/>
      <c r="AV251" s="83"/>
      <c r="AW251" s="83"/>
      <c r="AX251" s="83"/>
      <c r="AY251" s="84"/>
      <c r="AZ251" s="85"/>
      <c r="BA251" s="22"/>
      <c r="BB251"/>
      <c r="BC251" s="110" t="str">
        <f t="shared" ref="BC251:CG251" si="318">IF(BC248&gt;=4,"ya","tdk")</f>
        <v>tdk</v>
      </c>
      <c r="BD251" s="110" t="str">
        <f t="shared" si="318"/>
        <v>tdk</v>
      </c>
      <c r="BE251" s="110" t="str">
        <f t="shared" si="318"/>
        <v>tdk</v>
      </c>
      <c r="BF251" s="110" t="str">
        <f t="shared" si="318"/>
        <v>tdk</v>
      </c>
      <c r="BG251" s="110" t="str">
        <f t="shared" si="318"/>
        <v>tdk</v>
      </c>
      <c r="BH251" s="110" t="str">
        <f t="shared" si="318"/>
        <v>tdk</v>
      </c>
      <c r="BI251" s="110" t="str">
        <f t="shared" si="318"/>
        <v>tdk</v>
      </c>
      <c r="BJ251" s="110" t="str">
        <f t="shared" si="318"/>
        <v>tdk</v>
      </c>
      <c r="BK251" s="110" t="str">
        <f t="shared" si="318"/>
        <v>tdk</v>
      </c>
      <c r="BL251" s="110" t="str">
        <f t="shared" si="318"/>
        <v>tdk</v>
      </c>
      <c r="BM251" s="110" t="str">
        <f t="shared" si="318"/>
        <v>tdk</v>
      </c>
      <c r="BN251" s="110" t="str">
        <f t="shared" si="318"/>
        <v>tdk</v>
      </c>
      <c r="BO251" s="110" t="str">
        <f t="shared" si="318"/>
        <v>tdk</v>
      </c>
      <c r="BP251" s="110" t="str">
        <f t="shared" si="318"/>
        <v>tdk</v>
      </c>
      <c r="BQ251" s="110" t="str">
        <f t="shared" si="318"/>
        <v>tdk</v>
      </c>
      <c r="BR251" s="110" t="str">
        <f t="shared" si="318"/>
        <v>tdk</v>
      </c>
      <c r="BS251" s="110" t="str">
        <f t="shared" si="318"/>
        <v>tdk</v>
      </c>
      <c r="BT251" s="110" t="str">
        <f t="shared" si="318"/>
        <v>tdk</v>
      </c>
      <c r="BU251" s="110" t="str">
        <f t="shared" si="318"/>
        <v>tdk</v>
      </c>
      <c r="BV251" s="110" t="str">
        <f t="shared" si="318"/>
        <v>tdk</v>
      </c>
      <c r="BW251" s="110" t="str">
        <f t="shared" si="318"/>
        <v>tdk</v>
      </c>
      <c r="BX251" s="110" t="str">
        <f t="shared" si="318"/>
        <v>tdk</v>
      </c>
      <c r="BY251" s="110" t="str">
        <f t="shared" si="318"/>
        <v>tdk</v>
      </c>
      <c r="BZ251" s="110" t="str">
        <f t="shared" si="318"/>
        <v>tdk</v>
      </c>
      <c r="CA251" s="110" t="str">
        <f t="shared" si="318"/>
        <v>tdk</v>
      </c>
      <c r="CB251" s="110" t="str">
        <f t="shared" si="318"/>
        <v>tdk</v>
      </c>
      <c r="CC251" s="110" t="str">
        <f t="shared" si="318"/>
        <v>tdk</v>
      </c>
      <c r="CD251" s="110" t="str">
        <f t="shared" si="318"/>
        <v>tdk</v>
      </c>
      <c r="CE251" s="110" t="str">
        <f t="shared" si="318"/>
        <v>tdk</v>
      </c>
      <c r="CF251" s="110" t="str">
        <f t="shared" si="318"/>
        <v>tdk</v>
      </c>
      <c r="CG251" s="110" t="str">
        <f t="shared" si="318"/>
        <v>tdk</v>
      </c>
      <c r="CH251"/>
      <c r="CI251" s="75">
        <f>COUNTIF(BC251:CG251,"ya")</f>
        <v>0</v>
      </c>
      <c r="CJ251" s="74" t="s">
        <v>41</v>
      </c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 ht="17.25" hidden="1" customHeight="1" outlineLevel="1" x14ac:dyDescent="0.25">
      <c r="A252" s="57"/>
      <c r="B252" s="58"/>
      <c r="C252" s="58"/>
      <c r="D252" s="58" t="s">
        <v>42</v>
      </c>
      <c r="E252" s="103" t="str">
        <f t="shared" ref="E252:AI252" si="319">IF(AND(OR(AND(OR(AND(E249&gt;=2,E247="O/D"),E247="O/A"),E249&gt;=2),E247="O/N"),E249&gt;=2),"ya","tdk")</f>
        <v>tdk</v>
      </c>
      <c r="F252" s="104" t="str">
        <f t="shared" si="319"/>
        <v>tdk</v>
      </c>
      <c r="G252" s="104" t="str">
        <f t="shared" si="319"/>
        <v>tdk</v>
      </c>
      <c r="H252" s="105" t="str">
        <f t="shared" si="319"/>
        <v>tdk</v>
      </c>
      <c r="I252" s="105" t="str">
        <f t="shared" si="319"/>
        <v>tdk</v>
      </c>
      <c r="J252" s="105" t="str">
        <f t="shared" si="319"/>
        <v>tdk</v>
      </c>
      <c r="K252" s="105" t="str">
        <f t="shared" si="319"/>
        <v>tdk</v>
      </c>
      <c r="L252" s="105" t="str">
        <f t="shared" si="319"/>
        <v>tdk</v>
      </c>
      <c r="M252" s="104" t="str">
        <f t="shared" si="319"/>
        <v>tdk</v>
      </c>
      <c r="N252" s="106" t="str">
        <f t="shared" si="319"/>
        <v>tdk</v>
      </c>
      <c r="O252" s="107" t="str">
        <f t="shared" si="319"/>
        <v>tdk</v>
      </c>
      <c r="P252" s="105" t="str">
        <f t="shared" si="319"/>
        <v>tdk</v>
      </c>
      <c r="Q252" s="105" t="str">
        <f t="shared" si="319"/>
        <v>tdk</v>
      </c>
      <c r="R252" s="105" t="str">
        <f t="shared" si="319"/>
        <v>tdk</v>
      </c>
      <c r="S252" s="105" t="str">
        <f t="shared" si="319"/>
        <v>tdk</v>
      </c>
      <c r="T252" s="104" t="str">
        <f t="shared" si="319"/>
        <v>tdk</v>
      </c>
      <c r="U252" s="106" t="str">
        <f t="shared" si="319"/>
        <v>tdk</v>
      </c>
      <c r="V252" s="107" t="str">
        <f t="shared" si="319"/>
        <v>tdk</v>
      </c>
      <c r="W252" s="105" t="str">
        <f t="shared" si="319"/>
        <v>tdk</v>
      </c>
      <c r="X252" s="105" t="str">
        <f t="shared" si="319"/>
        <v>tdk</v>
      </c>
      <c r="Y252" s="105" t="str">
        <f t="shared" si="319"/>
        <v>tdk</v>
      </c>
      <c r="Z252" s="105" t="str">
        <f t="shared" si="319"/>
        <v>tdk</v>
      </c>
      <c r="AA252" s="104" t="str">
        <f t="shared" si="319"/>
        <v>tdk</v>
      </c>
      <c r="AB252" s="104" t="str">
        <f t="shared" si="319"/>
        <v>tdk</v>
      </c>
      <c r="AC252" s="105" t="str">
        <f t="shared" si="319"/>
        <v>tdk</v>
      </c>
      <c r="AD252" s="105" t="str">
        <f t="shared" si="319"/>
        <v>tdk</v>
      </c>
      <c r="AE252" s="105" t="str">
        <f t="shared" si="319"/>
        <v>tdk</v>
      </c>
      <c r="AF252" s="105" t="str">
        <f t="shared" si="319"/>
        <v>tdk</v>
      </c>
      <c r="AG252" s="105" t="str">
        <f t="shared" si="319"/>
        <v>tdk</v>
      </c>
      <c r="AH252" s="104" t="str">
        <f t="shared" si="319"/>
        <v>tdk</v>
      </c>
      <c r="AI252" s="104" t="str">
        <f t="shared" si="319"/>
        <v>tdk</v>
      </c>
      <c r="AJ252" s="108"/>
      <c r="AK252" s="69"/>
      <c r="AL252" s="69"/>
      <c r="AM252" s="69"/>
      <c r="AN252" s="69"/>
      <c r="AO252" s="70"/>
      <c r="AP252" s="70"/>
      <c r="AQ252" s="70"/>
      <c r="AR252" s="70"/>
      <c r="AS252" s="70"/>
      <c r="AT252" s="70">
        <f>COUNTIF(E252:AJ252,"ya")</f>
        <v>0</v>
      </c>
      <c r="AU252" s="69"/>
      <c r="AV252" s="83"/>
      <c r="AW252" s="83"/>
      <c r="AX252" s="83"/>
      <c r="AY252" s="84"/>
      <c r="AZ252" s="85"/>
      <c r="BA252" s="22"/>
      <c r="BB252"/>
      <c r="BC252" s="74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 s="37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 s="146" customFormat="1" ht="17.25" hidden="1" customHeight="1" outlineLevel="1" x14ac:dyDescent="0.3">
      <c r="A253" s="131"/>
      <c r="B253" s="132"/>
      <c r="C253" s="133" t="s">
        <v>87</v>
      </c>
      <c r="D253" s="132"/>
      <c r="E253" s="134"/>
      <c r="F253" s="135"/>
      <c r="G253" s="135"/>
      <c r="H253" s="136"/>
      <c r="I253" s="136"/>
      <c r="J253" s="136"/>
      <c r="K253" s="136"/>
      <c r="L253" s="136"/>
      <c r="M253" s="135"/>
      <c r="N253" s="137"/>
      <c r="O253" s="138"/>
      <c r="P253" s="136"/>
      <c r="Q253" s="136"/>
      <c r="R253" s="136"/>
      <c r="S253" s="136"/>
      <c r="T253" s="135"/>
      <c r="U253" s="139"/>
      <c r="V253" s="138"/>
      <c r="W253" s="136"/>
      <c r="X253" s="136"/>
      <c r="Y253" s="136"/>
      <c r="Z253" s="136"/>
      <c r="AA253" s="135"/>
      <c r="AB253" s="135"/>
      <c r="AC253" s="136"/>
      <c r="AD253" s="136"/>
      <c r="AE253" s="136"/>
      <c r="AF253" s="136"/>
      <c r="AG253" s="136"/>
      <c r="AH253" s="135"/>
      <c r="AI253" s="135"/>
      <c r="AJ253" s="140"/>
      <c r="AK253" s="141">
        <f>COUNTIF(E253:AJ253,"D")</f>
        <v>0</v>
      </c>
      <c r="AL253" s="141">
        <f>COUNTIF(E253:AJ253,"A")</f>
        <v>0</v>
      </c>
      <c r="AM253" s="141">
        <f>COUNTIF(E253:AJ253,"N")</f>
        <v>0</v>
      </c>
      <c r="AN253" s="141">
        <f>COUNTIF(E253:AJ253,"D/A")</f>
        <v>0</v>
      </c>
      <c r="AO253" s="142">
        <f>AK253+AL253+AM253+AN253+AY253+AZ253</f>
        <v>0</v>
      </c>
      <c r="AP253" s="142">
        <f>IF(AO253&lt;=22,0,AO253-22)</f>
        <v>0</v>
      </c>
      <c r="AQ253" s="143" t="e">
        <f>AL253+AM253+AQ256</f>
        <v>#VALUE!</v>
      </c>
      <c r="AR253" s="142"/>
      <c r="AS253" s="142"/>
      <c r="AT253" s="142"/>
      <c r="AU253" s="141">
        <f>COUNTIF(E253:AJ253,"IJ")</f>
        <v>0</v>
      </c>
      <c r="AV253" s="141">
        <f>COUNTIF(E253:AJ253,"SK")</f>
        <v>0</v>
      </c>
      <c r="AW253" s="141">
        <f>COUNTIF(E253:AJ253,"CT")</f>
        <v>0</v>
      </c>
      <c r="AX253" s="141">
        <f>COUNTIF(E253:AJ253,"AL")</f>
        <v>0</v>
      </c>
      <c r="AY253" s="141">
        <f>COUNTIF(E253:AJ253,"A/N")</f>
        <v>0</v>
      </c>
      <c r="AZ253" s="141">
        <f>COUNTIF(E253:AJ253,"N/D")</f>
        <v>0</v>
      </c>
      <c r="BA253" s="144"/>
      <c r="BB253" s="145">
        <f>AO253</f>
        <v>0</v>
      </c>
      <c r="BC253" s="145">
        <f t="shared" ref="BC253:CE253" si="320">E253</f>
        <v>0</v>
      </c>
      <c r="BD253" s="145">
        <f t="shared" si="320"/>
        <v>0</v>
      </c>
      <c r="BE253" s="145">
        <f t="shared" si="320"/>
        <v>0</v>
      </c>
      <c r="BF253" s="145">
        <f t="shared" si="320"/>
        <v>0</v>
      </c>
      <c r="BG253" s="145">
        <f t="shared" si="320"/>
        <v>0</v>
      </c>
      <c r="BH253" s="145">
        <f t="shared" si="320"/>
        <v>0</v>
      </c>
      <c r="BI253" s="145">
        <f t="shared" si="320"/>
        <v>0</v>
      </c>
      <c r="BJ253" s="145">
        <f t="shared" si="320"/>
        <v>0</v>
      </c>
      <c r="BK253" s="145">
        <f t="shared" si="320"/>
        <v>0</v>
      </c>
      <c r="BL253" s="145">
        <f t="shared" si="320"/>
        <v>0</v>
      </c>
      <c r="BM253" s="145">
        <f t="shared" si="320"/>
        <v>0</v>
      </c>
      <c r="BN253" s="145">
        <f t="shared" si="320"/>
        <v>0</v>
      </c>
      <c r="BO253" s="145">
        <f t="shared" si="320"/>
        <v>0</v>
      </c>
      <c r="BP253" s="145">
        <f t="shared" si="320"/>
        <v>0</v>
      </c>
      <c r="BQ253" s="145">
        <f t="shared" si="320"/>
        <v>0</v>
      </c>
      <c r="BR253" s="145">
        <f t="shared" si="320"/>
        <v>0</v>
      </c>
      <c r="BS253" s="145">
        <f t="shared" si="320"/>
        <v>0</v>
      </c>
      <c r="BT253" s="145">
        <f t="shared" si="320"/>
        <v>0</v>
      </c>
      <c r="BU253" s="145">
        <f t="shared" si="320"/>
        <v>0</v>
      </c>
      <c r="BV253" s="145">
        <f t="shared" si="320"/>
        <v>0</v>
      </c>
      <c r="BW253" s="145">
        <f t="shared" si="320"/>
        <v>0</v>
      </c>
      <c r="BX253" s="145">
        <f t="shared" si="320"/>
        <v>0</v>
      </c>
      <c r="BY253" s="145">
        <f t="shared" si="320"/>
        <v>0</v>
      </c>
      <c r="BZ253" s="145">
        <f t="shared" si="320"/>
        <v>0</v>
      </c>
      <c r="CA253" s="145">
        <f t="shared" si="320"/>
        <v>0</v>
      </c>
      <c r="CB253" s="145">
        <f t="shared" si="320"/>
        <v>0</v>
      </c>
      <c r="CC253" s="145">
        <f t="shared" si="320"/>
        <v>0</v>
      </c>
      <c r="CD253" s="145">
        <f t="shared" si="320"/>
        <v>0</v>
      </c>
      <c r="CE253" s="145">
        <f t="shared" si="320"/>
        <v>0</v>
      </c>
      <c r="CF253" s="145">
        <f>AI253</f>
        <v>0</v>
      </c>
      <c r="CG253" s="145">
        <f>AJ253</f>
        <v>0</v>
      </c>
      <c r="CI253" s="147">
        <f>COUNTIF(BC253:CG253,"A/N")</f>
        <v>0</v>
      </c>
      <c r="CJ253" s="147">
        <f>COUNTIF(BC253:CG253,"N/D")</f>
        <v>0</v>
      </c>
      <c r="CK253" s="145">
        <f>CI253+CJ253</f>
        <v>0</v>
      </c>
    </row>
    <row r="254" spans="1:1024" ht="17.25" hidden="1" customHeight="1" outlineLevel="1" x14ac:dyDescent="0.25">
      <c r="A254" s="131"/>
      <c r="B254" s="132"/>
      <c r="C254" s="148"/>
      <c r="D254" s="132" t="s">
        <v>37</v>
      </c>
      <c r="E254" s="134"/>
      <c r="F254" s="135"/>
      <c r="G254" s="135"/>
      <c r="H254" s="136"/>
      <c r="I254" s="136"/>
      <c r="J254" s="136"/>
      <c r="K254" s="136"/>
      <c r="L254" s="136"/>
      <c r="M254" s="135"/>
      <c r="N254" s="137"/>
      <c r="O254" s="138"/>
      <c r="P254" s="136"/>
      <c r="Q254" s="136"/>
      <c r="R254" s="136"/>
      <c r="S254" s="136"/>
      <c r="T254" s="135"/>
      <c r="U254" s="139"/>
      <c r="V254" s="138"/>
      <c r="W254" s="136"/>
      <c r="X254" s="136"/>
      <c r="Y254" s="136"/>
      <c r="Z254" s="136"/>
      <c r="AA254" s="135"/>
      <c r="AB254" s="135"/>
      <c r="AC254" s="136"/>
      <c r="AD254" s="136"/>
      <c r="AE254" s="136"/>
      <c r="AF254" s="136"/>
      <c r="AG254" s="136"/>
      <c r="AH254" s="135"/>
      <c r="AI254" s="135"/>
      <c r="AJ254" s="149"/>
      <c r="AK254" s="141"/>
      <c r="AL254" s="141"/>
      <c r="AM254" s="141"/>
      <c r="AN254" s="141"/>
      <c r="AO254" s="142"/>
      <c r="AP254" s="142"/>
      <c r="AQ254" s="142"/>
      <c r="AR254" s="143">
        <f>SUM(E254:AJ254)*2-0.5*COUNT(E254:AJ254)+CI255</f>
        <v>0</v>
      </c>
      <c r="AS254" s="142"/>
      <c r="AT254" s="142"/>
      <c r="AU254" s="141"/>
      <c r="AV254" s="150"/>
      <c r="AW254" s="150"/>
      <c r="AX254" s="150"/>
      <c r="AY254" s="151"/>
      <c r="AZ254" s="152"/>
      <c r="BA254" s="153"/>
      <c r="BB254"/>
      <c r="BC254" s="145">
        <f t="shared" ref="BC254:CE254" si="321">E255</f>
        <v>0</v>
      </c>
      <c r="BD254" s="145">
        <f t="shared" si="321"/>
        <v>0</v>
      </c>
      <c r="BE254" s="145">
        <f t="shared" si="321"/>
        <v>0</v>
      </c>
      <c r="BF254" s="145">
        <f t="shared" si="321"/>
        <v>0</v>
      </c>
      <c r="BG254" s="145">
        <f t="shared" si="321"/>
        <v>0</v>
      </c>
      <c r="BH254" s="145">
        <f t="shared" si="321"/>
        <v>0</v>
      </c>
      <c r="BI254" s="145">
        <f t="shared" si="321"/>
        <v>0</v>
      </c>
      <c r="BJ254" s="145">
        <f t="shared" si="321"/>
        <v>0</v>
      </c>
      <c r="BK254" s="145">
        <f t="shared" si="321"/>
        <v>0</v>
      </c>
      <c r="BL254" s="145">
        <f t="shared" si="321"/>
        <v>0</v>
      </c>
      <c r="BM254" s="145">
        <f t="shared" si="321"/>
        <v>0</v>
      </c>
      <c r="BN254" s="145">
        <f t="shared" si="321"/>
        <v>0</v>
      </c>
      <c r="BO254" s="145">
        <f t="shared" si="321"/>
        <v>0</v>
      </c>
      <c r="BP254" s="145">
        <f t="shared" si="321"/>
        <v>0</v>
      </c>
      <c r="BQ254" s="145">
        <f t="shared" si="321"/>
        <v>0</v>
      </c>
      <c r="BR254" s="145">
        <f t="shared" si="321"/>
        <v>0</v>
      </c>
      <c r="BS254" s="145">
        <f t="shared" si="321"/>
        <v>0</v>
      </c>
      <c r="BT254" s="145">
        <f t="shared" si="321"/>
        <v>0</v>
      </c>
      <c r="BU254" s="145">
        <f t="shared" si="321"/>
        <v>0</v>
      </c>
      <c r="BV254" s="145">
        <f t="shared" si="321"/>
        <v>0</v>
      </c>
      <c r="BW254" s="145">
        <f t="shared" si="321"/>
        <v>0</v>
      </c>
      <c r="BX254" s="145">
        <f t="shared" si="321"/>
        <v>0</v>
      </c>
      <c r="BY254" s="145">
        <f t="shared" si="321"/>
        <v>0</v>
      </c>
      <c r="BZ254" s="145">
        <f t="shared" si="321"/>
        <v>0</v>
      </c>
      <c r="CA254" s="145">
        <f t="shared" si="321"/>
        <v>0</v>
      </c>
      <c r="CB254" s="145">
        <f t="shared" si="321"/>
        <v>0</v>
      </c>
      <c r="CC254" s="145">
        <f t="shared" si="321"/>
        <v>0</v>
      </c>
      <c r="CD254" s="145">
        <f t="shared" si="321"/>
        <v>0</v>
      </c>
      <c r="CE254" s="145">
        <f t="shared" si="321"/>
        <v>0</v>
      </c>
      <c r="CF254" s="145">
        <f>AI255</f>
        <v>0</v>
      </c>
      <c r="CG254" s="145">
        <f>AJ255</f>
        <v>0</v>
      </c>
      <c r="CH254"/>
      <c r="CI254" s="1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ht="17.25" hidden="1" customHeight="1" outlineLevel="1" x14ac:dyDescent="0.25">
      <c r="A255" s="131"/>
      <c r="B255" s="132"/>
      <c r="C255" s="132"/>
      <c r="D255" s="132" t="s">
        <v>38</v>
      </c>
      <c r="E255" s="155"/>
      <c r="F255" s="156"/>
      <c r="G255" s="156"/>
      <c r="H255" s="157"/>
      <c r="I255" s="157"/>
      <c r="J255" s="157"/>
      <c r="K255" s="157"/>
      <c r="L255" s="157"/>
      <c r="M255" s="156"/>
      <c r="N255" s="158"/>
      <c r="O255" s="159"/>
      <c r="P255" s="157"/>
      <c r="Q255" s="157"/>
      <c r="R255" s="157"/>
      <c r="S255" s="157"/>
      <c r="T255" s="156"/>
      <c r="U255" s="160"/>
      <c r="V255" s="159"/>
      <c r="W255" s="157"/>
      <c r="X255" s="157"/>
      <c r="Y255" s="157"/>
      <c r="Z255" s="157"/>
      <c r="AA255" s="156"/>
      <c r="AB255" s="156"/>
      <c r="AC255" s="157"/>
      <c r="AD255" s="157"/>
      <c r="AE255" s="157"/>
      <c r="AF255" s="157"/>
      <c r="AG255" s="157"/>
      <c r="AH255" s="156"/>
      <c r="AI255" s="156"/>
      <c r="AJ255" s="161"/>
      <c r="AK255" s="141"/>
      <c r="AL255" s="141"/>
      <c r="AM255" s="141"/>
      <c r="AN255" s="141"/>
      <c r="AO255" s="142"/>
      <c r="AP255" s="142"/>
      <c r="AQ255" s="142"/>
      <c r="AR255" s="162"/>
      <c r="AS255" s="142"/>
      <c r="AT255" s="142"/>
      <c r="AU255" s="141"/>
      <c r="AV255" s="150"/>
      <c r="AW255" s="150"/>
      <c r="AX255" s="150"/>
      <c r="AY255" s="151"/>
      <c r="AZ255" s="152"/>
      <c r="BA255" s="153"/>
      <c r="BB255"/>
      <c r="BC255" s="145">
        <f t="shared" ref="BC255:CG255" si="322">IF(BC254&lt;=1,BC254*2,IF(BC254&lt;=7,(BC254*2),IF(BC254&lt;=8,((BC254-7)*3+14),((BC254-8)*4+17))))</f>
        <v>0</v>
      </c>
      <c r="BD255" s="145">
        <f t="shared" si="322"/>
        <v>0</v>
      </c>
      <c r="BE255" s="145">
        <f t="shared" si="322"/>
        <v>0</v>
      </c>
      <c r="BF255" s="145">
        <f t="shared" si="322"/>
        <v>0</v>
      </c>
      <c r="BG255" s="145">
        <f t="shared" si="322"/>
        <v>0</v>
      </c>
      <c r="BH255" s="145">
        <f t="shared" si="322"/>
        <v>0</v>
      </c>
      <c r="BI255" s="145">
        <f t="shared" si="322"/>
        <v>0</v>
      </c>
      <c r="BJ255" s="145">
        <f t="shared" si="322"/>
        <v>0</v>
      </c>
      <c r="BK255" s="145">
        <f t="shared" si="322"/>
        <v>0</v>
      </c>
      <c r="BL255" s="145">
        <f t="shared" si="322"/>
        <v>0</v>
      </c>
      <c r="BM255" s="145">
        <f t="shared" si="322"/>
        <v>0</v>
      </c>
      <c r="BN255" s="145">
        <f t="shared" si="322"/>
        <v>0</v>
      </c>
      <c r="BO255" s="145">
        <f t="shared" si="322"/>
        <v>0</v>
      </c>
      <c r="BP255" s="145">
        <f t="shared" si="322"/>
        <v>0</v>
      </c>
      <c r="BQ255" s="145">
        <f t="shared" si="322"/>
        <v>0</v>
      </c>
      <c r="BR255" s="145">
        <f t="shared" si="322"/>
        <v>0</v>
      </c>
      <c r="BS255" s="145">
        <f t="shared" si="322"/>
        <v>0</v>
      </c>
      <c r="BT255" s="145">
        <f t="shared" si="322"/>
        <v>0</v>
      </c>
      <c r="BU255" s="145">
        <f t="shared" si="322"/>
        <v>0</v>
      </c>
      <c r="BV255" s="145">
        <f t="shared" si="322"/>
        <v>0</v>
      </c>
      <c r="BW255" s="145">
        <f t="shared" si="322"/>
        <v>0</v>
      </c>
      <c r="BX255" s="145">
        <f t="shared" si="322"/>
        <v>0</v>
      </c>
      <c r="BY255" s="145">
        <f t="shared" si="322"/>
        <v>0</v>
      </c>
      <c r="BZ255" s="145">
        <f t="shared" si="322"/>
        <v>0</v>
      </c>
      <c r="CA255" s="145">
        <f t="shared" si="322"/>
        <v>0</v>
      </c>
      <c r="CB255" s="145">
        <f t="shared" si="322"/>
        <v>0</v>
      </c>
      <c r="CC255" s="145">
        <f t="shared" si="322"/>
        <v>0</v>
      </c>
      <c r="CD255" s="145">
        <f t="shared" si="322"/>
        <v>0</v>
      </c>
      <c r="CE255" s="145">
        <f t="shared" si="322"/>
        <v>0</v>
      </c>
      <c r="CF255" s="145">
        <f t="shared" si="322"/>
        <v>0</v>
      </c>
      <c r="CG255" s="145">
        <f t="shared" si="322"/>
        <v>0</v>
      </c>
      <c r="CH255"/>
      <c r="CI255" s="163">
        <f>SUM(BC255:CG255)</f>
        <v>0</v>
      </c>
      <c r="CJ255" s="146" t="s">
        <v>37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ht="17.25" hidden="1" customHeight="1" outlineLevel="1" x14ac:dyDescent="0.25">
      <c r="A256" s="131"/>
      <c r="B256" s="132"/>
      <c r="C256" s="132"/>
      <c r="D256" s="132" t="s">
        <v>39</v>
      </c>
      <c r="E256" s="96" t="e">
        <f>#VALUE!</f>
        <v>#VALUE!</v>
      </c>
      <c r="F256" s="97" t="e">
        <f>#VALUE!</f>
        <v>#VALUE!</v>
      </c>
      <c r="G256" s="97" t="e">
        <f>#VALUE!</f>
        <v>#VALUE!</v>
      </c>
      <c r="H256" s="98" t="e">
        <f>#VALUE!</f>
        <v>#VALUE!</v>
      </c>
      <c r="I256" s="98" t="e">
        <f>#VALUE!</f>
        <v>#VALUE!</v>
      </c>
      <c r="J256" s="98" t="e">
        <f>#VALUE!</f>
        <v>#VALUE!</v>
      </c>
      <c r="K256" s="98" t="e">
        <f>#VALUE!</f>
        <v>#VALUE!</v>
      </c>
      <c r="L256" s="98" t="e">
        <f>#VALUE!</f>
        <v>#VALUE!</v>
      </c>
      <c r="M256" s="97" t="e">
        <f>#VALUE!</f>
        <v>#VALUE!</v>
      </c>
      <c r="N256" s="99" t="e">
        <f>#VALUE!</f>
        <v>#VALUE!</v>
      </c>
      <c r="O256" s="100" t="e">
        <f>#VALUE!</f>
        <v>#VALUE!</v>
      </c>
      <c r="P256" s="98" t="e">
        <f>#VALUE!</f>
        <v>#VALUE!</v>
      </c>
      <c r="Q256" s="98" t="e">
        <f>#VALUE!</f>
        <v>#VALUE!</v>
      </c>
      <c r="R256" s="98" t="e">
        <f>#VALUE!</f>
        <v>#VALUE!</v>
      </c>
      <c r="S256" s="98" t="e">
        <f>#VALUE!</f>
        <v>#VALUE!</v>
      </c>
      <c r="T256" s="97" t="e">
        <f>#VALUE!</f>
        <v>#VALUE!</v>
      </c>
      <c r="U256" s="101" t="e">
        <f>#VALUE!</f>
        <v>#VALUE!</v>
      </c>
      <c r="V256" s="100" t="e">
        <f>#VALUE!</f>
        <v>#VALUE!</v>
      </c>
      <c r="W256" s="98" t="e">
        <f>#VALUE!</f>
        <v>#VALUE!</v>
      </c>
      <c r="X256" s="98" t="e">
        <f>#VALUE!</f>
        <v>#VALUE!</v>
      </c>
      <c r="Y256" s="98" t="e">
        <f>#VALUE!</f>
        <v>#VALUE!</v>
      </c>
      <c r="Z256" s="98" t="e">
        <f>#VALUE!</f>
        <v>#VALUE!</v>
      </c>
      <c r="AA256" s="97" t="e">
        <f>#VALUE!</f>
        <v>#VALUE!</v>
      </c>
      <c r="AB256" s="97" t="e">
        <f>#VALUE!</f>
        <v>#VALUE!</v>
      </c>
      <c r="AC256" s="98" t="e">
        <f>#VALUE!</f>
        <v>#VALUE!</v>
      </c>
      <c r="AD256" s="98" t="e">
        <f>#VALUE!</f>
        <v>#VALUE!</v>
      </c>
      <c r="AE256" s="98" t="e">
        <f>#VALUE!</f>
        <v>#VALUE!</v>
      </c>
      <c r="AF256" s="98" t="e">
        <f>#VALUE!</f>
        <v>#VALUE!</v>
      </c>
      <c r="AG256" s="98" t="e">
        <f>#VALUE!</f>
        <v>#VALUE!</v>
      </c>
      <c r="AH256" s="97" t="e">
        <f>#VALUE!</f>
        <v>#VALUE!</v>
      </c>
      <c r="AI256" s="97" t="e">
        <f>#VALUE!</f>
        <v>#VALUE!</v>
      </c>
      <c r="AJ256" s="102"/>
      <c r="AK256" s="69"/>
      <c r="AL256" s="69"/>
      <c r="AM256" s="69"/>
      <c r="AN256" s="69"/>
      <c r="AO256" s="70"/>
      <c r="AP256" s="70"/>
      <c r="AQ256" s="71" t="e">
        <f>SUM(E256:AJ256)+CI256-CK253</f>
        <v>#VALUE!</v>
      </c>
      <c r="AR256" s="94"/>
      <c r="AS256" s="70"/>
      <c r="AT256" s="70"/>
      <c r="AU256" s="69"/>
      <c r="AV256" s="83"/>
      <c r="AW256" s="83"/>
      <c r="AX256" s="83"/>
      <c r="AY256" s="84"/>
      <c r="AZ256" s="85"/>
      <c r="BA256" s="22"/>
      <c r="BB256"/>
      <c r="BC256" s="95" t="e">
        <f>#VALUE!</f>
        <v>#VALUE!</v>
      </c>
      <c r="BD256" s="95" t="e">
        <f>#VALUE!</f>
        <v>#VALUE!</v>
      </c>
      <c r="BE256" s="95" t="e">
        <f>#VALUE!</f>
        <v>#VALUE!</v>
      </c>
      <c r="BF256" s="95" t="e">
        <f>#VALUE!</f>
        <v>#VALUE!</v>
      </c>
      <c r="BG256" s="95" t="e">
        <f>#VALUE!</f>
        <v>#VALUE!</v>
      </c>
      <c r="BH256" s="95" t="e">
        <f>#VALUE!</f>
        <v>#VALUE!</v>
      </c>
      <c r="BI256" s="95" t="e">
        <f>#VALUE!</f>
        <v>#VALUE!</v>
      </c>
      <c r="BJ256" s="95" t="e">
        <f>#VALUE!</f>
        <v>#VALUE!</v>
      </c>
      <c r="BK256" s="95" t="e">
        <f>#VALUE!</f>
        <v>#VALUE!</v>
      </c>
      <c r="BL256" s="95" t="e">
        <f>#VALUE!</f>
        <v>#VALUE!</v>
      </c>
      <c r="BM256" s="95" t="e">
        <f>#VALUE!</f>
        <v>#VALUE!</v>
      </c>
      <c r="BN256" s="95" t="e">
        <f>#VALUE!</f>
        <v>#VALUE!</v>
      </c>
      <c r="BO256" s="95" t="e">
        <f>#VALUE!</f>
        <v>#VALUE!</v>
      </c>
      <c r="BP256" s="95" t="e">
        <f>#VALUE!</f>
        <v>#VALUE!</v>
      </c>
      <c r="BQ256" s="95" t="e">
        <f>#VALUE!</f>
        <v>#VALUE!</v>
      </c>
      <c r="BR256" s="95" t="e">
        <f>#VALUE!</f>
        <v>#VALUE!</v>
      </c>
      <c r="BS256" s="95" t="e">
        <f>#VALUE!</f>
        <v>#VALUE!</v>
      </c>
      <c r="BT256" s="95" t="e">
        <f>#VALUE!</f>
        <v>#VALUE!</v>
      </c>
      <c r="BU256" s="95" t="e">
        <f>#VALUE!</f>
        <v>#VALUE!</v>
      </c>
      <c r="BV256" s="95" t="e">
        <f>#VALUE!</f>
        <v>#VALUE!</v>
      </c>
      <c r="BW256" s="95" t="e">
        <f>#VALUE!</f>
        <v>#VALUE!</v>
      </c>
      <c r="BX256" s="95" t="e">
        <f>#VALUE!</f>
        <v>#VALUE!</v>
      </c>
      <c r="BY256" s="95" t="e">
        <f>#VALUE!</f>
        <v>#VALUE!</v>
      </c>
      <c r="BZ256" s="95" t="e">
        <f>#VALUE!</f>
        <v>#VALUE!</v>
      </c>
      <c r="CA256" s="95" t="e">
        <f>#VALUE!</f>
        <v>#VALUE!</v>
      </c>
      <c r="CB256" s="95" t="e">
        <f>#VALUE!</f>
        <v>#VALUE!</v>
      </c>
      <c r="CC256" s="95" t="e">
        <f>#VALUE!</f>
        <v>#VALUE!</v>
      </c>
      <c r="CD256" s="95" t="e">
        <f>#VALUE!</f>
        <v>#VALUE!</v>
      </c>
      <c r="CE256" s="95" t="e">
        <f>#VALUE!</f>
        <v>#VALUE!</v>
      </c>
      <c r="CF256" s="95" t="e">
        <f>#VALUE!</f>
        <v>#VALUE!</v>
      </c>
      <c r="CG256" s="95" t="e">
        <f>#VALUE!</f>
        <v>#VALUE!</v>
      </c>
      <c r="CH256"/>
      <c r="CI256" s="163" t="e">
        <f>SUM(BC256:CG256)</f>
        <v>#VALUE!</v>
      </c>
      <c r="CJ256" s="146" t="s">
        <v>40</v>
      </c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ht="17.25" hidden="1" customHeight="1" outlineLevel="1" x14ac:dyDescent="0.25">
      <c r="A257" s="131"/>
      <c r="B257" s="132"/>
      <c r="C257" s="132"/>
      <c r="D257" s="132" t="s">
        <v>41</v>
      </c>
      <c r="E257" s="164" t="str">
        <f t="shared" ref="E257:AI257" si="323">IF(E254&gt;=4,"ya","tdk")</f>
        <v>tdk</v>
      </c>
      <c r="F257" s="165" t="str">
        <f t="shared" si="323"/>
        <v>tdk</v>
      </c>
      <c r="G257" s="165" t="str">
        <f t="shared" si="323"/>
        <v>tdk</v>
      </c>
      <c r="H257" s="166" t="str">
        <f t="shared" si="323"/>
        <v>tdk</v>
      </c>
      <c r="I257" s="166" t="str">
        <f t="shared" si="323"/>
        <v>tdk</v>
      </c>
      <c r="J257" s="166" t="str">
        <f t="shared" si="323"/>
        <v>tdk</v>
      </c>
      <c r="K257" s="166" t="str">
        <f t="shared" si="323"/>
        <v>tdk</v>
      </c>
      <c r="L257" s="166" t="str">
        <f t="shared" si="323"/>
        <v>tdk</v>
      </c>
      <c r="M257" s="165" t="str">
        <f t="shared" si="323"/>
        <v>tdk</v>
      </c>
      <c r="N257" s="167" t="str">
        <f t="shared" si="323"/>
        <v>tdk</v>
      </c>
      <c r="O257" s="168" t="str">
        <f t="shared" si="323"/>
        <v>tdk</v>
      </c>
      <c r="P257" s="166" t="str">
        <f t="shared" si="323"/>
        <v>tdk</v>
      </c>
      <c r="Q257" s="166" t="str">
        <f t="shared" si="323"/>
        <v>tdk</v>
      </c>
      <c r="R257" s="166" t="str">
        <f t="shared" si="323"/>
        <v>tdk</v>
      </c>
      <c r="S257" s="166" t="str">
        <f t="shared" si="323"/>
        <v>tdk</v>
      </c>
      <c r="T257" s="165" t="str">
        <f t="shared" si="323"/>
        <v>tdk</v>
      </c>
      <c r="U257" s="167" t="str">
        <f t="shared" si="323"/>
        <v>tdk</v>
      </c>
      <c r="V257" s="168" t="str">
        <f t="shared" si="323"/>
        <v>tdk</v>
      </c>
      <c r="W257" s="166" t="str">
        <f t="shared" si="323"/>
        <v>tdk</v>
      </c>
      <c r="X257" s="166" t="str">
        <f t="shared" si="323"/>
        <v>tdk</v>
      </c>
      <c r="Y257" s="166" t="str">
        <f t="shared" si="323"/>
        <v>tdk</v>
      </c>
      <c r="Z257" s="166" t="str">
        <f t="shared" si="323"/>
        <v>tdk</v>
      </c>
      <c r="AA257" s="165" t="str">
        <f t="shared" si="323"/>
        <v>tdk</v>
      </c>
      <c r="AB257" s="165" t="str">
        <f t="shared" si="323"/>
        <v>tdk</v>
      </c>
      <c r="AC257" s="166" t="str">
        <f t="shared" si="323"/>
        <v>tdk</v>
      </c>
      <c r="AD257" s="166" t="str">
        <f t="shared" si="323"/>
        <v>tdk</v>
      </c>
      <c r="AE257" s="166" t="str">
        <f t="shared" si="323"/>
        <v>tdk</v>
      </c>
      <c r="AF257" s="166" t="str">
        <f t="shared" si="323"/>
        <v>tdk</v>
      </c>
      <c r="AG257" s="166" t="str">
        <f t="shared" si="323"/>
        <v>tdk</v>
      </c>
      <c r="AH257" s="165" t="str">
        <f t="shared" si="323"/>
        <v>tdk</v>
      </c>
      <c r="AI257" s="165" t="str">
        <f t="shared" si="323"/>
        <v>tdk</v>
      </c>
      <c r="AJ257" s="169"/>
      <c r="AK257" s="141"/>
      <c r="AL257" s="141"/>
      <c r="AM257" s="141"/>
      <c r="AN257" s="141"/>
      <c r="AO257" s="142"/>
      <c r="AP257" s="142"/>
      <c r="AQ257" s="142"/>
      <c r="AR257" s="142"/>
      <c r="AS257" s="170">
        <f>COUNTIF(E257:AJ257,"ya")+CI257</f>
        <v>0</v>
      </c>
      <c r="AT257" s="142"/>
      <c r="AU257" s="141"/>
      <c r="AV257" s="150"/>
      <c r="AW257" s="150"/>
      <c r="AX257" s="150"/>
      <c r="AY257" s="151"/>
      <c r="AZ257" s="152"/>
      <c r="BA257" s="153"/>
      <c r="BB257"/>
      <c r="BC257" s="171" t="str">
        <f t="shared" ref="BC257:CG257" si="324">IF(BC254&gt;=4,"ya","tdk")</f>
        <v>tdk</v>
      </c>
      <c r="BD257" s="171" t="str">
        <f t="shared" si="324"/>
        <v>tdk</v>
      </c>
      <c r="BE257" s="171" t="str">
        <f t="shared" si="324"/>
        <v>tdk</v>
      </c>
      <c r="BF257" s="171" t="str">
        <f t="shared" si="324"/>
        <v>tdk</v>
      </c>
      <c r="BG257" s="171" t="str">
        <f t="shared" si="324"/>
        <v>tdk</v>
      </c>
      <c r="BH257" s="171" t="str">
        <f t="shared" si="324"/>
        <v>tdk</v>
      </c>
      <c r="BI257" s="171" t="str">
        <f t="shared" si="324"/>
        <v>tdk</v>
      </c>
      <c r="BJ257" s="171" t="str">
        <f t="shared" si="324"/>
        <v>tdk</v>
      </c>
      <c r="BK257" s="171" t="str">
        <f t="shared" si="324"/>
        <v>tdk</v>
      </c>
      <c r="BL257" s="171" t="str">
        <f t="shared" si="324"/>
        <v>tdk</v>
      </c>
      <c r="BM257" s="171" t="str">
        <f t="shared" si="324"/>
        <v>tdk</v>
      </c>
      <c r="BN257" s="171" t="str">
        <f t="shared" si="324"/>
        <v>tdk</v>
      </c>
      <c r="BO257" s="171" t="str">
        <f t="shared" si="324"/>
        <v>tdk</v>
      </c>
      <c r="BP257" s="171" t="str">
        <f t="shared" si="324"/>
        <v>tdk</v>
      </c>
      <c r="BQ257" s="171" t="str">
        <f t="shared" si="324"/>
        <v>tdk</v>
      </c>
      <c r="BR257" s="171" t="str">
        <f t="shared" si="324"/>
        <v>tdk</v>
      </c>
      <c r="BS257" s="171" t="str">
        <f t="shared" si="324"/>
        <v>tdk</v>
      </c>
      <c r="BT257" s="171" t="str">
        <f t="shared" si="324"/>
        <v>tdk</v>
      </c>
      <c r="BU257" s="171" t="str">
        <f t="shared" si="324"/>
        <v>tdk</v>
      </c>
      <c r="BV257" s="171" t="str">
        <f t="shared" si="324"/>
        <v>tdk</v>
      </c>
      <c r="BW257" s="171" t="str">
        <f t="shared" si="324"/>
        <v>tdk</v>
      </c>
      <c r="BX257" s="171" t="str">
        <f t="shared" si="324"/>
        <v>tdk</v>
      </c>
      <c r="BY257" s="171" t="str">
        <f t="shared" si="324"/>
        <v>tdk</v>
      </c>
      <c r="BZ257" s="171" t="str">
        <f t="shared" si="324"/>
        <v>tdk</v>
      </c>
      <c r="CA257" s="171" t="str">
        <f t="shared" si="324"/>
        <v>tdk</v>
      </c>
      <c r="CB257" s="171" t="str">
        <f t="shared" si="324"/>
        <v>tdk</v>
      </c>
      <c r="CC257" s="171" t="str">
        <f t="shared" si="324"/>
        <v>tdk</v>
      </c>
      <c r="CD257" s="171" t="str">
        <f t="shared" si="324"/>
        <v>tdk</v>
      </c>
      <c r="CE257" s="171" t="str">
        <f t="shared" si="324"/>
        <v>tdk</v>
      </c>
      <c r="CF257" s="171" t="str">
        <f t="shared" si="324"/>
        <v>tdk</v>
      </c>
      <c r="CG257" s="171" t="str">
        <f t="shared" si="324"/>
        <v>tdk</v>
      </c>
      <c r="CH257"/>
      <c r="CI257" s="147">
        <f>COUNTIF(BC257:CG257,"ya")</f>
        <v>0</v>
      </c>
      <c r="CJ257" s="154" t="s">
        <v>41</v>
      </c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ht="17.25" hidden="1" customHeight="1" outlineLevel="1" x14ac:dyDescent="0.25">
      <c r="A258" s="131"/>
      <c r="B258" s="132"/>
      <c r="C258" s="132"/>
      <c r="D258" s="132" t="s">
        <v>42</v>
      </c>
      <c r="E258" s="164" t="str">
        <f t="shared" ref="E258:AI258" si="325">IF(AND(OR(AND(OR(AND(E255&gt;=2,E253="O/D"),E253="O/A"),E255&gt;=2),E253="O/N"),E255&gt;=2),"ya","tdk")</f>
        <v>tdk</v>
      </c>
      <c r="F258" s="165" t="str">
        <f t="shared" si="325"/>
        <v>tdk</v>
      </c>
      <c r="G258" s="165" t="str">
        <f t="shared" si="325"/>
        <v>tdk</v>
      </c>
      <c r="H258" s="166" t="str">
        <f t="shared" si="325"/>
        <v>tdk</v>
      </c>
      <c r="I258" s="166" t="str">
        <f t="shared" si="325"/>
        <v>tdk</v>
      </c>
      <c r="J258" s="166" t="str">
        <f t="shared" si="325"/>
        <v>tdk</v>
      </c>
      <c r="K258" s="166" t="str">
        <f t="shared" si="325"/>
        <v>tdk</v>
      </c>
      <c r="L258" s="166" t="str">
        <f t="shared" si="325"/>
        <v>tdk</v>
      </c>
      <c r="M258" s="165" t="str">
        <f t="shared" si="325"/>
        <v>tdk</v>
      </c>
      <c r="N258" s="167" t="str">
        <f t="shared" si="325"/>
        <v>tdk</v>
      </c>
      <c r="O258" s="168" t="str">
        <f t="shared" si="325"/>
        <v>tdk</v>
      </c>
      <c r="P258" s="166" t="str">
        <f t="shared" si="325"/>
        <v>tdk</v>
      </c>
      <c r="Q258" s="166" t="str">
        <f t="shared" si="325"/>
        <v>tdk</v>
      </c>
      <c r="R258" s="166" t="str">
        <f t="shared" si="325"/>
        <v>tdk</v>
      </c>
      <c r="S258" s="166" t="str">
        <f t="shared" si="325"/>
        <v>tdk</v>
      </c>
      <c r="T258" s="165" t="str">
        <f t="shared" si="325"/>
        <v>tdk</v>
      </c>
      <c r="U258" s="167" t="str">
        <f t="shared" si="325"/>
        <v>tdk</v>
      </c>
      <c r="V258" s="168" t="str">
        <f t="shared" si="325"/>
        <v>tdk</v>
      </c>
      <c r="W258" s="166" t="str">
        <f t="shared" si="325"/>
        <v>tdk</v>
      </c>
      <c r="X258" s="166" t="str">
        <f t="shared" si="325"/>
        <v>tdk</v>
      </c>
      <c r="Y258" s="166" t="str">
        <f t="shared" si="325"/>
        <v>tdk</v>
      </c>
      <c r="Z258" s="166" t="str">
        <f t="shared" si="325"/>
        <v>tdk</v>
      </c>
      <c r="AA258" s="165" t="str">
        <f t="shared" si="325"/>
        <v>tdk</v>
      </c>
      <c r="AB258" s="165" t="str">
        <f t="shared" si="325"/>
        <v>tdk</v>
      </c>
      <c r="AC258" s="166" t="str">
        <f t="shared" si="325"/>
        <v>tdk</v>
      </c>
      <c r="AD258" s="166" t="str">
        <f t="shared" si="325"/>
        <v>tdk</v>
      </c>
      <c r="AE258" s="166" t="str">
        <f t="shared" si="325"/>
        <v>tdk</v>
      </c>
      <c r="AF258" s="166" t="str">
        <f t="shared" si="325"/>
        <v>tdk</v>
      </c>
      <c r="AG258" s="166" t="str">
        <f t="shared" si="325"/>
        <v>tdk</v>
      </c>
      <c r="AH258" s="165" t="str">
        <f t="shared" si="325"/>
        <v>tdk</v>
      </c>
      <c r="AI258" s="165" t="str">
        <f t="shared" si="325"/>
        <v>tdk</v>
      </c>
      <c r="AJ258" s="169"/>
      <c r="AK258" s="141"/>
      <c r="AL258" s="141"/>
      <c r="AM258" s="141"/>
      <c r="AN258" s="141"/>
      <c r="AO258" s="142"/>
      <c r="AP258" s="142"/>
      <c r="AQ258" s="142"/>
      <c r="AR258" s="142"/>
      <c r="AS258" s="142"/>
      <c r="AT258" s="142">
        <f>COUNTIF(E258:AJ258,"ya")</f>
        <v>0</v>
      </c>
      <c r="AU258" s="141"/>
      <c r="AV258" s="150"/>
      <c r="AW258" s="150"/>
      <c r="AX258" s="150"/>
      <c r="AY258" s="151"/>
      <c r="AZ258" s="152"/>
      <c r="BA258" s="153"/>
      <c r="BB258"/>
      <c r="BC258" s="154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 s="145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ht="17.25" hidden="1" customHeight="1" outlineLevel="1" x14ac:dyDescent="0.3">
      <c r="A259" s="57"/>
      <c r="B259" s="58"/>
      <c r="C259" s="173" t="s">
        <v>88</v>
      </c>
      <c r="D259" s="58"/>
      <c r="E259" s="119"/>
      <c r="F259" s="120"/>
      <c r="G259" s="120"/>
      <c r="H259" s="121"/>
      <c r="I259" s="121"/>
      <c r="J259" s="121"/>
      <c r="K259" s="121"/>
      <c r="L259" s="121"/>
      <c r="M259" s="120"/>
      <c r="N259" s="122"/>
      <c r="O259" s="123"/>
      <c r="P259" s="121"/>
      <c r="Q259" s="121"/>
      <c r="R259" s="121"/>
      <c r="S259" s="121"/>
      <c r="T259" s="120"/>
      <c r="U259" s="124"/>
      <c r="V259" s="123"/>
      <c r="W259" s="121"/>
      <c r="X259" s="121"/>
      <c r="Y259" s="121"/>
      <c r="Z259" s="121"/>
      <c r="AA259" s="120"/>
      <c r="AB259" s="120"/>
      <c r="AC259" s="121"/>
      <c r="AD259" s="121"/>
      <c r="AE259" s="121"/>
      <c r="AF259" s="121"/>
      <c r="AG259" s="121"/>
      <c r="AH259" s="120"/>
      <c r="AI259" s="120"/>
      <c r="AJ259" s="68"/>
      <c r="AK259" s="69">
        <f>COUNTIF(E259:AJ259,"D")</f>
        <v>0</v>
      </c>
      <c r="AL259" s="69">
        <f>COUNTIF(E259:AJ259,"A")</f>
        <v>0</v>
      </c>
      <c r="AM259" s="69">
        <f>COUNTIF(E259:AJ259,"N")</f>
        <v>0</v>
      </c>
      <c r="AN259" s="69">
        <f>COUNTIF(E259:AJ259,"D/A")</f>
        <v>0</v>
      </c>
      <c r="AO259" s="70">
        <f>AK259+AL259+AM259+AN259+AY259+AZ259</f>
        <v>0</v>
      </c>
      <c r="AP259" s="70">
        <f>IF(AO259&lt;=22,0,AO259-22)</f>
        <v>0</v>
      </c>
      <c r="AQ259" s="71" t="e">
        <f>AL259+AM259+AQ262</f>
        <v>#VALUE!</v>
      </c>
      <c r="AR259" s="70"/>
      <c r="AS259" s="70"/>
      <c r="AT259" s="70"/>
      <c r="AU259" s="69">
        <f>COUNTIF(E259:AJ259,"IJ")</f>
        <v>0</v>
      </c>
      <c r="AV259" s="69">
        <f>COUNTIF(E259:AJ259,"SK")</f>
        <v>0</v>
      </c>
      <c r="AW259" s="69">
        <f>COUNTIF(E259:AJ259,"CT")</f>
        <v>0</v>
      </c>
      <c r="AX259" s="69">
        <f>COUNTIF(E259:AJ259,"AL")</f>
        <v>0</v>
      </c>
      <c r="AY259" s="69">
        <f>COUNTIF(E259:AJ259,"A/N")</f>
        <v>0</v>
      </c>
      <c r="AZ259" s="69">
        <f>COUNTIF(E259:AJ259,"N/D")</f>
        <v>0</v>
      </c>
      <c r="BA259" s="72"/>
      <c r="BB259" s="37">
        <f>AO259</f>
        <v>0</v>
      </c>
      <c r="BC259" s="73">
        <f t="shared" ref="BC259:CG259" si="326">E259</f>
        <v>0</v>
      </c>
      <c r="BD259" s="73">
        <f t="shared" si="326"/>
        <v>0</v>
      </c>
      <c r="BE259" s="73">
        <f t="shared" si="326"/>
        <v>0</v>
      </c>
      <c r="BF259" s="73">
        <f t="shared" si="326"/>
        <v>0</v>
      </c>
      <c r="BG259" s="73">
        <f t="shared" si="326"/>
        <v>0</v>
      </c>
      <c r="BH259" s="73">
        <f t="shared" si="326"/>
        <v>0</v>
      </c>
      <c r="BI259" s="73">
        <f t="shared" si="326"/>
        <v>0</v>
      </c>
      <c r="BJ259" s="73">
        <f t="shared" si="326"/>
        <v>0</v>
      </c>
      <c r="BK259" s="73">
        <f t="shared" si="326"/>
        <v>0</v>
      </c>
      <c r="BL259" s="73">
        <f t="shared" si="326"/>
        <v>0</v>
      </c>
      <c r="BM259" s="73">
        <f t="shared" si="326"/>
        <v>0</v>
      </c>
      <c r="BN259" s="73">
        <f t="shared" si="326"/>
        <v>0</v>
      </c>
      <c r="BO259" s="73">
        <f t="shared" si="326"/>
        <v>0</v>
      </c>
      <c r="BP259" s="73">
        <f t="shared" si="326"/>
        <v>0</v>
      </c>
      <c r="BQ259" s="73">
        <f t="shared" si="326"/>
        <v>0</v>
      </c>
      <c r="BR259" s="73">
        <f t="shared" si="326"/>
        <v>0</v>
      </c>
      <c r="BS259" s="73">
        <f t="shared" si="326"/>
        <v>0</v>
      </c>
      <c r="BT259" s="73">
        <f t="shared" si="326"/>
        <v>0</v>
      </c>
      <c r="BU259" s="73">
        <f t="shared" si="326"/>
        <v>0</v>
      </c>
      <c r="BV259" s="73">
        <f t="shared" si="326"/>
        <v>0</v>
      </c>
      <c r="BW259" s="73">
        <f t="shared" si="326"/>
        <v>0</v>
      </c>
      <c r="BX259" s="73">
        <f t="shared" si="326"/>
        <v>0</v>
      </c>
      <c r="BY259" s="73">
        <f t="shared" si="326"/>
        <v>0</v>
      </c>
      <c r="BZ259" s="73">
        <f t="shared" si="326"/>
        <v>0</v>
      </c>
      <c r="CA259" s="73">
        <f t="shared" si="326"/>
        <v>0</v>
      </c>
      <c r="CB259" s="73">
        <f t="shared" si="326"/>
        <v>0</v>
      </c>
      <c r="CC259" s="73">
        <f t="shared" si="326"/>
        <v>0</v>
      </c>
      <c r="CD259" s="73">
        <f t="shared" si="326"/>
        <v>0</v>
      </c>
      <c r="CE259" s="73">
        <f t="shared" si="326"/>
        <v>0</v>
      </c>
      <c r="CF259" s="73">
        <f t="shared" si="326"/>
        <v>0</v>
      </c>
      <c r="CG259" s="73">
        <f t="shared" si="326"/>
        <v>0</v>
      </c>
      <c r="CH259"/>
      <c r="CI259" s="75">
        <f>COUNTIF(BC259:CG259,"A/N")</f>
        <v>0</v>
      </c>
      <c r="CJ259" s="75">
        <f>COUNTIF(BC259:CG259,"N/D")</f>
        <v>0</v>
      </c>
      <c r="CK259" s="37">
        <f>CI259+CJ259</f>
        <v>0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ht="17.25" hidden="1" customHeight="1" outlineLevel="1" x14ac:dyDescent="0.25">
      <c r="A260" s="57"/>
      <c r="B260" s="58"/>
      <c r="C260" s="127"/>
      <c r="D260" s="58" t="s">
        <v>37</v>
      </c>
      <c r="E260" s="119"/>
      <c r="F260" s="120"/>
      <c r="G260" s="120"/>
      <c r="H260" s="121"/>
      <c r="I260" s="121"/>
      <c r="J260" s="121"/>
      <c r="K260" s="121"/>
      <c r="L260" s="121"/>
      <c r="M260" s="120"/>
      <c r="N260" s="122"/>
      <c r="O260" s="123"/>
      <c r="P260" s="121"/>
      <c r="Q260" s="121"/>
      <c r="R260" s="121"/>
      <c r="S260" s="121"/>
      <c r="T260" s="120"/>
      <c r="U260" s="124"/>
      <c r="V260" s="123"/>
      <c r="W260" s="121"/>
      <c r="X260" s="121"/>
      <c r="Y260" s="121"/>
      <c r="Z260" s="121"/>
      <c r="AA260" s="120"/>
      <c r="AB260" s="120"/>
      <c r="AC260" s="121"/>
      <c r="AD260" s="121"/>
      <c r="AE260" s="121"/>
      <c r="AF260" s="121"/>
      <c r="AG260" s="121"/>
      <c r="AH260" s="120"/>
      <c r="AI260" s="120"/>
      <c r="AJ260" s="82"/>
      <c r="AK260" s="69"/>
      <c r="AL260" s="69"/>
      <c r="AM260" s="69"/>
      <c r="AN260" s="69"/>
      <c r="AO260" s="70"/>
      <c r="AP260" s="70"/>
      <c r="AQ260" s="70"/>
      <c r="AR260" s="71">
        <f>SUM(E260:AJ260)*2-0.5*COUNT(E260:AJ260)+CI261</f>
        <v>0</v>
      </c>
      <c r="AS260" s="70"/>
      <c r="AT260" s="70"/>
      <c r="AU260" s="69"/>
      <c r="AV260" s="83"/>
      <c r="AW260" s="83"/>
      <c r="AX260" s="83"/>
      <c r="AY260" s="84"/>
      <c r="AZ260" s="85"/>
      <c r="BA260" s="22"/>
      <c r="BB260"/>
      <c r="BC260" s="86">
        <f t="shared" ref="BC260:CG260" si="327">E261</f>
        <v>0</v>
      </c>
      <c r="BD260" s="86">
        <f t="shared" si="327"/>
        <v>0</v>
      </c>
      <c r="BE260" s="86">
        <f t="shared" si="327"/>
        <v>0</v>
      </c>
      <c r="BF260" s="86">
        <f t="shared" si="327"/>
        <v>0</v>
      </c>
      <c r="BG260" s="86">
        <f t="shared" si="327"/>
        <v>0</v>
      </c>
      <c r="BH260" s="86">
        <f t="shared" si="327"/>
        <v>0</v>
      </c>
      <c r="BI260" s="86">
        <f t="shared" si="327"/>
        <v>0</v>
      </c>
      <c r="BJ260" s="86">
        <f t="shared" si="327"/>
        <v>0</v>
      </c>
      <c r="BK260" s="86">
        <f t="shared" si="327"/>
        <v>0</v>
      </c>
      <c r="BL260" s="86">
        <f t="shared" si="327"/>
        <v>0</v>
      </c>
      <c r="BM260" s="86">
        <f t="shared" si="327"/>
        <v>0</v>
      </c>
      <c r="BN260" s="86">
        <f t="shared" si="327"/>
        <v>0</v>
      </c>
      <c r="BO260" s="86">
        <f t="shared" si="327"/>
        <v>0</v>
      </c>
      <c r="BP260" s="86">
        <f t="shared" si="327"/>
        <v>0</v>
      </c>
      <c r="BQ260" s="86">
        <f t="shared" si="327"/>
        <v>0</v>
      </c>
      <c r="BR260" s="86">
        <f t="shared" si="327"/>
        <v>0</v>
      </c>
      <c r="BS260" s="86">
        <f t="shared" si="327"/>
        <v>0</v>
      </c>
      <c r="BT260" s="86">
        <f t="shared" si="327"/>
        <v>0</v>
      </c>
      <c r="BU260" s="86">
        <f t="shared" si="327"/>
        <v>0</v>
      </c>
      <c r="BV260" s="86">
        <f t="shared" si="327"/>
        <v>0</v>
      </c>
      <c r="BW260" s="86">
        <f t="shared" si="327"/>
        <v>0</v>
      </c>
      <c r="BX260" s="86">
        <f t="shared" si="327"/>
        <v>0</v>
      </c>
      <c r="BY260" s="86">
        <f t="shared" si="327"/>
        <v>0</v>
      </c>
      <c r="BZ260" s="86">
        <f t="shared" si="327"/>
        <v>0</v>
      </c>
      <c r="CA260" s="86">
        <f t="shared" si="327"/>
        <v>0</v>
      </c>
      <c r="CB260" s="86">
        <f t="shared" si="327"/>
        <v>0</v>
      </c>
      <c r="CC260" s="86">
        <f t="shared" si="327"/>
        <v>0</v>
      </c>
      <c r="CD260" s="86">
        <f t="shared" si="327"/>
        <v>0</v>
      </c>
      <c r="CE260" s="86">
        <f t="shared" si="327"/>
        <v>0</v>
      </c>
      <c r="CF260" s="86">
        <f t="shared" si="327"/>
        <v>0</v>
      </c>
      <c r="CG260" s="86">
        <f t="shared" si="327"/>
        <v>0</v>
      </c>
      <c r="CH260"/>
      <c r="CI260" s="74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ht="17.25" hidden="1" customHeight="1" outlineLevel="1" x14ac:dyDescent="0.25">
      <c r="A261" s="57"/>
      <c r="B261" s="58"/>
      <c r="C261" s="58"/>
      <c r="D261" s="58" t="s">
        <v>38</v>
      </c>
      <c r="E261" s="87"/>
      <c r="F261" s="88"/>
      <c r="G261" s="88"/>
      <c r="H261" s="89"/>
      <c r="I261" s="89"/>
      <c r="J261" s="89"/>
      <c r="K261" s="89"/>
      <c r="L261" s="89"/>
      <c r="M261" s="88"/>
      <c r="N261" s="90"/>
      <c r="O261" s="91"/>
      <c r="P261" s="89"/>
      <c r="Q261" s="89"/>
      <c r="R261" s="89"/>
      <c r="S261" s="89"/>
      <c r="T261" s="88"/>
      <c r="U261" s="92"/>
      <c r="V261" s="91"/>
      <c r="W261" s="89"/>
      <c r="X261" s="89"/>
      <c r="Y261" s="89"/>
      <c r="Z261" s="89"/>
      <c r="AA261" s="88"/>
      <c r="AB261" s="88"/>
      <c r="AC261" s="89"/>
      <c r="AD261" s="89"/>
      <c r="AE261" s="89"/>
      <c r="AF261" s="89"/>
      <c r="AG261" s="89"/>
      <c r="AH261" s="88"/>
      <c r="AI261" s="88"/>
      <c r="AJ261" s="93"/>
      <c r="AK261" s="69"/>
      <c r="AL261" s="69"/>
      <c r="AM261" s="69"/>
      <c r="AN261" s="69"/>
      <c r="AO261" s="70"/>
      <c r="AP261" s="70"/>
      <c r="AQ261" s="70"/>
      <c r="AR261" s="94"/>
      <c r="AS261" s="70"/>
      <c r="AT261" s="70"/>
      <c r="AU261" s="69"/>
      <c r="AV261" s="83"/>
      <c r="AW261" s="83"/>
      <c r="AX261" s="83"/>
      <c r="AY261" s="84"/>
      <c r="AZ261" s="85"/>
      <c r="BA261" s="22"/>
      <c r="BB261"/>
      <c r="BC261" s="37">
        <f t="shared" ref="BC261:CG261" si="328">IF(BC260&lt;=1,BC260*2,IF(BC260&lt;=7,(BC260*2),IF(BC260&lt;=8,((BC260-7)*3+14),((BC260-8)*4+17))))</f>
        <v>0</v>
      </c>
      <c r="BD261" s="37">
        <f t="shared" si="328"/>
        <v>0</v>
      </c>
      <c r="BE261" s="37">
        <f t="shared" si="328"/>
        <v>0</v>
      </c>
      <c r="BF261" s="37">
        <f t="shared" si="328"/>
        <v>0</v>
      </c>
      <c r="BG261" s="37">
        <f t="shared" si="328"/>
        <v>0</v>
      </c>
      <c r="BH261" s="37">
        <f t="shared" si="328"/>
        <v>0</v>
      </c>
      <c r="BI261" s="37">
        <f t="shared" si="328"/>
        <v>0</v>
      </c>
      <c r="BJ261" s="37">
        <f t="shared" si="328"/>
        <v>0</v>
      </c>
      <c r="BK261" s="37">
        <f t="shared" si="328"/>
        <v>0</v>
      </c>
      <c r="BL261" s="37">
        <f t="shared" si="328"/>
        <v>0</v>
      </c>
      <c r="BM261" s="37">
        <f t="shared" si="328"/>
        <v>0</v>
      </c>
      <c r="BN261" s="37">
        <f t="shared" si="328"/>
        <v>0</v>
      </c>
      <c r="BO261" s="37">
        <f t="shared" si="328"/>
        <v>0</v>
      </c>
      <c r="BP261" s="37">
        <f t="shared" si="328"/>
        <v>0</v>
      </c>
      <c r="BQ261" s="37">
        <f t="shared" si="328"/>
        <v>0</v>
      </c>
      <c r="BR261" s="37">
        <f t="shared" si="328"/>
        <v>0</v>
      </c>
      <c r="BS261" s="37">
        <f t="shared" si="328"/>
        <v>0</v>
      </c>
      <c r="BT261" s="37">
        <f t="shared" si="328"/>
        <v>0</v>
      </c>
      <c r="BU261" s="37">
        <f t="shared" si="328"/>
        <v>0</v>
      </c>
      <c r="BV261" s="37">
        <f t="shared" si="328"/>
        <v>0</v>
      </c>
      <c r="BW261" s="37">
        <f t="shared" si="328"/>
        <v>0</v>
      </c>
      <c r="BX261" s="37">
        <f t="shared" si="328"/>
        <v>0</v>
      </c>
      <c r="BY261" s="37">
        <f t="shared" si="328"/>
        <v>0</v>
      </c>
      <c r="BZ261" s="37">
        <f t="shared" si="328"/>
        <v>0</v>
      </c>
      <c r="CA261" s="37">
        <f t="shared" si="328"/>
        <v>0</v>
      </c>
      <c r="CB261" s="37">
        <f t="shared" si="328"/>
        <v>0</v>
      </c>
      <c r="CC261" s="37">
        <f t="shared" si="328"/>
        <v>0</v>
      </c>
      <c r="CD261" s="37">
        <f t="shared" si="328"/>
        <v>0</v>
      </c>
      <c r="CE261" s="37">
        <f t="shared" si="328"/>
        <v>0</v>
      </c>
      <c r="CF261" s="37">
        <f t="shared" si="328"/>
        <v>0</v>
      </c>
      <c r="CG261" s="37">
        <f t="shared" si="328"/>
        <v>0</v>
      </c>
      <c r="CH261"/>
      <c r="CI261" s="95">
        <f>SUM(BC261:CG261)</f>
        <v>0</v>
      </c>
      <c r="CJ261" s="5" t="s">
        <v>37</v>
      </c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ht="17.25" hidden="1" customHeight="1" outlineLevel="1" x14ac:dyDescent="0.25">
      <c r="A262" s="57"/>
      <c r="B262" s="58"/>
      <c r="C262" s="58"/>
      <c r="D262" s="58" t="s">
        <v>39</v>
      </c>
      <c r="E262" s="96" t="e">
        <f>#VALUE!</f>
        <v>#VALUE!</v>
      </c>
      <c r="F262" s="97" t="e">
        <f>#VALUE!</f>
        <v>#VALUE!</v>
      </c>
      <c r="G262" s="97" t="e">
        <f>#VALUE!</f>
        <v>#VALUE!</v>
      </c>
      <c r="H262" s="98" t="e">
        <f>#VALUE!</f>
        <v>#VALUE!</v>
      </c>
      <c r="I262" s="98" t="e">
        <f>#VALUE!</f>
        <v>#VALUE!</v>
      </c>
      <c r="J262" s="98" t="e">
        <f>#VALUE!</f>
        <v>#VALUE!</v>
      </c>
      <c r="K262" s="98" t="e">
        <f>#VALUE!</f>
        <v>#VALUE!</v>
      </c>
      <c r="L262" s="98" t="e">
        <f>#VALUE!</f>
        <v>#VALUE!</v>
      </c>
      <c r="M262" s="97" t="e">
        <f>#VALUE!</f>
        <v>#VALUE!</v>
      </c>
      <c r="N262" s="99" t="e">
        <f>#VALUE!</f>
        <v>#VALUE!</v>
      </c>
      <c r="O262" s="100" t="e">
        <f>#VALUE!</f>
        <v>#VALUE!</v>
      </c>
      <c r="P262" s="98" t="e">
        <f>#VALUE!</f>
        <v>#VALUE!</v>
      </c>
      <c r="Q262" s="98" t="e">
        <f>#VALUE!</f>
        <v>#VALUE!</v>
      </c>
      <c r="R262" s="98" t="e">
        <f>#VALUE!</f>
        <v>#VALUE!</v>
      </c>
      <c r="S262" s="98" t="e">
        <f>#VALUE!</f>
        <v>#VALUE!</v>
      </c>
      <c r="T262" s="97" t="e">
        <f>#VALUE!</f>
        <v>#VALUE!</v>
      </c>
      <c r="U262" s="101" t="e">
        <f>#VALUE!</f>
        <v>#VALUE!</v>
      </c>
      <c r="V262" s="100" t="e">
        <f>#VALUE!</f>
        <v>#VALUE!</v>
      </c>
      <c r="W262" s="98" t="e">
        <f>#VALUE!</f>
        <v>#VALUE!</v>
      </c>
      <c r="X262" s="98" t="e">
        <f>#VALUE!</f>
        <v>#VALUE!</v>
      </c>
      <c r="Y262" s="98" t="e">
        <f>#VALUE!</f>
        <v>#VALUE!</v>
      </c>
      <c r="Z262" s="98" t="e">
        <f>#VALUE!</f>
        <v>#VALUE!</v>
      </c>
      <c r="AA262" s="97" t="e">
        <f>#VALUE!</f>
        <v>#VALUE!</v>
      </c>
      <c r="AB262" s="97" t="e">
        <f>#VALUE!</f>
        <v>#VALUE!</v>
      </c>
      <c r="AC262" s="98" t="e">
        <f>#VALUE!</f>
        <v>#VALUE!</v>
      </c>
      <c r="AD262" s="98" t="e">
        <f>#VALUE!</f>
        <v>#VALUE!</v>
      </c>
      <c r="AE262" s="98" t="e">
        <f>#VALUE!</f>
        <v>#VALUE!</v>
      </c>
      <c r="AF262" s="98" t="e">
        <f>#VALUE!</f>
        <v>#VALUE!</v>
      </c>
      <c r="AG262" s="98" t="e">
        <f>#VALUE!</f>
        <v>#VALUE!</v>
      </c>
      <c r="AH262" s="97" t="e">
        <f>#VALUE!</f>
        <v>#VALUE!</v>
      </c>
      <c r="AI262" s="97" t="e">
        <f>#VALUE!</f>
        <v>#VALUE!</v>
      </c>
      <c r="AJ262" s="102"/>
      <c r="AK262" s="69"/>
      <c r="AL262" s="69"/>
      <c r="AM262" s="69"/>
      <c r="AN262" s="69"/>
      <c r="AO262" s="70"/>
      <c r="AP262" s="70"/>
      <c r="AQ262" s="71" t="e">
        <f>SUM(E262:AJ262)+CI262-CK259</f>
        <v>#VALUE!</v>
      </c>
      <c r="AR262" s="94"/>
      <c r="AS262" s="70"/>
      <c r="AT262" s="70"/>
      <c r="AU262" s="69"/>
      <c r="AV262" s="83"/>
      <c r="AW262" s="83"/>
      <c r="AX262" s="83"/>
      <c r="AY262" s="84"/>
      <c r="AZ262" s="85"/>
      <c r="BA262" s="22"/>
      <c r="BB262"/>
      <c r="BC262" s="95" t="e">
        <f>#VALUE!</f>
        <v>#VALUE!</v>
      </c>
      <c r="BD262" s="95" t="e">
        <f>#VALUE!</f>
        <v>#VALUE!</v>
      </c>
      <c r="BE262" s="95" t="e">
        <f>#VALUE!</f>
        <v>#VALUE!</v>
      </c>
      <c r="BF262" s="95" t="e">
        <f>#VALUE!</f>
        <v>#VALUE!</v>
      </c>
      <c r="BG262" s="95" t="e">
        <f>#VALUE!</f>
        <v>#VALUE!</v>
      </c>
      <c r="BH262" s="95" t="e">
        <f>#VALUE!</f>
        <v>#VALUE!</v>
      </c>
      <c r="BI262" s="95" t="e">
        <f>#VALUE!</f>
        <v>#VALUE!</v>
      </c>
      <c r="BJ262" s="95" t="e">
        <f>#VALUE!</f>
        <v>#VALUE!</v>
      </c>
      <c r="BK262" s="95" t="e">
        <f>#VALUE!</f>
        <v>#VALUE!</v>
      </c>
      <c r="BL262" s="95" t="e">
        <f>#VALUE!</f>
        <v>#VALUE!</v>
      </c>
      <c r="BM262" s="95" t="e">
        <f>#VALUE!</f>
        <v>#VALUE!</v>
      </c>
      <c r="BN262" s="95" t="e">
        <f>#VALUE!</f>
        <v>#VALUE!</v>
      </c>
      <c r="BO262" s="95" t="e">
        <f>#VALUE!</f>
        <v>#VALUE!</v>
      </c>
      <c r="BP262" s="95" t="e">
        <f>#VALUE!</f>
        <v>#VALUE!</v>
      </c>
      <c r="BQ262" s="95" t="e">
        <f>#VALUE!</f>
        <v>#VALUE!</v>
      </c>
      <c r="BR262" s="95" t="e">
        <f>#VALUE!</f>
        <v>#VALUE!</v>
      </c>
      <c r="BS262" s="95" t="e">
        <f>#VALUE!</f>
        <v>#VALUE!</v>
      </c>
      <c r="BT262" s="95" t="e">
        <f>#VALUE!</f>
        <v>#VALUE!</v>
      </c>
      <c r="BU262" s="95" t="e">
        <f>#VALUE!</f>
        <v>#VALUE!</v>
      </c>
      <c r="BV262" s="95" t="e">
        <f>#VALUE!</f>
        <v>#VALUE!</v>
      </c>
      <c r="BW262" s="95" t="e">
        <f>#VALUE!</f>
        <v>#VALUE!</v>
      </c>
      <c r="BX262" s="95" t="e">
        <f>#VALUE!</f>
        <v>#VALUE!</v>
      </c>
      <c r="BY262" s="95" t="e">
        <f>#VALUE!</f>
        <v>#VALUE!</v>
      </c>
      <c r="BZ262" s="95" t="e">
        <f>#VALUE!</f>
        <v>#VALUE!</v>
      </c>
      <c r="CA262" s="95" t="e">
        <f>#VALUE!</f>
        <v>#VALUE!</v>
      </c>
      <c r="CB262" s="95" t="e">
        <f>#VALUE!</f>
        <v>#VALUE!</v>
      </c>
      <c r="CC262" s="95" t="e">
        <f>#VALUE!</f>
        <v>#VALUE!</v>
      </c>
      <c r="CD262" s="95" t="e">
        <f>#VALUE!</f>
        <v>#VALUE!</v>
      </c>
      <c r="CE262" s="95" t="e">
        <f>#VALUE!</f>
        <v>#VALUE!</v>
      </c>
      <c r="CF262" s="95" t="e">
        <f>#VALUE!</f>
        <v>#VALUE!</v>
      </c>
      <c r="CG262" s="95" t="e">
        <f>#VALUE!</f>
        <v>#VALUE!</v>
      </c>
      <c r="CH262"/>
      <c r="CI262" s="95" t="e">
        <f>SUM(BC262:CG262)</f>
        <v>#VALUE!</v>
      </c>
      <c r="CJ262" s="5" t="s">
        <v>40</v>
      </c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ht="17.25" hidden="1" customHeight="1" outlineLevel="1" x14ac:dyDescent="0.25">
      <c r="A263" s="57"/>
      <c r="B263" s="58"/>
      <c r="C263" s="58"/>
      <c r="D263" s="58" t="s">
        <v>41</v>
      </c>
      <c r="E263" s="103" t="str">
        <f t="shared" ref="E263:AI263" si="329">IF(E260&gt;=4,"ya","tdk")</f>
        <v>tdk</v>
      </c>
      <c r="F263" s="104" t="str">
        <f t="shared" si="329"/>
        <v>tdk</v>
      </c>
      <c r="G263" s="104" t="str">
        <f t="shared" si="329"/>
        <v>tdk</v>
      </c>
      <c r="H263" s="105" t="str">
        <f t="shared" si="329"/>
        <v>tdk</v>
      </c>
      <c r="I263" s="105" t="str">
        <f t="shared" si="329"/>
        <v>tdk</v>
      </c>
      <c r="J263" s="105" t="str">
        <f t="shared" si="329"/>
        <v>tdk</v>
      </c>
      <c r="K263" s="105" t="str">
        <f t="shared" si="329"/>
        <v>tdk</v>
      </c>
      <c r="L263" s="105" t="str">
        <f t="shared" si="329"/>
        <v>tdk</v>
      </c>
      <c r="M263" s="104" t="str">
        <f t="shared" si="329"/>
        <v>tdk</v>
      </c>
      <c r="N263" s="106" t="str">
        <f t="shared" si="329"/>
        <v>tdk</v>
      </c>
      <c r="O263" s="107" t="str">
        <f t="shared" si="329"/>
        <v>tdk</v>
      </c>
      <c r="P263" s="105" t="str">
        <f t="shared" si="329"/>
        <v>tdk</v>
      </c>
      <c r="Q263" s="105" t="str">
        <f t="shared" si="329"/>
        <v>tdk</v>
      </c>
      <c r="R263" s="105" t="str">
        <f t="shared" si="329"/>
        <v>tdk</v>
      </c>
      <c r="S263" s="105" t="str">
        <f t="shared" si="329"/>
        <v>tdk</v>
      </c>
      <c r="T263" s="104" t="str">
        <f t="shared" si="329"/>
        <v>tdk</v>
      </c>
      <c r="U263" s="106" t="str">
        <f t="shared" si="329"/>
        <v>tdk</v>
      </c>
      <c r="V263" s="107" t="str">
        <f t="shared" si="329"/>
        <v>tdk</v>
      </c>
      <c r="W263" s="105" t="str">
        <f t="shared" si="329"/>
        <v>tdk</v>
      </c>
      <c r="X263" s="105" t="str">
        <f t="shared" si="329"/>
        <v>tdk</v>
      </c>
      <c r="Y263" s="105" t="str">
        <f t="shared" si="329"/>
        <v>tdk</v>
      </c>
      <c r="Z263" s="105" t="str">
        <f t="shared" si="329"/>
        <v>tdk</v>
      </c>
      <c r="AA263" s="104" t="str">
        <f t="shared" si="329"/>
        <v>tdk</v>
      </c>
      <c r="AB263" s="104" t="str">
        <f t="shared" si="329"/>
        <v>tdk</v>
      </c>
      <c r="AC263" s="105" t="str">
        <f t="shared" si="329"/>
        <v>tdk</v>
      </c>
      <c r="AD263" s="105" t="str">
        <f t="shared" si="329"/>
        <v>tdk</v>
      </c>
      <c r="AE263" s="105" t="str">
        <f t="shared" si="329"/>
        <v>tdk</v>
      </c>
      <c r="AF263" s="105" t="str">
        <f t="shared" si="329"/>
        <v>tdk</v>
      </c>
      <c r="AG263" s="105" t="str">
        <f t="shared" si="329"/>
        <v>tdk</v>
      </c>
      <c r="AH263" s="104" t="str">
        <f t="shared" si="329"/>
        <v>tdk</v>
      </c>
      <c r="AI263" s="104" t="str">
        <f t="shared" si="329"/>
        <v>tdk</v>
      </c>
      <c r="AJ263" s="108"/>
      <c r="AK263" s="69"/>
      <c r="AL263" s="69"/>
      <c r="AM263" s="69"/>
      <c r="AN263" s="69"/>
      <c r="AO263" s="70"/>
      <c r="AP263" s="70"/>
      <c r="AQ263" s="70"/>
      <c r="AR263" s="70"/>
      <c r="AS263" s="109">
        <f>COUNTIF(E263:AJ263,"ya")+CI263</f>
        <v>0</v>
      </c>
      <c r="AT263" s="70"/>
      <c r="AU263" s="69"/>
      <c r="AV263" s="83"/>
      <c r="AW263" s="83"/>
      <c r="AX263" s="83"/>
      <c r="AY263" s="84"/>
      <c r="AZ263" s="85"/>
      <c r="BA263" s="22"/>
      <c r="BB263"/>
      <c r="BC263" s="110" t="str">
        <f t="shared" ref="BC263:CG263" si="330">IF(BC260&gt;=4,"ya","tdk")</f>
        <v>tdk</v>
      </c>
      <c r="BD263" s="110" t="str">
        <f t="shared" si="330"/>
        <v>tdk</v>
      </c>
      <c r="BE263" s="110" t="str">
        <f t="shared" si="330"/>
        <v>tdk</v>
      </c>
      <c r="BF263" s="110" t="str">
        <f t="shared" si="330"/>
        <v>tdk</v>
      </c>
      <c r="BG263" s="110" t="str">
        <f t="shared" si="330"/>
        <v>tdk</v>
      </c>
      <c r="BH263" s="110" t="str">
        <f t="shared" si="330"/>
        <v>tdk</v>
      </c>
      <c r="BI263" s="110" t="str">
        <f t="shared" si="330"/>
        <v>tdk</v>
      </c>
      <c r="BJ263" s="110" t="str">
        <f t="shared" si="330"/>
        <v>tdk</v>
      </c>
      <c r="BK263" s="110" t="str">
        <f t="shared" si="330"/>
        <v>tdk</v>
      </c>
      <c r="BL263" s="110" t="str">
        <f t="shared" si="330"/>
        <v>tdk</v>
      </c>
      <c r="BM263" s="110" t="str">
        <f t="shared" si="330"/>
        <v>tdk</v>
      </c>
      <c r="BN263" s="110" t="str">
        <f t="shared" si="330"/>
        <v>tdk</v>
      </c>
      <c r="BO263" s="110" t="str">
        <f t="shared" si="330"/>
        <v>tdk</v>
      </c>
      <c r="BP263" s="110" t="str">
        <f t="shared" si="330"/>
        <v>tdk</v>
      </c>
      <c r="BQ263" s="110" t="str">
        <f t="shared" si="330"/>
        <v>tdk</v>
      </c>
      <c r="BR263" s="110" t="str">
        <f t="shared" si="330"/>
        <v>tdk</v>
      </c>
      <c r="BS263" s="110" t="str">
        <f t="shared" si="330"/>
        <v>tdk</v>
      </c>
      <c r="BT263" s="110" t="str">
        <f t="shared" si="330"/>
        <v>tdk</v>
      </c>
      <c r="BU263" s="110" t="str">
        <f t="shared" si="330"/>
        <v>tdk</v>
      </c>
      <c r="BV263" s="110" t="str">
        <f t="shared" si="330"/>
        <v>tdk</v>
      </c>
      <c r="BW263" s="110" t="str">
        <f t="shared" si="330"/>
        <v>tdk</v>
      </c>
      <c r="BX263" s="110" t="str">
        <f t="shared" si="330"/>
        <v>tdk</v>
      </c>
      <c r="BY263" s="110" t="str">
        <f t="shared" si="330"/>
        <v>tdk</v>
      </c>
      <c r="BZ263" s="110" t="str">
        <f t="shared" si="330"/>
        <v>tdk</v>
      </c>
      <c r="CA263" s="110" t="str">
        <f t="shared" si="330"/>
        <v>tdk</v>
      </c>
      <c r="CB263" s="110" t="str">
        <f t="shared" si="330"/>
        <v>tdk</v>
      </c>
      <c r="CC263" s="110" t="str">
        <f t="shared" si="330"/>
        <v>tdk</v>
      </c>
      <c r="CD263" s="110" t="str">
        <f t="shared" si="330"/>
        <v>tdk</v>
      </c>
      <c r="CE263" s="110" t="str">
        <f t="shared" si="330"/>
        <v>tdk</v>
      </c>
      <c r="CF263" s="110" t="str">
        <f t="shared" si="330"/>
        <v>tdk</v>
      </c>
      <c r="CG263" s="110" t="str">
        <f t="shared" si="330"/>
        <v>tdk</v>
      </c>
      <c r="CH263"/>
      <c r="CI263" s="75">
        <f>COUNTIF(BC263:CG263,"ya")</f>
        <v>0</v>
      </c>
      <c r="CJ263" s="74" t="s">
        <v>41</v>
      </c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ht="17.25" hidden="1" customHeight="1" outlineLevel="1" x14ac:dyDescent="0.25">
      <c r="A264" s="57"/>
      <c r="B264" s="58"/>
      <c r="C264" s="58"/>
      <c r="D264" s="58" t="s">
        <v>42</v>
      </c>
      <c r="E264" s="103" t="str">
        <f t="shared" ref="E264:AI264" si="331">IF(AND(OR(AND(OR(AND(E261&gt;=2,E259="O/D"),E259="O/A"),E261&gt;=2),E259="O/N"),E261&gt;=2),"ya","tdk")</f>
        <v>tdk</v>
      </c>
      <c r="F264" s="104" t="str">
        <f t="shared" si="331"/>
        <v>tdk</v>
      </c>
      <c r="G264" s="104" t="str">
        <f t="shared" si="331"/>
        <v>tdk</v>
      </c>
      <c r="H264" s="105" t="str">
        <f t="shared" si="331"/>
        <v>tdk</v>
      </c>
      <c r="I264" s="105" t="str">
        <f t="shared" si="331"/>
        <v>tdk</v>
      </c>
      <c r="J264" s="105" t="str">
        <f t="shared" si="331"/>
        <v>tdk</v>
      </c>
      <c r="K264" s="105" t="str">
        <f t="shared" si="331"/>
        <v>tdk</v>
      </c>
      <c r="L264" s="105" t="str">
        <f t="shared" si="331"/>
        <v>tdk</v>
      </c>
      <c r="M264" s="104" t="str">
        <f t="shared" si="331"/>
        <v>tdk</v>
      </c>
      <c r="N264" s="106" t="str">
        <f t="shared" si="331"/>
        <v>tdk</v>
      </c>
      <c r="O264" s="107" t="str">
        <f t="shared" si="331"/>
        <v>tdk</v>
      </c>
      <c r="P264" s="105" t="str">
        <f t="shared" si="331"/>
        <v>tdk</v>
      </c>
      <c r="Q264" s="105" t="str">
        <f t="shared" si="331"/>
        <v>tdk</v>
      </c>
      <c r="R264" s="105" t="str">
        <f t="shared" si="331"/>
        <v>tdk</v>
      </c>
      <c r="S264" s="105" t="str">
        <f t="shared" si="331"/>
        <v>tdk</v>
      </c>
      <c r="T264" s="104" t="str">
        <f t="shared" si="331"/>
        <v>tdk</v>
      </c>
      <c r="U264" s="106" t="str">
        <f t="shared" si="331"/>
        <v>tdk</v>
      </c>
      <c r="V264" s="107" t="str">
        <f t="shared" si="331"/>
        <v>tdk</v>
      </c>
      <c r="W264" s="105" t="str">
        <f t="shared" si="331"/>
        <v>tdk</v>
      </c>
      <c r="X264" s="105" t="str">
        <f t="shared" si="331"/>
        <v>tdk</v>
      </c>
      <c r="Y264" s="105" t="str">
        <f t="shared" si="331"/>
        <v>tdk</v>
      </c>
      <c r="Z264" s="105" t="str">
        <f t="shared" si="331"/>
        <v>tdk</v>
      </c>
      <c r="AA264" s="104" t="str">
        <f t="shared" si="331"/>
        <v>tdk</v>
      </c>
      <c r="AB264" s="104" t="str">
        <f t="shared" si="331"/>
        <v>tdk</v>
      </c>
      <c r="AC264" s="105" t="str">
        <f t="shared" si="331"/>
        <v>tdk</v>
      </c>
      <c r="AD264" s="105" t="str">
        <f t="shared" si="331"/>
        <v>tdk</v>
      </c>
      <c r="AE264" s="105" t="str">
        <f t="shared" si="331"/>
        <v>tdk</v>
      </c>
      <c r="AF264" s="105" t="str">
        <f t="shared" si="331"/>
        <v>tdk</v>
      </c>
      <c r="AG264" s="105" t="str">
        <f t="shared" si="331"/>
        <v>tdk</v>
      </c>
      <c r="AH264" s="104" t="str">
        <f t="shared" si="331"/>
        <v>tdk</v>
      </c>
      <c r="AI264" s="104" t="str">
        <f t="shared" si="331"/>
        <v>tdk</v>
      </c>
      <c r="AJ264" s="108"/>
      <c r="AK264" s="69"/>
      <c r="AL264" s="69"/>
      <c r="AM264" s="69"/>
      <c r="AN264" s="69"/>
      <c r="AO264" s="70"/>
      <c r="AP264" s="70"/>
      <c r="AQ264" s="70"/>
      <c r="AR264" s="70"/>
      <c r="AS264" s="70"/>
      <c r="AT264" s="70">
        <f>COUNTIF(E264:AJ264,"ya")</f>
        <v>0</v>
      </c>
      <c r="AU264" s="69"/>
      <c r="AV264" s="83"/>
      <c r="AW264" s="83"/>
      <c r="AX264" s="83"/>
      <c r="AY264" s="84"/>
      <c r="AZ264" s="85"/>
      <c r="BA264" s="22"/>
      <c r="BB264"/>
      <c r="BC264" s="7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 s="37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ht="17.25" hidden="1" customHeight="1" outlineLevel="1" x14ac:dyDescent="0.3">
      <c r="A265" s="57"/>
      <c r="B265" s="58"/>
      <c r="C265" s="174" t="s">
        <v>89</v>
      </c>
      <c r="D265" s="58"/>
      <c r="E265" s="119"/>
      <c r="F265" s="120"/>
      <c r="G265" s="120"/>
      <c r="H265" s="121"/>
      <c r="I265" s="121"/>
      <c r="J265" s="121"/>
      <c r="K265" s="121"/>
      <c r="L265" s="121"/>
      <c r="M265" s="120"/>
      <c r="N265" s="122"/>
      <c r="O265" s="123"/>
      <c r="P265" s="121"/>
      <c r="Q265" s="121"/>
      <c r="R265" s="121"/>
      <c r="S265" s="121"/>
      <c r="T265" s="120"/>
      <c r="U265" s="124"/>
      <c r="V265" s="123"/>
      <c r="W265" s="121"/>
      <c r="X265" s="121"/>
      <c r="Y265" s="121"/>
      <c r="Z265" s="121"/>
      <c r="AA265" s="120"/>
      <c r="AB265" s="120"/>
      <c r="AC265" s="121"/>
      <c r="AD265" s="121"/>
      <c r="AE265" s="121"/>
      <c r="AF265" s="121"/>
      <c r="AG265" s="121"/>
      <c r="AH265" s="120"/>
      <c r="AI265" s="120"/>
      <c r="AJ265" s="68"/>
      <c r="AK265" s="69">
        <f>COUNTIF(E265:AJ265,"D")</f>
        <v>0</v>
      </c>
      <c r="AL265" s="69">
        <f>COUNTIF(E265:AJ265,"A")</f>
        <v>0</v>
      </c>
      <c r="AM265" s="69">
        <f>COUNTIF(E265:AJ265,"N")</f>
        <v>0</v>
      </c>
      <c r="AN265" s="69">
        <f>COUNTIF(E265:AJ265,"D/A")</f>
        <v>0</v>
      </c>
      <c r="AO265" s="70">
        <f>AK265+AL265+AM265+AN265+AY265+AZ265</f>
        <v>0</v>
      </c>
      <c r="AP265" s="70">
        <f>IF(AO265&lt;=22,0,AO265-22)</f>
        <v>0</v>
      </c>
      <c r="AQ265" s="71" t="e">
        <f>AL265+AM265+AQ268</f>
        <v>#VALUE!</v>
      </c>
      <c r="AR265" s="70"/>
      <c r="AS265" s="70"/>
      <c r="AT265" s="70"/>
      <c r="AU265" s="69">
        <f>COUNTIF(E265:AJ265,"IJ")</f>
        <v>0</v>
      </c>
      <c r="AV265" s="69">
        <f>COUNTIF(E265:AJ265,"SK")</f>
        <v>0</v>
      </c>
      <c r="AW265" s="69">
        <f>COUNTIF(E265:AJ265,"CT")</f>
        <v>0</v>
      </c>
      <c r="AX265" s="69">
        <f>COUNTIF(E265:AJ265,"AL")</f>
        <v>0</v>
      </c>
      <c r="AY265" s="69">
        <f>COUNTIF(E265:AJ265,"A/N")</f>
        <v>0</v>
      </c>
      <c r="AZ265" s="69">
        <f>COUNTIF(E265:AJ265,"N/D")</f>
        <v>0</v>
      </c>
      <c r="BA265" s="72"/>
      <c r="BB265" s="37">
        <f>AO265</f>
        <v>0</v>
      </c>
      <c r="BC265" s="73">
        <f t="shared" ref="BC265:CG265" si="332">E265</f>
        <v>0</v>
      </c>
      <c r="BD265" s="73">
        <f t="shared" si="332"/>
        <v>0</v>
      </c>
      <c r="BE265" s="73">
        <f t="shared" si="332"/>
        <v>0</v>
      </c>
      <c r="BF265" s="73">
        <f t="shared" si="332"/>
        <v>0</v>
      </c>
      <c r="BG265" s="73">
        <f t="shared" si="332"/>
        <v>0</v>
      </c>
      <c r="BH265" s="73">
        <f t="shared" si="332"/>
        <v>0</v>
      </c>
      <c r="BI265" s="73">
        <f t="shared" si="332"/>
        <v>0</v>
      </c>
      <c r="BJ265" s="73">
        <f t="shared" si="332"/>
        <v>0</v>
      </c>
      <c r="BK265" s="73">
        <f t="shared" si="332"/>
        <v>0</v>
      </c>
      <c r="BL265" s="73">
        <f t="shared" si="332"/>
        <v>0</v>
      </c>
      <c r="BM265" s="73">
        <f t="shared" si="332"/>
        <v>0</v>
      </c>
      <c r="BN265" s="73">
        <f t="shared" si="332"/>
        <v>0</v>
      </c>
      <c r="BO265" s="73">
        <f t="shared" si="332"/>
        <v>0</v>
      </c>
      <c r="BP265" s="73">
        <f t="shared" si="332"/>
        <v>0</v>
      </c>
      <c r="BQ265" s="73">
        <f t="shared" si="332"/>
        <v>0</v>
      </c>
      <c r="BR265" s="73">
        <f t="shared" si="332"/>
        <v>0</v>
      </c>
      <c r="BS265" s="73">
        <f t="shared" si="332"/>
        <v>0</v>
      </c>
      <c r="BT265" s="73">
        <f t="shared" si="332"/>
        <v>0</v>
      </c>
      <c r="BU265" s="73">
        <f t="shared" si="332"/>
        <v>0</v>
      </c>
      <c r="BV265" s="73">
        <f t="shared" si="332"/>
        <v>0</v>
      </c>
      <c r="BW265" s="73">
        <f t="shared" si="332"/>
        <v>0</v>
      </c>
      <c r="BX265" s="73">
        <f t="shared" si="332"/>
        <v>0</v>
      </c>
      <c r="BY265" s="73">
        <f t="shared" si="332"/>
        <v>0</v>
      </c>
      <c r="BZ265" s="73">
        <f t="shared" si="332"/>
        <v>0</v>
      </c>
      <c r="CA265" s="73">
        <f t="shared" si="332"/>
        <v>0</v>
      </c>
      <c r="CB265" s="73">
        <f t="shared" si="332"/>
        <v>0</v>
      </c>
      <c r="CC265" s="73">
        <f t="shared" si="332"/>
        <v>0</v>
      </c>
      <c r="CD265" s="73">
        <f t="shared" si="332"/>
        <v>0</v>
      </c>
      <c r="CE265" s="73">
        <f t="shared" si="332"/>
        <v>0</v>
      </c>
      <c r="CF265" s="73">
        <f t="shared" si="332"/>
        <v>0</v>
      </c>
      <c r="CG265" s="73">
        <f t="shared" si="332"/>
        <v>0</v>
      </c>
      <c r="CH265"/>
      <c r="CI265" s="75">
        <f>COUNTIF(BC265:CG265,"A/N")</f>
        <v>0</v>
      </c>
      <c r="CJ265" s="75">
        <f>COUNTIF(BC265:CG265,"N/D")</f>
        <v>0</v>
      </c>
      <c r="CK265" s="37">
        <f>CI265+CJ265</f>
        <v>0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ht="17.25" hidden="1" customHeight="1" outlineLevel="1" x14ac:dyDescent="0.25">
      <c r="A266" s="57"/>
      <c r="B266" s="58"/>
      <c r="C266" s="127"/>
      <c r="D266" s="58" t="s">
        <v>37</v>
      </c>
      <c r="E266" s="119"/>
      <c r="F266" s="120"/>
      <c r="G266" s="120"/>
      <c r="H266" s="121"/>
      <c r="I266" s="121"/>
      <c r="J266" s="121"/>
      <c r="K266" s="121"/>
      <c r="L266" s="121"/>
      <c r="M266" s="120"/>
      <c r="N266" s="122"/>
      <c r="O266" s="123"/>
      <c r="P266" s="121"/>
      <c r="Q266" s="121"/>
      <c r="R266" s="121"/>
      <c r="S266" s="121"/>
      <c r="T266" s="120"/>
      <c r="U266" s="124"/>
      <c r="V266" s="123"/>
      <c r="W266" s="121"/>
      <c r="X266" s="121"/>
      <c r="Y266" s="121"/>
      <c r="Z266" s="121"/>
      <c r="AA266" s="120"/>
      <c r="AB266" s="120"/>
      <c r="AC266" s="121"/>
      <c r="AD266" s="121"/>
      <c r="AE266" s="121"/>
      <c r="AF266" s="121"/>
      <c r="AG266" s="121"/>
      <c r="AH266" s="120"/>
      <c r="AI266" s="120"/>
      <c r="AJ266" s="82"/>
      <c r="AK266" s="69"/>
      <c r="AL266" s="69"/>
      <c r="AM266" s="69"/>
      <c r="AN266" s="69"/>
      <c r="AO266" s="70"/>
      <c r="AP266" s="70"/>
      <c r="AQ266" s="70"/>
      <c r="AR266" s="71">
        <f>SUM(E266:AJ266)*2-0.5*COUNT(E266:AJ266)+CI267</f>
        <v>0</v>
      </c>
      <c r="AS266" s="70"/>
      <c r="AT266" s="70"/>
      <c r="AU266" s="69"/>
      <c r="AV266" s="83"/>
      <c r="AW266" s="83"/>
      <c r="AX266" s="83"/>
      <c r="AY266" s="84"/>
      <c r="AZ266" s="85"/>
      <c r="BA266" s="22"/>
      <c r="BB266"/>
      <c r="BC266" s="86">
        <f t="shared" ref="BC266:CG266" si="333">E267</f>
        <v>0</v>
      </c>
      <c r="BD266" s="86">
        <f t="shared" si="333"/>
        <v>0</v>
      </c>
      <c r="BE266" s="86">
        <f t="shared" si="333"/>
        <v>0</v>
      </c>
      <c r="BF266" s="86">
        <f t="shared" si="333"/>
        <v>0</v>
      </c>
      <c r="BG266" s="86">
        <f t="shared" si="333"/>
        <v>0</v>
      </c>
      <c r="BH266" s="86">
        <f t="shared" si="333"/>
        <v>0</v>
      </c>
      <c r="BI266" s="86">
        <f t="shared" si="333"/>
        <v>0</v>
      </c>
      <c r="BJ266" s="86">
        <f t="shared" si="333"/>
        <v>0</v>
      </c>
      <c r="BK266" s="86">
        <f t="shared" si="333"/>
        <v>0</v>
      </c>
      <c r="BL266" s="86">
        <f t="shared" si="333"/>
        <v>0</v>
      </c>
      <c r="BM266" s="86">
        <f t="shared" si="333"/>
        <v>0</v>
      </c>
      <c r="BN266" s="86">
        <f t="shared" si="333"/>
        <v>0</v>
      </c>
      <c r="BO266" s="86">
        <f t="shared" si="333"/>
        <v>0</v>
      </c>
      <c r="BP266" s="86">
        <f t="shared" si="333"/>
        <v>0</v>
      </c>
      <c r="BQ266" s="86">
        <f t="shared" si="333"/>
        <v>0</v>
      </c>
      <c r="BR266" s="86">
        <f t="shared" si="333"/>
        <v>0</v>
      </c>
      <c r="BS266" s="86">
        <f t="shared" si="333"/>
        <v>0</v>
      </c>
      <c r="BT266" s="86">
        <f t="shared" si="333"/>
        <v>0</v>
      </c>
      <c r="BU266" s="86">
        <f t="shared" si="333"/>
        <v>0</v>
      </c>
      <c r="BV266" s="86">
        <f t="shared" si="333"/>
        <v>0</v>
      </c>
      <c r="BW266" s="86">
        <f t="shared" si="333"/>
        <v>0</v>
      </c>
      <c r="BX266" s="86">
        <f t="shared" si="333"/>
        <v>0</v>
      </c>
      <c r="BY266" s="86">
        <f t="shared" si="333"/>
        <v>0</v>
      </c>
      <c r="BZ266" s="86">
        <f t="shared" si="333"/>
        <v>0</v>
      </c>
      <c r="CA266" s="86">
        <f t="shared" si="333"/>
        <v>0</v>
      </c>
      <c r="CB266" s="86">
        <f t="shared" si="333"/>
        <v>0</v>
      </c>
      <c r="CC266" s="86">
        <f t="shared" si="333"/>
        <v>0</v>
      </c>
      <c r="CD266" s="86">
        <f t="shared" si="333"/>
        <v>0</v>
      </c>
      <c r="CE266" s="86">
        <f t="shared" si="333"/>
        <v>0</v>
      </c>
      <c r="CF266" s="86">
        <f t="shared" si="333"/>
        <v>0</v>
      </c>
      <c r="CG266" s="86">
        <f t="shared" si="333"/>
        <v>0</v>
      </c>
      <c r="CH266"/>
      <c r="CI266" s="74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ht="17.25" hidden="1" customHeight="1" outlineLevel="1" x14ac:dyDescent="0.25">
      <c r="A267" s="57"/>
      <c r="B267" s="58"/>
      <c r="C267" s="58"/>
      <c r="D267" s="58" t="s">
        <v>38</v>
      </c>
      <c r="E267" s="87"/>
      <c r="F267" s="88"/>
      <c r="G267" s="88"/>
      <c r="H267" s="89"/>
      <c r="I267" s="89"/>
      <c r="J267" s="89"/>
      <c r="K267" s="89"/>
      <c r="L267" s="89"/>
      <c r="M267" s="88"/>
      <c r="N267" s="90"/>
      <c r="O267" s="91"/>
      <c r="P267" s="89"/>
      <c r="Q267" s="89"/>
      <c r="R267" s="89"/>
      <c r="S267" s="89"/>
      <c r="T267" s="88"/>
      <c r="U267" s="92"/>
      <c r="V267" s="91"/>
      <c r="W267" s="89"/>
      <c r="X267" s="89"/>
      <c r="Y267" s="89"/>
      <c r="Z267" s="89"/>
      <c r="AA267" s="88"/>
      <c r="AB267" s="88"/>
      <c r="AC267" s="89"/>
      <c r="AD267" s="89"/>
      <c r="AE267" s="89"/>
      <c r="AF267" s="89"/>
      <c r="AG267" s="89"/>
      <c r="AH267" s="88"/>
      <c r="AI267" s="88"/>
      <c r="AJ267" s="93"/>
      <c r="AK267" s="69"/>
      <c r="AL267" s="69"/>
      <c r="AM267" s="69"/>
      <c r="AN267" s="69"/>
      <c r="AO267" s="70"/>
      <c r="AP267" s="70"/>
      <c r="AQ267" s="70"/>
      <c r="AR267" s="94"/>
      <c r="AS267" s="70"/>
      <c r="AT267" s="70"/>
      <c r="AU267" s="69"/>
      <c r="AV267" s="83"/>
      <c r="AW267" s="83"/>
      <c r="AX267" s="83"/>
      <c r="AY267" s="84"/>
      <c r="AZ267" s="85"/>
      <c r="BA267" s="22"/>
      <c r="BB267"/>
      <c r="BC267" s="37">
        <f t="shared" ref="BC267:CG267" si="334">IF(BC266&lt;=1,BC266*2,IF(BC266&lt;=7,(BC266*2),IF(BC266&lt;=8,((BC266-7)*3+14),((BC266-8)*4+17))))</f>
        <v>0</v>
      </c>
      <c r="BD267" s="37">
        <f t="shared" si="334"/>
        <v>0</v>
      </c>
      <c r="BE267" s="37">
        <f t="shared" si="334"/>
        <v>0</v>
      </c>
      <c r="BF267" s="37">
        <f t="shared" si="334"/>
        <v>0</v>
      </c>
      <c r="BG267" s="37">
        <f t="shared" si="334"/>
        <v>0</v>
      </c>
      <c r="BH267" s="37">
        <f t="shared" si="334"/>
        <v>0</v>
      </c>
      <c r="BI267" s="37">
        <f t="shared" si="334"/>
        <v>0</v>
      </c>
      <c r="BJ267" s="37">
        <f t="shared" si="334"/>
        <v>0</v>
      </c>
      <c r="BK267" s="37">
        <f t="shared" si="334"/>
        <v>0</v>
      </c>
      <c r="BL267" s="37">
        <f t="shared" si="334"/>
        <v>0</v>
      </c>
      <c r="BM267" s="37">
        <f t="shared" si="334"/>
        <v>0</v>
      </c>
      <c r="BN267" s="37">
        <f t="shared" si="334"/>
        <v>0</v>
      </c>
      <c r="BO267" s="37">
        <f t="shared" si="334"/>
        <v>0</v>
      </c>
      <c r="BP267" s="37">
        <f t="shared" si="334"/>
        <v>0</v>
      </c>
      <c r="BQ267" s="37">
        <f t="shared" si="334"/>
        <v>0</v>
      </c>
      <c r="BR267" s="37">
        <f t="shared" si="334"/>
        <v>0</v>
      </c>
      <c r="BS267" s="37">
        <f t="shared" si="334"/>
        <v>0</v>
      </c>
      <c r="BT267" s="37">
        <f t="shared" si="334"/>
        <v>0</v>
      </c>
      <c r="BU267" s="37">
        <f t="shared" si="334"/>
        <v>0</v>
      </c>
      <c r="BV267" s="37">
        <f t="shared" si="334"/>
        <v>0</v>
      </c>
      <c r="BW267" s="37">
        <f t="shared" si="334"/>
        <v>0</v>
      </c>
      <c r="BX267" s="37">
        <f t="shared" si="334"/>
        <v>0</v>
      </c>
      <c r="BY267" s="37">
        <f t="shared" si="334"/>
        <v>0</v>
      </c>
      <c r="BZ267" s="37">
        <f t="shared" si="334"/>
        <v>0</v>
      </c>
      <c r="CA267" s="37">
        <f t="shared" si="334"/>
        <v>0</v>
      </c>
      <c r="CB267" s="37">
        <f t="shared" si="334"/>
        <v>0</v>
      </c>
      <c r="CC267" s="37">
        <f t="shared" si="334"/>
        <v>0</v>
      </c>
      <c r="CD267" s="37">
        <f t="shared" si="334"/>
        <v>0</v>
      </c>
      <c r="CE267" s="37">
        <f t="shared" si="334"/>
        <v>0</v>
      </c>
      <c r="CF267" s="37">
        <f t="shared" si="334"/>
        <v>0</v>
      </c>
      <c r="CG267" s="37">
        <f t="shared" si="334"/>
        <v>0</v>
      </c>
      <c r="CH267"/>
      <c r="CI267" s="95">
        <f>SUM(BC267:CG267)</f>
        <v>0</v>
      </c>
      <c r="CJ267" s="5" t="s">
        <v>37</v>
      </c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ht="17.25" hidden="1" customHeight="1" outlineLevel="1" x14ac:dyDescent="0.25">
      <c r="A268" s="57"/>
      <c r="B268" s="58"/>
      <c r="C268" s="58"/>
      <c r="D268" s="58" t="s">
        <v>39</v>
      </c>
      <c r="E268" s="96" t="e">
        <f>#VALUE!</f>
        <v>#VALUE!</v>
      </c>
      <c r="F268" s="97" t="e">
        <f>#VALUE!</f>
        <v>#VALUE!</v>
      </c>
      <c r="G268" s="97" t="e">
        <f>#VALUE!</f>
        <v>#VALUE!</v>
      </c>
      <c r="H268" s="98" t="e">
        <f>#VALUE!</f>
        <v>#VALUE!</v>
      </c>
      <c r="I268" s="98" t="e">
        <f>#VALUE!</f>
        <v>#VALUE!</v>
      </c>
      <c r="J268" s="98" t="e">
        <f>#VALUE!</f>
        <v>#VALUE!</v>
      </c>
      <c r="K268" s="98" t="e">
        <f>#VALUE!</f>
        <v>#VALUE!</v>
      </c>
      <c r="L268" s="98" t="e">
        <f>#VALUE!</f>
        <v>#VALUE!</v>
      </c>
      <c r="M268" s="97" t="e">
        <f>#VALUE!</f>
        <v>#VALUE!</v>
      </c>
      <c r="N268" s="99" t="e">
        <f>#VALUE!</f>
        <v>#VALUE!</v>
      </c>
      <c r="O268" s="100" t="e">
        <f>#VALUE!</f>
        <v>#VALUE!</v>
      </c>
      <c r="P268" s="98" t="e">
        <f>#VALUE!</f>
        <v>#VALUE!</v>
      </c>
      <c r="Q268" s="98" t="e">
        <f>#VALUE!</f>
        <v>#VALUE!</v>
      </c>
      <c r="R268" s="98" t="e">
        <f>#VALUE!</f>
        <v>#VALUE!</v>
      </c>
      <c r="S268" s="98" t="e">
        <f>#VALUE!</f>
        <v>#VALUE!</v>
      </c>
      <c r="T268" s="97" t="e">
        <f>#VALUE!</f>
        <v>#VALUE!</v>
      </c>
      <c r="U268" s="101" t="e">
        <f>#VALUE!</f>
        <v>#VALUE!</v>
      </c>
      <c r="V268" s="100" t="e">
        <f>#VALUE!</f>
        <v>#VALUE!</v>
      </c>
      <c r="W268" s="98" t="e">
        <f>#VALUE!</f>
        <v>#VALUE!</v>
      </c>
      <c r="X268" s="98" t="e">
        <f>#VALUE!</f>
        <v>#VALUE!</v>
      </c>
      <c r="Y268" s="98" t="e">
        <f>#VALUE!</f>
        <v>#VALUE!</v>
      </c>
      <c r="Z268" s="98" t="e">
        <f>#VALUE!</f>
        <v>#VALUE!</v>
      </c>
      <c r="AA268" s="97" t="e">
        <f>#VALUE!</f>
        <v>#VALUE!</v>
      </c>
      <c r="AB268" s="97" t="e">
        <f>#VALUE!</f>
        <v>#VALUE!</v>
      </c>
      <c r="AC268" s="98" t="e">
        <f>#VALUE!</f>
        <v>#VALUE!</v>
      </c>
      <c r="AD268" s="98" t="e">
        <f>#VALUE!</f>
        <v>#VALUE!</v>
      </c>
      <c r="AE268" s="98" t="e">
        <f>#VALUE!</f>
        <v>#VALUE!</v>
      </c>
      <c r="AF268" s="98" t="e">
        <f>#VALUE!</f>
        <v>#VALUE!</v>
      </c>
      <c r="AG268" s="98" t="e">
        <f>#VALUE!</f>
        <v>#VALUE!</v>
      </c>
      <c r="AH268" s="97" t="e">
        <f>#VALUE!</f>
        <v>#VALUE!</v>
      </c>
      <c r="AI268" s="97" t="e">
        <f>#VALUE!</f>
        <v>#VALUE!</v>
      </c>
      <c r="AJ268" s="102"/>
      <c r="AK268" s="69"/>
      <c r="AL268" s="69"/>
      <c r="AM268" s="69"/>
      <c r="AN268" s="69"/>
      <c r="AO268" s="70"/>
      <c r="AP268" s="70"/>
      <c r="AQ268" s="71" t="e">
        <f>SUM(E268:AJ268)+CI268-CK265</f>
        <v>#VALUE!</v>
      </c>
      <c r="AR268" s="94"/>
      <c r="AS268" s="70"/>
      <c r="AT268" s="70"/>
      <c r="AU268" s="69"/>
      <c r="AV268" s="83"/>
      <c r="AW268" s="83"/>
      <c r="AX268" s="83"/>
      <c r="AY268" s="84"/>
      <c r="AZ268" s="85"/>
      <c r="BA268" s="22"/>
      <c r="BB268"/>
      <c r="BC268" s="95" t="e">
        <f>#VALUE!</f>
        <v>#VALUE!</v>
      </c>
      <c r="BD268" s="95" t="e">
        <f>#VALUE!</f>
        <v>#VALUE!</v>
      </c>
      <c r="BE268" s="95" t="e">
        <f>#VALUE!</f>
        <v>#VALUE!</v>
      </c>
      <c r="BF268" s="95" t="e">
        <f>#VALUE!</f>
        <v>#VALUE!</v>
      </c>
      <c r="BG268" s="95" t="e">
        <f>#VALUE!</f>
        <v>#VALUE!</v>
      </c>
      <c r="BH268" s="95" t="e">
        <f>#VALUE!</f>
        <v>#VALUE!</v>
      </c>
      <c r="BI268" s="95" t="e">
        <f>#VALUE!</f>
        <v>#VALUE!</v>
      </c>
      <c r="BJ268" s="95" t="e">
        <f>#VALUE!</f>
        <v>#VALUE!</v>
      </c>
      <c r="BK268" s="95" t="e">
        <f>#VALUE!</f>
        <v>#VALUE!</v>
      </c>
      <c r="BL268" s="95" t="e">
        <f>#VALUE!</f>
        <v>#VALUE!</v>
      </c>
      <c r="BM268" s="95" t="e">
        <f>#VALUE!</f>
        <v>#VALUE!</v>
      </c>
      <c r="BN268" s="95" t="e">
        <f>#VALUE!</f>
        <v>#VALUE!</v>
      </c>
      <c r="BO268" s="95" t="e">
        <f>#VALUE!</f>
        <v>#VALUE!</v>
      </c>
      <c r="BP268" s="95" t="e">
        <f>#VALUE!</f>
        <v>#VALUE!</v>
      </c>
      <c r="BQ268" s="95" t="e">
        <f>#VALUE!</f>
        <v>#VALUE!</v>
      </c>
      <c r="BR268" s="95" t="e">
        <f>#VALUE!</f>
        <v>#VALUE!</v>
      </c>
      <c r="BS268" s="95" t="e">
        <f>#VALUE!</f>
        <v>#VALUE!</v>
      </c>
      <c r="BT268" s="95" t="e">
        <f>#VALUE!</f>
        <v>#VALUE!</v>
      </c>
      <c r="BU268" s="95" t="e">
        <f>#VALUE!</f>
        <v>#VALUE!</v>
      </c>
      <c r="BV268" s="95" t="e">
        <f>#VALUE!</f>
        <v>#VALUE!</v>
      </c>
      <c r="BW268" s="95" t="e">
        <f>#VALUE!</f>
        <v>#VALUE!</v>
      </c>
      <c r="BX268" s="95" t="e">
        <f>#VALUE!</f>
        <v>#VALUE!</v>
      </c>
      <c r="BY268" s="95" t="e">
        <f>#VALUE!</f>
        <v>#VALUE!</v>
      </c>
      <c r="BZ268" s="95" t="e">
        <f>#VALUE!</f>
        <v>#VALUE!</v>
      </c>
      <c r="CA268" s="95" t="e">
        <f>#VALUE!</f>
        <v>#VALUE!</v>
      </c>
      <c r="CB268" s="95" t="e">
        <f>#VALUE!</f>
        <v>#VALUE!</v>
      </c>
      <c r="CC268" s="95" t="e">
        <f>#VALUE!</f>
        <v>#VALUE!</v>
      </c>
      <c r="CD268" s="95" t="e">
        <f>#VALUE!</f>
        <v>#VALUE!</v>
      </c>
      <c r="CE268" s="95" t="e">
        <f>#VALUE!</f>
        <v>#VALUE!</v>
      </c>
      <c r="CF268" s="95" t="e">
        <f>#VALUE!</f>
        <v>#VALUE!</v>
      </c>
      <c r="CG268" s="95" t="e">
        <f>#VALUE!</f>
        <v>#VALUE!</v>
      </c>
      <c r="CH268"/>
      <c r="CI268" s="95" t="e">
        <f>SUM(BC268:CG268)</f>
        <v>#VALUE!</v>
      </c>
      <c r="CJ268" s="5" t="s">
        <v>40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ht="17.25" hidden="1" customHeight="1" outlineLevel="1" x14ac:dyDescent="0.25">
      <c r="A269" s="57"/>
      <c r="B269" s="58"/>
      <c r="C269" s="58"/>
      <c r="D269" s="58" t="s">
        <v>41</v>
      </c>
      <c r="E269" s="103" t="str">
        <f t="shared" ref="E269:AI269" si="335">IF(E266&gt;=4,"ya","tdk")</f>
        <v>tdk</v>
      </c>
      <c r="F269" s="104" t="str">
        <f t="shared" si="335"/>
        <v>tdk</v>
      </c>
      <c r="G269" s="104" t="str">
        <f t="shared" si="335"/>
        <v>tdk</v>
      </c>
      <c r="H269" s="105" t="str">
        <f t="shared" si="335"/>
        <v>tdk</v>
      </c>
      <c r="I269" s="105" t="str">
        <f t="shared" si="335"/>
        <v>tdk</v>
      </c>
      <c r="J269" s="105" t="str">
        <f t="shared" si="335"/>
        <v>tdk</v>
      </c>
      <c r="K269" s="105" t="str">
        <f t="shared" si="335"/>
        <v>tdk</v>
      </c>
      <c r="L269" s="105" t="str">
        <f t="shared" si="335"/>
        <v>tdk</v>
      </c>
      <c r="M269" s="104" t="str">
        <f t="shared" si="335"/>
        <v>tdk</v>
      </c>
      <c r="N269" s="106" t="str">
        <f t="shared" si="335"/>
        <v>tdk</v>
      </c>
      <c r="O269" s="107" t="str">
        <f t="shared" si="335"/>
        <v>tdk</v>
      </c>
      <c r="P269" s="105" t="str">
        <f t="shared" si="335"/>
        <v>tdk</v>
      </c>
      <c r="Q269" s="105" t="str">
        <f t="shared" si="335"/>
        <v>tdk</v>
      </c>
      <c r="R269" s="105" t="str">
        <f t="shared" si="335"/>
        <v>tdk</v>
      </c>
      <c r="S269" s="105" t="str">
        <f t="shared" si="335"/>
        <v>tdk</v>
      </c>
      <c r="T269" s="104" t="str">
        <f t="shared" si="335"/>
        <v>tdk</v>
      </c>
      <c r="U269" s="106" t="str">
        <f t="shared" si="335"/>
        <v>tdk</v>
      </c>
      <c r="V269" s="107" t="str">
        <f t="shared" si="335"/>
        <v>tdk</v>
      </c>
      <c r="W269" s="105" t="str">
        <f t="shared" si="335"/>
        <v>tdk</v>
      </c>
      <c r="X269" s="105" t="str">
        <f t="shared" si="335"/>
        <v>tdk</v>
      </c>
      <c r="Y269" s="105" t="str">
        <f t="shared" si="335"/>
        <v>tdk</v>
      </c>
      <c r="Z269" s="105" t="str">
        <f t="shared" si="335"/>
        <v>tdk</v>
      </c>
      <c r="AA269" s="104" t="str">
        <f t="shared" si="335"/>
        <v>tdk</v>
      </c>
      <c r="AB269" s="104" t="str">
        <f t="shared" si="335"/>
        <v>tdk</v>
      </c>
      <c r="AC269" s="105" t="str">
        <f t="shared" si="335"/>
        <v>tdk</v>
      </c>
      <c r="AD269" s="105" t="str">
        <f t="shared" si="335"/>
        <v>tdk</v>
      </c>
      <c r="AE269" s="105" t="str">
        <f t="shared" si="335"/>
        <v>tdk</v>
      </c>
      <c r="AF269" s="105" t="str">
        <f t="shared" si="335"/>
        <v>tdk</v>
      </c>
      <c r="AG269" s="105" t="str">
        <f t="shared" si="335"/>
        <v>tdk</v>
      </c>
      <c r="AH269" s="104" t="str">
        <f t="shared" si="335"/>
        <v>tdk</v>
      </c>
      <c r="AI269" s="104" t="str">
        <f t="shared" si="335"/>
        <v>tdk</v>
      </c>
      <c r="AJ269" s="108"/>
      <c r="AK269" s="69"/>
      <c r="AL269" s="69"/>
      <c r="AM269" s="69"/>
      <c r="AN269" s="69"/>
      <c r="AO269" s="70"/>
      <c r="AP269" s="70"/>
      <c r="AQ269" s="70"/>
      <c r="AR269" s="70"/>
      <c r="AS269" s="109">
        <f>COUNTIF(E269:AJ269,"ya")+CI269</f>
        <v>0</v>
      </c>
      <c r="AT269" s="70"/>
      <c r="AU269" s="69"/>
      <c r="AV269" s="83"/>
      <c r="AW269" s="83"/>
      <c r="AX269" s="83"/>
      <c r="AY269" s="84"/>
      <c r="AZ269" s="85"/>
      <c r="BA269" s="22"/>
      <c r="BB269"/>
      <c r="BC269" s="110" t="str">
        <f t="shared" ref="BC269:CG269" si="336">IF(BC266&gt;=4,"ya","tdk")</f>
        <v>tdk</v>
      </c>
      <c r="BD269" s="110" t="str">
        <f t="shared" si="336"/>
        <v>tdk</v>
      </c>
      <c r="BE269" s="110" t="str">
        <f t="shared" si="336"/>
        <v>tdk</v>
      </c>
      <c r="BF269" s="110" t="str">
        <f t="shared" si="336"/>
        <v>tdk</v>
      </c>
      <c r="BG269" s="110" t="str">
        <f t="shared" si="336"/>
        <v>tdk</v>
      </c>
      <c r="BH269" s="110" t="str">
        <f t="shared" si="336"/>
        <v>tdk</v>
      </c>
      <c r="BI269" s="110" t="str">
        <f t="shared" si="336"/>
        <v>tdk</v>
      </c>
      <c r="BJ269" s="110" t="str">
        <f t="shared" si="336"/>
        <v>tdk</v>
      </c>
      <c r="BK269" s="110" t="str">
        <f t="shared" si="336"/>
        <v>tdk</v>
      </c>
      <c r="BL269" s="110" t="str">
        <f t="shared" si="336"/>
        <v>tdk</v>
      </c>
      <c r="BM269" s="110" t="str">
        <f t="shared" si="336"/>
        <v>tdk</v>
      </c>
      <c r="BN269" s="110" t="str">
        <f t="shared" si="336"/>
        <v>tdk</v>
      </c>
      <c r="BO269" s="110" t="str">
        <f t="shared" si="336"/>
        <v>tdk</v>
      </c>
      <c r="BP269" s="110" t="str">
        <f t="shared" si="336"/>
        <v>tdk</v>
      </c>
      <c r="BQ269" s="110" t="str">
        <f t="shared" si="336"/>
        <v>tdk</v>
      </c>
      <c r="BR269" s="110" t="str">
        <f t="shared" si="336"/>
        <v>tdk</v>
      </c>
      <c r="BS269" s="110" t="str">
        <f t="shared" si="336"/>
        <v>tdk</v>
      </c>
      <c r="BT269" s="110" t="str">
        <f t="shared" si="336"/>
        <v>tdk</v>
      </c>
      <c r="BU269" s="110" t="str">
        <f t="shared" si="336"/>
        <v>tdk</v>
      </c>
      <c r="BV269" s="110" t="str">
        <f t="shared" si="336"/>
        <v>tdk</v>
      </c>
      <c r="BW269" s="110" t="str">
        <f t="shared" si="336"/>
        <v>tdk</v>
      </c>
      <c r="BX269" s="110" t="str">
        <f t="shared" si="336"/>
        <v>tdk</v>
      </c>
      <c r="BY269" s="110" t="str">
        <f t="shared" si="336"/>
        <v>tdk</v>
      </c>
      <c r="BZ269" s="110" t="str">
        <f t="shared" si="336"/>
        <v>tdk</v>
      </c>
      <c r="CA269" s="110" t="str">
        <f t="shared" si="336"/>
        <v>tdk</v>
      </c>
      <c r="CB269" s="110" t="str">
        <f t="shared" si="336"/>
        <v>tdk</v>
      </c>
      <c r="CC269" s="110" t="str">
        <f t="shared" si="336"/>
        <v>tdk</v>
      </c>
      <c r="CD269" s="110" t="str">
        <f t="shared" si="336"/>
        <v>tdk</v>
      </c>
      <c r="CE269" s="110" t="str">
        <f t="shared" si="336"/>
        <v>tdk</v>
      </c>
      <c r="CF269" s="110" t="str">
        <f t="shared" si="336"/>
        <v>tdk</v>
      </c>
      <c r="CG269" s="110" t="str">
        <f t="shared" si="336"/>
        <v>tdk</v>
      </c>
      <c r="CH269"/>
      <c r="CI269" s="75">
        <f>COUNTIF(BC269:CG269,"ya")</f>
        <v>0</v>
      </c>
      <c r="CJ269" s="74" t="s">
        <v>41</v>
      </c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ht="17.25" hidden="1" customHeight="1" outlineLevel="1" x14ac:dyDescent="0.25">
      <c r="A270" s="57"/>
      <c r="B270" s="58"/>
      <c r="C270" s="58"/>
      <c r="D270" s="58" t="s">
        <v>42</v>
      </c>
      <c r="E270" s="103" t="str">
        <f t="shared" ref="E270:AI270" si="337">IF(AND(OR(AND(OR(AND(E267&gt;=2,E265="O/D"),E265="O/A"),E267&gt;=2),E265="O/N"),E267&gt;=2),"ya","tdk")</f>
        <v>tdk</v>
      </c>
      <c r="F270" s="104" t="str">
        <f t="shared" si="337"/>
        <v>tdk</v>
      </c>
      <c r="G270" s="104" t="str">
        <f t="shared" si="337"/>
        <v>tdk</v>
      </c>
      <c r="H270" s="105" t="str">
        <f t="shared" si="337"/>
        <v>tdk</v>
      </c>
      <c r="I270" s="105" t="str">
        <f t="shared" si="337"/>
        <v>tdk</v>
      </c>
      <c r="J270" s="105" t="str">
        <f t="shared" si="337"/>
        <v>tdk</v>
      </c>
      <c r="K270" s="105" t="str">
        <f t="shared" si="337"/>
        <v>tdk</v>
      </c>
      <c r="L270" s="105" t="str">
        <f t="shared" si="337"/>
        <v>tdk</v>
      </c>
      <c r="M270" s="104" t="str">
        <f t="shared" si="337"/>
        <v>tdk</v>
      </c>
      <c r="N270" s="106" t="str">
        <f t="shared" si="337"/>
        <v>tdk</v>
      </c>
      <c r="O270" s="107" t="str">
        <f t="shared" si="337"/>
        <v>tdk</v>
      </c>
      <c r="P270" s="105" t="str">
        <f t="shared" si="337"/>
        <v>tdk</v>
      </c>
      <c r="Q270" s="105" t="str">
        <f t="shared" si="337"/>
        <v>tdk</v>
      </c>
      <c r="R270" s="105" t="str">
        <f t="shared" si="337"/>
        <v>tdk</v>
      </c>
      <c r="S270" s="105" t="str">
        <f t="shared" si="337"/>
        <v>tdk</v>
      </c>
      <c r="T270" s="104" t="str">
        <f t="shared" si="337"/>
        <v>tdk</v>
      </c>
      <c r="U270" s="106" t="str">
        <f t="shared" si="337"/>
        <v>tdk</v>
      </c>
      <c r="V270" s="107" t="str">
        <f t="shared" si="337"/>
        <v>tdk</v>
      </c>
      <c r="W270" s="105" t="str">
        <f t="shared" si="337"/>
        <v>tdk</v>
      </c>
      <c r="X270" s="105" t="str">
        <f t="shared" si="337"/>
        <v>tdk</v>
      </c>
      <c r="Y270" s="105" t="str">
        <f t="shared" si="337"/>
        <v>tdk</v>
      </c>
      <c r="Z270" s="105" t="str">
        <f t="shared" si="337"/>
        <v>tdk</v>
      </c>
      <c r="AA270" s="104" t="str">
        <f t="shared" si="337"/>
        <v>tdk</v>
      </c>
      <c r="AB270" s="104" t="str">
        <f t="shared" si="337"/>
        <v>tdk</v>
      </c>
      <c r="AC270" s="105" t="str">
        <f t="shared" si="337"/>
        <v>tdk</v>
      </c>
      <c r="AD270" s="105" t="str">
        <f t="shared" si="337"/>
        <v>tdk</v>
      </c>
      <c r="AE270" s="105" t="str">
        <f t="shared" si="337"/>
        <v>tdk</v>
      </c>
      <c r="AF270" s="105" t="str">
        <f t="shared" si="337"/>
        <v>tdk</v>
      </c>
      <c r="AG270" s="105" t="str">
        <f t="shared" si="337"/>
        <v>tdk</v>
      </c>
      <c r="AH270" s="104" t="str">
        <f t="shared" si="337"/>
        <v>tdk</v>
      </c>
      <c r="AI270" s="104" t="str">
        <f t="shared" si="337"/>
        <v>tdk</v>
      </c>
      <c r="AJ270" s="108"/>
      <c r="AK270" s="69"/>
      <c r="AL270" s="69"/>
      <c r="AM270" s="69"/>
      <c r="AN270" s="69"/>
      <c r="AO270" s="70"/>
      <c r="AP270" s="70"/>
      <c r="AQ270" s="70"/>
      <c r="AR270" s="70"/>
      <c r="AS270" s="70"/>
      <c r="AT270" s="70">
        <f>COUNTIF(E270:AJ270,"ya")</f>
        <v>0</v>
      </c>
      <c r="AU270" s="69"/>
      <c r="AV270" s="83"/>
      <c r="AW270" s="83"/>
      <c r="AX270" s="83"/>
      <c r="AY270" s="84"/>
      <c r="AZ270" s="85"/>
      <c r="BA270" s="22"/>
      <c r="BB270"/>
      <c r="BC270" s="74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 s="37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ht="17.25" customHeight="1" collapsed="1" x14ac:dyDescent="0.3">
      <c r="A271" s="57">
        <f>A235+1</f>
        <v>35</v>
      </c>
      <c r="B271" s="58"/>
      <c r="C271" s="130" t="s">
        <v>90</v>
      </c>
      <c r="D271" s="58"/>
      <c r="E271" s="111" t="s">
        <v>21</v>
      </c>
      <c r="F271" s="112" t="s">
        <v>44</v>
      </c>
      <c r="G271" s="112" t="s">
        <v>45</v>
      </c>
      <c r="H271" s="113" t="s">
        <v>45</v>
      </c>
      <c r="I271" s="113" t="s">
        <v>19</v>
      </c>
      <c r="J271" s="113" t="s">
        <v>22</v>
      </c>
      <c r="K271" s="113" t="s">
        <v>20</v>
      </c>
      <c r="L271" s="113" t="s">
        <v>20</v>
      </c>
      <c r="M271" s="112" t="s">
        <v>21</v>
      </c>
      <c r="N271" s="114" t="s">
        <v>44</v>
      </c>
      <c r="O271" s="115" t="s">
        <v>21</v>
      </c>
      <c r="P271" s="113" t="s">
        <v>45</v>
      </c>
      <c r="Q271" s="113" t="s">
        <v>45</v>
      </c>
      <c r="R271" s="113" t="s">
        <v>19</v>
      </c>
      <c r="S271" s="113" t="s">
        <v>19</v>
      </c>
      <c r="T271" s="112" t="s">
        <v>20</v>
      </c>
      <c r="U271" s="116" t="s">
        <v>46</v>
      </c>
      <c r="V271" s="115" t="s">
        <v>31</v>
      </c>
      <c r="W271" s="113" t="s">
        <v>31</v>
      </c>
      <c r="X271" s="113" t="s">
        <v>21</v>
      </c>
      <c r="Y271" s="113" t="s">
        <v>45</v>
      </c>
      <c r="Z271" s="113" t="s">
        <v>45</v>
      </c>
      <c r="AA271" s="112" t="s">
        <v>19</v>
      </c>
      <c r="AB271" s="112" t="s">
        <v>19</v>
      </c>
      <c r="AC271" s="113" t="s">
        <v>19</v>
      </c>
      <c r="AD271" s="113" t="s">
        <v>20</v>
      </c>
      <c r="AE271" s="113" t="s">
        <v>20</v>
      </c>
      <c r="AF271" s="113" t="s">
        <v>21</v>
      </c>
      <c r="AG271" s="113" t="s">
        <v>21</v>
      </c>
      <c r="AH271" s="112" t="s">
        <v>45</v>
      </c>
      <c r="AI271" s="112" t="s">
        <v>45</v>
      </c>
      <c r="AJ271" s="68"/>
      <c r="AK271" s="69">
        <f>COUNTIF(E271:AJ271,"D")</f>
        <v>6</v>
      </c>
      <c r="AL271" s="69">
        <f>COUNTIF(E271:AJ271,"A")</f>
        <v>5</v>
      </c>
      <c r="AM271" s="69">
        <f>COUNTIF(E271:AJ271,"N")</f>
        <v>6</v>
      </c>
      <c r="AN271" s="69">
        <f>COUNTIF(E271:AJ271,"D/A")</f>
        <v>1</v>
      </c>
      <c r="AO271" s="70">
        <f>AK271+AL271+AM271+AN271+AY271+AZ271</f>
        <v>18</v>
      </c>
      <c r="AP271" s="70">
        <f>IF(AO271&lt;=22,0,AO271-22)</f>
        <v>0</v>
      </c>
      <c r="AQ271" s="71">
        <f>AL271+AM271+AQ274</f>
        <v>15</v>
      </c>
      <c r="AR271" s="70"/>
      <c r="AS271" s="70"/>
      <c r="AT271" s="70"/>
      <c r="AU271" s="69">
        <f>COUNTIF(E271:AJ271,"IJ")</f>
        <v>0</v>
      </c>
      <c r="AV271" s="69">
        <f>COUNTIF(E271:AJ271,"SK")</f>
        <v>0</v>
      </c>
      <c r="AW271" s="69">
        <f>COUNTIF(E271:AJ271,"CT")</f>
        <v>2</v>
      </c>
      <c r="AX271" s="69">
        <f>COUNTIF(E271:AJ271,"AL")</f>
        <v>0</v>
      </c>
      <c r="AY271" s="69">
        <f>COUNTIF(E271:AJ271,"A/N")</f>
        <v>0</v>
      </c>
      <c r="AZ271" s="69">
        <f>COUNTIF(E271:AJ271,"N/D")</f>
        <v>0</v>
      </c>
      <c r="BA271" s="72"/>
      <c r="BB271" s="37">
        <f>AO271</f>
        <v>18</v>
      </c>
      <c r="BC271" s="73" t="str">
        <f t="shared" ref="BC271:CG271" si="338">E271</f>
        <v>N</v>
      </c>
      <c r="BD271" s="73" t="str">
        <f t="shared" si="338"/>
        <v>O/N</v>
      </c>
      <c r="BE271" s="73" t="str">
        <f t="shared" si="338"/>
        <v>R</v>
      </c>
      <c r="BF271" s="73" t="str">
        <f t="shared" si="338"/>
        <v>R</v>
      </c>
      <c r="BG271" s="73" t="str">
        <f t="shared" si="338"/>
        <v>D</v>
      </c>
      <c r="BH271" s="73" t="str">
        <f t="shared" si="338"/>
        <v>D/A</v>
      </c>
      <c r="BI271" s="73" t="str">
        <f t="shared" si="338"/>
        <v>A</v>
      </c>
      <c r="BJ271" s="73" t="str">
        <f t="shared" si="338"/>
        <v>A</v>
      </c>
      <c r="BK271" s="73" t="str">
        <f t="shared" si="338"/>
        <v>N</v>
      </c>
      <c r="BL271" s="73" t="str">
        <f t="shared" si="338"/>
        <v>O/N</v>
      </c>
      <c r="BM271" s="73" t="str">
        <f t="shared" si="338"/>
        <v>N</v>
      </c>
      <c r="BN271" s="73" t="str">
        <f t="shared" si="338"/>
        <v>R</v>
      </c>
      <c r="BO271" s="73" t="str">
        <f t="shared" si="338"/>
        <v>R</v>
      </c>
      <c r="BP271" s="73" t="str">
        <f t="shared" si="338"/>
        <v>D</v>
      </c>
      <c r="BQ271" s="73" t="str">
        <f t="shared" si="338"/>
        <v>D</v>
      </c>
      <c r="BR271" s="73" t="str">
        <f t="shared" si="338"/>
        <v>A</v>
      </c>
      <c r="BS271" s="73" t="str">
        <f t="shared" si="338"/>
        <v>O/A</v>
      </c>
      <c r="BT271" s="73" t="str">
        <f t="shared" si="338"/>
        <v>CT</v>
      </c>
      <c r="BU271" s="73" t="str">
        <f t="shared" si="338"/>
        <v>CT</v>
      </c>
      <c r="BV271" s="73" t="str">
        <f t="shared" si="338"/>
        <v>N</v>
      </c>
      <c r="BW271" s="73" t="str">
        <f t="shared" si="338"/>
        <v>R</v>
      </c>
      <c r="BX271" s="73" t="str">
        <f t="shared" si="338"/>
        <v>R</v>
      </c>
      <c r="BY271" s="73" t="str">
        <f t="shared" si="338"/>
        <v>D</v>
      </c>
      <c r="BZ271" s="73" t="str">
        <f t="shared" si="338"/>
        <v>D</v>
      </c>
      <c r="CA271" s="73" t="str">
        <f t="shared" si="338"/>
        <v>D</v>
      </c>
      <c r="CB271" s="73" t="str">
        <f t="shared" si="338"/>
        <v>A</v>
      </c>
      <c r="CC271" s="73" t="str">
        <f t="shared" si="338"/>
        <v>A</v>
      </c>
      <c r="CD271" s="73" t="str">
        <f t="shared" si="338"/>
        <v>N</v>
      </c>
      <c r="CE271" s="73" t="str">
        <f t="shared" si="338"/>
        <v>N</v>
      </c>
      <c r="CF271" s="73" t="str">
        <f t="shared" si="338"/>
        <v>R</v>
      </c>
      <c r="CG271" s="73" t="str">
        <f t="shared" si="338"/>
        <v>R</v>
      </c>
      <c r="CH271"/>
      <c r="CI271" s="75">
        <f>COUNTIF(BC271:CG271,"A/N")</f>
        <v>0</v>
      </c>
      <c r="CJ271" s="75">
        <f>COUNTIF(BC271:CG271,"N/D")</f>
        <v>0</v>
      </c>
      <c r="CK271" s="37">
        <f>CI271+CJ271</f>
        <v>0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ht="17.25" customHeight="1" x14ac:dyDescent="0.25">
      <c r="A272" s="57"/>
      <c r="B272" s="58"/>
      <c r="C272" s="127"/>
      <c r="D272" s="58" t="s">
        <v>37</v>
      </c>
      <c r="E272" s="111"/>
      <c r="F272" s="112"/>
      <c r="G272" s="112"/>
      <c r="H272" s="113"/>
      <c r="I272" s="113"/>
      <c r="J272" s="113">
        <v>8</v>
      </c>
      <c r="K272" s="113"/>
      <c r="L272" s="113"/>
      <c r="M272" s="112"/>
      <c r="N272" s="114"/>
      <c r="O272" s="115"/>
      <c r="P272" s="113"/>
      <c r="Q272" s="113"/>
      <c r="R272" s="113"/>
      <c r="S272" s="113"/>
      <c r="T272" s="112"/>
      <c r="U272" s="116"/>
      <c r="V272" s="115"/>
      <c r="W272" s="113"/>
      <c r="X272" s="113"/>
      <c r="Y272" s="113"/>
      <c r="Z272" s="113"/>
      <c r="AA272" s="112"/>
      <c r="AB272" s="112"/>
      <c r="AC272" s="113"/>
      <c r="AD272" s="113"/>
      <c r="AE272" s="113"/>
      <c r="AF272" s="113"/>
      <c r="AG272" s="113"/>
      <c r="AH272" s="112"/>
      <c r="AI272" s="112"/>
      <c r="AJ272" s="82"/>
      <c r="AK272" s="69"/>
      <c r="AL272" s="69"/>
      <c r="AM272" s="69"/>
      <c r="AN272" s="69"/>
      <c r="AO272" s="70"/>
      <c r="AP272" s="70"/>
      <c r="AQ272" s="70"/>
      <c r="AR272" s="71">
        <f>SUM(E272:AJ272)*2-0.5*COUNT(E272:AJ272)+CI273</f>
        <v>66.5</v>
      </c>
      <c r="AS272" s="70"/>
      <c r="AT272" s="70"/>
      <c r="AU272" s="69"/>
      <c r="AV272" s="83"/>
      <c r="AW272" s="83"/>
      <c r="AX272" s="83"/>
      <c r="AY272" s="84"/>
      <c r="AZ272" s="85"/>
      <c r="BA272" s="22"/>
      <c r="BB272"/>
      <c r="BC272" s="86">
        <f t="shared" ref="BC272:CG272" si="339">E273</f>
        <v>0</v>
      </c>
      <c r="BD272" s="86">
        <f t="shared" si="339"/>
        <v>8</v>
      </c>
      <c r="BE272" s="86">
        <f t="shared" si="339"/>
        <v>0</v>
      </c>
      <c r="BF272" s="86">
        <f t="shared" si="339"/>
        <v>0</v>
      </c>
      <c r="BG272" s="86">
        <f t="shared" si="339"/>
        <v>0</v>
      </c>
      <c r="BH272" s="86">
        <f t="shared" si="339"/>
        <v>0</v>
      </c>
      <c r="BI272" s="86">
        <f t="shared" si="339"/>
        <v>0</v>
      </c>
      <c r="BJ272" s="86">
        <f t="shared" si="339"/>
        <v>0</v>
      </c>
      <c r="BK272" s="86">
        <f t="shared" si="339"/>
        <v>0</v>
      </c>
      <c r="BL272" s="86">
        <f t="shared" si="339"/>
        <v>8</v>
      </c>
      <c r="BM272" s="86">
        <f t="shared" si="339"/>
        <v>0</v>
      </c>
      <c r="BN272" s="86">
        <f t="shared" si="339"/>
        <v>0</v>
      </c>
      <c r="BO272" s="86">
        <f t="shared" si="339"/>
        <v>0</v>
      </c>
      <c r="BP272" s="86">
        <f t="shared" si="339"/>
        <v>0</v>
      </c>
      <c r="BQ272" s="86">
        <f t="shared" si="339"/>
        <v>0</v>
      </c>
      <c r="BR272" s="86">
        <f t="shared" si="339"/>
        <v>0</v>
      </c>
      <c r="BS272" s="86">
        <f t="shared" si="339"/>
        <v>8</v>
      </c>
      <c r="BT272" s="86">
        <f t="shared" si="339"/>
        <v>0</v>
      </c>
      <c r="BU272" s="86">
        <f t="shared" si="339"/>
        <v>0</v>
      </c>
      <c r="BV272" s="86">
        <f t="shared" si="339"/>
        <v>0</v>
      </c>
      <c r="BW272" s="86">
        <f t="shared" si="339"/>
        <v>0</v>
      </c>
      <c r="BX272" s="86">
        <f t="shared" si="339"/>
        <v>0</v>
      </c>
      <c r="BY272" s="86">
        <f t="shared" si="339"/>
        <v>0</v>
      </c>
      <c r="BZ272" s="86">
        <f t="shared" si="339"/>
        <v>0</v>
      </c>
      <c r="CA272" s="86">
        <f t="shared" si="339"/>
        <v>0</v>
      </c>
      <c r="CB272" s="86">
        <f t="shared" si="339"/>
        <v>0</v>
      </c>
      <c r="CC272" s="86">
        <f t="shared" si="339"/>
        <v>0</v>
      </c>
      <c r="CD272" s="86">
        <f t="shared" si="339"/>
        <v>0</v>
      </c>
      <c r="CE272" s="86">
        <f t="shared" si="339"/>
        <v>0</v>
      </c>
      <c r="CF272" s="86">
        <f t="shared" si="339"/>
        <v>0</v>
      </c>
      <c r="CG272" s="86">
        <f t="shared" si="339"/>
        <v>0</v>
      </c>
      <c r="CH272"/>
      <c r="CI272" s="74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ht="17.25" customHeight="1" x14ac:dyDescent="0.25">
      <c r="A273" s="57"/>
      <c r="B273" s="58"/>
      <c r="C273" s="58"/>
      <c r="D273" s="58" t="s">
        <v>38</v>
      </c>
      <c r="E273" s="111"/>
      <c r="F273" s="112">
        <v>8</v>
      </c>
      <c r="G273" s="112"/>
      <c r="H273" s="113"/>
      <c r="I273" s="113"/>
      <c r="J273" s="113"/>
      <c r="K273" s="113"/>
      <c r="L273" s="113"/>
      <c r="M273" s="112"/>
      <c r="N273" s="114">
        <v>8</v>
      </c>
      <c r="O273" s="115"/>
      <c r="P273" s="113"/>
      <c r="Q273" s="113"/>
      <c r="R273" s="113"/>
      <c r="S273" s="113"/>
      <c r="T273" s="112"/>
      <c r="U273" s="116">
        <v>8</v>
      </c>
      <c r="V273" s="115"/>
      <c r="W273" s="113"/>
      <c r="X273" s="113"/>
      <c r="Y273" s="113"/>
      <c r="Z273" s="113"/>
      <c r="AA273" s="112"/>
      <c r="AB273" s="112"/>
      <c r="AC273" s="113"/>
      <c r="AD273" s="113"/>
      <c r="AE273" s="113"/>
      <c r="AF273" s="113"/>
      <c r="AG273" s="113"/>
      <c r="AH273" s="112"/>
      <c r="AI273" s="112"/>
      <c r="AJ273" s="93"/>
      <c r="AK273" s="69"/>
      <c r="AL273" s="69"/>
      <c r="AM273" s="69"/>
      <c r="AN273" s="69"/>
      <c r="AO273" s="70"/>
      <c r="AP273" s="70"/>
      <c r="AQ273" s="70"/>
      <c r="AR273" s="94"/>
      <c r="AS273" s="70"/>
      <c r="AT273" s="70"/>
      <c r="AU273" s="69"/>
      <c r="AV273" s="83"/>
      <c r="AW273" s="83"/>
      <c r="AX273" s="83"/>
      <c r="AY273" s="84"/>
      <c r="AZ273" s="85"/>
      <c r="BA273" s="22"/>
      <c r="BB273"/>
      <c r="BC273" s="37">
        <f t="shared" ref="BC273:CG273" si="340">IF(BC272&lt;=1,BC272*2,IF(BC272&lt;=7,(BC272*2),IF(BC272&lt;=8,((BC272-7)*3+14),((BC272-8)*4+17))))</f>
        <v>0</v>
      </c>
      <c r="BD273" s="37">
        <f t="shared" si="340"/>
        <v>17</v>
      </c>
      <c r="BE273" s="37">
        <f t="shared" si="340"/>
        <v>0</v>
      </c>
      <c r="BF273" s="37">
        <f t="shared" si="340"/>
        <v>0</v>
      </c>
      <c r="BG273" s="37">
        <f t="shared" si="340"/>
        <v>0</v>
      </c>
      <c r="BH273" s="37">
        <f t="shared" si="340"/>
        <v>0</v>
      </c>
      <c r="BI273" s="37">
        <f t="shared" si="340"/>
        <v>0</v>
      </c>
      <c r="BJ273" s="37">
        <f t="shared" si="340"/>
        <v>0</v>
      </c>
      <c r="BK273" s="37">
        <f t="shared" si="340"/>
        <v>0</v>
      </c>
      <c r="BL273" s="37">
        <f t="shared" si="340"/>
        <v>17</v>
      </c>
      <c r="BM273" s="37">
        <f t="shared" si="340"/>
        <v>0</v>
      </c>
      <c r="BN273" s="37">
        <f t="shared" si="340"/>
        <v>0</v>
      </c>
      <c r="BO273" s="37">
        <f t="shared" si="340"/>
        <v>0</v>
      </c>
      <c r="BP273" s="37">
        <f t="shared" si="340"/>
        <v>0</v>
      </c>
      <c r="BQ273" s="37">
        <f t="shared" si="340"/>
        <v>0</v>
      </c>
      <c r="BR273" s="37">
        <f t="shared" si="340"/>
        <v>0</v>
      </c>
      <c r="BS273" s="37">
        <f t="shared" si="340"/>
        <v>17</v>
      </c>
      <c r="BT273" s="37">
        <f t="shared" si="340"/>
        <v>0</v>
      </c>
      <c r="BU273" s="37">
        <f t="shared" si="340"/>
        <v>0</v>
      </c>
      <c r="BV273" s="37">
        <f t="shared" si="340"/>
        <v>0</v>
      </c>
      <c r="BW273" s="37">
        <f t="shared" si="340"/>
        <v>0</v>
      </c>
      <c r="BX273" s="37">
        <f t="shared" si="340"/>
        <v>0</v>
      </c>
      <c r="BY273" s="37">
        <f t="shared" si="340"/>
        <v>0</v>
      </c>
      <c r="BZ273" s="37">
        <f t="shared" si="340"/>
        <v>0</v>
      </c>
      <c r="CA273" s="37">
        <f t="shared" si="340"/>
        <v>0</v>
      </c>
      <c r="CB273" s="37">
        <f t="shared" si="340"/>
        <v>0</v>
      </c>
      <c r="CC273" s="37">
        <f t="shared" si="340"/>
        <v>0</v>
      </c>
      <c r="CD273" s="37">
        <f t="shared" si="340"/>
        <v>0</v>
      </c>
      <c r="CE273" s="37">
        <f t="shared" si="340"/>
        <v>0</v>
      </c>
      <c r="CF273" s="37">
        <f t="shared" si="340"/>
        <v>0</v>
      </c>
      <c r="CG273" s="37">
        <f t="shared" si="340"/>
        <v>0</v>
      </c>
      <c r="CH273"/>
      <c r="CI273" s="95">
        <f>SUM(BC273:CG273)</f>
        <v>51</v>
      </c>
      <c r="CJ273" s="5" t="s">
        <v>37</v>
      </c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ht="17.25" customHeight="1" x14ac:dyDescent="0.25">
      <c r="A274" s="57"/>
      <c r="B274" s="58"/>
      <c r="C274" s="58"/>
      <c r="D274" s="58" t="s">
        <v>39</v>
      </c>
      <c r="E274" s="96">
        <f t="shared" ref="E274:AI274" si="341">IF(AND(E271="A/N",E272&gt;=8),2,IF(AND(E271="N/D",E272=16),2,IF(AND(E271="D/A",E272=16),2,IF(AND(E271="A/N",E272&lt;8),1,IF(AND(E271="N/D",E272&lt;16),1,IF(AND(E271="D/A",E272&gt;=8),1,IF(AND(AND(E271="O/D",E272&gt;=16),E272&lt;24),1,IF(AND(E271="O/D",E272=24),2,IF(AND(AND(E271="O/A",E272&gt;=8),E272&lt;16),1,IF(AND(E271="O/A",E272&gt;=16),2,IF(AND(AND(E271="O/N",E272&gt;=8),E272&lt;24),1,IF(AND(E271="O/N",E272=24),2,0))))))))))))</f>
        <v>0</v>
      </c>
      <c r="F274" s="97">
        <f t="shared" si="341"/>
        <v>0</v>
      </c>
      <c r="G274" s="97">
        <f t="shared" si="341"/>
        <v>0</v>
      </c>
      <c r="H274" s="98">
        <f t="shared" si="341"/>
        <v>0</v>
      </c>
      <c r="I274" s="98">
        <f t="shared" si="341"/>
        <v>0</v>
      </c>
      <c r="J274" s="98">
        <f t="shared" si="341"/>
        <v>1</v>
      </c>
      <c r="K274" s="98">
        <f t="shared" si="341"/>
        <v>0</v>
      </c>
      <c r="L274" s="98">
        <f t="shared" si="341"/>
        <v>0</v>
      </c>
      <c r="M274" s="97">
        <f t="shared" si="341"/>
        <v>0</v>
      </c>
      <c r="N274" s="99">
        <f t="shared" si="341"/>
        <v>0</v>
      </c>
      <c r="O274" s="100">
        <f t="shared" si="341"/>
        <v>0</v>
      </c>
      <c r="P274" s="98">
        <f t="shared" si="341"/>
        <v>0</v>
      </c>
      <c r="Q274" s="98">
        <f t="shared" si="341"/>
        <v>0</v>
      </c>
      <c r="R274" s="98">
        <f t="shared" si="341"/>
        <v>0</v>
      </c>
      <c r="S274" s="98">
        <f t="shared" si="341"/>
        <v>0</v>
      </c>
      <c r="T274" s="97">
        <f t="shared" si="341"/>
        <v>0</v>
      </c>
      <c r="U274" s="101">
        <f t="shared" si="341"/>
        <v>0</v>
      </c>
      <c r="V274" s="100">
        <f t="shared" si="341"/>
        <v>0</v>
      </c>
      <c r="W274" s="98">
        <f t="shared" si="341"/>
        <v>0</v>
      </c>
      <c r="X274" s="98">
        <f t="shared" si="341"/>
        <v>0</v>
      </c>
      <c r="Y274" s="98">
        <f t="shared" si="341"/>
        <v>0</v>
      </c>
      <c r="Z274" s="98">
        <f t="shared" si="341"/>
        <v>0</v>
      </c>
      <c r="AA274" s="97">
        <f t="shared" si="341"/>
        <v>0</v>
      </c>
      <c r="AB274" s="97">
        <f t="shared" si="341"/>
        <v>0</v>
      </c>
      <c r="AC274" s="98">
        <f t="shared" si="341"/>
        <v>0</v>
      </c>
      <c r="AD274" s="98">
        <f t="shared" si="341"/>
        <v>0</v>
      </c>
      <c r="AE274" s="98">
        <f t="shared" si="341"/>
        <v>0</v>
      </c>
      <c r="AF274" s="98">
        <f t="shared" si="341"/>
        <v>0</v>
      </c>
      <c r="AG274" s="98">
        <f t="shared" si="341"/>
        <v>0</v>
      </c>
      <c r="AH274" s="97">
        <f t="shared" si="341"/>
        <v>0</v>
      </c>
      <c r="AI274" s="97">
        <f t="shared" si="341"/>
        <v>0</v>
      </c>
      <c r="AJ274" s="117"/>
      <c r="AK274" s="69"/>
      <c r="AL274" s="69"/>
      <c r="AM274" s="69"/>
      <c r="AN274" s="69"/>
      <c r="AO274" s="70"/>
      <c r="AP274" s="70"/>
      <c r="AQ274" s="71">
        <f>SUM(E274:AJ274)+CI274-CK271</f>
        <v>4</v>
      </c>
      <c r="AR274" s="94"/>
      <c r="AS274" s="70"/>
      <c r="AT274" s="70"/>
      <c r="AU274" s="69"/>
      <c r="AV274" s="83"/>
      <c r="AW274" s="83"/>
      <c r="AX274" s="83"/>
      <c r="AY274" s="84"/>
      <c r="AZ274" s="85"/>
      <c r="BA274" s="22"/>
      <c r="BB274"/>
      <c r="BC274" s="95">
        <f t="shared" ref="BC274:CG274" si="342">IF(AND(BC271="A/N",BC272&gt;=8),2,IF(AND(BC271="N/D",BC272=16),2,IF(AND(BC271="D/A",BC272=16),2,IF(AND(BC271="A/N",BC272&lt;8),1,IF(AND(BC271="N/D",BC272&lt;16),1,IF(AND(BC271="D/A",BC272&gt;=8),1,IF(AND(AND(BC271="O/D",BC272&gt;=16),BC272&lt;24),1,IF(AND(BC271="O/D",BC272=24),2,IF(AND(AND(BC271="O/A",BC272&gt;=8),BC272&lt;16),1,IF(AND(BC271="O/A",BC272&gt;=16),2,IF(AND(AND(BC271="O/N",BC272&gt;=8),BC272&lt;24),1,IF(AND(BC271="O/N",BC272=24),2,0))))))))))))</f>
        <v>0</v>
      </c>
      <c r="BD274" s="95">
        <f t="shared" si="342"/>
        <v>1</v>
      </c>
      <c r="BE274" s="95">
        <f t="shared" si="342"/>
        <v>0</v>
      </c>
      <c r="BF274" s="95">
        <f t="shared" si="342"/>
        <v>0</v>
      </c>
      <c r="BG274" s="95">
        <f t="shared" si="342"/>
        <v>0</v>
      </c>
      <c r="BH274" s="95">
        <f t="shared" si="342"/>
        <v>0</v>
      </c>
      <c r="BI274" s="95">
        <f t="shared" si="342"/>
        <v>0</v>
      </c>
      <c r="BJ274" s="95">
        <f t="shared" si="342"/>
        <v>0</v>
      </c>
      <c r="BK274" s="95">
        <f t="shared" si="342"/>
        <v>0</v>
      </c>
      <c r="BL274" s="95">
        <f t="shared" si="342"/>
        <v>1</v>
      </c>
      <c r="BM274" s="95">
        <f t="shared" si="342"/>
        <v>0</v>
      </c>
      <c r="BN274" s="95">
        <f t="shared" si="342"/>
        <v>0</v>
      </c>
      <c r="BO274" s="95">
        <f t="shared" si="342"/>
        <v>0</v>
      </c>
      <c r="BP274" s="95">
        <f t="shared" si="342"/>
        <v>0</v>
      </c>
      <c r="BQ274" s="95">
        <f t="shared" si="342"/>
        <v>0</v>
      </c>
      <c r="BR274" s="95">
        <f t="shared" si="342"/>
        <v>0</v>
      </c>
      <c r="BS274" s="95">
        <f t="shared" si="342"/>
        <v>1</v>
      </c>
      <c r="BT274" s="95">
        <f t="shared" si="342"/>
        <v>0</v>
      </c>
      <c r="BU274" s="95">
        <f t="shared" si="342"/>
        <v>0</v>
      </c>
      <c r="BV274" s="95">
        <f t="shared" si="342"/>
        <v>0</v>
      </c>
      <c r="BW274" s="95">
        <f t="shared" si="342"/>
        <v>0</v>
      </c>
      <c r="BX274" s="95">
        <f t="shared" si="342"/>
        <v>0</v>
      </c>
      <c r="BY274" s="95">
        <f t="shared" si="342"/>
        <v>0</v>
      </c>
      <c r="BZ274" s="95">
        <f t="shared" si="342"/>
        <v>0</v>
      </c>
      <c r="CA274" s="95">
        <f t="shared" si="342"/>
        <v>0</v>
      </c>
      <c r="CB274" s="95">
        <f t="shared" si="342"/>
        <v>0</v>
      </c>
      <c r="CC274" s="95">
        <f t="shared" si="342"/>
        <v>0</v>
      </c>
      <c r="CD274" s="95">
        <f t="shared" si="342"/>
        <v>0</v>
      </c>
      <c r="CE274" s="95">
        <f t="shared" si="342"/>
        <v>0</v>
      </c>
      <c r="CF274" s="95">
        <f t="shared" si="342"/>
        <v>0</v>
      </c>
      <c r="CG274" s="95">
        <f t="shared" si="342"/>
        <v>0</v>
      </c>
      <c r="CH274"/>
      <c r="CI274" s="95">
        <f>SUM(BC274:CG274)</f>
        <v>3</v>
      </c>
      <c r="CJ274" s="5" t="s">
        <v>40</v>
      </c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ht="17.25" customHeight="1" x14ac:dyDescent="0.25">
      <c r="A275" s="57"/>
      <c r="B275" s="58"/>
      <c r="C275" s="58"/>
      <c r="D275" s="58" t="s">
        <v>41</v>
      </c>
      <c r="E275" s="103" t="str">
        <f t="shared" ref="E275:AI275" si="343">IF(E272&gt;=4,"ya","tdk")</f>
        <v>tdk</v>
      </c>
      <c r="F275" s="104" t="str">
        <f t="shared" si="343"/>
        <v>tdk</v>
      </c>
      <c r="G275" s="104" t="str">
        <f t="shared" si="343"/>
        <v>tdk</v>
      </c>
      <c r="H275" s="105" t="str">
        <f t="shared" si="343"/>
        <v>tdk</v>
      </c>
      <c r="I275" s="105" t="str">
        <f t="shared" si="343"/>
        <v>tdk</v>
      </c>
      <c r="J275" s="105" t="str">
        <f t="shared" si="343"/>
        <v>ya</v>
      </c>
      <c r="K275" s="105" t="str">
        <f t="shared" si="343"/>
        <v>tdk</v>
      </c>
      <c r="L275" s="105" t="str">
        <f t="shared" si="343"/>
        <v>tdk</v>
      </c>
      <c r="M275" s="104" t="str">
        <f t="shared" si="343"/>
        <v>tdk</v>
      </c>
      <c r="N275" s="106" t="str">
        <f t="shared" si="343"/>
        <v>tdk</v>
      </c>
      <c r="O275" s="107" t="str">
        <f t="shared" si="343"/>
        <v>tdk</v>
      </c>
      <c r="P275" s="105" t="str">
        <f t="shared" si="343"/>
        <v>tdk</v>
      </c>
      <c r="Q275" s="105" t="str">
        <f t="shared" si="343"/>
        <v>tdk</v>
      </c>
      <c r="R275" s="105" t="str">
        <f t="shared" si="343"/>
        <v>tdk</v>
      </c>
      <c r="S275" s="105" t="str">
        <f t="shared" si="343"/>
        <v>tdk</v>
      </c>
      <c r="T275" s="104" t="str">
        <f t="shared" si="343"/>
        <v>tdk</v>
      </c>
      <c r="U275" s="106" t="str">
        <f t="shared" si="343"/>
        <v>tdk</v>
      </c>
      <c r="V275" s="107" t="str">
        <f t="shared" si="343"/>
        <v>tdk</v>
      </c>
      <c r="W275" s="105" t="str">
        <f t="shared" si="343"/>
        <v>tdk</v>
      </c>
      <c r="X275" s="105" t="str">
        <f t="shared" si="343"/>
        <v>tdk</v>
      </c>
      <c r="Y275" s="105" t="str">
        <f t="shared" si="343"/>
        <v>tdk</v>
      </c>
      <c r="Z275" s="105" t="str">
        <f t="shared" si="343"/>
        <v>tdk</v>
      </c>
      <c r="AA275" s="104" t="str">
        <f t="shared" si="343"/>
        <v>tdk</v>
      </c>
      <c r="AB275" s="104" t="str">
        <f t="shared" si="343"/>
        <v>tdk</v>
      </c>
      <c r="AC275" s="105" t="str">
        <f t="shared" si="343"/>
        <v>tdk</v>
      </c>
      <c r="AD275" s="105" t="str">
        <f t="shared" si="343"/>
        <v>tdk</v>
      </c>
      <c r="AE275" s="105" t="str">
        <f t="shared" si="343"/>
        <v>tdk</v>
      </c>
      <c r="AF275" s="105" t="str">
        <f t="shared" si="343"/>
        <v>tdk</v>
      </c>
      <c r="AG275" s="105" t="str">
        <f t="shared" si="343"/>
        <v>tdk</v>
      </c>
      <c r="AH275" s="104" t="str">
        <f t="shared" si="343"/>
        <v>tdk</v>
      </c>
      <c r="AI275" s="104" t="str">
        <f t="shared" si="343"/>
        <v>tdk</v>
      </c>
      <c r="AJ275" s="108"/>
      <c r="AK275" s="69"/>
      <c r="AL275" s="69"/>
      <c r="AM275" s="69"/>
      <c r="AN275" s="69"/>
      <c r="AO275" s="70"/>
      <c r="AP275" s="70"/>
      <c r="AQ275" s="70"/>
      <c r="AR275" s="70"/>
      <c r="AS275" s="109">
        <f>COUNTIF(E275:AJ275,"ya")+CI275</f>
        <v>4</v>
      </c>
      <c r="AT275" s="70"/>
      <c r="AU275" s="69"/>
      <c r="AV275" s="83"/>
      <c r="AW275" s="83"/>
      <c r="AX275" s="83"/>
      <c r="AY275" s="84"/>
      <c r="AZ275" s="85"/>
      <c r="BA275" s="22"/>
      <c r="BB275"/>
      <c r="BC275" s="110" t="str">
        <f t="shared" ref="BC275:CG275" si="344">IF(BC272&gt;=4,"ya","tdk")</f>
        <v>tdk</v>
      </c>
      <c r="BD275" s="110" t="str">
        <f t="shared" si="344"/>
        <v>ya</v>
      </c>
      <c r="BE275" s="110" t="str">
        <f t="shared" si="344"/>
        <v>tdk</v>
      </c>
      <c r="BF275" s="110" t="str">
        <f t="shared" si="344"/>
        <v>tdk</v>
      </c>
      <c r="BG275" s="110" t="str">
        <f t="shared" si="344"/>
        <v>tdk</v>
      </c>
      <c r="BH275" s="110" t="str">
        <f t="shared" si="344"/>
        <v>tdk</v>
      </c>
      <c r="BI275" s="110" t="str">
        <f t="shared" si="344"/>
        <v>tdk</v>
      </c>
      <c r="BJ275" s="110" t="str">
        <f t="shared" si="344"/>
        <v>tdk</v>
      </c>
      <c r="BK275" s="110" t="str">
        <f t="shared" si="344"/>
        <v>tdk</v>
      </c>
      <c r="BL275" s="110" t="str">
        <f t="shared" si="344"/>
        <v>ya</v>
      </c>
      <c r="BM275" s="110" t="str">
        <f t="shared" si="344"/>
        <v>tdk</v>
      </c>
      <c r="BN275" s="110" t="str">
        <f t="shared" si="344"/>
        <v>tdk</v>
      </c>
      <c r="BO275" s="110" t="str">
        <f t="shared" si="344"/>
        <v>tdk</v>
      </c>
      <c r="BP275" s="110" t="str">
        <f t="shared" si="344"/>
        <v>tdk</v>
      </c>
      <c r="BQ275" s="110" t="str">
        <f t="shared" si="344"/>
        <v>tdk</v>
      </c>
      <c r="BR275" s="110" t="str">
        <f t="shared" si="344"/>
        <v>tdk</v>
      </c>
      <c r="BS275" s="110" t="str">
        <f t="shared" si="344"/>
        <v>ya</v>
      </c>
      <c r="BT275" s="110" t="str">
        <f t="shared" si="344"/>
        <v>tdk</v>
      </c>
      <c r="BU275" s="110" t="str">
        <f t="shared" si="344"/>
        <v>tdk</v>
      </c>
      <c r="BV275" s="110" t="str">
        <f t="shared" si="344"/>
        <v>tdk</v>
      </c>
      <c r="BW275" s="110" t="str">
        <f t="shared" si="344"/>
        <v>tdk</v>
      </c>
      <c r="BX275" s="110" t="str">
        <f t="shared" si="344"/>
        <v>tdk</v>
      </c>
      <c r="BY275" s="110" t="str">
        <f t="shared" si="344"/>
        <v>tdk</v>
      </c>
      <c r="BZ275" s="110" t="str">
        <f t="shared" si="344"/>
        <v>tdk</v>
      </c>
      <c r="CA275" s="110" t="str">
        <f t="shared" si="344"/>
        <v>tdk</v>
      </c>
      <c r="CB275" s="110" t="str">
        <f t="shared" si="344"/>
        <v>tdk</v>
      </c>
      <c r="CC275" s="110" t="str">
        <f t="shared" si="344"/>
        <v>tdk</v>
      </c>
      <c r="CD275" s="110" t="str">
        <f t="shared" si="344"/>
        <v>tdk</v>
      </c>
      <c r="CE275" s="110" t="str">
        <f t="shared" si="344"/>
        <v>tdk</v>
      </c>
      <c r="CF275" s="110" t="str">
        <f t="shared" si="344"/>
        <v>tdk</v>
      </c>
      <c r="CG275" s="110" t="str">
        <f t="shared" si="344"/>
        <v>tdk</v>
      </c>
      <c r="CH275"/>
      <c r="CI275" s="75">
        <f>COUNTIF(BC275:CG275,"ya")</f>
        <v>3</v>
      </c>
      <c r="CJ275" s="74" t="s">
        <v>41</v>
      </c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ht="17.25" customHeight="1" x14ac:dyDescent="0.25">
      <c r="A276" s="57"/>
      <c r="B276" s="58"/>
      <c r="C276" s="58"/>
      <c r="D276" s="58" t="s">
        <v>42</v>
      </c>
      <c r="E276" s="103" t="str">
        <f t="shared" ref="E276:AI276" si="345">IF(AND(OR(AND(OR(AND(E273&gt;=2,E271="O/D"),E271="O/A"),E273&gt;=2),E271="O/N"),E273&gt;=2),"ya","tdk")</f>
        <v>tdk</v>
      </c>
      <c r="F276" s="104" t="str">
        <f t="shared" si="345"/>
        <v>ya</v>
      </c>
      <c r="G276" s="104" t="str">
        <f t="shared" si="345"/>
        <v>tdk</v>
      </c>
      <c r="H276" s="105" t="str">
        <f t="shared" si="345"/>
        <v>tdk</v>
      </c>
      <c r="I276" s="105" t="str">
        <f t="shared" si="345"/>
        <v>tdk</v>
      </c>
      <c r="J276" s="105" t="str">
        <f t="shared" si="345"/>
        <v>tdk</v>
      </c>
      <c r="K276" s="105" t="str">
        <f t="shared" si="345"/>
        <v>tdk</v>
      </c>
      <c r="L276" s="105" t="str">
        <f t="shared" si="345"/>
        <v>tdk</v>
      </c>
      <c r="M276" s="104" t="str">
        <f t="shared" si="345"/>
        <v>tdk</v>
      </c>
      <c r="N276" s="106" t="str">
        <f t="shared" si="345"/>
        <v>ya</v>
      </c>
      <c r="O276" s="107" t="str">
        <f t="shared" si="345"/>
        <v>tdk</v>
      </c>
      <c r="P276" s="105" t="str">
        <f t="shared" si="345"/>
        <v>tdk</v>
      </c>
      <c r="Q276" s="105" t="str">
        <f t="shared" si="345"/>
        <v>tdk</v>
      </c>
      <c r="R276" s="105" t="str">
        <f t="shared" si="345"/>
        <v>tdk</v>
      </c>
      <c r="S276" s="105" t="str">
        <f t="shared" si="345"/>
        <v>tdk</v>
      </c>
      <c r="T276" s="104" t="str">
        <f t="shared" si="345"/>
        <v>tdk</v>
      </c>
      <c r="U276" s="106" t="str">
        <f t="shared" si="345"/>
        <v>ya</v>
      </c>
      <c r="V276" s="107" t="str">
        <f t="shared" si="345"/>
        <v>tdk</v>
      </c>
      <c r="W276" s="105" t="str">
        <f t="shared" si="345"/>
        <v>tdk</v>
      </c>
      <c r="X276" s="105" t="str">
        <f t="shared" si="345"/>
        <v>tdk</v>
      </c>
      <c r="Y276" s="105" t="str">
        <f t="shared" si="345"/>
        <v>tdk</v>
      </c>
      <c r="Z276" s="105" t="str">
        <f t="shared" si="345"/>
        <v>tdk</v>
      </c>
      <c r="AA276" s="104" t="str">
        <f t="shared" si="345"/>
        <v>tdk</v>
      </c>
      <c r="AB276" s="104" t="str">
        <f t="shared" si="345"/>
        <v>tdk</v>
      </c>
      <c r="AC276" s="105" t="str">
        <f t="shared" si="345"/>
        <v>tdk</v>
      </c>
      <c r="AD276" s="105" t="str">
        <f t="shared" si="345"/>
        <v>tdk</v>
      </c>
      <c r="AE276" s="105" t="str">
        <f t="shared" si="345"/>
        <v>tdk</v>
      </c>
      <c r="AF276" s="105" t="str">
        <f t="shared" si="345"/>
        <v>tdk</v>
      </c>
      <c r="AG276" s="105" t="str">
        <f t="shared" si="345"/>
        <v>tdk</v>
      </c>
      <c r="AH276" s="104" t="str">
        <f t="shared" si="345"/>
        <v>tdk</v>
      </c>
      <c r="AI276" s="104" t="str">
        <f t="shared" si="345"/>
        <v>tdk</v>
      </c>
      <c r="AJ276" s="108"/>
      <c r="AK276" s="69"/>
      <c r="AL276" s="69"/>
      <c r="AM276" s="69"/>
      <c r="AN276" s="69"/>
      <c r="AO276" s="70"/>
      <c r="AP276" s="70"/>
      <c r="AQ276" s="70"/>
      <c r="AR276" s="70"/>
      <c r="AS276" s="70"/>
      <c r="AT276" s="70">
        <f>COUNTIF(E276:AJ276,"ya")</f>
        <v>3</v>
      </c>
      <c r="AU276" s="69"/>
      <c r="AV276" s="83"/>
      <c r="AW276" s="83"/>
      <c r="AX276" s="83"/>
      <c r="AY276" s="84"/>
      <c r="AZ276" s="85"/>
      <c r="BA276" s="22"/>
      <c r="BB276"/>
      <c r="BC276" s="74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 s="37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s="183" customFormat="1" ht="17.25" hidden="1" customHeight="1" outlineLevel="1" x14ac:dyDescent="0.3">
      <c r="A277" s="175"/>
      <c r="B277" s="118"/>
      <c r="C277" s="173" t="s">
        <v>91</v>
      </c>
      <c r="D277" s="118"/>
      <c r="E277" s="111"/>
      <c r="F277" s="112"/>
      <c r="G277" s="112"/>
      <c r="H277" s="113"/>
      <c r="I277" s="113"/>
      <c r="J277" s="113"/>
      <c r="K277" s="113"/>
      <c r="L277" s="113"/>
      <c r="M277" s="112"/>
      <c r="N277" s="114"/>
      <c r="O277" s="115"/>
      <c r="P277" s="113"/>
      <c r="Q277" s="113"/>
      <c r="R277" s="113"/>
      <c r="S277" s="113"/>
      <c r="T277" s="112"/>
      <c r="U277" s="116"/>
      <c r="V277" s="115"/>
      <c r="W277" s="113"/>
      <c r="X277" s="113"/>
      <c r="Y277" s="113"/>
      <c r="Z277" s="113"/>
      <c r="AA277" s="112"/>
      <c r="AB277" s="112"/>
      <c r="AC277" s="113"/>
      <c r="AD277" s="113"/>
      <c r="AE277" s="113"/>
      <c r="AF277" s="113"/>
      <c r="AG277" s="113"/>
      <c r="AH277" s="112"/>
      <c r="AI277" s="112"/>
      <c r="AJ277" s="176"/>
      <c r="AK277" s="177">
        <f>COUNTIF(E277:AJ277,"D")</f>
        <v>0</v>
      </c>
      <c r="AL277" s="177">
        <f>COUNTIF(E277:AJ277,"A")</f>
        <v>0</v>
      </c>
      <c r="AM277" s="177">
        <f>COUNTIF(E277:AJ277,"N")</f>
        <v>0</v>
      </c>
      <c r="AN277" s="177">
        <f>COUNTIF(E277:AJ277,"D/A")</f>
        <v>0</v>
      </c>
      <c r="AO277" s="178">
        <f>AK277+AL277+AM277+AN277+AY277+AZ277</f>
        <v>0</v>
      </c>
      <c r="AP277" s="178">
        <f>IF(AO277&lt;=22,0,AO277-22)</f>
        <v>0</v>
      </c>
      <c r="AQ277" s="179">
        <f>AL277+AM277+AQ280</f>
        <v>0</v>
      </c>
      <c r="AR277" s="178"/>
      <c r="AS277" s="178"/>
      <c r="AT277" s="178"/>
      <c r="AU277" s="177">
        <f>COUNTIF(E277:AJ277,"IJ")</f>
        <v>0</v>
      </c>
      <c r="AV277" s="177">
        <f>COUNTIF(E277:AJ277,"SK")</f>
        <v>0</v>
      </c>
      <c r="AW277" s="177">
        <f>COUNTIF(E277:AJ277,"CT")</f>
        <v>0</v>
      </c>
      <c r="AX277" s="177">
        <f>COUNTIF(E277:AJ277,"AL")</f>
        <v>0</v>
      </c>
      <c r="AY277" s="177">
        <f>COUNTIF(E277:AJ277,"A/N")</f>
        <v>0</v>
      </c>
      <c r="AZ277" s="177">
        <f>COUNTIF(E277:AJ277,"N/D")</f>
        <v>0</v>
      </c>
      <c r="BA277" s="180"/>
      <c r="BB277" s="181">
        <f>AO277</f>
        <v>0</v>
      </c>
      <c r="BC277" s="182">
        <f t="shared" ref="BC277:CG277" si="346">E277</f>
        <v>0</v>
      </c>
      <c r="BD277" s="182">
        <f t="shared" si="346"/>
        <v>0</v>
      </c>
      <c r="BE277" s="182">
        <f t="shared" si="346"/>
        <v>0</v>
      </c>
      <c r="BF277" s="182">
        <f t="shared" si="346"/>
        <v>0</v>
      </c>
      <c r="BG277" s="182">
        <f t="shared" si="346"/>
        <v>0</v>
      </c>
      <c r="BH277" s="182">
        <f t="shared" si="346"/>
        <v>0</v>
      </c>
      <c r="BI277" s="182">
        <f t="shared" si="346"/>
        <v>0</v>
      </c>
      <c r="BJ277" s="182">
        <f t="shared" si="346"/>
        <v>0</v>
      </c>
      <c r="BK277" s="182">
        <f t="shared" si="346"/>
        <v>0</v>
      </c>
      <c r="BL277" s="182">
        <f t="shared" si="346"/>
        <v>0</v>
      </c>
      <c r="BM277" s="182">
        <f t="shared" si="346"/>
        <v>0</v>
      </c>
      <c r="BN277" s="182">
        <f t="shared" si="346"/>
        <v>0</v>
      </c>
      <c r="BO277" s="182">
        <f t="shared" si="346"/>
        <v>0</v>
      </c>
      <c r="BP277" s="182">
        <f t="shared" si="346"/>
        <v>0</v>
      </c>
      <c r="BQ277" s="182">
        <f t="shared" si="346"/>
        <v>0</v>
      </c>
      <c r="BR277" s="182">
        <f t="shared" si="346"/>
        <v>0</v>
      </c>
      <c r="BS277" s="182">
        <f t="shared" si="346"/>
        <v>0</v>
      </c>
      <c r="BT277" s="182">
        <f t="shared" si="346"/>
        <v>0</v>
      </c>
      <c r="BU277" s="182">
        <f t="shared" si="346"/>
        <v>0</v>
      </c>
      <c r="BV277" s="182">
        <f t="shared" si="346"/>
        <v>0</v>
      </c>
      <c r="BW277" s="182">
        <f t="shared" si="346"/>
        <v>0</v>
      </c>
      <c r="BX277" s="182">
        <f t="shared" si="346"/>
        <v>0</v>
      </c>
      <c r="BY277" s="182">
        <f t="shared" si="346"/>
        <v>0</v>
      </c>
      <c r="BZ277" s="182">
        <f t="shared" si="346"/>
        <v>0</v>
      </c>
      <c r="CA277" s="182">
        <f t="shared" si="346"/>
        <v>0</v>
      </c>
      <c r="CB277" s="182">
        <f t="shared" si="346"/>
        <v>0</v>
      </c>
      <c r="CC277" s="182">
        <f t="shared" si="346"/>
        <v>0</v>
      </c>
      <c r="CD277" s="182">
        <f t="shared" si="346"/>
        <v>0</v>
      </c>
      <c r="CE277" s="182">
        <f t="shared" si="346"/>
        <v>0</v>
      </c>
      <c r="CF277" s="182">
        <f t="shared" si="346"/>
        <v>0</v>
      </c>
      <c r="CG277" s="182">
        <f t="shared" si="346"/>
        <v>0</v>
      </c>
      <c r="CI277" s="184">
        <f>COUNTIF(BC277:CG277,"A/N")</f>
        <v>0</v>
      </c>
      <c r="CJ277" s="184">
        <f>COUNTIF(BC277:CG277,"N/D")</f>
        <v>0</v>
      </c>
      <c r="CK277" s="181">
        <f>CI277+CJ277</f>
        <v>0</v>
      </c>
    </row>
    <row r="278" spans="1:1024" ht="17.25" hidden="1" customHeight="1" outlineLevel="1" x14ac:dyDescent="0.25">
      <c r="A278" s="175"/>
      <c r="B278" s="118"/>
      <c r="C278" s="185"/>
      <c r="D278" s="118" t="s">
        <v>37</v>
      </c>
      <c r="E278" s="111"/>
      <c r="F278" s="112"/>
      <c r="G278" s="112"/>
      <c r="H278" s="113"/>
      <c r="I278" s="113"/>
      <c r="J278" s="113"/>
      <c r="K278" s="113"/>
      <c r="L278" s="113"/>
      <c r="M278" s="112"/>
      <c r="N278" s="114"/>
      <c r="O278" s="115"/>
      <c r="P278" s="113"/>
      <c r="Q278" s="113"/>
      <c r="R278" s="113"/>
      <c r="S278" s="113"/>
      <c r="T278" s="112"/>
      <c r="U278" s="116"/>
      <c r="V278" s="115"/>
      <c r="W278" s="113"/>
      <c r="X278" s="113"/>
      <c r="Y278" s="113"/>
      <c r="Z278" s="113"/>
      <c r="AA278" s="112"/>
      <c r="AB278" s="112"/>
      <c r="AC278" s="113"/>
      <c r="AD278" s="113"/>
      <c r="AE278" s="113"/>
      <c r="AF278" s="113"/>
      <c r="AG278" s="113"/>
      <c r="AH278" s="112"/>
      <c r="AI278" s="112"/>
      <c r="AJ278" s="186"/>
      <c r="AK278" s="177"/>
      <c r="AL278" s="177"/>
      <c r="AM278" s="177"/>
      <c r="AN278" s="177"/>
      <c r="AO278" s="178"/>
      <c r="AP278" s="178"/>
      <c r="AQ278" s="178"/>
      <c r="AR278" s="179">
        <f>SUM(E278:AJ278)*2-0.5*COUNT(E278:AJ278)+CI279</f>
        <v>0</v>
      </c>
      <c r="AS278" s="178"/>
      <c r="AT278" s="178"/>
      <c r="AU278" s="177"/>
      <c r="AV278" s="187"/>
      <c r="AW278" s="187"/>
      <c r="AX278" s="187"/>
      <c r="AY278" s="188"/>
      <c r="AZ278" s="189"/>
      <c r="BA278" s="190"/>
      <c r="BB278"/>
      <c r="BC278" s="191">
        <f t="shared" ref="BC278:CG278" si="347">E279</f>
        <v>0</v>
      </c>
      <c r="BD278" s="191">
        <f t="shared" si="347"/>
        <v>0</v>
      </c>
      <c r="BE278" s="191">
        <f t="shared" si="347"/>
        <v>0</v>
      </c>
      <c r="BF278" s="191">
        <f t="shared" si="347"/>
        <v>0</v>
      </c>
      <c r="BG278" s="191">
        <f t="shared" si="347"/>
        <v>0</v>
      </c>
      <c r="BH278" s="191">
        <f t="shared" si="347"/>
        <v>0</v>
      </c>
      <c r="BI278" s="191">
        <f t="shared" si="347"/>
        <v>0</v>
      </c>
      <c r="BJ278" s="191">
        <f t="shared" si="347"/>
        <v>0</v>
      </c>
      <c r="BK278" s="191">
        <f t="shared" si="347"/>
        <v>0</v>
      </c>
      <c r="BL278" s="191">
        <f t="shared" si="347"/>
        <v>0</v>
      </c>
      <c r="BM278" s="191">
        <f t="shared" si="347"/>
        <v>0</v>
      </c>
      <c r="BN278" s="191">
        <f t="shared" si="347"/>
        <v>0</v>
      </c>
      <c r="BO278" s="191">
        <f t="shared" si="347"/>
        <v>0</v>
      </c>
      <c r="BP278" s="191">
        <f t="shared" si="347"/>
        <v>0</v>
      </c>
      <c r="BQ278" s="191">
        <f t="shared" si="347"/>
        <v>0</v>
      </c>
      <c r="BR278" s="191">
        <f t="shared" si="347"/>
        <v>0</v>
      </c>
      <c r="BS278" s="191">
        <f t="shared" si="347"/>
        <v>0</v>
      </c>
      <c r="BT278" s="191">
        <f t="shared" si="347"/>
        <v>0</v>
      </c>
      <c r="BU278" s="191">
        <f t="shared" si="347"/>
        <v>0</v>
      </c>
      <c r="BV278" s="191">
        <f t="shared" si="347"/>
        <v>0</v>
      </c>
      <c r="BW278" s="191">
        <f t="shared" si="347"/>
        <v>0</v>
      </c>
      <c r="BX278" s="191">
        <f t="shared" si="347"/>
        <v>0</v>
      </c>
      <c r="BY278" s="191">
        <f t="shared" si="347"/>
        <v>0</v>
      </c>
      <c r="BZ278" s="191">
        <f t="shared" si="347"/>
        <v>0</v>
      </c>
      <c r="CA278" s="191">
        <f t="shared" si="347"/>
        <v>0</v>
      </c>
      <c r="CB278" s="191">
        <f t="shared" si="347"/>
        <v>0</v>
      </c>
      <c r="CC278" s="191">
        <f t="shared" si="347"/>
        <v>0</v>
      </c>
      <c r="CD278" s="191">
        <f t="shared" si="347"/>
        <v>0</v>
      </c>
      <c r="CE278" s="191">
        <f t="shared" si="347"/>
        <v>0</v>
      </c>
      <c r="CF278" s="191">
        <f t="shared" si="347"/>
        <v>0</v>
      </c>
      <c r="CG278" s="191">
        <f t="shared" si="347"/>
        <v>0</v>
      </c>
      <c r="CH278"/>
      <c r="CI278" s="192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 ht="17.25" hidden="1" customHeight="1" outlineLevel="1" x14ac:dyDescent="0.25">
      <c r="A279" s="175"/>
      <c r="B279" s="118"/>
      <c r="C279" s="118"/>
      <c r="D279" s="118" t="s">
        <v>38</v>
      </c>
      <c r="E279" s="111"/>
      <c r="F279" s="112"/>
      <c r="G279" s="112"/>
      <c r="H279" s="113"/>
      <c r="I279" s="113"/>
      <c r="J279" s="113"/>
      <c r="K279" s="113"/>
      <c r="L279" s="113"/>
      <c r="M279" s="112"/>
      <c r="N279" s="114"/>
      <c r="O279" s="115"/>
      <c r="P279" s="113"/>
      <c r="Q279" s="113"/>
      <c r="R279" s="113"/>
      <c r="S279" s="113"/>
      <c r="T279" s="112"/>
      <c r="U279" s="116"/>
      <c r="V279" s="115"/>
      <c r="W279" s="113"/>
      <c r="X279" s="113"/>
      <c r="Y279" s="113"/>
      <c r="Z279" s="113"/>
      <c r="AA279" s="112"/>
      <c r="AB279" s="112"/>
      <c r="AC279" s="113"/>
      <c r="AD279" s="113"/>
      <c r="AE279" s="113"/>
      <c r="AF279" s="113"/>
      <c r="AG279" s="113"/>
      <c r="AH279" s="112"/>
      <c r="AI279" s="112"/>
      <c r="AJ279" s="193"/>
      <c r="AK279" s="177"/>
      <c r="AL279" s="177"/>
      <c r="AM279" s="177"/>
      <c r="AN279" s="177"/>
      <c r="AO279" s="178"/>
      <c r="AP279" s="178"/>
      <c r="AQ279" s="178"/>
      <c r="AR279" s="194"/>
      <c r="AS279" s="178"/>
      <c r="AT279" s="178"/>
      <c r="AU279" s="177"/>
      <c r="AV279" s="187"/>
      <c r="AW279" s="187"/>
      <c r="AX279" s="187"/>
      <c r="AY279" s="188"/>
      <c r="AZ279" s="189"/>
      <c r="BA279" s="190"/>
      <c r="BB279"/>
      <c r="BC279" s="181">
        <f t="shared" ref="BC279:CG279" si="348">IF(BC278&lt;=1,BC278*2,IF(BC278&lt;=7,(BC278*2),IF(BC278&lt;=8,((BC278-7)*3+14),((BC278-8)*4+17))))</f>
        <v>0</v>
      </c>
      <c r="BD279" s="181">
        <f t="shared" si="348"/>
        <v>0</v>
      </c>
      <c r="BE279" s="181">
        <f t="shared" si="348"/>
        <v>0</v>
      </c>
      <c r="BF279" s="181">
        <f t="shared" si="348"/>
        <v>0</v>
      </c>
      <c r="BG279" s="181">
        <f t="shared" si="348"/>
        <v>0</v>
      </c>
      <c r="BH279" s="181">
        <f t="shared" si="348"/>
        <v>0</v>
      </c>
      <c r="BI279" s="181">
        <f t="shared" si="348"/>
        <v>0</v>
      </c>
      <c r="BJ279" s="181">
        <f t="shared" si="348"/>
        <v>0</v>
      </c>
      <c r="BK279" s="181">
        <f t="shared" si="348"/>
        <v>0</v>
      </c>
      <c r="BL279" s="181">
        <f t="shared" si="348"/>
        <v>0</v>
      </c>
      <c r="BM279" s="181">
        <f t="shared" si="348"/>
        <v>0</v>
      </c>
      <c r="BN279" s="181">
        <f t="shared" si="348"/>
        <v>0</v>
      </c>
      <c r="BO279" s="181">
        <f t="shared" si="348"/>
        <v>0</v>
      </c>
      <c r="BP279" s="181">
        <f t="shared" si="348"/>
        <v>0</v>
      </c>
      <c r="BQ279" s="181">
        <f t="shared" si="348"/>
        <v>0</v>
      </c>
      <c r="BR279" s="181">
        <f t="shared" si="348"/>
        <v>0</v>
      </c>
      <c r="BS279" s="181">
        <f t="shared" si="348"/>
        <v>0</v>
      </c>
      <c r="BT279" s="181">
        <f t="shared" si="348"/>
        <v>0</v>
      </c>
      <c r="BU279" s="181">
        <f t="shared" si="348"/>
        <v>0</v>
      </c>
      <c r="BV279" s="181">
        <f t="shared" si="348"/>
        <v>0</v>
      </c>
      <c r="BW279" s="181">
        <f t="shared" si="348"/>
        <v>0</v>
      </c>
      <c r="BX279" s="181">
        <f t="shared" si="348"/>
        <v>0</v>
      </c>
      <c r="BY279" s="181">
        <f t="shared" si="348"/>
        <v>0</v>
      </c>
      <c r="BZ279" s="181">
        <f t="shared" si="348"/>
        <v>0</v>
      </c>
      <c r="CA279" s="181">
        <f t="shared" si="348"/>
        <v>0</v>
      </c>
      <c r="CB279" s="181">
        <f t="shared" si="348"/>
        <v>0</v>
      </c>
      <c r="CC279" s="181">
        <f t="shared" si="348"/>
        <v>0</v>
      </c>
      <c r="CD279" s="181">
        <f t="shared" si="348"/>
        <v>0</v>
      </c>
      <c r="CE279" s="181">
        <f t="shared" si="348"/>
        <v>0</v>
      </c>
      <c r="CF279" s="181">
        <f t="shared" si="348"/>
        <v>0</v>
      </c>
      <c r="CG279" s="181">
        <f t="shared" si="348"/>
        <v>0</v>
      </c>
      <c r="CH279"/>
      <c r="CI279" s="195">
        <f>SUM(BC279:CG279)</f>
        <v>0</v>
      </c>
      <c r="CJ279" s="183" t="s">
        <v>37</v>
      </c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ht="17.25" hidden="1" customHeight="1" outlineLevel="1" x14ac:dyDescent="0.25">
      <c r="A280" s="175"/>
      <c r="B280" s="118"/>
      <c r="C280" s="118"/>
      <c r="D280" s="118" t="s">
        <v>39</v>
      </c>
      <c r="E280" s="96">
        <f t="shared" ref="E280:AI280" si="349">IF(AND(E277="A/N",E278&gt;=8),2,IF(AND(E277="N/D",E278=16),2,IF(AND(E277="D/A",E278=16),2,IF(AND(E277="A/N",E278&lt;8),1,IF(AND(E277="N/D",E278&lt;16),1,IF(AND(E277="D/A",E278&gt;=8),1,IF(AND(AND(E277="O/D",E278&gt;=16),E278&lt;24),1,IF(AND(E277="O/D",E278=24),2,IF(AND(AND(E277="O/A",E278&gt;=8),E278&lt;16),1,IF(AND(E277="O/A",E278&gt;=16),2,IF(AND(AND(E277="O/N",E278&gt;=8),E278&lt;24),1,IF(AND(E277="O/N",E278=24),2,0))))))))))))</f>
        <v>0</v>
      </c>
      <c r="F280" s="97">
        <f t="shared" si="349"/>
        <v>0</v>
      </c>
      <c r="G280" s="97">
        <f t="shared" si="349"/>
        <v>0</v>
      </c>
      <c r="H280" s="98">
        <f t="shared" si="349"/>
        <v>0</v>
      </c>
      <c r="I280" s="98">
        <f t="shared" si="349"/>
        <v>0</v>
      </c>
      <c r="J280" s="98">
        <f t="shared" si="349"/>
        <v>0</v>
      </c>
      <c r="K280" s="98">
        <f t="shared" si="349"/>
        <v>0</v>
      </c>
      <c r="L280" s="98">
        <f t="shared" si="349"/>
        <v>0</v>
      </c>
      <c r="M280" s="97">
        <f t="shared" si="349"/>
        <v>0</v>
      </c>
      <c r="N280" s="99">
        <f t="shared" si="349"/>
        <v>0</v>
      </c>
      <c r="O280" s="100">
        <f t="shared" si="349"/>
        <v>0</v>
      </c>
      <c r="P280" s="98">
        <f t="shared" si="349"/>
        <v>0</v>
      </c>
      <c r="Q280" s="98">
        <f t="shared" si="349"/>
        <v>0</v>
      </c>
      <c r="R280" s="98">
        <f t="shared" si="349"/>
        <v>0</v>
      </c>
      <c r="S280" s="98">
        <f t="shared" si="349"/>
        <v>0</v>
      </c>
      <c r="T280" s="97">
        <f t="shared" si="349"/>
        <v>0</v>
      </c>
      <c r="U280" s="101">
        <f t="shared" si="349"/>
        <v>0</v>
      </c>
      <c r="V280" s="100">
        <f t="shared" si="349"/>
        <v>0</v>
      </c>
      <c r="W280" s="98">
        <f t="shared" si="349"/>
        <v>0</v>
      </c>
      <c r="X280" s="98">
        <f t="shared" si="349"/>
        <v>0</v>
      </c>
      <c r="Y280" s="98">
        <f t="shared" si="349"/>
        <v>0</v>
      </c>
      <c r="Z280" s="98">
        <f t="shared" si="349"/>
        <v>0</v>
      </c>
      <c r="AA280" s="97">
        <f t="shared" si="349"/>
        <v>0</v>
      </c>
      <c r="AB280" s="97">
        <f t="shared" si="349"/>
        <v>0</v>
      </c>
      <c r="AC280" s="98">
        <f t="shared" si="349"/>
        <v>0</v>
      </c>
      <c r="AD280" s="98">
        <f t="shared" si="349"/>
        <v>0</v>
      </c>
      <c r="AE280" s="98">
        <f t="shared" si="349"/>
        <v>0</v>
      </c>
      <c r="AF280" s="98">
        <f t="shared" si="349"/>
        <v>0</v>
      </c>
      <c r="AG280" s="98">
        <f t="shared" si="349"/>
        <v>0</v>
      </c>
      <c r="AH280" s="97">
        <f t="shared" si="349"/>
        <v>0</v>
      </c>
      <c r="AI280" s="97">
        <f t="shared" si="349"/>
        <v>0</v>
      </c>
      <c r="AJ280" s="196"/>
      <c r="AK280" s="177"/>
      <c r="AL280" s="177"/>
      <c r="AM280" s="177"/>
      <c r="AN280" s="177"/>
      <c r="AO280" s="178"/>
      <c r="AP280" s="178"/>
      <c r="AQ280" s="179">
        <f>SUM(E280:AJ280)+CI280-CK277</f>
        <v>0</v>
      </c>
      <c r="AR280" s="194"/>
      <c r="AS280" s="178"/>
      <c r="AT280" s="178"/>
      <c r="AU280" s="177"/>
      <c r="AV280" s="187"/>
      <c r="AW280" s="187"/>
      <c r="AX280" s="187"/>
      <c r="AY280" s="188"/>
      <c r="AZ280" s="189"/>
      <c r="BA280" s="190"/>
      <c r="BB280"/>
      <c r="BC280" s="195">
        <f t="shared" ref="BC280:CG280" si="350">IF(AND(BC277="A/N",BC278&gt;=8),2,IF(AND(BC277="N/D",BC278=16),2,IF(AND(BC277="D/A",BC278=16),2,IF(AND(BC277="A/N",BC278&lt;8),1,IF(AND(BC277="N/D",BC278&lt;16),1,IF(AND(BC277="D/A",BC278&gt;=8),1,IF(AND(AND(BC277="O/D",BC278&gt;=16),BC278&lt;24),1,IF(AND(BC277="O/D",BC278=24),2,IF(AND(AND(BC277="O/A",BC278&gt;=8),BC278&lt;16),1,IF(AND(BC277="O/A",BC278&gt;=16),2,IF(AND(AND(BC277="O/N",BC278&gt;=8),BC278&lt;24),1,IF(AND(BC277="O/N",BC278=24),2,0))))))))))))</f>
        <v>0</v>
      </c>
      <c r="BD280" s="195">
        <f t="shared" si="350"/>
        <v>0</v>
      </c>
      <c r="BE280" s="195">
        <f t="shared" si="350"/>
        <v>0</v>
      </c>
      <c r="BF280" s="195">
        <f t="shared" si="350"/>
        <v>0</v>
      </c>
      <c r="BG280" s="195">
        <f t="shared" si="350"/>
        <v>0</v>
      </c>
      <c r="BH280" s="195">
        <f t="shared" si="350"/>
        <v>0</v>
      </c>
      <c r="BI280" s="195">
        <f t="shared" si="350"/>
        <v>0</v>
      </c>
      <c r="BJ280" s="195">
        <f t="shared" si="350"/>
        <v>0</v>
      </c>
      <c r="BK280" s="195">
        <f t="shared" si="350"/>
        <v>0</v>
      </c>
      <c r="BL280" s="195">
        <f t="shared" si="350"/>
        <v>0</v>
      </c>
      <c r="BM280" s="195">
        <f t="shared" si="350"/>
        <v>0</v>
      </c>
      <c r="BN280" s="195">
        <f t="shared" si="350"/>
        <v>0</v>
      </c>
      <c r="BO280" s="195">
        <f t="shared" si="350"/>
        <v>0</v>
      </c>
      <c r="BP280" s="195">
        <f t="shared" si="350"/>
        <v>0</v>
      </c>
      <c r="BQ280" s="195">
        <f t="shared" si="350"/>
        <v>0</v>
      </c>
      <c r="BR280" s="195">
        <f t="shared" si="350"/>
        <v>0</v>
      </c>
      <c r="BS280" s="195">
        <f t="shared" si="350"/>
        <v>0</v>
      </c>
      <c r="BT280" s="195">
        <f t="shared" si="350"/>
        <v>0</v>
      </c>
      <c r="BU280" s="195">
        <f t="shared" si="350"/>
        <v>0</v>
      </c>
      <c r="BV280" s="195">
        <f t="shared" si="350"/>
        <v>0</v>
      </c>
      <c r="BW280" s="195">
        <f t="shared" si="350"/>
        <v>0</v>
      </c>
      <c r="BX280" s="195">
        <f t="shared" si="350"/>
        <v>0</v>
      </c>
      <c r="BY280" s="195">
        <f t="shared" si="350"/>
        <v>0</v>
      </c>
      <c r="BZ280" s="195">
        <f t="shared" si="350"/>
        <v>0</v>
      </c>
      <c r="CA280" s="195">
        <f t="shared" si="350"/>
        <v>0</v>
      </c>
      <c r="CB280" s="195">
        <f t="shared" si="350"/>
        <v>0</v>
      </c>
      <c r="CC280" s="195">
        <f t="shared" si="350"/>
        <v>0</v>
      </c>
      <c r="CD280" s="195">
        <f t="shared" si="350"/>
        <v>0</v>
      </c>
      <c r="CE280" s="195">
        <f t="shared" si="350"/>
        <v>0</v>
      </c>
      <c r="CF280" s="195">
        <f t="shared" si="350"/>
        <v>0</v>
      </c>
      <c r="CG280" s="195">
        <f t="shared" si="350"/>
        <v>0</v>
      </c>
      <c r="CH280"/>
      <c r="CI280" s="195">
        <f>SUM(BC280:CG280)</f>
        <v>0</v>
      </c>
      <c r="CJ280" s="183" t="s">
        <v>40</v>
      </c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ht="17.25" hidden="1" customHeight="1" outlineLevel="1" x14ac:dyDescent="0.25">
      <c r="A281" s="175"/>
      <c r="B281" s="118"/>
      <c r="C281" s="118"/>
      <c r="D281" s="118" t="s">
        <v>41</v>
      </c>
      <c r="E281" s="103" t="str">
        <f t="shared" ref="E281:AI281" si="351">IF(E278&gt;=4,"ya","tdk")</f>
        <v>tdk</v>
      </c>
      <c r="F281" s="104" t="str">
        <f t="shared" si="351"/>
        <v>tdk</v>
      </c>
      <c r="G281" s="104" t="str">
        <f t="shared" si="351"/>
        <v>tdk</v>
      </c>
      <c r="H281" s="105" t="str">
        <f t="shared" si="351"/>
        <v>tdk</v>
      </c>
      <c r="I281" s="105" t="str">
        <f t="shared" si="351"/>
        <v>tdk</v>
      </c>
      <c r="J281" s="105" t="str">
        <f t="shared" si="351"/>
        <v>tdk</v>
      </c>
      <c r="K281" s="105" t="str">
        <f t="shared" si="351"/>
        <v>tdk</v>
      </c>
      <c r="L281" s="105" t="str">
        <f t="shared" si="351"/>
        <v>tdk</v>
      </c>
      <c r="M281" s="104" t="str">
        <f t="shared" si="351"/>
        <v>tdk</v>
      </c>
      <c r="N281" s="106" t="str">
        <f t="shared" si="351"/>
        <v>tdk</v>
      </c>
      <c r="O281" s="107" t="str">
        <f t="shared" si="351"/>
        <v>tdk</v>
      </c>
      <c r="P281" s="105" t="str">
        <f t="shared" si="351"/>
        <v>tdk</v>
      </c>
      <c r="Q281" s="105" t="str">
        <f t="shared" si="351"/>
        <v>tdk</v>
      </c>
      <c r="R281" s="105" t="str">
        <f t="shared" si="351"/>
        <v>tdk</v>
      </c>
      <c r="S281" s="105" t="str">
        <f t="shared" si="351"/>
        <v>tdk</v>
      </c>
      <c r="T281" s="104" t="str">
        <f t="shared" si="351"/>
        <v>tdk</v>
      </c>
      <c r="U281" s="106" t="str">
        <f t="shared" si="351"/>
        <v>tdk</v>
      </c>
      <c r="V281" s="107" t="str">
        <f t="shared" si="351"/>
        <v>tdk</v>
      </c>
      <c r="W281" s="105" t="str">
        <f t="shared" si="351"/>
        <v>tdk</v>
      </c>
      <c r="X281" s="105" t="str">
        <f t="shared" si="351"/>
        <v>tdk</v>
      </c>
      <c r="Y281" s="105" t="str">
        <f t="shared" si="351"/>
        <v>tdk</v>
      </c>
      <c r="Z281" s="105" t="str">
        <f t="shared" si="351"/>
        <v>tdk</v>
      </c>
      <c r="AA281" s="104" t="str">
        <f t="shared" si="351"/>
        <v>tdk</v>
      </c>
      <c r="AB281" s="104" t="str">
        <f t="shared" si="351"/>
        <v>tdk</v>
      </c>
      <c r="AC281" s="105" t="str">
        <f t="shared" si="351"/>
        <v>tdk</v>
      </c>
      <c r="AD281" s="105" t="str">
        <f t="shared" si="351"/>
        <v>tdk</v>
      </c>
      <c r="AE281" s="105" t="str">
        <f t="shared" si="351"/>
        <v>tdk</v>
      </c>
      <c r="AF281" s="105" t="str">
        <f t="shared" si="351"/>
        <v>tdk</v>
      </c>
      <c r="AG281" s="105" t="str">
        <f t="shared" si="351"/>
        <v>tdk</v>
      </c>
      <c r="AH281" s="104" t="str">
        <f t="shared" si="351"/>
        <v>tdk</v>
      </c>
      <c r="AI281" s="104" t="str">
        <f t="shared" si="351"/>
        <v>tdk</v>
      </c>
      <c r="AJ281" s="197"/>
      <c r="AK281" s="177"/>
      <c r="AL281" s="177"/>
      <c r="AM281" s="177"/>
      <c r="AN281" s="177"/>
      <c r="AO281" s="178"/>
      <c r="AP281" s="178"/>
      <c r="AQ281" s="178"/>
      <c r="AR281" s="178"/>
      <c r="AS281" s="198">
        <f>COUNTIF(E281:AJ281,"ya")+CI281</f>
        <v>0</v>
      </c>
      <c r="AT281" s="178"/>
      <c r="AU281" s="177"/>
      <c r="AV281" s="187"/>
      <c r="AW281" s="187"/>
      <c r="AX281" s="187"/>
      <c r="AY281" s="188"/>
      <c r="AZ281" s="189"/>
      <c r="BA281" s="190"/>
      <c r="BB281"/>
      <c r="BC281" s="199" t="str">
        <f t="shared" ref="BC281:CG281" si="352">IF(BC278&gt;=4,"ya","tdk")</f>
        <v>tdk</v>
      </c>
      <c r="BD281" s="199" t="str">
        <f t="shared" si="352"/>
        <v>tdk</v>
      </c>
      <c r="BE281" s="199" t="str">
        <f t="shared" si="352"/>
        <v>tdk</v>
      </c>
      <c r="BF281" s="199" t="str">
        <f t="shared" si="352"/>
        <v>tdk</v>
      </c>
      <c r="BG281" s="199" t="str">
        <f t="shared" si="352"/>
        <v>tdk</v>
      </c>
      <c r="BH281" s="199" t="str">
        <f t="shared" si="352"/>
        <v>tdk</v>
      </c>
      <c r="BI281" s="199" t="str">
        <f t="shared" si="352"/>
        <v>tdk</v>
      </c>
      <c r="BJ281" s="199" t="str">
        <f t="shared" si="352"/>
        <v>tdk</v>
      </c>
      <c r="BK281" s="199" t="str">
        <f t="shared" si="352"/>
        <v>tdk</v>
      </c>
      <c r="BL281" s="199" t="str">
        <f t="shared" si="352"/>
        <v>tdk</v>
      </c>
      <c r="BM281" s="199" t="str">
        <f t="shared" si="352"/>
        <v>tdk</v>
      </c>
      <c r="BN281" s="199" t="str">
        <f t="shared" si="352"/>
        <v>tdk</v>
      </c>
      <c r="BO281" s="199" t="str">
        <f t="shared" si="352"/>
        <v>tdk</v>
      </c>
      <c r="BP281" s="199" t="str">
        <f t="shared" si="352"/>
        <v>tdk</v>
      </c>
      <c r="BQ281" s="199" t="str">
        <f t="shared" si="352"/>
        <v>tdk</v>
      </c>
      <c r="BR281" s="199" t="str">
        <f t="shared" si="352"/>
        <v>tdk</v>
      </c>
      <c r="BS281" s="199" t="str">
        <f t="shared" si="352"/>
        <v>tdk</v>
      </c>
      <c r="BT281" s="199" t="str">
        <f t="shared" si="352"/>
        <v>tdk</v>
      </c>
      <c r="BU281" s="199" t="str">
        <f t="shared" si="352"/>
        <v>tdk</v>
      </c>
      <c r="BV281" s="199" t="str">
        <f t="shared" si="352"/>
        <v>tdk</v>
      </c>
      <c r="BW281" s="199" t="str">
        <f t="shared" si="352"/>
        <v>tdk</v>
      </c>
      <c r="BX281" s="199" t="str">
        <f t="shared" si="352"/>
        <v>tdk</v>
      </c>
      <c r="BY281" s="199" t="str">
        <f t="shared" si="352"/>
        <v>tdk</v>
      </c>
      <c r="BZ281" s="199" t="str">
        <f t="shared" si="352"/>
        <v>tdk</v>
      </c>
      <c r="CA281" s="199" t="str">
        <f t="shared" si="352"/>
        <v>tdk</v>
      </c>
      <c r="CB281" s="199" t="str">
        <f t="shared" si="352"/>
        <v>tdk</v>
      </c>
      <c r="CC281" s="199" t="str">
        <f t="shared" si="352"/>
        <v>tdk</v>
      </c>
      <c r="CD281" s="199" t="str">
        <f t="shared" si="352"/>
        <v>tdk</v>
      </c>
      <c r="CE281" s="199" t="str">
        <f t="shared" si="352"/>
        <v>tdk</v>
      </c>
      <c r="CF281" s="199" t="str">
        <f t="shared" si="352"/>
        <v>tdk</v>
      </c>
      <c r="CG281" s="199" t="str">
        <f t="shared" si="352"/>
        <v>tdk</v>
      </c>
      <c r="CH281"/>
      <c r="CI281" s="184">
        <f>COUNTIF(BC281:CG281,"ya")</f>
        <v>0</v>
      </c>
      <c r="CJ281" s="192" t="s">
        <v>41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ht="17.25" hidden="1" customHeight="1" outlineLevel="1" x14ac:dyDescent="0.25">
      <c r="A282" s="175"/>
      <c r="B282" s="118"/>
      <c r="C282" s="118"/>
      <c r="D282" s="118" t="s">
        <v>42</v>
      </c>
      <c r="E282" s="103" t="str">
        <f t="shared" ref="E282:AI282" si="353">IF(AND(OR(AND(OR(AND(E279&gt;=2,E277="O/D"),E277="O/A"),E279&gt;=2),E277="O/N"),E279&gt;=2),"ya","tdk")</f>
        <v>tdk</v>
      </c>
      <c r="F282" s="104" t="str">
        <f t="shared" si="353"/>
        <v>tdk</v>
      </c>
      <c r="G282" s="104" t="str">
        <f t="shared" si="353"/>
        <v>tdk</v>
      </c>
      <c r="H282" s="105" t="str">
        <f t="shared" si="353"/>
        <v>tdk</v>
      </c>
      <c r="I282" s="105" t="str">
        <f t="shared" si="353"/>
        <v>tdk</v>
      </c>
      <c r="J282" s="105" t="str">
        <f t="shared" si="353"/>
        <v>tdk</v>
      </c>
      <c r="K282" s="105" t="str">
        <f t="shared" si="353"/>
        <v>tdk</v>
      </c>
      <c r="L282" s="105" t="str">
        <f t="shared" si="353"/>
        <v>tdk</v>
      </c>
      <c r="M282" s="104" t="str">
        <f t="shared" si="353"/>
        <v>tdk</v>
      </c>
      <c r="N282" s="106" t="str">
        <f t="shared" si="353"/>
        <v>tdk</v>
      </c>
      <c r="O282" s="107" t="str">
        <f t="shared" si="353"/>
        <v>tdk</v>
      </c>
      <c r="P282" s="105" t="str">
        <f t="shared" si="353"/>
        <v>tdk</v>
      </c>
      <c r="Q282" s="105" t="str">
        <f t="shared" si="353"/>
        <v>tdk</v>
      </c>
      <c r="R282" s="105" t="str">
        <f t="shared" si="353"/>
        <v>tdk</v>
      </c>
      <c r="S282" s="105" t="str">
        <f t="shared" si="353"/>
        <v>tdk</v>
      </c>
      <c r="T282" s="104" t="str">
        <f t="shared" si="353"/>
        <v>tdk</v>
      </c>
      <c r="U282" s="106" t="str">
        <f t="shared" si="353"/>
        <v>tdk</v>
      </c>
      <c r="V282" s="107" t="str">
        <f t="shared" si="353"/>
        <v>tdk</v>
      </c>
      <c r="W282" s="105" t="str">
        <f t="shared" si="353"/>
        <v>tdk</v>
      </c>
      <c r="X282" s="105" t="str">
        <f t="shared" si="353"/>
        <v>tdk</v>
      </c>
      <c r="Y282" s="105" t="str">
        <f t="shared" si="353"/>
        <v>tdk</v>
      </c>
      <c r="Z282" s="105" t="str">
        <f t="shared" si="353"/>
        <v>tdk</v>
      </c>
      <c r="AA282" s="104" t="str">
        <f t="shared" si="353"/>
        <v>tdk</v>
      </c>
      <c r="AB282" s="104" t="str">
        <f t="shared" si="353"/>
        <v>tdk</v>
      </c>
      <c r="AC282" s="105" t="str">
        <f t="shared" si="353"/>
        <v>tdk</v>
      </c>
      <c r="AD282" s="105" t="str">
        <f t="shared" si="353"/>
        <v>tdk</v>
      </c>
      <c r="AE282" s="105" t="str">
        <f t="shared" si="353"/>
        <v>tdk</v>
      </c>
      <c r="AF282" s="105" t="str">
        <f t="shared" si="353"/>
        <v>tdk</v>
      </c>
      <c r="AG282" s="105" t="str">
        <f t="shared" si="353"/>
        <v>tdk</v>
      </c>
      <c r="AH282" s="104" t="str">
        <f t="shared" si="353"/>
        <v>tdk</v>
      </c>
      <c r="AI282" s="104" t="str">
        <f t="shared" si="353"/>
        <v>tdk</v>
      </c>
      <c r="AJ282" s="197"/>
      <c r="AK282" s="177"/>
      <c r="AL282" s="177"/>
      <c r="AM282" s="177"/>
      <c r="AN282" s="177"/>
      <c r="AO282" s="178"/>
      <c r="AP282" s="178"/>
      <c r="AQ282" s="178"/>
      <c r="AR282" s="178"/>
      <c r="AS282" s="178"/>
      <c r="AT282" s="178">
        <f>COUNTIF(E282:AJ282,"ya")</f>
        <v>0</v>
      </c>
      <c r="AU282" s="177"/>
      <c r="AV282" s="187"/>
      <c r="AW282" s="187"/>
      <c r="AX282" s="187"/>
      <c r="AY282" s="188"/>
      <c r="AZ282" s="189"/>
      <c r="BA282" s="190"/>
      <c r="BB282"/>
      <c r="BC282" s="19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 s="181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ht="17.25" hidden="1" customHeight="1" outlineLevel="1" x14ac:dyDescent="0.3">
      <c r="A283" s="57"/>
      <c r="B283" s="58"/>
      <c r="C283" s="173" t="s">
        <v>92</v>
      </c>
      <c r="D283" s="58"/>
      <c r="E283" s="119"/>
      <c r="F283" s="120"/>
      <c r="G283" s="120"/>
      <c r="H283" s="121"/>
      <c r="I283" s="121"/>
      <c r="J283" s="121"/>
      <c r="K283" s="121"/>
      <c r="L283" s="121"/>
      <c r="M283" s="120"/>
      <c r="N283" s="122"/>
      <c r="O283" s="123"/>
      <c r="P283" s="121"/>
      <c r="Q283" s="121"/>
      <c r="R283" s="121"/>
      <c r="S283" s="121"/>
      <c r="T283" s="120"/>
      <c r="U283" s="124"/>
      <c r="V283" s="123"/>
      <c r="W283" s="121"/>
      <c r="X283" s="121"/>
      <c r="Y283" s="121"/>
      <c r="Z283" s="121"/>
      <c r="AA283" s="120"/>
      <c r="AB283" s="120"/>
      <c r="AC283" s="121"/>
      <c r="AD283" s="121"/>
      <c r="AE283" s="121"/>
      <c r="AF283" s="121"/>
      <c r="AG283" s="121"/>
      <c r="AH283" s="120"/>
      <c r="AI283" s="120"/>
      <c r="AJ283" s="68"/>
      <c r="AK283" s="69">
        <f>COUNTIF(E283:AJ283,"D")</f>
        <v>0</v>
      </c>
      <c r="AL283" s="69">
        <f>COUNTIF(E283:AJ283,"A")</f>
        <v>0</v>
      </c>
      <c r="AM283" s="69">
        <f>COUNTIF(E283:AJ283,"N")</f>
        <v>0</v>
      </c>
      <c r="AN283" s="69">
        <f>COUNTIF(E283:AJ283,"D/A")</f>
        <v>0</v>
      </c>
      <c r="AO283" s="70">
        <f>AK283+AL283+AM283+AN283+AY283+AZ283</f>
        <v>0</v>
      </c>
      <c r="AP283" s="70">
        <f>IF(AO283&lt;=22,0,AO283-22)</f>
        <v>0</v>
      </c>
      <c r="AQ283" s="71" t="e">
        <f>AL283+AM283+AQ286</f>
        <v>#VALUE!</v>
      </c>
      <c r="AR283" s="70"/>
      <c r="AS283" s="70"/>
      <c r="AT283" s="70"/>
      <c r="AU283" s="69">
        <f>COUNTIF(E283:AJ283,"IJ")</f>
        <v>0</v>
      </c>
      <c r="AV283" s="69">
        <f>COUNTIF(E283:AJ283,"SK")</f>
        <v>0</v>
      </c>
      <c r="AW283" s="69">
        <f>COUNTIF(E283:AJ283,"CT")</f>
        <v>0</v>
      </c>
      <c r="AX283" s="69">
        <f>COUNTIF(E283:AJ283,"AL")</f>
        <v>0</v>
      </c>
      <c r="AY283" s="69">
        <f>COUNTIF(E283:AJ283,"A/N")</f>
        <v>0</v>
      </c>
      <c r="AZ283" s="69">
        <f>COUNTIF(E283:AJ283,"N/D")</f>
        <v>0</v>
      </c>
      <c r="BA283" s="72"/>
      <c r="BB283" s="37">
        <f>AO283</f>
        <v>0</v>
      </c>
      <c r="BC283" s="73">
        <f t="shared" ref="BC283:CG283" si="354">E283</f>
        <v>0</v>
      </c>
      <c r="BD283" s="73">
        <f t="shared" si="354"/>
        <v>0</v>
      </c>
      <c r="BE283" s="73">
        <f t="shared" si="354"/>
        <v>0</v>
      </c>
      <c r="BF283" s="73">
        <f t="shared" si="354"/>
        <v>0</v>
      </c>
      <c r="BG283" s="73">
        <f t="shared" si="354"/>
        <v>0</v>
      </c>
      <c r="BH283" s="73">
        <f t="shared" si="354"/>
        <v>0</v>
      </c>
      <c r="BI283" s="73">
        <f t="shared" si="354"/>
        <v>0</v>
      </c>
      <c r="BJ283" s="73">
        <f t="shared" si="354"/>
        <v>0</v>
      </c>
      <c r="BK283" s="73">
        <f t="shared" si="354"/>
        <v>0</v>
      </c>
      <c r="BL283" s="73">
        <f t="shared" si="354"/>
        <v>0</v>
      </c>
      <c r="BM283" s="73">
        <f t="shared" si="354"/>
        <v>0</v>
      </c>
      <c r="BN283" s="73">
        <f t="shared" si="354"/>
        <v>0</v>
      </c>
      <c r="BO283" s="73">
        <f t="shared" si="354"/>
        <v>0</v>
      </c>
      <c r="BP283" s="73">
        <f t="shared" si="354"/>
        <v>0</v>
      </c>
      <c r="BQ283" s="73">
        <f t="shared" si="354"/>
        <v>0</v>
      </c>
      <c r="BR283" s="73">
        <f t="shared" si="354"/>
        <v>0</v>
      </c>
      <c r="BS283" s="73">
        <f t="shared" si="354"/>
        <v>0</v>
      </c>
      <c r="BT283" s="73">
        <f t="shared" si="354"/>
        <v>0</v>
      </c>
      <c r="BU283" s="73">
        <f t="shared" si="354"/>
        <v>0</v>
      </c>
      <c r="BV283" s="73">
        <f t="shared" si="354"/>
        <v>0</v>
      </c>
      <c r="BW283" s="73">
        <f t="shared" si="354"/>
        <v>0</v>
      </c>
      <c r="BX283" s="73">
        <f t="shared" si="354"/>
        <v>0</v>
      </c>
      <c r="BY283" s="73">
        <f t="shared" si="354"/>
        <v>0</v>
      </c>
      <c r="BZ283" s="73">
        <f t="shared" si="354"/>
        <v>0</v>
      </c>
      <c r="CA283" s="73">
        <f t="shared" si="354"/>
        <v>0</v>
      </c>
      <c r="CB283" s="73">
        <f t="shared" si="354"/>
        <v>0</v>
      </c>
      <c r="CC283" s="73">
        <f t="shared" si="354"/>
        <v>0</v>
      </c>
      <c r="CD283" s="73">
        <f t="shared" si="354"/>
        <v>0</v>
      </c>
      <c r="CE283" s="73">
        <f t="shared" si="354"/>
        <v>0</v>
      </c>
      <c r="CF283" s="73">
        <f t="shared" si="354"/>
        <v>0</v>
      </c>
      <c r="CG283" s="73">
        <f t="shared" si="354"/>
        <v>0</v>
      </c>
      <c r="CH283"/>
      <c r="CI283" s="75">
        <f>COUNTIF(BC283:CG283,"A/N")</f>
        <v>0</v>
      </c>
      <c r="CJ283" s="75">
        <f>COUNTIF(BC283:CG283,"N/D")</f>
        <v>0</v>
      </c>
      <c r="CK283" s="37">
        <f>CI283+CJ283</f>
        <v>0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ht="17.25" hidden="1" customHeight="1" outlineLevel="1" x14ac:dyDescent="0.25">
      <c r="A284" s="57"/>
      <c r="B284" s="58"/>
      <c r="C284" s="127"/>
      <c r="D284" s="58" t="s">
        <v>37</v>
      </c>
      <c r="E284" s="119"/>
      <c r="F284" s="120"/>
      <c r="G284" s="120"/>
      <c r="H284" s="121"/>
      <c r="I284" s="121"/>
      <c r="J284" s="121"/>
      <c r="K284" s="121"/>
      <c r="L284" s="121"/>
      <c r="M284" s="120"/>
      <c r="N284" s="122"/>
      <c r="O284" s="123"/>
      <c r="P284" s="121"/>
      <c r="Q284" s="121"/>
      <c r="R284" s="121"/>
      <c r="S284" s="121"/>
      <c r="T284" s="120"/>
      <c r="U284" s="124"/>
      <c r="V284" s="123"/>
      <c r="W284" s="121"/>
      <c r="X284" s="121"/>
      <c r="Y284" s="121"/>
      <c r="Z284" s="121"/>
      <c r="AA284" s="120"/>
      <c r="AB284" s="120"/>
      <c r="AC284" s="121"/>
      <c r="AD284" s="121"/>
      <c r="AE284" s="121"/>
      <c r="AF284" s="121"/>
      <c r="AG284" s="121"/>
      <c r="AH284" s="120"/>
      <c r="AI284" s="120"/>
      <c r="AJ284" s="82"/>
      <c r="AK284" s="69"/>
      <c r="AL284" s="69"/>
      <c r="AM284" s="69"/>
      <c r="AN284" s="69"/>
      <c r="AO284" s="70"/>
      <c r="AP284" s="70"/>
      <c r="AQ284" s="70"/>
      <c r="AR284" s="71">
        <f>SUM(E284:AJ284)*2-0.5*COUNT(E284:AJ284)+CI285</f>
        <v>0</v>
      </c>
      <c r="AS284" s="70"/>
      <c r="AT284" s="70"/>
      <c r="AU284" s="69"/>
      <c r="AV284" s="83"/>
      <c r="AW284" s="83"/>
      <c r="AX284" s="83"/>
      <c r="AY284" s="84"/>
      <c r="AZ284" s="85"/>
      <c r="BA284" s="22"/>
      <c r="BB284"/>
      <c r="BC284" s="86">
        <f t="shared" ref="BC284:CG284" si="355">E285</f>
        <v>0</v>
      </c>
      <c r="BD284" s="86">
        <f t="shared" si="355"/>
        <v>0</v>
      </c>
      <c r="BE284" s="86">
        <f t="shared" si="355"/>
        <v>0</v>
      </c>
      <c r="BF284" s="86">
        <f t="shared" si="355"/>
        <v>0</v>
      </c>
      <c r="BG284" s="86">
        <f t="shared" si="355"/>
        <v>0</v>
      </c>
      <c r="BH284" s="86">
        <f t="shared" si="355"/>
        <v>0</v>
      </c>
      <c r="BI284" s="86">
        <f t="shared" si="355"/>
        <v>0</v>
      </c>
      <c r="BJ284" s="86">
        <f t="shared" si="355"/>
        <v>0</v>
      </c>
      <c r="BK284" s="86">
        <f t="shared" si="355"/>
        <v>0</v>
      </c>
      <c r="BL284" s="86">
        <f t="shared" si="355"/>
        <v>0</v>
      </c>
      <c r="BM284" s="86">
        <f t="shared" si="355"/>
        <v>0</v>
      </c>
      <c r="BN284" s="86">
        <f t="shared" si="355"/>
        <v>0</v>
      </c>
      <c r="BO284" s="86">
        <f t="shared" si="355"/>
        <v>0</v>
      </c>
      <c r="BP284" s="86">
        <f t="shared" si="355"/>
        <v>0</v>
      </c>
      <c r="BQ284" s="86">
        <f t="shared" si="355"/>
        <v>0</v>
      </c>
      <c r="BR284" s="86">
        <f t="shared" si="355"/>
        <v>0</v>
      </c>
      <c r="BS284" s="86">
        <f t="shared" si="355"/>
        <v>0</v>
      </c>
      <c r="BT284" s="86">
        <f t="shared" si="355"/>
        <v>0</v>
      </c>
      <c r="BU284" s="86">
        <f t="shared" si="355"/>
        <v>0</v>
      </c>
      <c r="BV284" s="86">
        <f t="shared" si="355"/>
        <v>0</v>
      </c>
      <c r="BW284" s="86">
        <f t="shared" si="355"/>
        <v>0</v>
      </c>
      <c r="BX284" s="86">
        <f t="shared" si="355"/>
        <v>0</v>
      </c>
      <c r="BY284" s="86">
        <f t="shared" si="355"/>
        <v>0</v>
      </c>
      <c r="BZ284" s="86">
        <f t="shared" si="355"/>
        <v>0</v>
      </c>
      <c r="CA284" s="86">
        <f t="shared" si="355"/>
        <v>0</v>
      </c>
      <c r="CB284" s="86">
        <f t="shared" si="355"/>
        <v>0</v>
      </c>
      <c r="CC284" s="86">
        <f t="shared" si="355"/>
        <v>0</v>
      </c>
      <c r="CD284" s="86">
        <f t="shared" si="355"/>
        <v>0</v>
      </c>
      <c r="CE284" s="86">
        <f t="shared" si="355"/>
        <v>0</v>
      </c>
      <c r="CF284" s="86">
        <f t="shared" si="355"/>
        <v>0</v>
      </c>
      <c r="CG284" s="86">
        <f t="shared" si="355"/>
        <v>0</v>
      </c>
      <c r="CH284"/>
      <c r="CI284" s="7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ht="17.25" hidden="1" customHeight="1" outlineLevel="1" x14ac:dyDescent="0.25">
      <c r="A285" s="57"/>
      <c r="B285" s="58"/>
      <c r="C285" s="58"/>
      <c r="D285" s="58" t="s">
        <v>38</v>
      </c>
      <c r="E285" s="87"/>
      <c r="F285" s="88"/>
      <c r="G285" s="88"/>
      <c r="H285" s="89"/>
      <c r="I285" s="89"/>
      <c r="J285" s="89"/>
      <c r="K285" s="89"/>
      <c r="L285" s="89"/>
      <c r="M285" s="88"/>
      <c r="N285" s="90"/>
      <c r="O285" s="91"/>
      <c r="P285" s="89"/>
      <c r="Q285" s="89"/>
      <c r="R285" s="89"/>
      <c r="S285" s="89"/>
      <c r="T285" s="88"/>
      <c r="U285" s="92"/>
      <c r="V285" s="91"/>
      <c r="W285" s="89"/>
      <c r="X285" s="89"/>
      <c r="Y285" s="89"/>
      <c r="Z285" s="89"/>
      <c r="AA285" s="88"/>
      <c r="AB285" s="88"/>
      <c r="AC285" s="89"/>
      <c r="AD285" s="89"/>
      <c r="AE285" s="89"/>
      <c r="AF285" s="89"/>
      <c r="AG285" s="89"/>
      <c r="AH285" s="88"/>
      <c r="AI285" s="88"/>
      <c r="AJ285" s="93"/>
      <c r="AK285" s="69"/>
      <c r="AL285" s="69"/>
      <c r="AM285" s="69"/>
      <c r="AN285" s="69"/>
      <c r="AO285" s="70"/>
      <c r="AP285" s="70"/>
      <c r="AQ285" s="70"/>
      <c r="AR285" s="94"/>
      <c r="AS285" s="70"/>
      <c r="AT285" s="70"/>
      <c r="AU285" s="69"/>
      <c r="AV285" s="83"/>
      <c r="AW285" s="83"/>
      <c r="AX285" s="83"/>
      <c r="AY285" s="84"/>
      <c r="AZ285" s="85"/>
      <c r="BA285" s="22"/>
      <c r="BB285"/>
      <c r="BC285" s="37">
        <f t="shared" ref="BC285:CG285" si="356">IF(BC284&lt;=1,BC284*2,IF(BC284&lt;=7,(BC284*2),IF(BC284&lt;=8,((BC284-7)*3+14),((BC284-8)*4+17))))</f>
        <v>0</v>
      </c>
      <c r="BD285" s="37">
        <f t="shared" si="356"/>
        <v>0</v>
      </c>
      <c r="BE285" s="37">
        <f t="shared" si="356"/>
        <v>0</v>
      </c>
      <c r="BF285" s="37">
        <f t="shared" si="356"/>
        <v>0</v>
      </c>
      <c r="BG285" s="37">
        <f t="shared" si="356"/>
        <v>0</v>
      </c>
      <c r="BH285" s="37">
        <f t="shared" si="356"/>
        <v>0</v>
      </c>
      <c r="BI285" s="37">
        <f t="shared" si="356"/>
        <v>0</v>
      </c>
      <c r="BJ285" s="37">
        <f t="shared" si="356"/>
        <v>0</v>
      </c>
      <c r="BK285" s="37">
        <f t="shared" si="356"/>
        <v>0</v>
      </c>
      <c r="BL285" s="37">
        <f t="shared" si="356"/>
        <v>0</v>
      </c>
      <c r="BM285" s="37">
        <f t="shared" si="356"/>
        <v>0</v>
      </c>
      <c r="BN285" s="37">
        <f t="shared" si="356"/>
        <v>0</v>
      </c>
      <c r="BO285" s="37">
        <f t="shared" si="356"/>
        <v>0</v>
      </c>
      <c r="BP285" s="37">
        <f t="shared" si="356"/>
        <v>0</v>
      </c>
      <c r="BQ285" s="37">
        <f t="shared" si="356"/>
        <v>0</v>
      </c>
      <c r="BR285" s="37">
        <f t="shared" si="356"/>
        <v>0</v>
      </c>
      <c r="BS285" s="37">
        <f t="shared" si="356"/>
        <v>0</v>
      </c>
      <c r="BT285" s="37">
        <f t="shared" si="356"/>
        <v>0</v>
      </c>
      <c r="BU285" s="37">
        <f t="shared" si="356"/>
        <v>0</v>
      </c>
      <c r="BV285" s="37">
        <f t="shared" si="356"/>
        <v>0</v>
      </c>
      <c r="BW285" s="37">
        <f t="shared" si="356"/>
        <v>0</v>
      </c>
      <c r="BX285" s="37">
        <f t="shared" si="356"/>
        <v>0</v>
      </c>
      <c r="BY285" s="37">
        <f t="shared" si="356"/>
        <v>0</v>
      </c>
      <c r="BZ285" s="37">
        <f t="shared" si="356"/>
        <v>0</v>
      </c>
      <c r="CA285" s="37">
        <f t="shared" si="356"/>
        <v>0</v>
      </c>
      <c r="CB285" s="37">
        <f t="shared" si="356"/>
        <v>0</v>
      </c>
      <c r="CC285" s="37">
        <f t="shared" si="356"/>
        <v>0</v>
      </c>
      <c r="CD285" s="37">
        <f t="shared" si="356"/>
        <v>0</v>
      </c>
      <c r="CE285" s="37">
        <f t="shared" si="356"/>
        <v>0</v>
      </c>
      <c r="CF285" s="37">
        <f t="shared" si="356"/>
        <v>0</v>
      </c>
      <c r="CG285" s="37">
        <f t="shared" si="356"/>
        <v>0</v>
      </c>
      <c r="CH285"/>
      <c r="CI285" s="95">
        <f>SUM(BC285:CG285)</f>
        <v>0</v>
      </c>
      <c r="CJ285" s="5" t="s">
        <v>37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ht="17.25" hidden="1" customHeight="1" outlineLevel="1" x14ac:dyDescent="0.25">
      <c r="A286" s="57"/>
      <c r="B286" s="58"/>
      <c r="C286" s="58"/>
      <c r="D286" s="58" t="s">
        <v>39</v>
      </c>
      <c r="E286" s="96" t="e">
        <f>#VALUE!</f>
        <v>#VALUE!</v>
      </c>
      <c r="F286" s="97" t="e">
        <f>#VALUE!</f>
        <v>#VALUE!</v>
      </c>
      <c r="G286" s="97" t="e">
        <f>#VALUE!</f>
        <v>#VALUE!</v>
      </c>
      <c r="H286" s="98" t="e">
        <f>#VALUE!</f>
        <v>#VALUE!</v>
      </c>
      <c r="I286" s="98" t="e">
        <f>#VALUE!</f>
        <v>#VALUE!</v>
      </c>
      <c r="J286" s="98" t="e">
        <f>#VALUE!</f>
        <v>#VALUE!</v>
      </c>
      <c r="K286" s="98" t="e">
        <f>#VALUE!</f>
        <v>#VALUE!</v>
      </c>
      <c r="L286" s="98" t="e">
        <f>#VALUE!</f>
        <v>#VALUE!</v>
      </c>
      <c r="M286" s="97" t="e">
        <f>#VALUE!</f>
        <v>#VALUE!</v>
      </c>
      <c r="N286" s="99" t="e">
        <f>#VALUE!</f>
        <v>#VALUE!</v>
      </c>
      <c r="O286" s="100" t="e">
        <f>#VALUE!</f>
        <v>#VALUE!</v>
      </c>
      <c r="P286" s="98" t="e">
        <f>#VALUE!</f>
        <v>#VALUE!</v>
      </c>
      <c r="Q286" s="98" t="e">
        <f>#VALUE!</f>
        <v>#VALUE!</v>
      </c>
      <c r="R286" s="98" t="e">
        <f>#VALUE!</f>
        <v>#VALUE!</v>
      </c>
      <c r="S286" s="98" t="e">
        <f>#VALUE!</f>
        <v>#VALUE!</v>
      </c>
      <c r="T286" s="97" t="e">
        <f>#VALUE!</f>
        <v>#VALUE!</v>
      </c>
      <c r="U286" s="101" t="e">
        <f>#VALUE!</f>
        <v>#VALUE!</v>
      </c>
      <c r="V286" s="100" t="e">
        <f>#VALUE!</f>
        <v>#VALUE!</v>
      </c>
      <c r="W286" s="98" t="e">
        <f>#VALUE!</f>
        <v>#VALUE!</v>
      </c>
      <c r="X286" s="98" t="e">
        <f>#VALUE!</f>
        <v>#VALUE!</v>
      </c>
      <c r="Y286" s="98" t="e">
        <f>#VALUE!</f>
        <v>#VALUE!</v>
      </c>
      <c r="Z286" s="98" t="e">
        <f>#VALUE!</f>
        <v>#VALUE!</v>
      </c>
      <c r="AA286" s="97" t="e">
        <f>#VALUE!</f>
        <v>#VALUE!</v>
      </c>
      <c r="AB286" s="97" t="e">
        <f>#VALUE!</f>
        <v>#VALUE!</v>
      </c>
      <c r="AC286" s="98" t="e">
        <f>#VALUE!</f>
        <v>#VALUE!</v>
      </c>
      <c r="AD286" s="98" t="e">
        <f>#VALUE!</f>
        <v>#VALUE!</v>
      </c>
      <c r="AE286" s="98" t="e">
        <f>#VALUE!</f>
        <v>#VALUE!</v>
      </c>
      <c r="AF286" s="98" t="e">
        <f>#VALUE!</f>
        <v>#VALUE!</v>
      </c>
      <c r="AG286" s="98" t="e">
        <f>#VALUE!</f>
        <v>#VALUE!</v>
      </c>
      <c r="AH286" s="97" t="e">
        <f>#VALUE!</f>
        <v>#VALUE!</v>
      </c>
      <c r="AI286" s="97" t="e">
        <f>#VALUE!</f>
        <v>#VALUE!</v>
      </c>
      <c r="AJ286" s="102"/>
      <c r="AK286" s="69"/>
      <c r="AL286" s="69"/>
      <c r="AM286" s="69"/>
      <c r="AN286" s="69"/>
      <c r="AO286" s="70"/>
      <c r="AP286" s="70"/>
      <c r="AQ286" s="71" t="e">
        <f>SUM(E286:AJ286)+CI286-CK283</f>
        <v>#VALUE!</v>
      </c>
      <c r="AR286" s="94"/>
      <c r="AS286" s="70"/>
      <c r="AT286" s="70"/>
      <c r="AU286" s="69"/>
      <c r="AV286" s="83"/>
      <c r="AW286" s="83"/>
      <c r="AX286" s="83"/>
      <c r="AY286" s="84"/>
      <c r="AZ286" s="85"/>
      <c r="BA286" s="22"/>
      <c r="BB286"/>
      <c r="BC286" s="95" t="e">
        <f>#VALUE!</f>
        <v>#VALUE!</v>
      </c>
      <c r="BD286" s="95" t="e">
        <f>#VALUE!</f>
        <v>#VALUE!</v>
      </c>
      <c r="BE286" s="95" t="e">
        <f>#VALUE!</f>
        <v>#VALUE!</v>
      </c>
      <c r="BF286" s="95" t="e">
        <f>#VALUE!</f>
        <v>#VALUE!</v>
      </c>
      <c r="BG286" s="95" t="e">
        <f>#VALUE!</f>
        <v>#VALUE!</v>
      </c>
      <c r="BH286" s="95" t="e">
        <f>#VALUE!</f>
        <v>#VALUE!</v>
      </c>
      <c r="BI286" s="95" t="e">
        <f>#VALUE!</f>
        <v>#VALUE!</v>
      </c>
      <c r="BJ286" s="95" t="e">
        <f>#VALUE!</f>
        <v>#VALUE!</v>
      </c>
      <c r="BK286" s="95" t="e">
        <f>#VALUE!</f>
        <v>#VALUE!</v>
      </c>
      <c r="BL286" s="95" t="e">
        <f>#VALUE!</f>
        <v>#VALUE!</v>
      </c>
      <c r="BM286" s="95" t="e">
        <f>#VALUE!</f>
        <v>#VALUE!</v>
      </c>
      <c r="BN286" s="95" t="e">
        <f>#VALUE!</f>
        <v>#VALUE!</v>
      </c>
      <c r="BO286" s="95" t="e">
        <f>#VALUE!</f>
        <v>#VALUE!</v>
      </c>
      <c r="BP286" s="95" t="e">
        <f>#VALUE!</f>
        <v>#VALUE!</v>
      </c>
      <c r="BQ286" s="95" t="e">
        <f>#VALUE!</f>
        <v>#VALUE!</v>
      </c>
      <c r="BR286" s="95" t="e">
        <f>#VALUE!</f>
        <v>#VALUE!</v>
      </c>
      <c r="BS286" s="95" t="e">
        <f>#VALUE!</f>
        <v>#VALUE!</v>
      </c>
      <c r="BT286" s="95" t="e">
        <f>#VALUE!</f>
        <v>#VALUE!</v>
      </c>
      <c r="BU286" s="95" t="e">
        <f>#VALUE!</f>
        <v>#VALUE!</v>
      </c>
      <c r="BV286" s="95" t="e">
        <f>#VALUE!</f>
        <v>#VALUE!</v>
      </c>
      <c r="BW286" s="95" t="e">
        <f>#VALUE!</f>
        <v>#VALUE!</v>
      </c>
      <c r="BX286" s="95" t="e">
        <f>#VALUE!</f>
        <v>#VALUE!</v>
      </c>
      <c r="BY286" s="95" t="e">
        <f>#VALUE!</f>
        <v>#VALUE!</v>
      </c>
      <c r="BZ286" s="95" t="e">
        <f>#VALUE!</f>
        <v>#VALUE!</v>
      </c>
      <c r="CA286" s="95" t="e">
        <f>#VALUE!</f>
        <v>#VALUE!</v>
      </c>
      <c r="CB286" s="95" t="e">
        <f>#VALUE!</f>
        <v>#VALUE!</v>
      </c>
      <c r="CC286" s="95" t="e">
        <f>#VALUE!</f>
        <v>#VALUE!</v>
      </c>
      <c r="CD286" s="95" t="e">
        <f>#VALUE!</f>
        <v>#VALUE!</v>
      </c>
      <c r="CE286" s="95" t="e">
        <f>#VALUE!</f>
        <v>#VALUE!</v>
      </c>
      <c r="CF286" s="95" t="e">
        <f>#VALUE!</f>
        <v>#VALUE!</v>
      </c>
      <c r="CG286" s="95" t="e">
        <f>#VALUE!</f>
        <v>#VALUE!</v>
      </c>
      <c r="CH286"/>
      <c r="CI286" s="95" t="e">
        <f>SUM(BC286:CG286)</f>
        <v>#VALUE!</v>
      </c>
      <c r="CJ286" s="5" t="s">
        <v>40</v>
      </c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ht="17.25" hidden="1" customHeight="1" outlineLevel="1" x14ac:dyDescent="0.25">
      <c r="A287" s="57"/>
      <c r="B287" s="58"/>
      <c r="C287" s="58"/>
      <c r="D287" s="58" t="s">
        <v>41</v>
      </c>
      <c r="E287" s="103" t="str">
        <f t="shared" ref="E287:AI287" si="357">IF(E284&gt;=4,"ya","tdk")</f>
        <v>tdk</v>
      </c>
      <c r="F287" s="104" t="str">
        <f t="shared" si="357"/>
        <v>tdk</v>
      </c>
      <c r="G287" s="104" t="str">
        <f t="shared" si="357"/>
        <v>tdk</v>
      </c>
      <c r="H287" s="105" t="str">
        <f t="shared" si="357"/>
        <v>tdk</v>
      </c>
      <c r="I287" s="105" t="str">
        <f t="shared" si="357"/>
        <v>tdk</v>
      </c>
      <c r="J287" s="105" t="str">
        <f t="shared" si="357"/>
        <v>tdk</v>
      </c>
      <c r="K287" s="105" t="str">
        <f t="shared" si="357"/>
        <v>tdk</v>
      </c>
      <c r="L287" s="105" t="str">
        <f t="shared" si="357"/>
        <v>tdk</v>
      </c>
      <c r="M287" s="104" t="str">
        <f t="shared" si="357"/>
        <v>tdk</v>
      </c>
      <c r="N287" s="106" t="str">
        <f t="shared" si="357"/>
        <v>tdk</v>
      </c>
      <c r="O287" s="107" t="str">
        <f t="shared" si="357"/>
        <v>tdk</v>
      </c>
      <c r="P287" s="105" t="str">
        <f t="shared" si="357"/>
        <v>tdk</v>
      </c>
      <c r="Q287" s="105" t="str">
        <f t="shared" si="357"/>
        <v>tdk</v>
      </c>
      <c r="R287" s="105" t="str">
        <f t="shared" si="357"/>
        <v>tdk</v>
      </c>
      <c r="S287" s="105" t="str">
        <f t="shared" si="357"/>
        <v>tdk</v>
      </c>
      <c r="T287" s="104" t="str">
        <f t="shared" si="357"/>
        <v>tdk</v>
      </c>
      <c r="U287" s="106" t="str">
        <f t="shared" si="357"/>
        <v>tdk</v>
      </c>
      <c r="V287" s="107" t="str">
        <f t="shared" si="357"/>
        <v>tdk</v>
      </c>
      <c r="W287" s="105" t="str">
        <f t="shared" si="357"/>
        <v>tdk</v>
      </c>
      <c r="X287" s="105" t="str">
        <f t="shared" si="357"/>
        <v>tdk</v>
      </c>
      <c r="Y287" s="105" t="str">
        <f t="shared" si="357"/>
        <v>tdk</v>
      </c>
      <c r="Z287" s="105" t="str">
        <f t="shared" si="357"/>
        <v>tdk</v>
      </c>
      <c r="AA287" s="104" t="str">
        <f t="shared" si="357"/>
        <v>tdk</v>
      </c>
      <c r="AB287" s="104" t="str">
        <f t="shared" si="357"/>
        <v>tdk</v>
      </c>
      <c r="AC287" s="105" t="str">
        <f t="shared" si="357"/>
        <v>tdk</v>
      </c>
      <c r="AD287" s="105" t="str">
        <f t="shared" si="357"/>
        <v>tdk</v>
      </c>
      <c r="AE287" s="105" t="str">
        <f t="shared" si="357"/>
        <v>tdk</v>
      </c>
      <c r="AF287" s="105" t="str">
        <f t="shared" si="357"/>
        <v>tdk</v>
      </c>
      <c r="AG287" s="105" t="str">
        <f t="shared" si="357"/>
        <v>tdk</v>
      </c>
      <c r="AH287" s="104" t="str">
        <f t="shared" si="357"/>
        <v>tdk</v>
      </c>
      <c r="AI287" s="104" t="str">
        <f t="shared" si="357"/>
        <v>tdk</v>
      </c>
      <c r="AJ287" s="108"/>
      <c r="AK287" s="69"/>
      <c r="AL287" s="69"/>
      <c r="AM287" s="69"/>
      <c r="AN287" s="69"/>
      <c r="AO287" s="70"/>
      <c r="AP287" s="70"/>
      <c r="AQ287" s="70"/>
      <c r="AR287" s="70"/>
      <c r="AS287" s="109">
        <f>COUNTIF(E287:AJ287,"ya")+CI287</f>
        <v>0</v>
      </c>
      <c r="AT287" s="70"/>
      <c r="AU287" s="69"/>
      <c r="AV287" s="83"/>
      <c r="AW287" s="83"/>
      <c r="AX287" s="83"/>
      <c r="AY287" s="84"/>
      <c r="AZ287" s="85"/>
      <c r="BA287" s="22"/>
      <c r="BB287"/>
      <c r="BC287" s="110" t="str">
        <f t="shared" ref="BC287:CG287" si="358">IF(BC284&gt;=4,"ya","tdk")</f>
        <v>tdk</v>
      </c>
      <c r="BD287" s="110" t="str">
        <f t="shared" si="358"/>
        <v>tdk</v>
      </c>
      <c r="BE287" s="110" t="str">
        <f t="shared" si="358"/>
        <v>tdk</v>
      </c>
      <c r="BF287" s="110" t="str">
        <f t="shared" si="358"/>
        <v>tdk</v>
      </c>
      <c r="BG287" s="110" t="str">
        <f t="shared" si="358"/>
        <v>tdk</v>
      </c>
      <c r="BH287" s="110" t="str">
        <f t="shared" si="358"/>
        <v>tdk</v>
      </c>
      <c r="BI287" s="110" t="str">
        <f t="shared" si="358"/>
        <v>tdk</v>
      </c>
      <c r="BJ287" s="110" t="str">
        <f t="shared" si="358"/>
        <v>tdk</v>
      </c>
      <c r="BK287" s="110" t="str">
        <f t="shared" si="358"/>
        <v>tdk</v>
      </c>
      <c r="BL287" s="110" t="str">
        <f t="shared" si="358"/>
        <v>tdk</v>
      </c>
      <c r="BM287" s="110" t="str">
        <f t="shared" si="358"/>
        <v>tdk</v>
      </c>
      <c r="BN287" s="110" t="str">
        <f t="shared" si="358"/>
        <v>tdk</v>
      </c>
      <c r="BO287" s="110" t="str">
        <f t="shared" si="358"/>
        <v>tdk</v>
      </c>
      <c r="BP287" s="110" t="str">
        <f t="shared" si="358"/>
        <v>tdk</v>
      </c>
      <c r="BQ287" s="110" t="str">
        <f t="shared" si="358"/>
        <v>tdk</v>
      </c>
      <c r="BR287" s="110" t="str">
        <f t="shared" si="358"/>
        <v>tdk</v>
      </c>
      <c r="BS287" s="110" t="str">
        <f t="shared" si="358"/>
        <v>tdk</v>
      </c>
      <c r="BT287" s="110" t="str">
        <f t="shared" si="358"/>
        <v>tdk</v>
      </c>
      <c r="BU287" s="110" t="str">
        <f t="shared" si="358"/>
        <v>tdk</v>
      </c>
      <c r="BV287" s="110" t="str">
        <f t="shared" si="358"/>
        <v>tdk</v>
      </c>
      <c r="BW287" s="110" t="str">
        <f t="shared" si="358"/>
        <v>tdk</v>
      </c>
      <c r="BX287" s="110" t="str">
        <f t="shared" si="358"/>
        <v>tdk</v>
      </c>
      <c r="BY287" s="110" t="str">
        <f t="shared" si="358"/>
        <v>tdk</v>
      </c>
      <c r="BZ287" s="110" t="str">
        <f t="shared" si="358"/>
        <v>tdk</v>
      </c>
      <c r="CA287" s="110" t="str">
        <f t="shared" si="358"/>
        <v>tdk</v>
      </c>
      <c r="CB287" s="110" t="str">
        <f t="shared" si="358"/>
        <v>tdk</v>
      </c>
      <c r="CC287" s="110" t="str">
        <f t="shared" si="358"/>
        <v>tdk</v>
      </c>
      <c r="CD287" s="110" t="str">
        <f t="shared" si="358"/>
        <v>tdk</v>
      </c>
      <c r="CE287" s="110" t="str">
        <f t="shared" si="358"/>
        <v>tdk</v>
      </c>
      <c r="CF287" s="110" t="str">
        <f t="shared" si="358"/>
        <v>tdk</v>
      </c>
      <c r="CG287" s="110" t="str">
        <f t="shared" si="358"/>
        <v>tdk</v>
      </c>
      <c r="CH287"/>
      <c r="CI287" s="75">
        <f>COUNTIF(BC287:CG287,"ya")</f>
        <v>0</v>
      </c>
      <c r="CJ287" s="74" t="s">
        <v>41</v>
      </c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ht="17.25" hidden="1" customHeight="1" outlineLevel="1" x14ac:dyDescent="0.25">
      <c r="A288" s="57"/>
      <c r="B288" s="58"/>
      <c r="C288" s="58"/>
      <c r="D288" s="58" t="s">
        <v>42</v>
      </c>
      <c r="E288" s="103" t="str">
        <f t="shared" ref="E288:AI288" si="359">IF(AND(OR(AND(OR(AND(E285&gt;=2,E283="O/D"),E283="O/A"),E285&gt;=2),E283="O/N"),E285&gt;=2),"ya","tdk")</f>
        <v>tdk</v>
      </c>
      <c r="F288" s="104" t="str">
        <f t="shared" si="359"/>
        <v>tdk</v>
      </c>
      <c r="G288" s="104" t="str">
        <f t="shared" si="359"/>
        <v>tdk</v>
      </c>
      <c r="H288" s="105" t="str">
        <f t="shared" si="359"/>
        <v>tdk</v>
      </c>
      <c r="I288" s="105" t="str">
        <f t="shared" si="359"/>
        <v>tdk</v>
      </c>
      <c r="J288" s="105" t="str">
        <f t="shared" si="359"/>
        <v>tdk</v>
      </c>
      <c r="K288" s="105" t="str">
        <f t="shared" si="359"/>
        <v>tdk</v>
      </c>
      <c r="L288" s="105" t="str">
        <f t="shared" si="359"/>
        <v>tdk</v>
      </c>
      <c r="M288" s="104" t="str">
        <f t="shared" si="359"/>
        <v>tdk</v>
      </c>
      <c r="N288" s="106" t="str">
        <f t="shared" si="359"/>
        <v>tdk</v>
      </c>
      <c r="O288" s="107" t="str">
        <f t="shared" si="359"/>
        <v>tdk</v>
      </c>
      <c r="P288" s="105" t="str">
        <f t="shared" si="359"/>
        <v>tdk</v>
      </c>
      <c r="Q288" s="105" t="str">
        <f t="shared" si="359"/>
        <v>tdk</v>
      </c>
      <c r="R288" s="105" t="str">
        <f t="shared" si="359"/>
        <v>tdk</v>
      </c>
      <c r="S288" s="105" t="str">
        <f t="shared" si="359"/>
        <v>tdk</v>
      </c>
      <c r="T288" s="104" t="str">
        <f t="shared" si="359"/>
        <v>tdk</v>
      </c>
      <c r="U288" s="106" t="str">
        <f t="shared" si="359"/>
        <v>tdk</v>
      </c>
      <c r="V288" s="107" t="str">
        <f t="shared" si="359"/>
        <v>tdk</v>
      </c>
      <c r="W288" s="105" t="str">
        <f t="shared" si="359"/>
        <v>tdk</v>
      </c>
      <c r="X288" s="105" t="str">
        <f t="shared" si="359"/>
        <v>tdk</v>
      </c>
      <c r="Y288" s="105" t="str">
        <f t="shared" si="359"/>
        <v>tdk</v>
      </c>
      <c r="Z288" s="105" t="str">
        <f t="shared" si="359"/>
        <v>tdk</v>
      </c>
      <c r="AA288" s="104" t="str">
        <f t="shared" si="359"/>
        <v>tdk</v>
      </c>
      <c r="AB288" s="104" t="str">
        <f t="shared" si="359"/>
        <v>tdk</v>
      </c>
      <c r="AC288" s="105" t="str">
        <f t="shared" si="359"/>
        <v>tdk</v>
      </c>
      <c r="AD288" s="105" t="str">
        <f t="shared" si="359"/>
        <v>tdk</v>
      </c>
      <c r="AE288" s="105" t="str">
        <f t="shared" si="359"/>
        <v>tdk</v>
      </c>
      <c r="AF288" s="105" t="str">
        <f t="shared" si="359"/>
        <v>tdk</v>
      </c>
      <c r="AG288" s="105" t="str">
        <f t="shared" si="359"/>
        <v>tdk</v>
      </c>
      <c r="AH288" s="104" t="str">
        <f t="shared" si="359"/>
        <v>tdk</v>
      </c>
      <c r="AI288" s="104" t="str">
        <f t="shared" si="359"/>
        <v>tdk</v>
      </c>
      <c r="AJ288" s="108"/>
      <c r="AK288" s="69"/>
      <c r="AL288" s="69"/>
      <c r="AM288" s="69"/>
      <c r="AN288" s="69"/>
      <c r="AO288" s="70"/>
      <c r="AP288" s="70"/>
      <c r="AQ288" s="70"/>
      <c r="AR288" s="70"/>
      <c r="AS288" s="70"/>
      <c r="AT288" s="70">
        <f>COUNTIF(E288:AJ288,"ya")</f>
        <v>0</v>
      </c>
      <c r="AU288" s="69"/>
      <c r="AV288" s="83"/>
      <c r="AW288" s="83"/>
      <c r="AX288" s="83"/>
      <c r="AY288" s="84"/>
      <c r="AZ288" s="85"/>
      <c r="BA288" s="22"/>
      <c r="BB288"/>
      <c r="BC288" s="74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 s="37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ht="17.25" customHeight="1" collapsed="1" x14ac:dyDescent="0.3">
      <c r="A289" s="57">
        <f>A271+1</f>
        <v>36</v>
      </c>
      <c r="B289" s="58"/>
      <c r="C289" s="130" t="s">
        <v>93</v>
      </c>
      <c r="D289" s="58"/>
      <c r="E289" s="111" t="s">
        <v>22</v>
      </c>
      <c r="F289" s="112" t="s">
        <v>21</v>
      </c>
      <c r="G289" s="112" t="s">
        <v>21</v>
      </c>
      <c r="H289" s="113" t="s">
        <v>21</v>
      </c>
      <c r="I289" s="113" t="s">
        <v>45</v>
      </c>
      <c r="J289" s="113" t="s">
        <v>47</v>
      </c>
      <c r="K289" s="113" t="s">
        <v>19</v>
      </c>
      <c r="L289" s="113" t="s">
        <v>19</v>
      </c>
      <c r="M289" s="112" t="s">
        <v>20</v>
      </c>
      <c r="N289" s="114" t="s">
        <v>46</v>
      </c>
      <c r="O289" s="115" t="s">
        <v>20</v>
      </c>
      <c r="P289" s="113" t="s">
        <v>34</v>
      </c>
      <c r="Q289" s="113" t="s">
        <v>21</v>
      </c>
      <c r="R289" s="113"/>
      <c r="S289" s="113"/>
      <c r="T289" s="112" t="s">
        <v>19</v>
      </c>
      <c r="U289" s="116" t="s">
        <v>47</v>
      </c>
      <c r="V289" s="115" t="s">
        <v>19</v>
      </c>
      <c r="W289" s="113" t="s">
        <v>20</v>
      </c>
      <c r="X289" s="113" t="s">
        <v>20</v>
      </c>
      <c r="Y289" s="113" t="s">
        <v>21</v>
      </c>
      <c r="Z289" s="113" t="s">
        <v>21</v>
      </c>
      <c r="AA289" s="112" t="s">
        <v>45</v>
      </c>
      <c r="AB289" s="112" t="s">
        <v>45</v>
      </c>
      <c r="AC289" s="113" t="s">
        <v>45</v>
      </c>
      <c r="AD289" s="113" t="s">
        <v>19</v>
      </c>
      <c r="AE289" s="113" t="s">
        <v>19</v>
      </c>
      <c r="AF289" s="113" t="s">
        <v>20</v>
      </c>
      <c r="AG289" s="113" t="s">
        <v>20</v>
      </c>
      <c r="AH289" s="112" t="s">
        <v>21</v>
      </c>
      <c r="AI289" s="112" t="s">
        <v>21</v>
      </c>
      <c r="AJ289" s="68"/>
      <c r="AK289" s="69">
        <f>COUNTIF(E289:AJ289,"D")</f>
        <v>6</v>
      </c>
      <c r="AL289" s="69">
        <f>COUNTIF(E289:AJ289,"A")</f>
        <v>6</v>
      </c>
      <c r="AM289" s="69">
        <f>COUNTIF(E289:AJ289,"N")</f>
        <v>8</v>
      </c>
      <c r="AN289" s="69">
        <f>COUNTIF(E289:AJ289,"D/A")</f>
        <v>1</v>
      </c>
      <c r="AO289" s="70">
        <f>AK289+AL289+AM289+AN289+AY289+AZ289</f>
        <v>22</v>
      </c>
      <c r="AP289" s="70">
        <f>IF(AO289&lt;=22,0,AO289-22)</f>
        <v>0</v>
      </c>
      <c r="AQ289" s="71">
        <f>AL289+AM289+AQ292</f>
        <v>18</v>
      </c>
      <c r="AR289" s="70"/>
      <c r="AS289" s="70"/>
      <c r="AT289" s="70"/>
      <c r="AU289" s="69">
        <f>COUNTIF(E289:AJ289,"IJ")</f>
        <v>0</v>
      </c>
      <c r="AV289" s="69">
        <f>COUNTIF(E289:AJ289,"SK")</f>
        <v>0</v>
      </c>
      <c r="AW289" s="69">
        <f>COUNTIF(E289:AJ289,"CT")</f>
        <v>0</v>
      </c>
      <c r="AX289" s="69">
        <f>COUNTIF(E289:AJ289,"AL")</f>
        <v>0</v>
      </c>
      <c r="AY289" s="69">
        <f>COUNTIF(E289:AJ289,"A/N")</f>
        <v>0</v>
      </c>
      <c r="AZ289" s="69">
        <f>COUNTIF(E289:AJ289,"N/D")</f>
        <v>1</v>
      </c>
      <c r="BA289" s="72"/>
      <c r="BB289" s="37">
        <f>AO289</f>
        <v>22</v>
      </c>
      <c r="BC289" s="73" t="str">
        <f t="shared" ref="BC289:CG289" si="360">E289</f>
        <v>D/A</v>
      </c>
      <c r="BD289" s="73" t="str">
        <f t="shared" si="360"/>
        <v>N</v>
      </c>
      <c r="BE289" s="73" t="str">
        <f t="shared" si="360"/>
        <v>N</v>
      </c>
      <c r="BF289" s="73" t="str">
        <f t="shared" si="360"/>
        <v>N</v>
      </c>
      <c r="BG289" s="73" t="str">
        <f t="shared" si="360"/>
        <v>R</v>
      </c>
      <c r="BH289" s="73" t="str">
        <f t="shared" si="360"/>
        <v>O/D</v>
      </c>
      <c r="BI289" s="73" t="str">
        <f t="shared" si="360"/>
        <v>D</v>
      </c>
      <c r="BJ289" s="73" t="str">
        <f t="shared" si="360"/>
        <v>D</v>
      </c>
      <c r="BK289" s="73" t="str">
        <f t="shared" si="360"/>
        <v>A</v>
      </c>
      <c r="BL289" s="73" t="str">
        <f t="shared" si="360"/>
        <v>O/A</v>
      </c>
      <c r="BM289" s="73" t="str">
        <f t="shared" si="360"/>
        <v>A</v>
      </c>
      <c r="BN289" s="73" t="str">
        <f t="shared" si="360"/>
        <v>N/D</v>
      </c>
      <c r="BO289" s="73" t="str">
        <f t="shared" si="360"/>
        <v>N</v>
      </c>
      <c r="BP289" s="73">
        <f t="shared" si="360"/>
        <v>0</v>
      </c>
      <c r="BQ289" s="73">
        <f t="shared" si="360"/>
        <v>0</v>
      </c>
      <c r="BR289" s="73" t="str">
        <f t="shared" si="360"/>
        <v>D</v>
      </c>
      <c r="BS289" s="73" t="str">
        <f t="shared" si="360"/>
        <v>O/D</v>
      </c>
      <c r="BT289" s="73" t="str">
        <f t="shared" si="360"/>
        <v>D</v>
      </c>
      <c r="BU289" s="73" t="str">
        <f t="shared" si="360"/>
        <v>A</v>
      </c>
      <c r="BV289" s="73" t="str">
        <f t="shared" si="360"/>
        <v>A</v>
      </c>
      <c r="BW289" s="73" t="str">
        <f t="shared" si="360"/>
        <v>N</v>
      </c>
      <c r="BX289" s="73" t="str">
        <f t="shared" si="360"/>
        <v>N</v>
      </c>
      <c r="BY289" s="73" t="str">
        <f t="shared" si="360"/>
        <v>R</v>
      </c>
      <c r="BZ289" s="73" t="str">
        <f t="shared" si="360"/>
        <v>R</v>
      </c>
      <c r="CA289" s="73" t="str">
        <f t="shared" si="360"/>
        <v>R</v>
      </c>
      <c r="CB289" s="73" t="str">
        <f t="shared" si="360"/>
        <v>D</v>
      </c>
      <c r="CC289" s="73" t="str">
        <f t="shared" si="360"/>
        <v>D</v>
      </c>
      <c r="CD289" s="73" t="str">
        <f t="shared" si="360"/>
        <v>A</v>
      </c>
      <c r="CE289" s="73" t="str">
        <f t="shared" si="360"/>
        <v>A</v>
      </c>
      <c r="CF289" s="73" t="str">
        <f t="shared" si="360"/>
        <v>N</v>
      </c>
      <c r="CG289" s="73" t="str">
        <f t="shared" si="360"/>
        <v>N</v>
      </c>
      <c r="CH289"/>
      <c r="CI289" s="75">
        <f>COUNTIF(BC289:CG289,"A/N")</f>
        <v>0</v>
      </c>
      <c r="CJ289" s="75">
        <f>COUNTIF(BC289:CG289,"N/D")</f>
        <v>1</v>
      </c>
      <c r="CK289" s="37">
        <f>CI289+CJ289</f>
        <v>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ht="17.25" customHeight="1" x14ac:dyDescent="0.25">
      <c r="A290" s="57"/>
      <c r="B290" s="58"/>
      <c r="C290" s="127"/>
      <c r="D290" s="58" t="s">
        <v>37</v>
      </c>
      <c r="E290" s="111">
        <v>8</v>
      </c>
      <c r="F290" s="112"/>
      <c r="G290" s="112"/>
      <c r="H290" s="113"/>
      <c r="I290" s="113"/>
      <c r="J290" s="113"/>
      <c r="K290" s="113"/>
      <c r="L290" s="113"/>
      <c r="M290" s="112"/>
      <c r="N290" s="114"/>
      <c r="O290" s="115"/>
      <c r="P290" s="113">
        <v>8</v>
      </c>
      <c r="Q290" s="113"/>
      <c r="R290" s="113"/>
      <c r="S290" s="113"/>
      <c r="T290" s="112"/>
      <c r="U290" s="116"/>
      <c r="V290" s="115"/>
      <c r="W290" s="113"/>
      <c r="X290" s="113"/>
      <c r="Y290" s="113"/>
      <c r="Z290" s="113"/>
      <c r="AA290" s="112"/>
      <c r="AB290" s="112"/>
      <c r="AC290" s="113"/>
      <c r="AD290" s="113"/>
      <c r="AE290" s="113"/>
      <c r="AF290" s="113"/>
      <c r="AG290" s="113"/>
      <c r="AH290" s="112"/>
      <c r="AI290" s="112"/>
      <c r="AJ290" s="82"/>
      <c r="AK290" s="69"/>
      <c r="AL290" s="69"/>
      <c r="AM290" s="69"/>
      <c r="AN290" s="69"/>
      <c r="AO290" s="70"/>
      <c r="AP290" s="70"/>
      <c r="AQ290" s="70"/>
      <c r="AR290" s="71">
        <f>SUM(E290:AJ290)*2-0.5*COUNT(E290:AJ290)+CI291</f>
        <v>114</v>
      </c>
      <c r="AS290" s="70"/>
      <c r="AT290" s="70"/>
      <c r="AU290" s="69"/>
      <c r="AV290" s="83"/>
      <c r="AW290" s="83"/>
      <c r="AX290" s="83"/>
      <c r="AY290" s="84"/>
      <c r="AZ290" s="85"/>
      <c r="BA290" s="22"/>
      <c r="BB290"/>
      <c r="BC290" s="86">
        <f t="shared" ref="BC290:CG290" si="361">E291</f>
        <v>0</v>
      </c>
      <c r="BD290" s="86">
        <f t="shared" si="361"/>
        <v>0</v>
      </c>
      <c r="BE290" s="86">
        <f t="shared" si="361"/>
        <v>0</v>
      </c>
      <c r="BF290" s="86">
        <f t="shared" si="361"/>
        <v>0</v>
      </c>
      <c r="BG290" s="86">
        <f t="shared" si="361"/>
        <v>0</v>
      </c>
      <c r="BH290" s="86">
        <f t="shared" si="361"/>
        <v>8</v>
      </c>
      <c r="BI290" s="86">
        <f t="shared" si="361"/>
        <v>0</v>
      </c>
      <c r="BJ290" s="86">
        <f t="shared" si="361"/>
        <v>0</v>
      </c>
      <c r="BK290" s="86">
        <f t="shared" si="361"/>
        <v>0</v>
      </c>
      <c r="BL290" s="86">
        <f t="shared" si="361"/>
        <v>16</v>
      </c>
      <c r="BM290" s="86">
        <f t="shared" si="361"/>
        <v>0</v>
      </c>
      <c r="BN290" s="86">
        <f t="shared" si="361"/>
        <v>0</v>
      </c>
      <c r="BO290" s="86">
        <f t="shared" si="361"/>
        <v>0</v>
      </c>
      <c r="BP290" s="86">
        <f t="shared" si="361"/>
        <v>0</v>
      </c>
      <c r="BQ290" s="86">
        <f t="shared" si="361"/>
        <v>0</v>
      </c>
      <c r="BR290" s="86">
        <f t="shared" si="361"/>
        <v>0</v>
      </c>
      <c r="BS290" s="86">
        <f t="shared" si="361"/>
        <v>8</v>
      </c>
      <c r="BT290" s="86">
        <f t="shared" si="361"/>
        <v>0</v>
      </c>
      <c r="BU290" s="86">
        <f t="shared" si="361"/>
        <v>0</v>
      </c>
      <c r="BV290" s="86">
        <f t="shared" si="361"/>
        <v>0</v>
      </c>
      <c r="BW290" s="86">
        <f t="shared" si="361"/>
        <v>0</v>
      </c>
      <c r="BX290" s="86">
        <f t="shared" si="361"/>
        <v>0</v>
      </c>
      <c r="BY290" s="86">
        <f t="shared" si="361"/>
        <v>0</v>
      </c>
      <c r="BZ290" s="86">
        <f t="shared" si="361"/>
        <v>0</v>
      </c>
      <c r="CA290" s="86">
        <f t="shared" si="361"/>
        <v>0</v>
      </c>
      <c r="CB290" s="86">
        <f t="shared" si="361"/>
        <v>0</v>
      </c>
      <c r="CC290" s="86">
        <f t="shared" si="361"/>
        <v>0</v>
      </c>
      <c r="CD290" s="86">
        <f t="shared" si="361"/>
        <v>0</v>
      </c>
      <c r="CE290" s="86">
        <f t="shared" si="361"/>
        <v>0</v>
      </c>
      <c r="CF290" s="86">
        <f t="shared" si="361"/>
        <v>0</v>
      </c>
      <c r="CG290" s="86">
        <f t="shared" si="361"/>
        <v>0</v>
      </c>
      <c r="CH290"/>
      <c r="CI290" s="74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ht="17.25" customHeight="1" x14ac:dyDescent="0.25">
      <c r="A291" s="57"/>
      <c r="B291" s="58"/>
      <c r="C291" s="58"/>
      <c r="D291" s="58" t="s">
        <v>38</v>
      </c>
      <c r="E291" s="111"/>
      <c r="F291" s="112"/>
      <c r="G291" s="112"/>
      <c r="H291" s="113"/>
      <c r="I291" s="113"/>
      <c r="J291" s="113">
        <v>8</v>
      </c>
      <c r="K291" s="113"/>
      <c r="L291" s="113"/>
      <c r="M291" s="112"/>
      <c r="N291" s="114">
        <v>16</v>
      </c>
      <c r="O291" s="115"/>
      <c r="P291" s="113"/>
      <c r="Q291" s="113"/>
      <c r="R291" s="113"/>
      <c r="S291" s="113"/>
      <c r="T291" s="112"/>
      <c r="U291" s="116">
        <v>8</v>
      </c>
      <c r="V291" s="115"/>
      <c r="W291" s="113"/>
      <c r="X291" s="113"/>
      <c r="Y291" s="113"/>
      <c r="Z291" s="113"/>
      <c r="AA291" s="112"/>
      <c r="AB291" s="112"/>
      <c r="AC291" s="113"/>
      <c r="AD291" s="113"/>
      <c r="AE291" s="113"/>
      <c r="AF291" s="113"/>
      <c r="AG291" s="113"/>
      <c r="AH291" s="112"/>
      <c r="AI291" s="112"/>
      <c r="AJ291" s="93"/>
      <c r="AK291" s="69"/>
      <c r="AL291" s="69"/>
      <c r="AM291" s="69"/>
      <c r="AN291" s="69"/>
      <c r="AO291" s="70"/>
      <c r="AP291" s="70"/>
      <c r="AQ291" s="70"/>
      <c r="AR291" s="94"/>
      <c r="AS291" s="70"/>
      <c r="AT291" s="70"/>
      <c r="AU291" s="69"/>
      <c r="AV291" s="83"/>
      <c r="AW291" s="83"/>
      <c r="AX291" s="83"/>
      <c r="AY291" s="84"/>
      <c r="AZ291" s="85"/>
      <c r="BA291" s="22"/>
      <c r="BB291"/>
      <c r="BC291" s="37">
        <f t="shared" ref="BC291:CG291" si="362">IF(BC290&lt;=1,BC290*2,IF(BC290&lt;=7,(BC290*2),IF(BC290&lt;=8,((BC290-7)*3+14),((BC290-8)*4+17))))</f>
        <v>0</v>
      </c>
      <c r="BD291" s="37">
        <f t="shared" si="362"/>
        <v>0</v>
      </c>
      <c r="BE291" s="37">
        <f t="shared" si="362"/>
        <v>0</v>
      </c>
      <c r="BF291" s="37">
        <f t="shared" si="362"/>
        <v>0</v>
      </c>
      <c r="BG291" s="37">
        <f t="shared" si="362"/>
        <v>0</v>
      </c>
      <c r="BH291" s="37">
        <f t="shared" si="362"/>
        <v>17</v>
      </c>
      <c r="BI291" s="37">
        <f t="shared" si="362"/>
        <v>0</v>
      </c>
      <c r="BJ291" s="37">
        <f t="shared" si="362"/>
        <v>0</v>
      </c>
      <c r="BK291" s="37">
        <f t="shared" si="362"/>
        <v>0</v>
      </c>
      <c r="BL291" s="37">
        <f t="shared" si="362"/>
        <v>49</v>
      </c>
      <c r="BM291" s="37">
        <f t="shared" si="362"/>
        <v>0</v>
      </c>
      <c r="BN291" s="37">
        <f t="shared" si="362"/>
        <v>0</v>
      </c>
      <c r="BO291" s="37">
        <f t="shared" si="362"/>
        <v>0</v>
      </c>
      <c r="BP291" s="37">
        <f t="shared" si="362"/>
        <v>0</v>
      </c>
      <c r="BQ291" s="37">
        <f t="shared" si="362"/>
        <v>0</v>
      </c>
      <c r="BR291" s="37">
        <f t="shared" si="362"/>
        <v>0</v>
      </c>
      <c r="BS291" s="37">
        <f t="shared" si="362"/>
        <v>17</v>
      </c>
      <c r="BT291" s="37">
        <f t="shared" si="362"/>
        <v>0</v>
      </c>
      <c r="BU291" s="37">
        <f t="shared" si="362"/>
        <v>0</v>
      </c>
      <c r="BV291" s="37">
        <f t="shared" si="362"/>
        <v>0</v>
      </c>
      <c r="BW291" s="37">
        <f t="shared" si="362"/>
        <v>0</v>
      </c>
      <c r="BX291" s="37">
        <f t="shared" si="362"/>
        <v>0</v>
      </c>
      <c r="BY291" s="37">
        <f t="shared" si="362"/>
        <v>0</v>
      </c>
      <c r="BZ291" s="37">
        <f t="shared" si="362"/>
        <v>0</v>
      </c>
      <c r="CA291" s="37">
        <f t="shared" si="362"/>
        <v>0</v>
      </c>
      <c r="CB291" s="37">
        <f t="shared" si="362"/>
        <v>0</v>
      </c>
      <c r="CC291" s="37">
        <f t="shared" si="362"/>
        <v>0</v>
      </c>
      <c r="CD291" s="37">
        <f t="shared" si="362"/>
        <v>0</v>
      </c>
      <c r="CE291" s="37">
        <f t="shared" si="362"/>
        <v>0</v>
      </c>
      <c r="CF291" s="37">
        <f t="shared" si="362"/>
        <v>0</v>
      </c>
      <c r="CG291" s="37">
        <f t="shared" si="362"/>
        <v>0</v>
      </c>
      <c r="CH291"/>
      <c r="CI291" s="95">
        <f>SUM(BC291:CG291)</f>
        <v>83</v>
      </c>
      <c r="CJ291" s="5" t="s">
        <v>37</v>
      </c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ht="17.25" customHeight="1" x14ac:dyDescent="0.25">
      <c r="A292" s="57"/>
      <c r="B292" s="58"/>
      <c r="C292" s="58"/>
      <c r="D292" s="58" t="s">
        <v>39</v>
      </c>
      <c r="E292" s="96">
        <f t="shared" ref="E292:AI292" si="363">IF(AND(E289="A/N",E290&gt;=8),2,IF(AND(E289="N/D",E290=16),2,IF(AND(E289="D/A",E290=16),2,IF(AND(E289="A/N",E290&lt;8),1,IF(AND(E289="N/D",E290&lt;16),1,IF(AND(E289="D/A",E290&gt;=8),1,IF(AND(AND(E289="O/D",E290&gt;=16),E290&lt;24),1,IF(AND(E289="O/D",E290=24),2,IF(AND(AND(E289="O/A",E290&gt;=8),E290&lt;16),1,IF(AND(E289="O/A",E290&gt;=16),2,IF(AND(AND(E289="O/N",E290&gt;=8),E290&lt;24),1,IF(AND(E289="O/N",E290=24),2,0))))))))))))</f>
        <v>1</v>
      </c>
      <c r="F292" s="97">
        <f t="shared" si="363"/>
        <v>0</v>
      </c>
      <c r="G292" s="97">
        <f t="shared" si="363"/>
        <v>0</v>
      </c>
      <c r="H292" s="98">
        <f t="shared" si="363"/>
        <v>0</v>
      </c>
      <c r="I292" s="98">
        <f t="shared" si="363"/>
        <v>0</v>
      </c>
      <c r="J292" s="98">
        <f t="shared" si="363"/>
        <v>0</v>
      </c>
      <c r="K292" s="98">
        <f t="shared" si="363"/>
        <v>0</v>
      </c>
      <c r="L292" s="98">
        <f t="shared" si="363"/>
        <v>0</v>
      </c>
      <c r="M292" s="97">
        <f t="shared" si="363"/>
        <v>0</v>
      </c>
      <c r="N292" s="99">
        <f t="shared" si="363"/>
        <v>0</v>
      </c>
      <c r="O292" s="100">
        <f t="shared" si="363"/>
        <v>0</v>
      </c>
      <c r="P292" s="98">
        <f t="shared" si="363"/>
        <v>1</v>
      </c>
      <c r="Q292" s="98">
        <f t="shared" si="363"/>
        <v>0</v>
      </c>
      <c r="R292" s="98">
        <f t="shared" si="363"/>
        <v>0</v>
      </c>
      <c r="S292" s="98">
        <f t="shared" si="363"/>
        <v>0</v>
      </c>
      <c r="T292" s="97">
        <f t="shared" si="363"/>
        <v>0</v>
      </c>
      <c r="U292" s="101">
        <f t="shared" si="363"/>
        <v>0</v>
      </c>
      <c r="V292" s="100">
        <f t="shared" si="363"/>
        <v>0</v>
      </c>
      <c r="W292" s="98">
        <f t="shared" si="363"/>
        <v>0</v>
      </c>
      <c r="X292" s="98">
        <f t="shared" si="363"/>
        <v>0</v>
      </c>
      <c r="Y292" s="98">
        <f t="shared" si="363"/>
        <v>0</v>
      </c>
      <c r="Z292" s="98">
        <f t="shared" si="363"/>
        <v>0</v>
      </c>
      <c r="AA292" s="97">
        <f t="shared" si="363"/>
        <v>0</v>
      </c>
      <c r="AB292" s="97">
        <f t="shared" si="363"/>
        <v>0</v>
      </c>
      <c r="AC292" s="98">
        <f t="shared" si="363"/>
        <v>0</v>
      </c>
      <c r="AD292" s="98">
        <f t="shared" si="363"/>
        <v>0</v>
      </c>
      <c r="AE292" s="98">
        <f t="shared" si="363"/>
        <v>0</v>
      </c>
      <c r="AF292" s="98">
        <f t="shared" si="363"/>
        <v>0</v>
      </c>
      <c r="AG292" s="98">
        <f t="shared" si="363"/>
        <v>0</v>
      </c>
      <c r="AH292" s="97">
        <f t="shared" si="363"/>
        <v>0</v>
      </c>
      <c r="AI292" s="97">
        <f t="shared" si="363"/>
        <v>0</v>
      </c>
      <c r="AJ292" s="117"/>
      <c r="AK292" s="69"/>
      <c r="AL292" s="69"/>
      <c r="AM292" s="69"/>
      <c r="AN292" s="69"/>
      <c r="AO292" s="70"/>
      <c r="AP292" s="70"/>
      <c r="AQ292" s="71">
        <f>SUM(E292:AJ292)+CI292-CK289</f>
        <v>4</v>
      </c>
      <c r="AR292" s="94"/>
      <c r="AS292" s="70"/>
      <c r="AT292" s="70"/>
      <c r="AU292" s="69"/>
      <c r="AV292" s="83"/>
      <c r="AW292" s="83"/>
      <c r="AX292" s="83"/>
      <c r="AY292" s="84"/>
      <c r="AZ292" s="85"/>
      <c r="BA292" s="22"/>
      <c r="BB292"/>
      <c r="BC292" s="95">
        <f t="shared" ref="BC292:CG292" si="364">IF(AND(BC289="A/N",BC290&gt;=8),2,IF(AND(BC289="N/D",BC290=16),2,IF(AND(BC289="D/A",BC290=16),2,IF(AND(BC289="A/N",BC290&lt;8),1,IF(AND(BC289="N/D",BC290&lt;16),1,IF(AND(BC289="D/A",BC290&gt;=8),1,IF(AND(AND(BC289="O/D",BC290&gt;=16),BC290&lt;24),1,IF(AND(BC289="O/D",BC290=24),2,IF(AND(AND(BC289="O/A",BC290&gt;=8),BC290&lt;16),1,IF(AND(BC289="O/A",BC290&gt;=16),2,IF(AND(AND(BC289="O/N",BC290&gt;=8),BC290&lt;24),1,IF(AND(BC289="O/N",BC290=24),2,0))))))))))))</f>
        <v>0</v>
      </c>
      <c r="BD292" s="95">
        <f t="shared" si="364"/>
        <v>0</v>
      </c>
      <c r="BE292" s="95">
        <f t="shared" si="364"/>
        <v>0</v>
      </c>
      <c r="BF292" s="95">
        <f t="shared" si="364"/>
        <v>0</v>
      </c>
      <c r="BG292" s="95">
        <f t="shared" si="364"/>
        <v>0</v>
      </c>
      <c r="BH292" s="95">
        <f t="shared" si="364"/>
        <v>0</v>
      </c>
      <c r="BI292" s="95">
        <f t="shared" si="364"/>
        <v>0</v>
      </c>
      <c r="BJ292" s="95">
        <f t="shared" si="364"/>
        <v>0</v>
      </c>
      <c r="BK292" s="95">
        <f t="shared" si="364"/>
        <v>0</v>
      </c>
      <c r="BL292" s="95">
        <f t="shared" si="364"/>
        <v>2</v>
      </c>
      <c r="BM292" s="95">
        <f t="shared" si="364"/>
        <v>0</v>
      </c>
      <c r="BN292" s="95">
        <f t="shared" si="364"/>
        <v>1</v>
      </c>
      <c r="BO292" s="95">
        <f t="shared" si="364"/>
        <v>0</v>
      </c>
      <c r="BP292" s="95">
        <f t="shared" si="364"/>
        <v>0</v>
      </c>
      <c r="BQ292" s="95">
        <f t="shared" si="364"/>
        <v>0</v>
      </c>
      <c r="BR292" s="95">
        <f t="shared" si="364"/>
        <v>0</v>
      </c>
      <c r="BS292" s="95">
        <f t="shared" si="364"/>
        <v>0</v>
      </c>
      <c r="BT292" s="95">
        <f t="shared" si="364"/>
        <v>0</v>
      </c>
      <c r="BU292" s="95">
        <f t="shared" si="364"/>
        <v>0</v>
      </c>
      <c r="BV292" s="95">
        <f t="shared" si="364"/>
        <v>0</v>
      </c>
      <c r="BW292" s="95">
        <f t="shared" si="364"/>
        <v>0</v>
      </c>
      <c r="BX292" s="95">
        <f t="shared" si="364"/>
        <v>0</v>
      </c>
      <c r="BY292" s="95">
        <f t="shared" si="364"/>
        <v>0</v>
      </c>
      <c r="BZ292" s="95">
        <f t="shared" si="364"/>
        <v>0</v>
      </c>
      <c r="CA292" s="95">
        <f t="shared" si="364"/>
        <v>0</v>
      </c>
      <c r="CB292" s="95">
        <f t="shared" si="364"/>
        <v>0</v>
      </c>
      <c r="CC292" s="95">
        <f t="shared" si="364"/>
        <v>0</v>
      </c>
      <c r="CD292" s="95">
        <f t="shared" si="364"/>
        <v>0</v>
      </c>
      <c r="CE292" s="95">
        <f t="shared" si="364"/>
        <v>0</v>
      </c>
      <c r="CF292" s="95">
        <f t="shared" si="364"/>
        <v>0</v>
      </c>
      <c r="CG292" s="95">
        <f t="shared" si="364"/>
        <v>0</v>
      </c>
      <c r="CH292"/>
      <c r="CI292" s="95">
        <f>SUM(BC292:CG292)</f>
        <v>3</v>
      </c>
      <c r="CJ292" s="5" t="s">
        <v>40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ht="17.25" customHeight="1" x14ac:dyDescent="0.25">
      <c r="A293" s="57"/>
      <c r="B293" s="58"/>
      <c r="C293" s="58"/>
      <c r="D293" s="58" t="s">
        <v>41</v>
      </c>
      <c r="E293" s="103" t="str">
        <f t="shared" ref="E293:AI293" si="365">IF(E290&gt;=4,"ya","tdk")</f>
        <v>ya</v>
      </c>
      <c r="F293" s="104" t="str">
        <f t="shared" si="365"/>
        <v>tdk</v>
      </c>
      <c r="G293" s="104" t="str">
        <f t="shared" si="365"/>
        <v>tdk</v>
      </c>
      <c r="H293" s="105" t="str">
        <f t="shared" si="365"/>
        <v>tdk</v>
      </c>
      <c r="I293" s="105" t="str">
        <f t="shared" si="365"/>
        <v>tdk</v>
      </c>
      <c r="J293" s="105" t="str">
        <f t="shared" si="365"/>
        <v>tdk</v>
      </c>
      <c r="K293" s="105" t="str">
        <f t="shared" si="365"/>
        <v>tdk</v>
      </c>
      <c r="L293" s="105" t="str">
        <f t="shared" si="365"/>
        <v>tdk</v>
      </c>
      <c r="M293" s="104" t="str">
        <f t="shared" si="365"/>
        <v>tdk</v>
      </c>
      <c r="N293" s="106" t="str">
        <f t="shared" si="365"/>
        <v>tdk</v>
      </c>
      <c r="O293" s="107" t="str">
        <f t="shared" si="365"/>
        <v>tdk</v>
      </c>
      <c r="P293" s="105" t="str">
        <f t="shared" si="365"/>
        <v>ya</v>
      </c>
      <c r="Q293" s="105" t="str">
        <f t="shared" si="365"/>
        <v>tdk</v>
      </c>
      <c r="R293" s="105" t="str">
        <f t="shared" si="365"/>
        <v>tdk</v>
      </c>
      <c r="S293" s="105" t="str">
        <f t="shared" si="365"/>
        <v>tdk</v>
      </c>
      <c r="T293" s="104" t="str">
        <f t="shared" si="365"/>
        <v>tdk</v>
      </c>
      <c r="U293" s="106" t="str">
        <f t="shared" si="365"/>
        <v>tdk</v>
      </c>
      <c r="V293" s="107" t="str">
        <f t="shared" si="365"/>
        <v>tdk</v>
      </c>
      <c r="W293" s="105" t="str">
        <f t="shared" si="365"/>
        <v>tdk</v>
      </c>
      <c r="X293" s="105" t="str">
        <f t="shared" si="365"/>
        <v>tdk</v>
      </c>
      <c r="Y293" s="105" t="str">
        <f t="shared" si="365"/>
        <v>tdk</v>
      </c>
      <c r="Z293" s="105" t="str">
        <f t="shared" si="365"/>
        <v>tdk</v>
      </c>
      <c r="AA293" s="104" t="str">
        <f t="shared" si="365"/>
        <v>tdk</v>
      </c>
      <c r="AB293" s="104" t="str">
        <f t="shared" si="365"/>
        <v>tdk</v>
      </c>
      <c r="AC293" s="105" t="str">
        <f t="shared" si="365"/>
        <v>tdk</v>
      </c>
      <c r="AD293" s="105" t="str">
        <f t="shared" si="365"/>
        <v>tdk</v>
      </c>
      <c r="AE293" s="105" t="str">
        <f t="shared" si="365"/>
        <v>tdk</v>
      </c>
      <c r="AF293" s="105" t="str">
        <f t="shared" si="365"/>
        <v>tdk</v>
      </c>
      <c r="AG293" s="105" t="str">
        <f t="shared" si="365"/>
        <v>tdk</v>
      </c>
      <c r="AH293" s="104" t="str">
        <f t="shared" si="365"/>
        <v>tdk</v>
      </c>
      <c r="AI293" s="104" t="str">
        <f t="shared" si="365"/>
        <v>tdk</v>
      </c>
      <c r="AJ293" s="108"/>
      <c r="AK293" s="69"/>
      <c r="AL293" s="69"/>
      <c r="AM293" s="69"/>
      <c r="AN293" s="69"/>
      <c r="AO293" s="70"/>
      <c r="AP293" s="70"/>
      <c r="AQ293" s="70"/>
      <c r="AR293" s="70"/>
      <c r="AS293" s="109">
        <f>COUNTIF(E293:AJ293,"ya")+CI293</f>
        <v>5</v>
      </c>
      <c r="AT293" s="70"/>
      <c r="AU293" s="69"/>
      <c r="AV293" s="83"/>
      <c r="AW293" s="83"/>
      <c r="AX293" s="83"/>
      <c r="AY293" s="84"/>
      <c r="AZ293" s="85"/>
      <c r="BA293" s="22"/>
      <c r="BB293"/>
      <c r="BC293" s="110" t="str">
        <f t="shared" ref="BC293:CG293" si="366">IF(BC290&gt;=4,"ya","tdk")</f>
        <v>tdk</v>
      </c>
      <c r="BD293" s="110" t="str">
        <f t="shared" si="366"/>
        <v>tdk</v>
      </c>
      <c r="BE293" s="110" t="str">
        <f t="shared" si="366"/>
        <v>tdk</v>
      </c>
      <c r="BF293" s="110" t="str">
        <f t="shared" si="366"/>
        <v>tdk</v>
      </c>
      <c r="BG293" s="110" t="str">
        <f t="shared" si="366"/>
        <v>tdk</v>
      </c>
      <c r="BH293" s="110" t="str">
        <f t="shared" si="366"/>
        <v>ya</v>
      </c>
      <c r="BI293" s="110" t="str">
        <f t="shared" si="366"/>
        <v>tdk</v>
      </c>
      <c r="BJ293" s="110" t="str">
        <f t="shared" si="366"/>
        <v>tdk</v>
      </c>
      <c r="BK293" s="110" t="str">
        <f t="shared" si="366"/>
        <v>tdk</v>
      </c>
      <c r="BL293" s="110" t="str">
        <f t="shared" si="366"/>
        <v>ya</v>
      </c>
      <c r="BM293" s="110" t="str">
        <f t="shared" si="366"/>
        <v>tdk</v>
      </c>
      <c r="BN293" s="110" t="str">
        <f t="shared" si="366"/>
        <v>tdk</v>
      </c>
      <c r="BO293" s="110" t="str">
        <f t="shared" si="366"/>
        <v>tdk</v>
      </c>
      <c r="BP293" s="110" t="str">
        <f t="shared" si="366"/>
        <v>tdk</v>
      </c>
      <c r="BQ293" s="110" t="str">
        <f t="shared" si="366"/>
        <v>tdk</v>
      </c>
      <c r="BR293" s="110" t="str">
        <f t="shared" si="366"/>
        <v>tdk</v>
      </c>
      <c r="BS293" s="110" t="str">
        <f t="shared" si="366"/>
        <v>ya</v>
      </c>
      <c r="BT293" s="110" t="str">
        <f t="shared" si="366"/>
        <v>tdk</v>
      </c>
      <c r="BU293" s="110" t="str">
        <f t="shared" si="366"/>
        <v>tdk</v>
      </c>
      <c r="BV293" s="110" t="str">
        <f t="shared" si="366"/>
        <v>tdk</v>
      </c>
      <c r="BW293" s="110" t="str">
        <f t="shared" si="366"/>
        <v>tdk</v>
      </c>
      <c r="BX293" s="110" t="str">
        <f t="shared" si="366"/>
        <v>tdk</v>
      </c>
      <c r="BY293" s="110" t="str">
        <f t="shared" si="366"/>
        <v>tdk</v>
      </c>
      <c r="BZ293" s="110" t="str">
        <f t="shared" si="366"/>
        <v>tdk</v>
      </c>
      <c r="CA293" s="110" t="str">
        <f t="shared" si="366"/>
        <v>tdk</v>
      </c>
      <c r="CB293" s="110" t="str">
        <f t="shared" si="366"/>
        <v>tdk</v>
      </c>
      <c r="CC293" s="110" t="str">
        <f t="shared" si="366"/>
        <v>tdk</v>
      </c>
      <c r="CD293" s="110" t="str">
        <f t="shared" si="366"/>
        <v>tdk</v>
      </c>
      <c r="CE293" s="110" t="str">
        <f t="shared" si="366"/>
        <v>tdk</v>
      </c>
      <c r="CF293" s="110" t="str">
        <f t="shared" si="366"/>
        <v>tdk</v>
      </c>
      <c r="CG293" s="110" t="str">
        <f t="shared" si="366"/>
        <v>tdk</v>
      </c>
      <c r="CH293"/>
      <c r="CI293" s="75">
        <f>COUNTIF(BC293:CG293,"ya")</f>
        <v>3</v>
      </c>
      <c r="CJ293" s="74" t="s">
        <v>41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ht="17.25" customHeight="1" x14ac:dyDescent="0.25">
      <c r="A294" s="57"/>
      <c r="B294" s="58"/>
      <c r="C294" s="58"/>
      <c r="D294" s="58" t="s">
        <v>42</v>
      </c>
      <c r="E294" s="103" t="str">
        <f t="shared" ref="E294:AI294" si="367">IF(AND(OR(AND(OR(AND(E291&gt;=2,E289="O/D"),E289="O/A"),E291&gt;=2),E289="O/N"),E291&gt;=2),"ya","tdk")</f>
        <v>tdk</v>
      </c>
      <c r="F294" s="104" t="str">
        <f t="shared" si="367"/>
        <v>tdk</v>
      </c>
      <c r="G294" s="104" t="str">
        <f t="shared" si="367"/>
        <v>tdk</v>
      </c>
      <c r="H294" s="105" t="str">
        <f t="shared" si="367"/>
        <v>tdk</v>
      </c>
      <c r="I294" s="105" t="str">
        <f t="shared" si="367"/>
        <v>tdk</v>
      </c>
      <c r="J294" s="105" t="str">
        <f t="shared" si="367"/>
        <v>ya</v>
      </c>
      <c r="K294" s="105" t="str">
        <f t="shared" si="367"/>
        <v>tdk</v>
      </c>
      <c r="L294" s="105" t="str">
        <f t="shared" si="367"/>
        <v>tdk</v>
      </c>
      <c r="M294" s="104" t="str">
        <f t="shared" si="367"/>
        <v>tdk</v>
      </c>
      <c r="N294" s="106" t="str">
        <f t="shared" si="367"/>
        <v>ya</v>
      </c>
      <c r="O294" s="107" t="str">
        <f t="shared" si="367"/>
        <v>tdk</v>
      </c>
      <c r="P294" s="105" t="str">
        <f t="shared" si="367"/>
        <v>tdk</v>
      </c>
      <c r="Q294" s="105" t="str">
        <f t="shared" si="367"/>
        <v>tdk</v>
      </c>
      <c r="R294" s="105" t="str">
        <f t="shared" si="367"/>
        <v>tdk</v>
      </c>
      <c r="S294" s="105" t="str">
        <f t="shared" si="367"/>
        <v>tdk</v>
      </c>
      <c r="T294" s="104" t="str">
        <f t="shared" si="367"/>
        <v>tdk</v>
      </c>
      <c r="U294" s="106" t="str">
        <f t="shared" si="367"/>
        <v>ya</v>
      </c>
      <c r="V294" s="107" t="str">
        <f t="shared" si="367"/>
        <v>tdk</v>
      </c>
      <c r="W294" s="105" t="str">
        <f t="shared" si="367"/>
        <v>tdk</v>
      </c>
      <c r="X294" s="105" t="str">
        <f t="shared" si="367"/>
        <v>tdk</v>
      </c>
      <c r="Y294" s="105" t="str">
        <f t="shared" si="367"/>
        <v>tdk</v>
      </c>
      <c r="Z294" s="105" t="str">
        <f t="shared" si="367"/>
        <v>tdk</v>
      </c>
      <c r="AA294" s="104" t="str">
        <f t="shared" si="367"/>
        <v>tdk</v>
      </c>
      <c r="AB294" s="104" t="str">
        <f t="shared" si="367"/>
        <v>tdk</v>
      </c>
      <c r="AC294" s="105" t="str">
        <f t="shared" si="367"/>
        <v>tdk</v>
      </c>
      <c r="AD294" s="105" t="str">
        <f t="shared" si="367"/>
        <v>tdk</v>
      </c>
      <c r="AE294" s="105" t="str">
        <f t="shared" si="367"/>
        <v>tdk</v>
      </c>
      <c r="AF294" s="105" t="str">
        <f t="shared" si="367"/>
        <v>tdk</v>
      </c>
      <c r="AG294" s="105" t="str">
        <f t="shared" si="367"/>
        <v>tdk</v>
      </c>
      <c r="AH294" s="104" t="str">
        <f t="shared" si="367"/>
        <v>tdk</v>
      </c>
      <c r="AI294" s="104" t="str">
        <f t="shared" si="367"/>
        <v>tdk</v>
      </c>
      <c r="AJ294" s="108"/>
      <c r="AK294" s="69"/>
      <c r="AL294" s="69"/>
      <c r="AM294" s="69"/>
      <c r="AN294" s="69"/>
      <c r="AO294" s="70"/>
      <c r="AP294" s="70"/>
      <c r="AQ294" s="70"/>
      <c r="AR294" s="70"/>
      <c r="AS294" s="70"/>
      <c r="AT294" s="70">
        <f>COUNTIF(E294:AJ294,"ya")</f>
        <v>3</v>
      </c>
      <c r="AU294" s="69"/>
      <c r="AV294" s="83"/>
      <c r="AW294" s="83"/>
      <c r="AX294" s="83"/>
      <c r="AY294" s="84"/>
      <c r="AZ294" s="85"/>
      <c r="BA294" s="22"/>
      <c r="BB294"/>
      <c r="BC294" s="7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 s="37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s="183" customFormat="1" ht="17.25" hidden="1" customHeight="1" outlineLevel="1" x14ac:dyDescent="0.3">
      <c r="A295" s="175"/>
      <c r="B295" s="118"/>
      <c r="C295" s="173" t="s">
        <v>94</v>
      </c>
      <c r="D295" s="118"/>
      <c r="E295" s="200" t="s">
        <v>95</v>
      </c>
      <c r="F295" s="201"/>
      <c r="G295" s="201"/>
      <c r="H295" s="202"/>
      <c r="I295" s="202"/>
      <c r="J295" s="202"/>
      <c r="K295" s="202"/>
      <c r="L295" s="202"/>
      <c r="M295" s="201"/>
      <c r="N295" s="203"/>
      <c r="O295" s="204"/>
      <c r="P295" s="202"/>
      <c r="Q295" s="202"/>
      <c r="R295" s="202"/>
      <c r="S295" s="202"/>
      <c r="T295" s="201"/>
      <c r="U295" s="205"/>
      <c r="V295" s="204"/>
      <c r="W295" s="202"/>
      <c r="X295" s="202"/>
      <c r="Y295" s="202"/>
      <c r="Z295" s="202"/>
      <c r="AA295" s="201"/>
      <c r="AB295" s="201"/>
      <c r="AC295" s="202"/>
      <c r="AD295" s="202"/>
      <c r="AE295" s="202"/>
      <c r="AF295" s="202"/>
      <c r="AG295" s="202"/>
      <c r="AH295" s="201"/>
      <c r="AI295" s="201"/>
      <c r="AJ295" s="176"/>
      <c r="AK295" s="177">
        <f>COUNTIF(E295:AJ295,"D")</f>
        <v>0</v>
      </c>
      <c r="AL295" s="177">
        <f>COUNTIF(E295:AJ295,"A")</f>
        <v>0</v>
      </c>
      <c r="AM295" s="177">
        <f>COUNTIF(E295:AJ295,"N")</f>
        <v>0</v>
      </c>
      <c r="AN295" s="177">
        <f>COUNTIF(E295:AJ295,"D/A")</f>
        <v>0</v>
      </c>
      <c r="AO295" s="178">
        <f>AK295+AL295+AM295+AN295+AY295+AZ295</f>
        <v>0</v>
      </c>
      <c r="AP295" s="178">
        <f>IF(AO295&lt;=22,0,AO295-22)</f>
        <v>0</v>
      </c>
      <c r="AQ295" s="179">
        <f>AL295+AM295+AQ298</f>
        <v>0</v>
      </c>
      <c r="AR295" s="178"/>
      <c r="AS295" s="178"/>
      <c r="AT295" s="178"/>
      <c r="AU295" s="177">
        <f>COUNTIF(E295:AJ295,"IJ")</f>
        <v>0</v>
      </c>
      <c r="AV295" s="177">
        <f>COUNTIF(E295:AJ295,"SK")</f>
        <v>0</v>
      </c>
      <c r="AW295" s="177">
        <f>COUNTIF(E295:AJ295,"CT")</f>
        <v>0</v>
      </c>
      <c r="AX295" s="177">
        <f>COUNTIF(E295:AJ295,"AL")</f>
        <v>0</v>
      </c>
      <c r="AY295" s="177">
        <f>COUNTIF(E295:AJ295,"A/N")</f>
        <v>0</v>
      </c>
      <c r="AZ295" s="177">
        <f>COUNTIF(E295:AJ295,"N/D")</f>
        <v>0</v>
      </c>
      <c r="BA295" s="180"/>
      <c r="BB295" s="181">
        <f>AO295</f>
        <v>0</v>
      </c>
      <c r="BC295" s="182" t="str">
        <f t="shared" ref="BC295:CG295" si="368">E295</f>
        <v>MOVE ADM PACKAGING, TEMPLATE STAFF 1</v>
      </c>
      <c r="BD295" s="182">
        <f t="shared" si="368"/>
        <v>0</v>
      </c>
      <c r="BE295" s="182">
        <f t="shared" si="368"/>
        <v>0</v>
      </c>
      <c r="BF295" s="182">
        <f t="shared" si="368"/>
        <v>0</v>
      </c>
      <c r="BG295" s="182">
        <f t="shared" si="368"/>
        <v>0</v>
      </c>
      <c r="BH295" s="182">
        <f t="shared" si="368"/>
        <v>0</v>
      </c>
      <c r="BI295" s="182">
        <f t="shared" si="368"/>
        <v>0</v>
      </c>
      <c r="BJ295" s="182">
        <f t="shared" si="368"/>
        <v>0</v>
      </c>
      <c r="BK295" s="182">
        <f t="shared" si="368"/>
        <v>0</v>
      </c>
      <c r="BL295" s="182">
        <f t="shared" si="368"/>
        <v>0</v>
      </c>
      <c r="BM295" s="182">
        <f t="shared" si="368"/>
        <v>0</v>
      </c>
      <c r="BN295" s="182">
        <f t="shared" si="368"/>
        <v>0</v>
      </c>
      <c r="BO295" s="182">
        <f t="shared" si="368"/>
        <v>0</v>
      </c>
      <c r="BP295" s="182">
        <f t="shared" si="368"/>
        <v>0</v>
      </c>
      <c r="BQ295" s="182">
        <f t="shared" si="368"/>
        <v>0</v>
      </c>
      <c r="BR295" s="182">
        <f t="shared" si="368"/>
        <v>0</v>
      </c>
      <c r="BS295" s="182">
        <f t="shared" si="368"/>
        <v>0</v>
      </c>
      <c r="BT295" s="182">
        <f t="shared" si="368"/>
        <v>0</v>
      </c>
      <c r="BU295" s="182">
        <f t="shared" si="368"/>
        <v>0</v>
      </c>
      <c r="BV295" s="182">
        <f t="shared" si="368"/>
        <v>0</v>
      </c>
      <c r="BW295" s="182">
        <f t="shared" si="368"/>
        <v>0</v>
      </c>
      <c r="BX295" s="182">
        <f t="shared" si="368"/>
        <v>0</v>
      </c>
      <c r="BY295" s="182">
        <f t="shared" si="368"/>
        <v>0</v>
      </c>
      <c r="BZ295" s="182">
        <f t="shared" si="368"/>
        <v>0</v>
      </c>
      <c r="CA295" s="182">
        <f t="shared" si="368"/>
        <v>0</v>
      </c>
      <c r="CB295" s="182">
        <f t="shared" si="368"/>
        <v>0</v>
      </c>
      <c r="CC295" s="182">
        <f t="shared" si="368"/>
        <v>0</v>
      </c>
      <c r="CD295" s="182">
        <f t="shared" si="368"/>
        <v>0</v>
      </c>
      <c r="CE295" s="182">
        <f t="shared" si="368"/>
        <v>0</v>
      </c>
      <c r="CF295" s="182">
        <f t="shared" si="368"/>
        <v>0</v>
      </c>
      <c r="CG295" s="182">
        <f t="shared" si="368"/>
        <v>0</v>
      </c>
      <c r="CI295" s="184">
        <f>COUNTIF(BC295:CG295,"A/N")</f>
        <v>0</v>
      </c>
      <c r="CJ295" s="184">
        <f>COUNTIF(BC295:CG295,"N/D")</f>
        <v>0</v>
      </c>
      <c r="CK295" s="181">
        <f>CI295+CJ295</f>
        <v>0</v>
      </c>
    </row>
    <row r="296" spans="1:1024" ht="17.25" hidden="1" customHeight="1" outlineLevel="1" x14ac:dyDescent="0.25">
      <c r="A296" s="175"/>
      <c r="B296" s="118"/>
      <c r="C296" s="185"/>
      <c r="D296" s="118" t="s">
        <v>37</v>
      </c>
      <c r="E296" s="206"/>
      <c r="F296" s="207"/>
      <c r="G296" s="207"/>
      <c r="H296" s="208"/>
      <c r="I296" s="208"/>
      <c r="J296" s="208"/>
      <c r="K296" s="208"/>
      <c r="L296" s="208"/>
      <c r="M296" s="207"/>
      <c r="N296" s="209"/>
      <c r="O296" s="210"/>
      <c r="P296" s="208"/>
      <c r="Q296" s="208"/>
      <c r="R296" s="208"/>
      <c r="S296" s="208"/>
      <c r="T296" s="207"/>
      <c r="U296" s="211"/>
      <c r="V296" s="210"/>
      <c r="W296" s="208"/>
      <c r="X296" s="208"/>
      <c r="Y296" s="208"/>
      <c r="Z296" s="208"/>
      <c r="AA296" s="207"/>
      <c r="AB296" s="207"/>
      <c r="AC296" s="208"/>
      <c r="AD296" s="208"/>
      <c r="AE296" s="208"/>
      <c r="AF296" s="208"/>
      <c r="AG296" s="208"/>
      <c r="AH296" s="207"/>
      <c r="AI296" s="207"/>
      <c r="AJ296" s="186"/>
      <c r="AK296" s="177"/>
      <c r="AL296" s="177"/>
      <c r="AM296" s="177"/>
      <c r="AN296" s="177"/>
      <c r="AO296" s="178"/>
      <c r="AP296" s="178"/>
      <c r="AQ296" s="178"/>
      <c r="AR296" s="179">
        <f>SUM(E296:AJ296)*2-0.5*COUNT(E296:AJ296)+CI297</f>
        <v>0</v>
      </c>
      <c r="AS296" s="178"/>
      <c r="AT296" s="178"/>
      <c r="AU296" s="177"/>
      <c r="AV296" s="187"/>
      <c r="AW296" s="187"/>
      <c r="AX296" s="187"/>
      <c r="AY296" s="188"/>
      <c r="AZ296" s="189"/>
      <c r="BA296" s="190"/>
      <c r="BB296"/>
      <c r="BC296" s="191">
        <f t="shared" ref="BC296:CG296" si="369">E297</f>
        <v>0</v>
      </c>
      <c r="BD296" s="191">
        <f t="shared" si="369"/>
        <v>0</v>
      </c>
      <c r="BE296" s="191">
        <f t="shared" si="369"/>
        <v>0</v>
      </c>
      <c r="BF296" s="191">
        <f t="shared" si="369"/>
        <v>0</v>
      </c>
      <c r="BG296" s="191">
        <f t="shared" si="369"/>
        <v>0</v>
      </c>
      <c r="BH296" s="191">
        <f t="shared" si="369"/>
        <v>0</v>
      </c>
      <c r="BI296" s="191">
        <f t="shared" si="369"/>
        <v>0</v>
      </c>
      <c r="BJ296" s="191">
        <f t="shared" si="369"/>
        <v>0</v>
      </c>
      <c r="BK296" s="191">
        <f t="shared" si="369"/>
        <v>0</v>
      </c>
      <c r="BL296" s="191">
        <f t="shared" si="369"/>
        <v>0</v>
      </c>
      <c r="BM296" s="191">
        <f t="shared" si="369"/>
        <v>0</v>
      </c>
      <c r="BN296" s="191">
        <f t="shared" si="369"/>
        <v>0</v>
      </c>
      <c r="BO296" s="191">
        <f t="shared" si="369"/>
        <v>0</v>
      </c>
      <c r="BP296" s="191">
        <f t="shared" si="369"/>
        <v>0</v>
      </c>
      <c r="BQ296" s="191">
        <f t="shared" si="369"/>
        <v>0</v>
      </c>
      <c r="BR296" s="191">
        <f t="shared" si="369"/>
        <v>0</v>
      </c>
      <c r="BS296" s="191">
        <f t="shared" si="369"/>
        <v>0</v>
      </c>
      <c r="BT296" s="191">
        <f t="shared" si="369"/>
        <v>0</v>
      </c>
      <c r="BU296" s="191">
        <f t="shared" si="369"/>
        <v>0</v>
      </c>
      <c r="BV296" s="191">
        <f t="shared" si="369"/>
        <v>0</v>
      </c>
      <c r="BW296" s="191">
        <f t="shared" si="369"/>
        <v>0</v>
      </c>
      <c r="BX296" s="191">
        <f t="shared" si="369"/>
        <v>0</v>
      </c>
      <c r="BY296" s="191">
        <f t="shared" si="369"/>
        <v>0</v>
      </c>
      <c r="BZ296" s="191">
        <f t="shared" si="369"/>
        <v>0</v>
      </c>
      <c r="CA296" s="191">
        <f t="shared" si="369"/>
        <v>0</v>
      </c>
      <c r="CB296" s="191">
        <f t="shared" si="369"/>
        <v>0</v>
      </c>
      <c r="CC296" s="191">
        <f t="shared" si="369"/>
        <v>0</v>
      </c>
      <c r="CD296" s="191">
        <f t="shared" si="369"/>
        <v>0</v>
      </c>
      <c r="CE296" s="191">
        <f t="shared" si="369"/>
        <v>0</v>
      </c>
      <c r="CF296" s="191">
        <f t="shared" si="369"/>
        <v>0</v>
      </c>
      <c r="CG296" s="191">
        <f t="shared" si="369"/>
        <v>0</v>
      </c>
      <c r="CH296"/>
      <c r="CI296" s="192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 ht="17.25" hidden="1" customHeight="1" outlineLevel="1" x14ac:dyDescent="0.25">
      <c r="A297" s="175"/>
      <c r="B297" s="118"/>
      <c r="C297" s="118"/>
      <c r="D297" s="118" t="s">
        <v>38</v>
      </c>
      <c r="E297" s="212"/>
      <c r="F297" s="213"/>
      <c r="G297" s="213"/>
      <c r="H297" s="214"/>
      <c r="I297" s="214"/>
      <c r="J297" s="214"/>
      <c r="K297" s="214"/>
      <c r="L297" s="214"/>
      <c r="M297" s="213"/>
      <c r="N297" s="215"/>
      <c r="O297" s="216"/>
      <c r="P297" s="214"/>
      <c r="Q297" s="214"/>
      <c r="R297" s="214"/>
      <c r="S297" s="214"/>
      <c r="T297" s="213"/>
      <c r="U297" s="217"/>
      <c r="V297" s="216"/>
      <c r="W297" s="214"/>
      <c r="X297" s="214"/>
      <c r="Y297" s="214"/>
      <c r="Z297" s="214"/>
      <c r="AA297" s="213"/>
      <c r="AB297" s="213"/>
      <c r="AC297" s="214"/>
      <c r="AD297" s="214"/>
      <c r="AE297" s="214"/>
      <c r="AF297" s="214"/>
      <c r="AG297" s="214"/>
      <c r="AH297" s="213"/>
      <c r="AI297" s="213"/>
      <c r="AJ297" s="193"/>
      <c r="AK297" s="177"/>
      <c r="AL297" s="177"/>
      <c r="AM297" s="177"/>
      <c r="AN297" s="177"/>
      <c r="AO297" s="178"/>
      <c r="AP297" s="178"/>
      <c r="AQ297" s="178"/>
      <c r="AR297" s="194"/>
      <c r="AS297" s="178"/>
      <c r="AT297" s="178"/>
      <c r="AU297" s="177"/>
      <c r="AV297" s="187"/>
      <c r="AW297" s="187"/>
      <c r="AX297" s="187"/>
      <c r="AY297" s="188"/>
      <c r="AZ297" s="189"/>
      <c r="BA297" s="190"/>
      <c r="BB297"/>
      <c r="BC297" s="181">
        <f t="shared" ref="BC297:CG297" si="370">IF(BC296&lt;=1,BC296*2,IF(BC296&lt;=7,(BC296*2),IF(BC296&lt;=8,((BC296-7)*3+14),((BC296-8)*4+17))))</f>
        <v>0</v>
      </c>
      <c r="BD297" s="181">
        <f t="shared" si="370"/>
        <v>0</v>
      </c>
      <c r="BE297" s="181">
        <f t="shared" si="370"/>
        <v>0</v>
      </c>
      <c r="BF297" s="181">
        <f t="shared" si="370"/>
        <v>0</v>
      </c>
      <c r="BG297" s="181">
        <f t="shared" si="370"/>
        <v>0</v>
      </c>
      <c r="BH297" s="181">
        <f t="shared" si="370"/>
        <v>0</v>
      </c>
      <c r="BI297" s="181">
        <f t="shared" si="370"/>
        <v>0</v>
      </c>
      <c r="BJ297" s="181">
        <f t="shared" si="370"/>
        <v>0</v>
      </c>
      <c r="BK297" s="181">
        <f t="shared" si="370"/>
        <v>0</v>
      </c>
      <c r="BL297" s="181">
        <f t="shared" si="370"/>
        <v>0</v>
      </c>
      <c r="BM297" s="181">
        <f t="shared" si="370"/>
        <v>0</v>
      </c>
      <c r="BN297" s="181">
        <f t="shared" si="370"/>
        <v>0</v>
      </c>
      <c r="BO297" s="181">
        <f t="shared" si="370"/>
        <v>0</v>
      </c>
      <c r="BP297" s="181">
        <f t="shared" si="370"/>
        <v>0</v>
      </c>
      <c r="BQ297" s="181">
        <f t="shared" si="370"/>
        <v>0</v>
      </c>
      <c r="BR297" s="181">
        <f t="shared" si="370"/>
        <v>0</v>
      </c>
      <c r="BS297" s="181">
        <f t="shared" si="370"/>
        <v>0</v>
      </c>
      <c r="BT297" s="181">
        <f t="shared" si="370"/>
        <v>0</v>
      </c>
      <c r="BU297" s="181">
        <f t="shared" si="370"/>
        <v>0</v>
      </c>
      <c r="BV297" s="181">
        <f t="shared" si="370"/>
        <v>0</v>
      </c>
      <c r="BW297" s="181">
        <f t="shared" si="370"/>
        <v>0</v>
      </c>
      <c r="BX297" s="181">
        <f t="shared" si="370"/>
        <v>0</v>
      </c>
      <c r="BY297" s="181">
        <f t="shared" si="370"/>
        <v>0</v>
      </c>
      <c r="BZ297" s="181">
        <f t="shared" si="370"/>
        <v>0</v>
      </c>
      <c r="CA297" s="181">
        <f t="shared" si="370"/>
        <v>0</v>
      </c>
      <c r="CB297" s="181">
        <f t="shared" si="370"/>
        <v>0</v>
      </c>
      <c r="CC297" s="181">
        <f t="shared" si="370"/>
        <v>0</v>
      </c>
      <c r="CD297" s="181">
        <f t="shared" si="370"/>
        <v>0</v>
      </c>
      <c r="CE297" s="181">
        <f t="shared" si="370"/>
        <v>0</v>
      </c>
      <c r="CF297" s="181">
        <f t="shared" si="370"/>
        <v>0</v>
      </c>
      <c r="CG297" s="181">
        <f t="shared" si="370"/>
        <v>0</v>
      </c>
      <c r="CH297"/>
      <c r="CI297" s="195">
        <f>SUM(BC297:CG297)</f>
        <v>0</v>
      </c>
      <c r="CJ297" s="183" t="s">
        <v>37</v>
      </c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ht="17.25" hidden="1" customHeight="1" outlineLevel="1" x14ac:dyDescent="0.25">
      <c r="A298" s="175"/>
      <c r="B298" s="118"/>
      <c r="C298" s="118"/>
      <c r="D298" s="118" t="s">
        <v>39</v>
      </c>
      <c r="E298" s="96">
        <f t="shared" ref="E298:AI298" si="371">IF(AND(E295="A/N",E296&gt;=8),2,IF(AND(E295="N/D",E296=16),2,IF(AND(E295="D/A",E296=16),2,IF(AND(E295="A/N",E296&lt;8),1,IF(AND(E295="N/D",E296&lt;16),1,IF(AND(E295="D/A",E296&gt;=8),1,IF(AND(AND(E295="O/D",E296&gt;=16),E296&lt;24),1,IF(AND(E295="O/D",E296=24),2,IF(AND(AND(E295="O/A",E296&gt;=8),E296&lt;16),1,IF(AND(E295="O/A",E296&gt;=16),2,IF(AND(AND(E295="O/N",E296&gt;=8),E296&lt;24),1,IF(AND(E295="O/N",E296=24),2,0))))))))))))</f>
        <v>0</v>
      </c>
      <c r="F298" s="97">
        <f t="shared" si="371"/>
        <v>0</v>
      </c>
      <c r="G298" s="97">
        <f t="shared" si="371"/>
        <v>0</v>
      </c>
      <c r="H298" s="98">
        <f t="shared" si="371"/>
        <v>0</v>
      </c>
      <c r="I298" s="98">
        <f t="shared" si="371"/>
        <v>0</v>
      </c>
      <c r="J298" s="98">
        <f t="shared" si="371"/>
        <v>0</v>
      </c>
      <c r="K298" s="98">
        <f t="shared" si="371"/>
        <v>0</v>
      </c>
      <c r="L298" s="98">
        <f t="shared" si="371"/>
        <v>0</v>
      </c>
      <c r="M298" s="97">
        <f t="shared" si="371"/>
        <v>0</v>
      </c>
      <c r="N298" s="99">
        <f t="shared" si="371"/>
        <v>0</v>
      </c>
      <c r="O298" s="100">
        <f t="shared" si="371"/>
        <v>0</v>
      </c>
      <c r="P298" s="98">
        <f t="shared" si="371"/>
        <v>0</v>
      </c>
      <c r="Q298" s="98">
        <f t="shared" si="371"/>
        <v>0</v>
      </c>
      <c r="R298" s="98">
        <f t="shared" si="371"/>
        <v>0</v>
      </c>
      <c r="S298" s="98">
        <f t="shared" si="371"/>
        <v>0</v>
      </c>
      <c r="T298" s="97">
        <f t="shared" si="371"/>
        <v>0</v>
      </c>
      <c r="U298" s="101">
        <f t="shared" si="371"/>
        <v>0</v>
      </c>
      <c r="V298" s="100">
        <f t="shared" si="371"/>
        <v>0</v>
      </c>
      <c r="W298" s="98">
        <f t="shared" si="371"/>
        <v>0</v>
      </c>
      <c r="X298" s="98">
        <f t="shared" si="371"/>
        <v>0</v>
      </c>
      <c r="Y298" s="98">
        <f t="shared" si="371"/>
        <v>0</v>
      </c>
      <c r="Z298" s="98">
        <f t="shared" si="371"/>
        <v>0</v>
      </c>
      <c r="AA298" s="97">
        <f t="shared" si="371"/>
        <v>0</v>
      </c>
      <c r="AB298" s="97">
        <f t="shared" si="371"/>
        <v>0</v>
      </c>
      <c r="AC298" s="98">
        <f t="shared" si="371"/>
        <v>0</v>
      </c>
      <c r="AD298" s="98">
        <f t="shared" si="371"/>
        <v>0</v>
      </c>
      <c r="AE298" s="98">
        <f t="shared" si="371"/>
        <v>0</v>
      </c>
      <c r="AF298" s="98">
        <f t="shared" si="371"/>
        <v>0</v>
      </c>
      <c r="AG298" s="98">
        <f t="shared" si="371"/>
        <v>0</v>
      </c>
      <c r="AH298" s="97">
        <f t="shared" si="371"/>
        <v>0</v>
      </c>
      <c r="AI298" s="97">
        <f t="shared" si="371"/>
        <v>0</v>
      </c>
      <c r="AJ298" s="196"/>
      <c r="AK298" s="177"/>
      <c r="AL298" s="177"/>
      <c r="AM298" s="177"/>
      <c r="AN298" s="177"/>
      <c r="AO298" s="178"/>
      <c r="AP298" s="178"/>
      <c r="AQ298" s="179">
        <f>SUM(E298:AJ298)+CI298-CK295</f>
        <v>0</v>
      </c>
      <c r="AR298" s="194"/>
      <c r="AS298" s="178"/>
      <c r="AT298" s="178"/>
      <c r="AU298" s="177"/>
      <c r="AV298" s="187"/>
      <c r="AW298" s="187"/>
      <c r="AX298" s="187"/>
      <c r="AY298" s="188"/>
      <c r="AZ298" s="189"/>
      <c r="BA298" s="190"/>
      <c r="BB298"/>
      <c r="BC298" s="195">
        <f t="shared" ref="BC298:CG298" si="372">IF(AND(BC295="A/N",BC296&gt;=8),2,IF(AND(BC295="N/D",BC296=16),2,IF(AND(BC295="D/A",BC296=16),2,IF(AND(BC295="A/N",BC296&lt;8),1,IF(AND(BC295="N/D",BC296&lt;16),1,IF(AND(BC295="D/A",BC296&gt;=8),1,IF(AND(AND(BC295="O/D",BC296&gt;=16),BC296&lt;24),1,IF(AND(BC295="O/D",BC296=24),2,IF(AND(AND(BC295="O/A",BC296&gt;=8),BC296&lt;16),1,IF(AND(BC295="O/A",BC296&gt;=16),2,IF(AND(AND(BC295="O/N",BC296&gt;=8),BC296&lt;24),1,IF(AND(BC295="O/N",BC296=24),2,0))))))))))))</f>
        <v>0</v>
      </c>
      <c r="BD298" s="195">
        <f t="shared" si="372"/>
        <v>0</v>
      </c>
      <c r="BE298" s="195">
        <f t="shared" si="372"/>
        <v>0</v>
      </c>
      <c r="BF298" s="195">
        <f t="shared" si="372"/>
        <v>0</v>
      </c>
      <c r="BG298" s="195">
        <f t="shared" si="372"/>
        <v>0</v>
      </c>
      <c r="BH298" s="195">
        <f t="shared" si="372"/>
        <v>0</v>
      </c>
      <c r="BI298" s="195">
        <f t="shared" si="372"/>
        <v>0</v>
      </c>
      <c r="BJ298" s="195">
        <f t="shared" si="372"/>
        <v>0</v>
      </c>
      <c r="BK298" s="195">
        <f t="shared" si="372"/>
        <v>0</v>
      </c>
      <c r="BL298" s="195">
        <f t="shared" si="372"/>
        <v>0</v>
      </c>
      <c r="BM298" s="195">
        <f t="shared" si="372"/>
        <v>0</v>
      </c>
      <c r="BN298" s="195">
        <f t="shared" si="372"/>
        <v>0</v>
      </c>
      <c r="BO298" s="195">
        <f t="shared" si="372"/>
        <v>0</v>
      </c>
      <c r="BP298" s="195">
        <f t="shared" si="372"/>
        <v>0</v>
      </c>
      <c r="BQ298" s="195">
        <f t="shared" si="372"/>
        <v>0</v>
      </c>
      <c r="BR298" s="195">
        <f t="shared" si="372"/>
        <v>0</v>
      </c>
      <c r="BS298" s="195">
        <f t="shared" si="372"/>
        <v>0</v>
      </c>
      <c r="BT298" s="195">
        <f t="shared" si="372"/>
        <v>0</v>
      </c>
      <c r="BU298" s="195">
        <f t="shared" si="372"/>
        <v>0</v>
      </c>
      <c r="BV298" s="195">
        <f t="shared" si="372"/>
        <v>0</v>
      </c>
      <c r="BW298" s="195">
        <f t="shared" si="372"/>
        <v>0</v>
      </c>
      <c r="BX298" s="195">
        <f t="shared" si="372"/>
        <v>0</v>
      </c>
      <c r="BY298" s="195">
        <f t="shared" si="372"/>
        <v>0</v>
      </c>
      <c r="BZ298" s="195">
        <f t="shared" si="372"/>
        <v>0</v>
      </c>
      <c r="CA298" s="195">
        <f t="shared" si="372"/>
        <v>0</v>
      </c>
      <c r="CB298" s="195">
        <f t="shared" si="372"/>
        <v>0</v>
      </c>
      <c r="CC298" s="195">
        <f t="shared" si="372"/>
        <v>0</v>
      </c>
      <c r="CD298" s="195">
        <f t="shared" si="372"/>
        <v>0</v>
      </c>
      <c r="CE298" s="195">
        <f t="shared" si="372"/>
        <v>0</v>
      </c>
      <c r="CF298" s="195">
        <f t="shared" si="372"/>
        <v>0</v>
      </c>
      <c r="CG298" s="195">
        <f t="shared" si="372"/>
        <v>0</v>
      </c>
      <c r="CH298"/>
      <c r="CI298" s="195">
        <f>SUM(BC298:CG298)</f>
        <v>0</v>
      </c>
      <c r="CJ298" s="183" t="s">
        <v>40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ht="17.25" hidden="1" customHeight="1" outlineLevel="1" x14ac:dyDescent="0.25">
      <c r="A299" s="175"/>
      <c r="B299" s="118"/>
      <c r="C299" s="118"/>
      <c r="D299" s="118" t="s">
        <v>41</v>
      </c>
      <c r="E299" s="103" t="str">
        <f t="shared" ref="E299:AI299" si="373">IF(E296&gt;=4,"ya","tdk")</f>
        <v>tdk</v>
      </c>
      <c r="F299" s="104" t="str">
        <f t="shared" si="373"/>
        <v>tdk</v>
      </c>
      <c r="G299" s="104" t="str">
        <f t="shared" si="373"/>
        <v>tdk</v>
      </c>
      <c r="H299" s="105" t="str">
        <f t="shared" si="373"/>
        <v>tdk</v>
      </c>
      <c r="I299" s="105" t="str">
        <f t="shared" si="373"/>
        <v>tdk</v>
      </c>
      <c r="J299" s="105" t="str">
        <f t="shared" si="373"/>
        <v>tdk</v>
      </c>
      <c r="K299" s="105" t="str">
        <f t="shared" si="373"/>
        <v>tdk</v>
      </c>
      <c r="L299" s="105" t="str">
        <f t="shared" si="373"/>
        <v>tdk</v>
      </c>
      <c r="M299" s="104" t="str">
        <f t="shared" si="373"/>
        <v>tdk</v>
      </c>
      <c r="N299" s="106" t="str">
        <f t="shared" si="373"/>
        <v>tdk</v>
      </c>
      <c r="O299" s="107" t="str">
        <f t="shared" si="373"/>
        <v>tdk</v>
      </c>
      <c r="P299" s="105" t="str">
        <f t="shared" si="373"/>
        <v>tdk</v>
      </c>
      <c r="Q299" s="105" t="str">
        <f t="shared" si="373"/>
        <v>tdk</v>
      </c>
      <c r="R299" s="105" t="str">
        <f t="shared" si="373"/>
        <v>tdk</v>
      </c>
      <c r="S299" s="105" t="str">
        <f t="shared" si="373"/>
        <v>tdk</v>
      </c>
      <c r="T299" s="104" t="str">
        <f t="shared" si="373"/>
        <v>tdk</v>
      </c>
      <c r="U299" s="106" t="str">
        <f t="shared" si="373"/>
        <v>tdk</v>
      </c>
      <c r="V299" s="107" t="str">
        <f t="shared" si="373"/>
        <v>tdk</v>
      </c>
      <c r="W299" s="105" t="str">
        <f t="shared" si="373"/>
        <v>tdk</v>
      </c>
      <c r="X299" s="105" t="str">
        <f t="shared" si="373"/>
        <v>tdk</v>
      </c>
      <c r="Y299" s="105" t="str">
        <f t="shared" si="373"/>
        <v>tdk</v>
      </c>
      <c r="Z299" s="105" t="str">
        <f t="shared" si="373"/>
        <v>tdk</v>
      </c>
      <c r="AA299" s="104" t="str">
        <f t="shared" si="373"/>
        <v>tdk</v>
      </c>
      <c r="AB299" s="104" t="str">
        <f t="shared" si="373"/>
        <v>tdk</v>
      </c>
      <c r="AC299" s="105" t="str">
        <f t="shared" si="373"/>
        <v>tdk</v>
      </c>
      <c r="AD299" s="105" t="str">
        <f t="shared" si="373"/>
        <v>tdk</v>
      </c>
      <c r="AE299" s="105" t="str">
        <f t="shared" si="373"/>
        <v>tdk</v>
      </c>
      <c r="AF299" s="105" t="str">
        <f t="shared" si="373"/>
        <v>tdk</v>
      </c>
      <c r="AG299" s="105" t="str">
        <f t="shared" si="373"/>
        <v>tdk</v>
      </c>
      <c r="AH299" s="104" t="str">
        <f t="shared" si="373"/>
        <v>tdk</v>
      </c>
      <c r="AI299" s="104" t="str">
        <f t="shared" si="373"/>
        <v>tdk</v>
      </c>
      <c r="AJ299" s="197"/>
      <c r="AK299" s="177"/>
      <c r="AL299" s="177"/>
      <c r="AM299" s="177"/>
      <c r="AN299" s="177"/>
      <c r="AO299" s="178"/>
      <c r="AP299" s="178"/>
      <c r="AQ299" s="178"/>
      <c r="AR299" s="178"/>
      <c r="AS299" s="198">
        <f>COUNTIF(E299:AJ299,"ya")+CI299</f>
        <v>0</v>
      </c>
      <c r="AT299" s="178"/>
      <c r="AU299" s="177"/>
      <c r="AV299" s="187"/>
      <c r="AW299" s="187"/>
      <c r="AX299" s="187"/>
      <c r="AY299" s="188"/>
      <c r="AZ299" s="189"/>
      <c r="BA299" s="190"/>
      <c r="BB299"/>
      <c r="BC299" s="199" t="str">
        <f t="shared" ref="BC299:CG299" si="374">IF(BC296&gt;=4,"ya","tdk")</f>
        <v>tdk</v>
      </c>
      <c r="BD299" s="199" t="str">
        <f t="shared" si="374"/>
        <v>tdk</v>
      </c>
      <c r="BE299" s="199" t="str">
        <f t="shared" si="374"/>
        <v>tdk</v>
      </c>
      <c r="BF299" s="199" t="str">
        <f t="shared" si="374"/>
        <v>tdk</v>
      </c>
      <c r="BG299" s="199" t="str">
        <f t="shared" si="374"/>
        <v>tdk</v>
      </c>
      <c r="BH299" s="199" t="str">
        <f t="shared" si="374"/>
        <v>tdk</v>
      </c>
      <c r="BI299" s="199" t="str">
        <f t="shared" si="374"/>
        <v>tdk</v>
      </c>
      <c r="BJ299" s="199" t="str">
        <f t="shared" si="374"/>
        <v>tdk</v>
      </c>
      <c r="BK299" s="199" t="str">
        <f t="shared" si="374"/>
        <v>tdk</v>
      </c>
      <c r="BL299" s="199" t="str">
        <f t="shared" si="374"/>
        <v>tdk</v>
      </c>
      <c r="BM299" s="199" t="str">
        <f t="shared" si="374"/>
        <v>tdk</v>
      </c>
      <c r="BN299" s="199" t="str">
        <f t="shared" si="374"/>
        <v>tdk</v>
      </c>
      <c r="BO299" s="199" t="str">
        <f t="shared" si="374"/>
        <v>tdk</v>
      </c>
      <c r="BP299" s="199" t="str">
        <f t="shared" si="374"/>
        <v>tdk</v>
      </c>
      <c r="BQ299" s="199" t="str">
        <f t="shared" si="374"/>
        <v>tdk</v>
      </c>
      <c r="BR299" s="199" t="str">
        <f t="shared" si="374"/>
        <v>tdk</v>
      </c>
      <c r="BS299" s="199" t="str">
        <f t="shared" si="374"/>
        <v>tdk</v>
      </c>
      <c r="BT299" s="199" t="str">
        <f t="shared" si="374"/>
        <v>tdk</v>
      </c>
      <c r="BU299" s="199" t="str">
        <f t="shared" si="374"/>
        <v>tdk</v>
      </c>
      <c r="BV299" s="199" t="str">
        <f t="shared" si="374"/>
        <v>tdk</v>
      </c>
      <c r="BW299" s="199" t="str">
        <f t="shared" si="374"/>
        <v>tdk</v>
      </c>
      <c r="BX299" s="199" t="str">
        <f t="shared" si="374"/>
        <v>tdk</v>
      </c>
      <c r="BY299" s="199" t="str">
        <f t="shared" si="374"/>
        <v>tdk</v>
      </c>
      <c r="BZ299" s="199" t="str">
        <f t="shared" si="374"/>
        <v>tdk</v>
      </c>
      <c r="CA299" s="199" t="str">
        <f t="shared" si="374"/>
        <v>tdk</v>
      </c>
      <c r="CB299" s="199" t="str">
        <f t="shared" si="374"/>
        <v>tdk</v>
      </c>
      <c r="CC299" s="199" t="str">
        <f t="shared" si="374"/>
        <v>tdk</v>
      </c>
      <c r="CD299" s="199" t="str">
        <f t="shared" si="374"/>
        <v>tdk</v>
      </c>
      <c r="CE299" s="199" t="str">
        <f t="shared" si="374"/>
        <v>tdk</v>
      </c>
      <c r="CF299" s="199" t="str">
        <f t="shared" si="374"/>
        <v>tdk</v>
      </c>
      <c r="CG299" s="199" t="str">
        <f t="shared" si="374"/>
        <v>tdk</v>
      </c>
      <c r="CH299"/>
      <c r="CI299" s="184">
        <f>COUNTIF(BC299:CG299,"ya")</f>
        <v>0</v>
      </c>
      <c r="CJ299" s="192" t="s">
        <v>41</v>
      </c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ht="17.25" hidden="1" customHeight="1" outlineLevel="1" x14ac:dyDescent="0.25">
      <c r="A300" s="175"/>
      <c r="B300" s="118"/>
      <c r="C300" s="118"/>
      <c r="D300" s="118" t="s">
        <v>42</v>
      </c>
      <c r="E300" s="103" t="str">
        <f t="shared" ref="E300:AI300" si="375">IF(AND(OR(AND(OR(AND(E297&gt;=2,E295="O/D"),E295="O/A"),E297&gt;=2),E295="O/N"),E297&gt;=2),"ya","tdk")</f>
        <v>tdk</v>
      </c>
      <c r="F300" s="104" t="str">
        <f t="shared" si="375"/>
        <v>tdk</v>
      </c>
      <c r="G300" s="104" t="str">
        <f t="shared" si="375"/>
        <v>tdk</v>
      </c>
      <c r="H300" s="105" t="str">
        <f t="shared" si="375"/>
        <v>tdk</v>
      </c>
      <c r="I300" s="105" t="str">
        <f t="shared" si="375"/>
        <v>tdk</v>
      </c>
      <c r="J300" s="105" t="str">
        <f t="shared" si="375"/>
        <v>tdk</v>
      </c>
      <c r="K300" s="105" t="str">
        <f t="shared" si="375"/>
        <v>tdk</v>
      </c>
      <c r="L300" s="105" t="str">
        <f t="shared" si="375"/>
        <v>tdk</v>
      </c>
      <c r="M300" s="104" t="str">
        <f t="shared" si="375"/>
        <v>tdk</v>
      </c>
      <c r="N300" s="106" t="str">
        <f t="shared" si="375"/>
        <v>tdk</v>
      </c>
      <c r="O300" s="107" t="str">
        <f t="shared" si="375"/>
        <v>tdk</v>
      </c>
      <c r="P300" s="105" t="str">
        <f t="shared" si="375"/>
        <v>tdk</v>
      </c>
      <c r="Q300" s="105" t="str">
        <f t="shared" si="375"/>
        <v>tdk</v>
      </c>
      <c r="R300" s="105" t="str">
        <f t="shared" si="375"/>
        <v>tdk</v>
      </c>
      <c r="S300" s="105" t="str">
        <f t="shared" si="375"/>
        <v>tdk</v>
      </c>
      <c r="T300" s="104" t="str">
        <f t="shared" si="375"/>
        <v>tdk</v>
      </c>
      <c r="U300" s="106" t="str">
        <f t="shared" si="375"/>
        <v>tdk</v>
      </c>
      <c r="V300" s="107" t="str">
        <f t="shared" si="375"/>
        <v>tdk</v>
      </c>
      <c r="W300" s="105" t="str">
        <f t="shared" si="375"/>
        <v>tdk</v>
      </c>
      <c r="X300" s="105" t="str">
        <f t="shared" si="375"/>
        <v>tdk</v>
      </c>
      <c r="Y300" s="105" t="str">
        <f t="shared" si="375"/>
        <v>tdk</v>
      </c>
      <c r="Z300" s="105" t="str">
        <f t="shared" si="375"/>
        <v>tdk</v>
      </c>
      <c r="AA300" s="104" t="str">
        <f t="shared" si="375"/>
        <v>tdk</v>
      </c>
      <c r="AB300" s="104" t="str">
        <f t="shared" si="375"/>
        <v>tdk</v>
      </c>
      <c r="AC300" s="105" t="str">
        <f t="shared" si="375"/>
        <v>tdk</v>
      </c>
      <c r="AD300" s="105" t="str">
        <f t="shared" si="375"/>
        <v>tdk</v>
      </c>
      <c r="AE300" s="105" t="str">
        <f t="shared" si="375"/>
        <v>tdk</v>
      </c>
      <c r="AF300" s="105" t="str">
        <f t="shared" si="375"/>
        <v>tdk</v>
      </c>
      <c r="AG300" s="105" t="str">
        <f t="shared" si="375"/>
        <v>tdk</v>
      </c>
      <c r="AH300" s="104" t="str">
        <f t="shared" si="375"/>
        <v>tdk</v>
      </c>
      <c r="AI300" s="104" t="str">
        <f t="shared" si="375"/>
        <v>tdk</v>
      </c>
      <c r="AJ300" s="197"/>
      <c r="AK300" s="177"/>
      <c r="AL300" s="177"/>
      <c r="AM300" s="177"/>
      <c r="AN300" s="177"/>
      <c r="AO300" s="178"/>
      <c r="AP300" s="178"/>
      <c r="AQ300" s="178"/>
      <c r="AR300" s="178"/>
      <c r="AS300" s="178"/>
      <c r="AT300" s="178">
        <f>COUNTIF(E300:AJ300,"ya")</f>
        <v>0</v>
      </c>
      <c r="AU300" s="177"/>
      <c r="AV300" s="187"/>
      <c r="AW300" s="187"/>
      <c r="AX300" s="187"/>
      <c r="AY300" s="188"/>
      <c r="AZ300" s="189"/>
      <c r="BA300" s="190"/>
      <c r="BB300"/>
      <c r="BC300" s="192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 s="181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ht="17.25" customHeight="1" collapsed="1" x14ac:dyDescent="0.3">
      <c r="A301" s="57">
        <f>A289+1</f>
        <v>37</v>
      </c>
      <c r="B301" s="58"/>
      <c r="C301" s="130" t="s">
        <v>96</v>
      </c>
      <c r="D301" s="58"/>
      <c r="E301" s="111" t="s">
        <v>21</v>
      </c>
      <c r="F301" s="112" t="s">
        <v>45</v>
      </c>
      <c r="G301" s="112" t="s">
        <v>47</v>
      </c>
      <c r="H301" s="113" t="s">
        <v>45</v>
      </c>
      <c r="I301" s="113" t="s">
        <v>19</v>
      </c>
      <c r="J301" s="113" t="s">
        <v>19</v>
      </c>
      <c r="K301" s="113" t="s">
        <v>20</v>
      </c>
      <c r="L301" s="113" t="s">
        <v>20</v>
      </c>
      <c r="M301" s="112" t="s">
        <v>97</v>
      </c>
      <c r="N301" s="114" t="s">
        <v>97</v>
      </c>
      <c r="O301" s="115" t="s">
        <v>31</v>
      </c>
      <c r="P301" s="113" t="s">
        <v>45</v>
      </c>
      <c r="Q301" s="113" t="s">
        <v>45</v>
      </c>
      <c r="R301" s="113" t="s">
        <v>31</v>
      </c>
      <c r="S301" s="113" t="s">
        <v>19</v>
      </c>
      <c r="T301" s="112" t="s">
        <v>20</v>
      </c>
      <c r="U301" s="116" t="s">
        <v>46</v>
      </c>
      <c r="V301" s="115" t="s">
        <v>20</v>
      </c>
      <c r="W301" s="113" t="s">
        <v>21</v>
      </c>
      <c r="X301" s="113" t="s">
        <v>21</v>
      </c>
      <c r="Y301" s="113" t="s">
        <v>45</v>
      </c>
      <c r="Z301" s="113" t="s">
        <v>45</v>
      </c>
      <c r="AA301" s="112" t="s">
        <v>19</v>
      </c>
      <c r="AB301" s="112" t="s">
        <v>31</v>
      </c>
      <c r="AC301" s="113" t="s">
        <v>30</v>
      </c>
      <c r="AD301" s="113" t="s">
        <v>20</v>
      </c>
      <c r="AE301" s="113" t="s">
        <v>20</v>
      </c>
      <c r="AF301" s="113" t="s">
        <v>21</v>
      </c>
      <c r="AG301" s="113" t="s">
        <v>21</v>
      </c>
      <c r="AH301" s="112" t="s">
        <v>45</v>
      </c>
      <c r="AI301" s="112" t="s">
        <v>45</v>
      </c>
      <c r="AJ301" s="68"/>
      <c r="AK301" s="69">
        <f>COUNTIF(E301:AJ301,"D")</f>
        <v>4</v>
      </c>
      <c r="AL301" s="69">
        <f>COUNTIF(E301:AJ301,"A")</f>
        <v>6</v>
      </c>
      <c r="AM301" s="69">
        <f>COUNTIF(E301:AJ301,"N")</f>
        <v>5</v>
      </c>
      <c r="AN301" s="69">
        <f>COUNTIF(E301:AJ301,"D/A")</f>
        <v>0</v>
      </c>
      <c r="AO301" s="70">
        <f>AK301+AL301+AM301+AN301+AY301+AZ301</f>
        <v>15</v>
      </c>
      <c r="AP301" s="70">
        <f>IF(AO301&lt;=22,0,AO301-22)</f>
        <v>0</v>
      </c>
      <c r="AQ301" s="71">
        <f>AL301+AM301+AQ304</f>
        <v>12</v>
      </c>
      <c r="AR301" s="70"/>
      <c r="AS301" s="70"/>
      <c r="AT301" s="70"/>
      <c r="AU301" s="69">
        <f>COUNTIF(E301:AJ301,"IJ")</f>
        <v>0</v>
      </c>
      <c r="AV301" s="69">
        <f>COUNTIF(E301:AJ301,"SK")</f>
        <v>1</v>
      </c>
      <c r="AW301" s="69">
        <f>COUNTIF(E301:AJ301,"CT")</f>
        <v>3</v>
      </c>
      <c r="AX301" s="69">
        <f>COUNTIF(E301:AJ301,"AL")</f>
        <v>0</v>
      </c>
      <c r="AY301" s="69">
        <f>COUNTIF(E301:AJ301,"A/N")</f>
        <v>0</v>
      </c>
      <c r="AZ301" s="69">
        <f>COUNTIF(E301:AJ301,"N/D")</f>
        <v>0</v>
      </c>
      <c r="BA301" s="72"/>
      <c r="BB301" s="37">
        <f>AO301</f>
        <v>15</v>
      </c>
      <c r="BC301" s="73" t="str">
        <f t="shared" ref="BC301:CG301" si="376">E301</f>
        <v>N</v>
      </c>
      <c r="BD301" s="73" t="str">
        <f t="shared" si="376"/>
        <v>R</v>
      </c>
      <c r="BE301" s="73" t="str">
        <f t="shared" si="376"/>
        <v>O/D</v>
      </c>
      <c r="BF301" s="73" t="str">
        <f t="shared" si="376"/>
        <v>R</v>
      </c>
      <c r="BG301" s="73" t="str">
        <f t="shared" si="376"/>
        <v>D</v>
      </c>
      <c r="BH301" s="73" t="str">
        <f t="shared" si="376"/>
        <v>D</v>
      </c>
      <c r="BI301" s="73" t="str">
        <f t="shared" si="376"/>
        <v>A</v>
      </c>
      <c r="BJ301" s="73" t="str">
        <f t="shared" si="376"/>
        <v>A</v>
      </c>
      <c r="BK301" s="73" t="str">
        <f t="shared" si="376"/>
        <v>CK</v>
      </c>
      <c r="BL301" s="73" t="str">
        <f t="shared" si="376"/>
        <v>CK</v>
      </c>
      <c r="BM301" s="73" t="str">
        <f t="shared" si="376"/>
        <v>CT</v>
      </c>
      <c r="BN301" s="73" t="str">
        <f t="shared" si="376"/>
        <v>R</v>
      </c>
      <c r="BO301" s="73" t="str">
        <f t="shared" si="376"/>
        <v>R</v>
      </c>
      <c r="BP301" s="73" t="str">
        <f t="shared" si="376"/>
        <v>CT</v>
      </c>
      <c r="BQ301" s="73" t="str">
        <f t="shared" si="376"/>
        <v>D</v>
      </c>
      <c r="BR301" s="73" t="str">
        <f t="shared" si="376"/>
        <v>A</v>
      </c>
      <c r="BS301" s="73" t="str">
        <f t="shared" si="376"/>
        <v>O/A</v>
      </c>
      <c r="BT301" s="73" t="str">
        <f t="shared" si="376"/>
        <v>A</v>
      </c>
      <c r="BU301" s="73" t="str">
        <f t="shared" si="376"/>
        <v>N</v>
      </c>
      <c r="BV301" s="73" t="str">
        <f t="shared" si="376"/>
        <v>N</v>
      </c>
      <c r="BW301" s="73" t="str">
        <f t="shared" si="376"/>
        <v>R</v>
      </c>
      <c r="BX301" s="73" t="str">
        <f t="shared" si="376"/>
        <v>R</v>
      </c>
      <c r="BY301" s="73" t="str">
        <f t="shared" si="376"/>
        <v>D</v>
      </c>
      <c r="BZ301" s="73" t="str">
        <f t="shared" si="376"/>
        <v>CT</v>
      </c>
      <c r="CA301" s="73" t="str">
        <f t="shared" si="376"/>
        <v>SK</v>
      </c>
      <c r="CB301" s="73" t="str">
        <f t="shared" si="376"/>
        <v>A</v>
      </c>
      <c r="CC301" s="73" t="str">
        <f t="shared" si="376"/>
        <v>A</v>
      </c>
      <c r="CD301" s="73" t="str">
        <f t="shared" si="376"/>
        <v>N</v>
      </c>
      <c r="CE301" s="73" t="str">
        <f t="shared" si="376"/>
        <v>N</v>
      </c>
      <c r="CF301" s="73" t="str">
        <f t="shared" si="376"/>
        <v>R</v>
      </c>
      <c r="CG301" s="73" t="str">
        <f t="shared" si="376"/>
        <v>R</v>
      </c>
      <c r="CH301"/>
      <c r="CI301" s="75">
        <f>COUNTIF(BC301:CG301,"A/N")</f>
        <v>0</v>
      </c>
      <c r="CJ301" s="75">
        <f>COUNTIF(BC301:CG301,"N/D")</f>
        <v>0</v>
      </c>
      <c r="CK301" s="37">
        <f>CI301+CJ301</f>
        <v>0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ht="17.25" customHeight="1" x14ac:dyDescent="0.25">
      <c r="A302" s="57"/>
      <c r="B302" s="58"/>
      <c r="C302" s="127"/>
      <c r="D302" s="58" t="s">
        <v>37</v>
      </c>
      <c r="E302" s="111"/>
      <c r="F302" s="112"/>
      <c r="G302" s="112"/>
      <c r="H302" s="113"/>
      <c r="I302" s="113"/>
      <c r="J302" s="113"/>
      <c r="K302" s="113"/>
      <c r="L302" s="113"/>
      <c r="M302" s="112"/>
      <c r="N302" s="114"/>
      <c r="O302" s="115"/>
      <c r="P302" s="113"/>
      <c r="Q302" s="113"/>
      <c r="R302" s="113"/>
      <c r="S302" s="113"/>
      <c r="T302" s="112"/>
      <c r="U302" s="116"/>
      <c r="V302" s="115"/>
      <c r="W302" s="113"/>
      <c r="X302" s="113"/>
      <c r="Y302" s="113"/>
      <c r="Z302" s="113"/>
      <c r="AA302" s="112"/>
      <c r="AB302" s="112"/>
      <c r="AC302" s="113"/>
      <c r="AD302" s="113"/>
      <c r="AE302" s="113"/>
      <c r="AF302" s="113"/>
      <c r="AG302" s="113"/>
      <c r="AH302" s="112"/>
      <c r="AI302" s="112"/>
      <c r="AJ302" s="82"/>
      <c r="AK302" s="69"/>
      <c r="AL302" s="69"/>
      <c r="AM302" s="69"/>
      <c r="AN302" s="69"/>
      <c r="AO302" s="70"/>
      <c r="AP302" s="70"/>
      <c r="AQ302" s="70"/>
      <c r="AR302" s="71">
        <f>SUM(E302:AJ302)*2-0.5*COUNT(E302:AJ302)+CI303</f>
        <v>34</v>
      </c>
      <c r="AS302" s="70"/>
      <c r="AT302" s="70"/>
      <c r="AU302" s="69"/>
      <c r="AV302" s="83"/>
      <c r="AW302" s="83"/>
      <c r="AX302" s="83"/>
      <c r="AY302" s="84"/>
      <c r="AZ302" s="85"/>
      <c r="BA302" s="22"/>
      <c r="BB302"/>
      <c r="BC302" s="86">
        <f t="shared" ref="BC302:CG302" si="377">E303</f>
        <v>0</v>
      </c>
      <c r="BD302" s="86">
        <f t="shared" si="377"/>
        <v>0</v>
      </c>
      <c r="BE302" s="86">
        <f t="shared" si="377"/>
        <v>8</v>
      </c>
      <c r="BF302" s="86">
        <f t="shared" si="377"/>
        <v>0</v>
      </c>
      <c r="BG302" s="86">
        <f t="shared" si="377"/>
        <v>0</v>
      </c>
      <c r="BH302" s="86">
        <f t="shared" si="377"/>
        <v>0</v>
      </c>
      <c r="BI302" s="86">
        <f t="shared" si="377"/>
        <v>0</v>
      </c>
      <c r="BJ302" s="86">
        <f t="shared" si="377"/>
        <v>0</v>
      </c>
      <c r="BK302" s="86">
        <f t="shared" si="377"/>
        <v>0</v>
      </c>
      <c r="BL302" s="86">
        <f t="shared" si="377"/>
        <v>0</v>
      </c>
      <c r="BM302" s="86">
        <f t="shared" si="377"/>
        <v>0</v>
      </c>
      <c r="BN302" s="86">
        <f t="shared" si="377"/>
        <v>0</v>
      </c>
      <c r="BO302" s="86">
        <f t="shared" si="377"/>
        <v>0</v>
      </c>
      <c r="BP302" s="86">
        <f t="shared" si="377"/>
        <v>0</v>
      </c>
      <c r="BQ302" s="86">
        <f t="shared" si="377"/>
        <v>0</v>
      </c>
      <c r="BR302" s="86">
        <f t="shared" si="377"/>
        <v>0</v>
      </c>
      <c r="BS302" s="86">
        <f t="shared" si="377"/>
        <v>8</v>
      </c>
      <c r="BT302" s="86">
        <f t="shared" si="377"/>
        <v>0</v>
      </c>
      <c r="BU302" s="86">
        <f t="shared" si="377"/>
        <v>0</v>
      </c>
      <c r="BV302" s="86">
        <f t="shared" si="377"/>
        <v>0</v>
      </c>
      <c r="BW302" s="86">
        <f t="shared" si="377"/>
        <v>0</v>
      </c>
      <c r="BX302" s="86">
        <f t="shared" si="377"/>
        <v>0</v>
      </c>
      <c r="BY302" s="86">
        <f t="shared" si="377"/>
        <v>0</v>
      </c>
      <c r="BZ302" s="86">
        <f t="shared" si="377"/>
        <v>0</v>
      </c>
      <c r="CA302" s="86">
        <f t="shared" si="377"/>
        <v>0</v>
      </c>
      <c r="CB302" s="86">
        <f t="shared" si="377"/>
        <v>0</v>
      </c>
      <c r="CC302" s="86">
        <f t="shared" si="377"/>
        <v>0</v>
      </c>
      <c r="CD302" s="86">
        <f t="shared" si="377"/>
        <v>0</v>
      </c>
      <c r="CE302" s="86">
        <f t="shared" si="377"/>
        <v>0</v>
      </c>
      <c r="CF302" s="86">
        <f t="shared" si="377"/>
        <v>0</v>
      </c>
      <c r="CG302" s="86">
        <f t="shared" si="377"/>
        <v>0</v>
      </c>
      <c r="CH302"/>
      <c r="CI302" s="74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ht="17.25" customHeight="1" x14ac:dyDescent="0.25">
      <c r="A303" s="57"/>
      <c r="B303" s="58"/>
      <c r="C303" s="58"/>
      <c r="D303" s="58" t="s">
        <v>38</v>
      </c>
      <c r="E303" s="111"/>
      <c r="F303" s="112"/>
      <c r="G303" s="112">
        <v>8</v>
      </c>
      <c r="H303" s="113"/>
      <c r="I303" s="113"/>
      <c r="J303" s="113"/>
      <c r="K303" s="113"/>
      <c r="L303" s="113"/>
      <c r="M303" s="112"/>
      <c r="N303" s="114"/>
      <c r="O303" s="115"/>
      <c r="P303" s="113"/>
      <c r="Q303" s="113"/>
      <c r="R303" s="113"/>
      <c r="S303" s="113"/>
      <c r="T303" s="112"/>
      <c r="U303" s="116">
        <v>8</v>
      </c>
      <c r="V303" s="115"/>
      <c r="W303" s="113"/>
      <c r="X303" s="113"/>
      <c r="Y303" s="113"/>
      <c r="Z303" s="113"/>
      <c r="AA303" s="112"/>
      <c r="AB303" s="112"/>
      <c r="AC303" s="113"/>
      <c r="AD303" s="113"/>
      <c r="AE303" s="113"/>
      <c r="AF303" s="113"/>
      <c r="AG303" s="113"/>
      <c r="AH303" s="112"/>
      <c r="AI303" s="112"/>
      <c r="AJ303" s="93"/>
      <c r="AK303" s="69"/>
      <c r="AL303" s="69"/>
      <c r="AM303" s="69"/>
      <c r="AN303" s="69"/>
      <c r="AO303" s="70"/>
      <c r="AP303" s="70"/>
      <c r="AQ303" s="70"/>
      <c r="AR303" s="94"/>
      <c r="AS303" s="70"/>
      <c r="AT303" s="70"/>
      <c r="AU303" s="69"/>
      <c r="AV303" s="83"/>
      <c r="AW303" s="83"/>
      <c r="AX303" s="83"/>
      <c r="AY303" s="84"/>
      <c r="AZ303" s="85"/>
      <c r="BA303" s="22"/>
      <c r="BB303"/>
      <c r="BC303" s="37">
        <f t="shared" ref="BC303:CG303" si="378">IF(BC302&lt;=1,BC302*2,IF(BC302&lt;=7,(BC302*2),IF(BC302&lt;=8,((BC302-7)*3+14),((BC302-8)*4+17))))</f>
        <v>0</v>
      </c>
      <c r="BD303" s="37">
        <f t="shared" si="378"/>
        <v>0</v>
      </c>
      <c r="BE303" s="37">
        <f t="shared" si="378"/>
        <v>17</v>
      </c>
      <c r="BF303" s="37">
        <f t="shared" si="378"/>
        <v>0</v>
      </c>
      <c r="BG303" s="37">
        <f t="shared" si="378"/>
        <v>0</v>
      </c>
      <c r="BH303" s="37">
        <f t="shared" si="378"/>
        <v>0</v>
      </c>
      <c r="BI303" s="37">
        <f t="shared" si="378"/>
        <v>0</v>
      </c>
      <c r="BJ303" s="37">
        <f t="shared" si="378"/>
        <v>0</v>
      </c>
      <c r="BK303" s="37">
        <f t="shared" si="378"/>
        <v>0</v>
      </c>
      <c r="BL303" s="37">
        <f t="shared" si="378"/>
        <v>0</v>
      </c>
      <c r="BM303" s="37">
        <f t="shared" si="378"/>
        <v>0</v>
      </c>
      <c r="BN303" s="37">
        <f t="shared" si="378"/>
        <v>0</v>
      </c>
      <c r="BO303" s="37">
        <f t="shared" si="378"/>
        <v>0</v>
      </c>
      <c r="BP303" s="37">
        <f t="shared" si="378"/>
        <v>0</v>
      </c>
      <c r="BQ303" s="37">
        <f t="shared" si="378"/>
        <v>0</v>
      </c>
      <c r="BR303" s="37">
        <f t="shared" si="378"/>
        <v>0</v>
      </c>
      <c r="BS303" s="37">
        <f t="shared" si="378"/>
        <v>17</v>
      </c>
      <c r="BT303" s="37">
        <f t="shared" si="378"/>
        <v>0</v>
      </c>
      <c r="BU303" s="37">
        <f t="shared" si="378"/>
        <v>0</v>
      </c>
      <c r="BV303" s="37">
        <f t="shared" si="378"/>
        <v>0</v>
      </c>
      <c r="BW303" s="37">
        <f t="shared" si="378"/>
        <v>0</v>
      </c>
      <c r="BX303" s="37">
        <f t="shared" si="378"/>
        <v>0</v>
      </c>
      <c r="BY303" s="37">
        <f t="shared" si="378"/>
        <v>0</v>
      </c>
      <c r="BZ303" s="37">
        <f t="shared" si="378"/>
        <v>0</v>
      </c>
      <c r="CA303" s="37">
        <f t="shared" si="378"/>
        <v>0</v>
      </c>
      <c r="CB303" s="37">
        <f t="shared" si="378"/>
        <v>0</v>
      </c>
      <c r="CC303" s="37">
        <f t="shared" si="378"/>
        <v>0</v>
      </c>
      <c r="CD303" s="37">
        <f t="shared" si="378"/>
        <v>0</v>
      </c>
      <c r="CE303" s="37">
        <f t="shared" si="378"/>
        <v>0</v>
      </c>
      <c r="CF303" s="37">
        <f t="shared" si="378"/>
        <v>0</v>
      </c>
      <c r="CG303" s="37">
        <f t="shared" si="378"/>
        <v>0</v>
      </c>
      <c r="CH303"/>
      <c r="CI303" s="95">
        <f>SUM(BC303:CG303)</f>
        <v>34</v>
      </c>
      <c r="CJ303" s="5" t="s">
        <v>37</v>
      </c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ht="17.25" customHeight="1" x14ac:dyDescent="0.25">
      <c r="A304" s="57"/>
      <c r="B304" s="58"/>
      <c r="C304" s="58"/>
      <c r="D304" s="58" t="s">
        <v>39</v>
      </c>
      <c r="E304" s="96">
        <f t="shared" ref="E304:AI304" si="379">IF(AND(E301="A/N",E302&gt;=8),2,IF(AND(E301="N/D",E302=16),2,IF(AND(E301="D/A",E302=16),2,IF(AND(E301="A/N",E302&lt;8),1,IF(AND(E301="N/D",E302&lt;16),1,IF(AND(E301="D/A",E302&gt;=8),1,IF(AND(AND(E301="O/D",E302&gt;=16),E302&lt;24),1,IF(AND(E301="O/D",E302=24),2,IF(AND(AND(E301="O/A",E302&gt;=8),E302&lt;16),1,IF(AND(E301="O/A",E302&gt;=16),2,IF(AND(AND(E301="O/N",E302&gt;=8),E302&lt;24),1,IF(AND(E301="O/N",E302=24),2,0))))))))))))</f>
        <v>0</v>
      </c>
      <c r="F304" s="97">
        <f t="shared" si="379"/>
        <v>0</v>
      </c>
      <c r="G304" s="97">
        <f t="shared" si="379"/>
        <v>0</v>
      </c>
      <c r="H304" s="98">
        <f t="shared" si="379"/>
        <v>0</v>
      </c>
      <c r="I304" s="98">
        <f t="shared" si="379"/>
        <v>0</v>
      </c>
      <c r="J304" s="98">
        <f t="shared" si="379"/>
        <v>0</v>
      </c>
      <c r="K304" s="98">
        <f t="shared" si="379"/>
        <v>0</v>
      </c>
      <c r="L304" s="98">
        <f t="shared" si="379"/>
        <v>0</v>
      </c>
      <c r="M304" s="97">
        <f t="shared" si="379"/>
        <v>0</v>
      </c>
      <c r="N304" s="99">
        <f t="shared" si="379"/>
        <v>0</v>
      </c>
      <c r="O304" s="100">
        <f t="shared" si="379"/>
        <v>0</v>
      </c>
      <c r="P304" s="98">
        <f t="shared" si="379"/>
        <v>0</v>
      </c>
      <c r="Q304" s="98">
        <f t="shared" si="379"/>
        <v>0</v>
      </c>
      <c r="R304" s="98">
        <f t="shared" si="379"/>
        <v>0</v>
      </c>
      <c r="S304" s="98">
        <f t="shared" si="379"/>
        <v>0</v>
      </c>
      <c r="T304" s="97">
        <f t="shared" si="379"/>
        <v>0</v>
      </c>
      <c r="U304" s="101">
        <f t="shared" si="379"/>
        <v>0</v>
      </c>
      <c r="V304" s="100">
        <f t="shared" si="379"/>
        <v>0</v>
      </c>
      <c r="W304" s="98">
        <f t="shared" si="379"/>
        <v>0</v>
      </c>
      <c r="X304" s="98">
        <f t="shared" si="379"/>
        <v>0</v>
      </c>
      <c r="Y304" s="98">
        <f t="shared" si="379"/>
        <v>0</v>
      </c>
      <c r="Z304" s="98">
        <f t="shared" si="379"/>
        <v>0</v>
      </c>
      <c r="AA304" s="97">
        <f t="shared" si="379"/>
        <v>0</v>
      </c>
      <c r="AB304" s="97">
        <f t="shared" si="379"/>
        <v>0</v>
      </c>
      <c r="AC304" s="98">
        <f t="shared" si="379"/>
        <v>0</v>
      </c>
      <c r="AD304" s="98">
        <f t="shared" si="379"/>
        <v>0</v>
      </c>
      <c r="AE304" s="98">
        <f t="shared" si="379"/>
        <v>0</v>
      </c>
      <c r="AF304" s="98">
        <f t="shared" si="379"/>
        <v>0</v>
      </c>
      <c r="AG304" s="98">
        <f t="shared" si="379"/>
        <v>0</v>
      </c>
      <c r="AH304" s="97">
        <f t="shared" si="379"/>
        <v>0</v>
      </c>
      <c r="AI304" s="97">
        <f t="shared" si="379"/>
        <v>0</v>
      </c>
      <c r="AJ304" s="117"/>
      <c r="AK304" s="69"/>
      <c r="AL304" s="69"/>
      <c r="AM304" s="69"/>
      <c r="AN304" s="69"/>
      <c r="AO304" s="70"/>
      <c r="AP304" s="70"/>
      <c r="AQ304" s="71">
        <f>SUM(E304:AJ304)+CI304-CK301</f>
        <v>1</v>
      </c>
      <c r="AR304" s="94"/>
      <c r="AS304" s="70"/>
      <c r="AT304" s="70"/>
      <c r="AU304" s="69"/>
      <c r="AV304" s="83"/>
      <c r="AW304" s="83"/>
      <c r="AX304" s="83"/>
      <c r="AY304" s="84"/>
      <c r="AZ304" s="85"/>
      <c r="BA304" s="22"/>
      <c r="BB304"/>
      <c r="BC304" s="95">
        <f t="shared" ref="BC304:CG304" si="380">IF(AND(BC301="A/N",BC302&gt;=8),2,IF(AND(BC301="N/D",BC302=16),2,IF(AND(BC301="D/A",BC302=16),2,IF(AND(BC301="A/N",BC302&lt;8),1,IF(AND(BC301="N/D",BC302&lt;16),1,IF(AND(BC301="D/A",BC302&gt;=8),1,IF(AND(AND(BC301="O/D",BC302&gt;=16),BC302&lt;24),1,IF(AND(BC301="O/D",BC302=24),2,IF(AND(AND(BC301="O/A",BC302&gt;=8),BC302&lt;16),1,IF(AND(BC301="O/A",BC302&gt;=16),2,IF(AND(AND(BC301="O/N",BC302&gt;=8),BC302&lt;24),1,IF(AND(BC301="O/N",BC302=24),2,0))))))))))))</f>
        <v>0</v>
      </c>
      <c r="BD304" s="95">
        <f t="shared" si="380"/>
        <v>0</v>
      </c>
      <c r="BE304" s="95">
        <f t="shared" si="380"/>
        <v>0</v>
      </c>
      <c r="BF304" s="95">
        <f t="shared" si="380"/>
        <v>0</v>
      </c>
      <c r="BG304" s="95">
        <f t="shared" si="380"/>
        <v>0</v>
      </c>
      <c r="BH304" s="95">
        <f t="shared" si="380"/>
        <v>0</v>
      </c>
      <c r="BI304" s="95">
        <f t="shared" si="380"/>
        <v>0</v>
      </c>
      <c r="BJ304" s="95">
        <f t="shared" si="380"/>
        <v>0</v>
      </c>
      <c r="BK304" s="95">
        <f t="shared" si="380"/>
        <v>0</v>
      </c>
      <c r="BL304" s="95">
        <f t="shared" si="380"/>
        <v>0</v>
      </c>
      <c r="BM304" s="95">
        <f t="shared" si="380"/>
        <v>0</v>
      </c>
      <c r="BN304" s="95">
        <f t="shared" si="380"/>
        <v>0</v>
      </c>
      <c r="BO304" s="95">
        <f t="shared" si="380"/>
        <v>0</v>
      </c>
      <c r="BP304" s="95">
        <f t="shared" si="380"/>
        <v>0</v>
      </c>
      <c r="BQ304" s="95">
        <f t="shared" si="380"/>
        <v>0</v>
      </c>
      <c r="BR304" s="95">
        <f t="shared" si="380"/>
        <v>0</v>
      </c>
      <c r="BS304" s="95">
        <f t="shared" si="380"/>
        <v>1</v>
      </c>
      <c r="BT304" s="95">
        <f t="shared" si="380"/>
        <v>0</v>
      </c>
      <c r="BU304" s="95">
        <f t="shared" si="380"/>
        <v>0</v>
      </c>
      <c r="BV304" s="95">
        <f t="shared" si="380"/>
        <v>0</v>
      </c>
      <c r="BW304" s="95">
        <f t="shared" si="380"/>
        <v>0</v>
      </c>
      <c r="BX304" s="95">
        <f t="shared" si="380"/>
        <v>0</v>
      </c>
      <c r="BY304" s="95">
        <f t="shared" si="380"/>
        <v>0</v>
      </c>
      <c r="BZ304" s="95">
        <f t="shared" si="380"/>
        <v>0</v>
      </c>
      <c r="CA304" s="95">
        <f t="shared" si="380"/>
        <v>0</v>
      </c>
      <c r="CB304" s="95">
        <f t="shared" si="380"/>
        <v>0</v>
      </c>
      <c r="CC304" s="95">
        <f t="shared" si="380"/>
        <v>0</v>
      </c>
      <c r="CD304" s="95">
        <f t="shared" si="380"/>
        <v>0</v>
      </c>
      <c r="CE304" s="95">
        <f t="shared" si="380"/>
        <v>0</v>
      </c>
      <c r="CF304" s="95">
        <f t="shared" si="380"/>
        <v>0</v>
      </c>
      <c r="CG304" s="95">
        <f t="shared" si="380"/>
        <v>0</v>
      </c>
      <c r="CH304"/>
      <c r="CI304" s="95">
        <f>SUM(BC304:CG304)</f>
        <v>1</v>
      </c>
      <c r="CJ304" s="5" t="s">
        <v>40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ht="17.25" customHeight="1" x14ac:dyDescent="0.25">
      <c r="A305" s="57"/>
      <c r="B305" s="58"/>
      <c r="C305" s="58"/>
      <c r="D305" s="58" t="s">
        <v>41</v>
      </c>
      <c r="E305" s="103" t="str">
        <f t="shared" ref="E305:AI305" si="381">IF(E302&gt;=4,"ya","tdk")</f>
        <v>tdk</v>
      </c>
      <c r="F305" s="104" t="str">
        <f t="shared" si="381"/>
        <v>tdk</v>
      </c>
      <c r="G305" s="104" t="str">
        <f t="shared" si="381"/>
        <v>tdk</v>
      </c>
      <c r="H305" s="105" t="str">
        <f t="shared" si="381"/>
        <v>tdk</v>
      </c>
      <c r="I305" s="105" t="str">
        <f t="shared" si="381"/>
        <v>tdk</v>
      </c>
      <c r="J305" s="105" t="str">
        <f t="shared" si="381"/>
        <v>tdk</v>
      </c>
      <c r="K305" s="105" t="str">
        <f t="shared" si="381"/>
        <v>tdk</v>
      </c>
      <c r="L305" s="105" t="str">
        <f t="shared" si="381"/>
        <v>tdk</v>
      </c>
      <c r="M305" s="104" t="str">
        <f t="shared" si="381"/>
        <v>tdk</v>
      </c>
      <c r="N305" s="106" t="str">
        <f t="shared" si="381"/>
        <v>tdk</v>
      </c>
      <c r="O305" s="107" t="str">
        <f t="shared" si="381"/>
        <v>tdk</v>
      </c>
      <c r="P305" s="105" t="str">
        <f t="shared" si="381"/>
        <v>tdk</v>
      </c>
      <c r="Q305" s="105" t="str">
        <f t="shared" si="381"/>
        <v>tdk</v>
      </c>
      <c r="R305" s="105" t="str">
        <f t="shared" si="381"/>
        <v>tdk</v>
      </c>
      <c r="S305" s="105" t="str">
        <f t="shared" si="381"/>
        <v>tdk</v>
      </c>
      <c r="T305" s="104" t="str">
        <f t="shared" si="381"/>
        <v>tdk</v>
      </c>
      <c r="U305" s="106" t="str">
        <f t="shared" si="381"/>
        <v>tdk</v>
      </c>
      <c r="V305" s="107" t="str">
        <f t="shared" si="381"/>
        <v>tdk</v>
      </c>
      <c r="W305" s="105" t="str">
        <f t="shared" si="381"/>
        <v>tdk</v>
      </c>
      <c r="X305" s="105" t="str">
        <f t="shared" si="381"/>
        <v>tdk</v>
      </c>
      <c r="Y305" s="105" t="str">
        <f t="shared" si="381"/>
        <v>tdk</v>
      </c>
      <c r="Z305" s="105" t="str">
        <f t="shared" si="381"/>
        <v>tdk</v>
      </c>
      <c r="AA305" s="104" t="str">
        <f t="shared" si="381"/>
        <v>tdk</v>
      </c>
      <c r="AB305" s="104" t="str">
        <f t="shared" si="381"/>
        <v>tdk</v>
      </c>
      <c r="AC305" s="105" t="str">
        <f t="shared" si="381"/>
        <v>tdk</v>
      </c>
      <c r="AD305" s="105" t="str">
        <f t="shared" si="381"/>
        <v>tdk</v>
      </c>
      <c r="AE305" s="105" t="str">
        <f t="shared" si="381"/>
        <v>tdk</v>
      </c>
      <c r="AF305" s="105" t="str">
        <f t="shared" si="381"/>
        <v>tdk</v>
      </c>
      <c r="AG305" s="105" t="str">
        <f t="shared" si="381"/>
        <v>tdk</v>
      </c>
      <c r="AH305" s="104" t="str">
        <f t="shared" si="381"/>
        <v>tdk</v>
      </c>
      <c r="AI305" s="104" t="str">
        <f t="shared" si="381"/>
        <v>tdk</v>
      </c>
      <c r="AJ305" s="108"/>
      <c r="AK305" s="69"/>
      <c r="AL305" s="69"/>
      <c r="AM305" s="69"/>
      <c r="AN305" s="69"/>
      <c r="AO305" s="70"/>
      <c r="AP305" s="70"/>
      <c r="AQ305" s="70"/>
      <c r="AR305" s="70"/>
      <c r="AS305" s="109">
        <f>COUNTIF(E305:AJ305,"ya")+CI305</f>
        <v>2</v>
      </c>
      <c r="AT305" s="70"/>
      <c r="AU305" s="69"/>
      <c r="AV305" s="83"/>
      <c r="AW305" s="83"/>
      <c r="AX305" s="83"/>
      <c r="AY305" s="84"/>
      <c r="AZ305" s="85"/>
      <c r="BA305" s="22"/>
      <c r="BB305"/>
      <c r="BC305" s="110" t="str">
        <f t="shared" ref="BC305:CG305" si="382">IF(BC302&gt;=4,"ya","tdk")</f>
        <v>tdk</v>
      </c>
      <c r="BD305" s="110" t="str">
        <f t="shared" si="382"/>
        <v>tdk</v>
      </c>
      <c r="BE305" s="110" t="str">
        <f t="shared" si="382"/>
        <v>ya</v>
      </c>
      <c r="BF305" s="110" t="str">
        <f t="shared" si="382"/>
        <v>tdk</v>
      </c>
      <c r="BG305" s="110" t="str">
        <f t="shared" si="382"/>
        <v>tdk</v>
      </c>
      <c r="BH305" s="110" t="str">
        <f t="shared" si="382"/>
        <v>tdk</v>
      </c>
      <c r="BI305" s="110" t="str">
        <f t="shared" si="382"/>
        <v>tdk</v>
      </c>
      <c r="BJ305" s="110" t="str">
        <f t="shared" si="382"/>
        <v>tdk</v>
      </c>
      <c r="BK305" s="110" t="str">
        <f t="shared" si="382"/>
        <v>tdk</v>
      </c>
      <c r="BL305" s="110" t="str">
        <f t="shared" si="382"/>
        <v>tdk</v>
      </c>
      <c r="BM305" s="110" t="str">
        <f t="shared" si="382"/>
        <v>tdk</v>
      </c>
      <c r="BN305" s="110" t="str">
        <f t="shared" si="382"/>
        <v>tdk</v>
      </c>
      <c r="BO305" s="110" t="str">
        <f t="shared" si="382"/>
        <v>tdk</v>
      </c>
      <c r="BP305" s="110" t="str">
        <f t="shared" si="382"/>
        <v>tdk</v>
      </c>
      <c r="BQ305" s="110" t="str">
        <f t="shared" si="382"/>
        <v>tdk</v>
      </c>
      <c r="BR305" s="110" t="str">
        <f t="shared" si="382"/>
        <v>tdk</v>
      </c>
      <c r="BS305" s="110" t="str">
        <f t="shared" si="382"/>
        <v>ya</v>
      </c>
      <c r="BT305" s="110" t="str">
        <f t="shared" si="382"/>
        <v>tdk</v>
      </c>
      <c r="BU305" s="110" t="str">
        <f t="shared" si="382"/>
        <v>tdk</v>
      </c>
      <c r="BV305" s="110" t="str">
        <f t="shared" si="382"/>
        <v>tdk</v>
      </c>
      <c r="BW305" s="110" t="str">
        <f t="shared" si="382"/>
        <v>tdk</v>
      </c>
      <c r="BX305" s="110" t="str">
        <f t="shared" si="382"/>
        <v>tdk</v>
      </c>
      <c r="BY305" s="110" t="str">
        <f t="shared" si="382"/>
        <v>tdk</v>
      </c>
      <c r="BZ305" s="110" t="str">
        <f t="shared" si="382"/>
        <v>tdk</v>
      </c>
      <c r="CA305" s="110" t="str">
        <f t="shared" si="382"/>
        <v>tdk</v>
      </c>
      <c r="CB305" s="110" t="str">
        <f t="shared" si="382"/>
        <v>tdk</v>
      </c>
      <c r="CC305" s="110" t="str">
        <f t="shared" si="382"/>
        <v>tdk</v>
      </c>
      <c r="CD305" s="110" t="str">
        <f t="shared" si="382"/>
        <v>tdk</v>
      </c>
      <c r="CE305" s="110" t="str">
        <f t="shared" si="382"/>
        <v>tdk</v>
      </c>
      <c r="CF305" s="110" t="str">
        <f t="shared" si="382"/>
        <v>tdk</v>
      </c>
      <c r="CG305" s="110" t="str">
        <f t="shared" si="382"/>
        <v>tdk</v>
      </c>
      <c r="CH305"/>
      <c r="CI305" s="75">
        <f>COUNTIF(BC305:CG305,"ya")</f>
        <v>2</v>
      </c>
      <c r="CJ305" s="74" t="s">
        <v>41</v>
      </c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 ht="17.25" customHeight="1" x14ac:dyDescent="0.25">
      <c r="A306" s="57"/>
      <c r="B306" s="58"/>
      <c r="C306" s="58"/>
      <c r="D306" s="58" t="s">
        <v>42</v>
      </c>
      <c r="E306" s="103" t="str">
        <f t="shared" ref="E306:AI306" si="383">IF(AND(OR(AND(OR(AND(E303&gt;=2,E301="O/D"),E301="O/A"),E303&gt;=2),E301="O/N"),E303&gt;=2),"ya","tdk")</f>
        <v>tdk</v>
      </c>
      <c r="F306" s="104" t="str">
        <f t="shared" si="383"/>
        <v>tdk</v>
      </c>
      <c r="G306" s="104" t="str">
        <f t="shared" si="383"/>
        <v>ya</v>
      </c>
      <c r="H306" s="105" t="str">
        <f t="shared" si="383"/>
        <v>tdk</v>
      </c>
      <c r="I306" s="105" t="str">
        <f t="shared" si="383"/>
        <v>tdk</v>
      </c>
      <c r="J306" s="105" t="str">
        <f t="shared" si="383"/>
        <v>tdk</v>
      </c>
      <c r="K306" s="105" t="str">
        <f t="shared" si="383"/>
        <v>tdk</v>
      </c>
      <c r="L306" s="105" t="str">
        <f t="shared" si="383"/>
        <v>tdk</v>
      </c>
      <c r="M306" s="104" t="str">
        <f t="shared" si="383"/>
        <v>tdk</v>
      </c>
      <c r="N306" s="106" t="str">
        <f t="shared" si="383"/>
        <v>tdk</v>
      </c>
      <c r="O306" s="107" t="str">
        <f t="shared" si="383"/>
        <v>tdk</v>
      </c>
      <c r="P306" s="105" t="str">
        <f t="shared" si="383"/>
        <v>tdk</v>
      </c>
      <c r="Q306" s="105" t="str">
        <f t="shared" si="383"/>
        <v>tdk</v>
      </c>
      <c r="R306" s="105" t="str">
        <f t="shared" si="383"/>
        <v>tdk</v>
      </c>
      <c r="S306" s="105" t="str">
        <f t="shared" si="383"/>
        <v>tdk</v>
      </c>
      <c r="T306" s="104" t="str">
        <f t="shared" si="383"/>
        <v>tdk</v>
      </c>
      <c r="U306" s="106" t="str">
        <f t="shared" si="383"/>
        <v>ya</v>
      </c>
      <c r="V306" s="107" t="str">
        <f t="shared" si="383"/>
        <v>tdk</v>
      </c>
      <c r="W306" s="105" t="str">
        <f t="shared" si="383"/>
        <v>tdk</v>
      </c>
      <c r="X306" s="105" t="str">
        <f t="shared" si="383"/>
        <v>tdk</v>
      </c>
      <c r="Y306" s="105" t="str">
        <f t="shared" si="383"/>
        <v>tdk</v>
      </c>
      <c r="Z306" s="105" t="str">
        <f t="shared" si="383"/>
        <v>tdk</v>
      </c>
      <c r="AA306" s="104" t="str">
        <f t="shared" si="383"/>
        <v>tdk</v>
      </c>
      <c r="AB306" s="104" t="str">
        <f t="shared" si="383"/>
        <v>tdk</v>
      </c>
      <c r="AC306" s="105" t="str">
        <f t="shared" si="383"/>
        <v>tdk</v>
      </c>
      <c r="AD306" s="105" t="str">
        <f t="shared" si="383"/>
        <v>tdk</v>
      </c>
      <c r="AE306" s="105" t="str">
        <f t="shared" si="383"/>
        <v>tdk</v>
      </c>
      <c r="AF306" s="105" t="str">
        <f t="shared" si="383"/>
        <v>tdk</v>
      </c>
      <c r="AG306" s="105" t="str">
        <f t="shared" si="383"/>
        <v>tdk</v>
      </c>
      <c r="AH306" s="104" t="str">
        <f t="shared" si="383"/>
        <v>tdk</v>
      </c>
      <c r="AI306" s="104" t="str">
        <f t="shared" si="383"/>
        <v>tdk</v>
      </c>
      <c r="AJ306" s="108"/>
      <c r="AK306" s="69"/>
      <c r="AL306" s="69"/>
      <c r="AM306" s="69"/>
      <c r="AN306" s="69"/>
      <c r="AO306" s="70"/>
      <c r="AP306" s="70"/>
      <c r="AQ306" s="70"/>
      <c r="AR306" s="70"/>
      <c r="AS306" s="70"/>
      <c r="AT306" s="70">
        <f>COUNTIF(E306:AJ306,"ya")</f>
        <v>2</v>
      </c>
      <c r="AU306" s="69"/>
      <c r="AV306" s="83"/>
      <c r="AW306" s="83"/>
      <c r="AX306" s="83"/>
      <c r="AY306" s="84"/>
      <c r="AZ306" s="85"/>
      <c r="BA306" s="22"/>
      <c r="BB306"/>
      <c r="BC306" s="74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 s="37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ht="17.25" customHeight="1" x14ac:dyDescent="0.3">
      <c r="A307" s="57">
        <f>A301+1</f>
        <v>38</v>
      </c>
      <c r="B307" s="58"/>
      <c r="C307" s="130" t="s">
        <v>98</v>
      </c>
      <c r="D307" s="58"/>
      <c r="E307" s="111" t="s">
        <v>22</v>
      </c>
      <c r="F307" s="112" t="s">
        <v>22</v>
      </c>
      <c r="G307" s="112" t="s">
        <v>33</v>
      </c>
      <c r="H307" s="113" t="s">
        <v>20</v>
      </c>
      <c r="I307" s="113" t="s">
        <v>21</v>
      </c>
      <c r="J307" s="113" t="s">
        <v>21</v>
      </c>
      <c r="K307" s="113" t="s">
        <v>44</v>
      </c>
      <c r="L307" s="113" t="s">
        <v>46</v>
      </c>
      <c r="M307" s="112" t="s">
        <v>19</v>
      </c>
      <c r="N307" s="114" t="s">
        <v>46</v>
      </c>
      <c r="O307" s="115" t="s">
        <v>19</v>
      </c>
      <c r="P307" s="113" t="s">
        <v>22</v>
      </c>
      <c r="Q307" s="113" t="s">
        <v>31</v>
      </c>
      <c r="R307" s="113" t="s">
        <v>21</v>
      </c>
      <c r="S307" s="113" t="s">
        <v>21</v>
      </c>
      <c r="T307" s="112" t="s">
        <v>45</v>
      </c>
      <c r="U307" s="116" t="s">
        <v>45</v>
      </c>
      <c r="V307" s="115" t="s">
        <v>45</v>
      </c>
      <c r="W307" s="113" t="s">
        <v>19</v>
      </c>
      <c r="X307" s="113" t="s">
        <v>19</v>
      </c>
      <c r="Y307" s="113" t="s">
        <v>20</v>
      </c>
      <c r="Z307" s="113" t="s">
        <v>20</v>
      </c>
      <c r="AA307" s="112" t="s">
        <v>21</v>
      </c>
      <c r="AB307" s="112" t="s">
        <v>21</v>
      </c>
      <c r="AC307" s="113" t="s">
        <v>21</v>
      </c>
      <c r="AD307" s="113" t="s">
        <v>45</v>
      </c>
      <c r="AE307" s="113" t="s">
        <v>45</v>
      </c>
      <c r="AF307" s="113" t="s">
        <v>19</v>
      </c>
      <c r="AG307" s="113" t="s">
        <v>19</v>
      </c>
      <c r="AH307" s="112" t="s">
        <v>22</v>
      </c>
      <c r="AI307" s="112" t="s">
        <v>19</v>
      </c>
      <c r="AJ307" s="68"/>
      <c r="AK307" s="69">
        <f>COUNTIF(E307:AJ307,"D")</f>
        <v>7</v>
      </c>
      <c r="AL307" s="69">
        <f>COUNTIF(E307:AJ307,"A")</f>
        <v>3</v>
      </c>
      <c r="AM307" s="69">
        <f>COUNTIF(E307:AJ307,"N")</f>
        <v>7</v>
      </c>
      <c r="AN307" s="69">
        <f>COUNTIF(E307:AJ307,"D/A")</f>
        <v>4</v>
      </c>
      <c r="AO307" s="70">
        <f>AK307+AL307+AM307+AN307+AY307+AZ307</f>
        <v>22</v>
      </c>
      <c r="AP307" s="70">
        <f>IF(AO307&lt;=22,0,AO307-22)</f>
        <v>0</v>
      </c>
      <c r="AQ307" s="71">
        <f>AL307+AM307+AQ310</f>
        <v>20</v>
      </c>
      <c r="AR307" s="70"/>
      <c r="AS307" s="70"/>
      <c r="AT307" s="70"/>
      <c r="AU307" s="69">
        <f>COUNTIF(E307:AJ307,"IJ")</f>
        <v>0</v>
      </c>
      <c r="AV307" s="69">
        <f>COUNTIF(E307:AJ307,"SK")</f>
        <v>0</v>
      </c>
      <c r="AW307" s="69">
        <f>COUNTIF(E307:AJ307,"CT")</f>
        <v>1</v>
      </c>
      <c r="AX307" s="69">
        <f>COUNTIF(E307:AJ307,"AL")</f>
        <v>0</v>
      </c>
      <c r="AY307" s="69">
        <f>COUNTIF(E307:AJ307,"A/N")</f>
        <v>1</v>
      </c>
      <c r="AZ307" s="69">
        <f>COUNTIF(E307:AJ307,"N/D")</f>
        <v>0</v>
      </c>
      <c r="BA307" s="72"/>
      <c r="BB307" s="37">
        <f>AO307</f>
        <v>22</v>
      </c>
      <c r="BC307" s="73" t="str">
        <f t="shared" ref="BC307:CG307" si="384">E307</f>
        <v>D/A</v>
      </c>
      <c r="BD307" s="73" t="str">
        <f t="shared" si="384"/>
        <v>D/A</v>
      </c>
      <c r="BE307" s="73" t="str">
        <f t="shared" si="384"/>
        <v>A/N</v>
      </c>
      <c r="BF307" s="73" t="str">
        <f t="shared" si="384"/>
        <v>A</v>
      </c>
      <c r="BG307" s="73" t="str">
        <f t="shared" si="384"/>
        <v>N</v>
      </c>
      <c r="BH307" s="73" t="str">
        <f t="shared" si="384"/>
        <v>N</v>
      </c>
      <c r="BI307" s="73" t="str">
        <f t="shared" si="384"/>
        <v>O/N</v>
      </c>
      <c r="BJ307" s="73" t="str">
        <f t="shared" si="384"/>
        <v>O/A</v>
      </c>
      <c r="BK307" s="73" t="str">
        <f t="shared" si="384"/>
        <v>D</v>
      </c>
      <c r="BL307" s="73" t="str">
        <f t="shared" si="384"/>
        <v>O/A</v>
      </c>
      <c r="BM307" s="73" t="str">
        <f t="shared" si="384"/>
        <v>D</v>
      </c>
      <c r="BN307" s="73" t="str">
        <f t="shared" si="384"/>
        <v>D/A</v>
      </c>
      <c r="BO307" s="73" t="str">
        <f t="shared" si="384"/>
        <v>CT</v>
      </c>
      <c r="BP307" s="73" t="str">
        <f t="shared" si="384"/>
        <v>N</v>
      </c>
      <c r="BQ307" s="73" t="str">
        <f t="shared" si="384"/>
        <v>N</v>
      </c>
      <c r="BR307" s="73" t="str">
        <f t="shared" si="384"/>
        <v>R</v>
      </c>
      <c r="BS307" s="73" t="str">
        <f t="shared" si="384"/>
        <v>R</v>
      </c>
      <c r="BT307" s="73" t="str">
        <f t="shared" si="384"/>
        <v>R</v>
      </c>
      <c r="BU307" s="73" t="str">
        <f t="shared" si="384"/>
        <v>D</v>
      </c>
      <c r="BV307" s="73" t="str">
        <f t="shared" si="384"/>
        <v>D</v>
      </c>
      <c r="BW307" s="73" t="str">
        <f t="shared" si="384"/>
        <v>A</v>
      </c>
      <c r="BX307" s="73" t="str">
        <f t="shared" si="384"/>
        <v>A</v>
      </c>
      <c r="BY307" s="73" t="str">
        <f t="shared" si="384"/>
        <v>N</v>
      </c>
      <c r="BZ307" s="73" t="str">
        <f t="shared" si="384"/>
        <v>N</v>
      </c>
      <c r="CA307" s="73" t="str">
        <f t="shared" si="384"/>
        <v>N</v>
      </c>
      <c r="CB307" s="73" t="str">
        <f t="shared" si="384"/>
        <v>R</v>
      </c>
      <c r="CC307" s="73" t="str">
        <f t="shared" si="384"/>
        <v>R</v>
      </c>
      <c r="CD307" s="73" t="str">
        <f t="shared" si="384"/>
        <v>D</v>
      </c>
      <c r="CE307" s="73" t="str">
        <f t="shared" si="384"/>
        <v>D</v>
      </c>
      <c r="CF307" s="73" t="str">
        <f t="shared" si="384"/>
        <v>D/A</v>
      </c>
      <c r="CG307" s="73" t="str">
        <f t="shared" si="384"/>
        <v>D</v>
      </c>
      <c r="CH307"/>
      <c r="CI307" s="75">
        <f>COUNTIF(BC307:CG307,"A/N")</f>
        <v>1</v>
      </c>
      <c r="CJ307" s="75">
        <f>COUNTIF(BC307:CG307,"N/D")</f>
        <v>0</v>
      </c>
      <c r="CK307" s="37">
        <f>CI307+CJ307</f>
        <v>1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ht="17.25" customHeight="1" x14ac:dyDescent="0.25">
      <c r="A308" s="57"/>
      <c r="B308" s="58"/>
      <c r="C308" s="127"/>
      <c r="D308" s="58" t="s">
        <v>37</v>
      </c>
      <c r="E308" s="111">
        <v>8</v>
      </c>
      <c r="F308" s="112">
        <v>8</v>
      </c>
      <c r="G308" s="112">
        <v>8</v>
      </c>
      <c r="H308" s="113"/>
      <c r="I308" s="113"/>
      <c r="J308" s="113"/>
      <c r="K308" s="113"/>
      <c r="L308" s="113"/>
      <c r="M308" s="112"/>
      <c r="N308" s="114"/>
      <c r="O308" s="115"/>
      <c r="P308" s="113">
        <v>8</v>
      </c>
      <c r="Q308" s="113"/>
      <c r="R308" s="113"/>
      <c r="S308" s="113"/>
      <c r="T308" s="112"/>
      <c r="U308" s="116"/>
      <c r="V308" s="115"/>
      <c r="W308" s="113"/>
      <c r="X308" s="113"/>
      <c r="Y308" s="113"/>
      <c r="Z308" s="113"/>
      <c r="AA308" s="112"/>
      <c r="AB308" s="112"/>
      <c r="AC308" s="113"/>
      <c r="AD308" s="113"/>
      <c r="AE308" s="113"/>
      <c r="AF308" s="113"/>
      <c r="AG308" s="113"/>
      <c r="AH308" s="112">
        <v>8</v>
      </c>
      <c r="AI308" s="112"/>
      <c r="AJ308" s="82"/>
      <c r="AK308" s="69"/>
      <c r="AL308" s="69"/>
      <c r="AM308" s="69"/>
      <c r="AN308" s="69"/>
      <c r="AO308" s="70"/>
      <c r="AP308" s="70"/>
      <c r="AQ308" s="70"/>
      <c r="AR308" s="71">
        <f>SUM(E308:AJ308)*2-0.5*COUNT(E308:AJ308)+CI309</f>
        <v>160.5</v>
      </c>
      <c r="AS308" s="70"/>
      <c r="AT308" s="70"/>
      <c r="AU308" s="69"/>
      <c r="AV308" s="83"/>
      <c r="AW308" s="83"/>
      <c r="AX308" s="83"/>
      <c r="AY308" s="84"/>
      <c r="AZ308" s="85"/>
      <c r="BA308" s="22"/>
      <c r="BB308"/>
      <c r="BC308" s="86">
        <f t="shared" ref="BC308:CG308" si="385">E309</f>
        <v>0</v>
      </c>
      <c r="BD308" s="86">
        <f t="shared" si="385"/>
        <v>0</v>
      </c>
      <c r="BE308" s="86">
        <f t="shared" si="385"/>
        <v>0</v>
      </c>
      <c r="BF308" s="86">
        <f t="shared" si="385"/>
        <v>0</v>
      </c>
      <c r="BG308" s="86">
        <f t="shared" si="385"/>
        <v>0</v>
      </c>
      <c r="BH308" s="86">
        <f t="shared" si="385"/>
        <v>0</v>
      </c>
      <c r="BI308" s="86">
        <f t="shared" si="385"/>
        <v>8</v>
      </c>
      <c r="BJ308" s="86">
        <f t="shared" si="385"/>
        <v>8</v>
      </c>
      <c r="BK308" s="86">
        <f t="shared" si="385"/>
        <v>0</v>
      </c>
      <c r="BL308" s="86">
        <f t="shared" si="385"/>
        <v>16</v>
      </c>
      <c r="BM308" s="86">
        <f t="shared" si="385"/>
        <v>0</v>
      </c>
      <c r="BN308" s="86">
        <f t="shared" si="385"/>
        <v>0</v>
      </c>
      <c r="BO308" s="86">
        <f t="shared" si="385"/>
        <v>0</v>
      </c>
      <c r="BP308" s="86">
        <f t="shared" si="385"/>
        <v>0</v>
      </c>
      <c r="BQ308" s="86">
        <f t="shared" si="385"/>
        <v>0</v>
      </c>
      <c r="BR308" s="86">
        <f t="shared" si="385"/>
        <v>0</v>
      </c>
      <c r="BS308" s="86">
        <f t="shared" si="385"/>
        <v>0</v>
      </c>
      <c r="BT308" s="86">
        <f t="shared" si="385"/>
        <v>0</v>
      </c>
      <c r="BU308" s="86">
        <f t="shared" si="385"/>
        <v>0</v>
      </c>
      <c r="BV308" s="86">
        <f t="shared" si="385"/>
        <v>0</v>
      </c>
      <c r="BW308" s="86">
        <f t="shared" si="385"/>
        <v>0</v>
      </c>
      <c r="BX308" s="86">
        <f t="shared" si="385"/>
        <v>0</v>
      </c>
      <c r="BY308" s="86">
        <f t="shared" si="385"/>
        <v>0</v>
      </c>
      <c r="BZ308" s="86">
        <f t="shared" si="385"/>
        <v>0</v>
      </c>
      <c r="CA308" s="86">
        <f t="shared" si="385"/>
        <v>0</v>
      </c>
      <c r="CB308" s="86">
        <f t="shared" si="385"/>
        <v>0</v>
      </c>
      <c r="CC308" s="86">
        <f t="shared" si="385"/>
        <v>0</v>
      </c>
      <c r="CD308" s="86">
        <f t="shared" si="385"/>
        <v>0</v>
      </c>
      <c r="CE308" s="86">
        <f t="shared" si="385"/>
        <v>0</v>
      </c>
      <c r="CF308" s="86">
        <f t="shared" si="385"/>
        <v>0</v>
      </c>
      <c r="CG308" s="86">
        <f t="shared" si="385"/>
        <v>0</v>
      </c>
      <c r="CH308"/>
      <c r="CI308" s="74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ht="17.25" customHeight="1" x14ac:dyDescent="0.25">
      <c r="A309" s="57"/>
      <c r="B309" s="58"/>
      <c r="C309" s="58"/>
      <c r="D309" s="58" t="s">
        <v>38</v>
      </c>
      <c r="E309" s="111"/>
      <c r="F309" s="112"/>
      <c r="G309" s="112"/>
      <c r="H309" s="113"/>
      <c r="I309" s="113"/>
      <c r="J309" s="113"/>
      <c r="K309" s="113">
        <v>8</v>
      </c>
      <c r="L309" s="113">
        <v>8</v>
      </c>
      <c r="M309" s="112"/>
      <c r="N309" s="114">
        <v>16</v>
      </c>
      <c r="O309" s="115"/>
      <c r="P309" s="113"/>
      <c r="Q309" s="113"/>
      <c r="R309" s="113"/>
      <c r="S309" s="113"/>
      <c r="T309" s="112"/>
      <c r="U309" s="116"/>
      <c r="V309" s="115"/>
      <c r="W309" s="113"/>
      <c r="X309" s="113"/>
      <c r="Y309" s="113"/>
      <c r="Z309" s="113"/>
      <c r="AA309" s="112"/>
      <c r="AB309" s="112"/>
      <c r="AC309" s="113"/>
      <c r="AD309" s="113"/>
      <c r="AE309" s="113"/>
      <c r="AF309" s="113"/>
      <c r="AG309" s="113"/>
      <c r="AH309" s="112"/>
      <c r="AI309" s="112"/>
      <c r="AJ309" s="93"/>
      <c r="AK309" s="69"/>
      <c r="AL309" s="69"/>
      <c r="AM309" s="69"/>
      <c r="AN309" s="69"/>
      <c r="AO309" s="70"/>
      <c r="AP309" s="70"/>
      <c r="AQ309" s="70"/>
      <c r="AR309" s="94"/>
      <c r="AS309" s="70"/>
      <c r="AT309" s="70"/>
      <c r="AU309" s="69"/>
      <c r="AV309" s="83"/>
      <c r="AW309" s="83"/>
      <c r="AX309" s="83"/>
      <c r="AY309" s="84"/>
      <c r="AZ309" s="85"/>
      <c r="BA309" s="22"/>
      <c r="BB309"/>
      <c r="BC309" s="37">
        <f t="shared" ref="BC309:CG309" si="386">IF(BC308&lt;=1,BC308*2,IF(BC308&lt;=7,(BC308*2),IF(BC308&lt;=8,((BC308-7)*3+14),((BC308-8)*4+17))))</f>
        <v>0</v>
      </c>
      <c r="BD309" s="37">
        <f t="shared" si="386"/>
        <v>0</v>
      </c>
      <c r="BE309" s="37">
        <f t="shared" si="386"/>
        <v>0</v>
      </c>
      <c r="BF309" s="37">
        <f t="shared" si="386"/>
        <v>0</v>
      </c>
      <c r="BG309" s="37">
        <f t="shared" si="386"/>
        <v>0</v>
      </c>
      <c r="BH309" s="37">
        <f t="shared" si="386"/>
        <v>0</v>
      </c>
      <c r="BI309" s="37">
        <f t="shared" si="386"/>
        <v>17</v>
      </c>
      <c r="BJ309" s="37">
        <f t="shared" si="386"/>
        <v>17</v>
      </c>
      <c r="BK309" s="37">
        <f t="shared" si="386"/>
        <v>0</v>
      </c>
      <c r="BL309" s="37">
        <f t="shared" si="386"/>
        <v>49</v>
      </c>
      <c r="BM309" s="37">
        <f t="shared" si="386"/>
        <v>0</v>
      </c>
      <c r="BN309" s="37">
        <f t="shared" si="386"/>
        <v>0</v>
      </c>
      <c r="BO309" s="37">
        <f t="shared" si="386"/>
        <v>0</v>
      </c>
      <c r="BP309" s="37">
        <f t="shared" si="386"/>
        <v>0</v>
      </c>
      <c r="BQ309" s="37">
        <f t="shared" si="386"/>
        <v>0</v>
      </c>
      <c r="BR309" s="37">
        <f t="shared" si="386"/>
        <v>0</v>
      </c>
      <c r="BS309" s="37">
        <f t="shared" si="386"/>
        <v>0</v>
      </c>
      <c r="BT309" s="37">
        <f t="shared" si="386"/>
        <v>0</v>
      </c>
      <c r="BU309" s="37">
        <f t="shared" si="386"/>
        <v>0</v>
      </c>
      <c r="BV309" s="37">
        <f t="shared" si="386"/>
        <v>0</v>
      </c>
      <c r="BW309" s="37">
        <f t="shared" si="386"/>
        <v>0</v>
      </c>
      <c r="BX309" s="37">
        <f t="shared" si="386"/>
        <v>0</v>
      </c>
      <c r="BY309" s="37">
        <f t="shared" si="386"/>
        <v>0</v>
      </c>
      <c r="BZ309" s="37">
        <f t="shared" si="386"/>
        <v>0</v>
      </c>
      <c r="CA309" s="37">
        <f t="shared" si="386"/>
        <v>0</v>
      </c>
      <c r="CB309" s="37">
        <f t="shared" si="386"/>
        <v>0</v>
      </c>
      <c r="CC309" s="37">
        <f t="shared" si="386"/>
        <v>0</v>
      </c>
      <c r="CD309" s="37">
        <f t="shared" si="386"/>
        <v>0</v>
      </c>
      <c r="CE309" s="37">
        <f t="shared" si="386"/>
        <v>0</v>
      </c>
      <c r="CF309" s="37">
        <f t="shared" si="386"/>
        <v>0</v>
      </c>
      <c r="CG309" s="37">
        <f t="shared" si="386"/>
        <v>0</v>
      </c>
      <c r="CH309"/>
      <c r="CI309" s="95">
        <f>SUM(BC309:CG309)</f>
        <v>83</v>
      </c>
      <c r="CJ309" s="5" t="s">
        <v>37</v>
      </c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ht="17.25" customHeight="1" x14ac:dyDescent="0.25">
      <c r="A310" s="57"/>
      <c r="B310" s="58"/>
      <c r="C310" s="58"/>
      <c r="D310" s="58" t="s">
        <v>39</v>
      </c>
      <c r="E310" s="96">
        <f t="shared" ref="E310:AI310" si="387">IF(AND(E307="A/N",E308&gt;=8),2,IF(AND(E307="N/D",E308=16),2,IF(AND(E307="D/A",E308=16),2,IF(AND(E307="A/N",E308&lt;8),1,IF(AND(E307="N/D",E308&lt;16),1,IF(AND(E307="D/A",E308&gt;=8),1,IF(AND(AND(E307="O/D",E308&gt;=16),E308&lt;24),1,IF(AND(E307="O/D",E308=24),2,IF(AND(AND(E307="O/A",E308&gt;=8),E308&lt;16),1,IF(AND(E307="O/A",E308&gt;=16),2,IF(AND(AND(E307="O/N",E308&gt;=8),E308&lt;24),1,IF(AND(E307="O/N",E308=24),2,0))))))))))))</f>
        <v>1</v>
      </c>
      <c r="F310" s="97">
        <f t="shared" si="387"/>
        <v>1</v>
      </c>
      <c r="G310" s="97">
        <f t="shared" si="387"/>
        <v>2</v>
      </c>
      <c r="H310" s="98">
        <f t="shared" si="387"/>
        <v>0</v>
      </c>
      <c r="I310" s="98">
        <f t="shared" si="387"/>
        <v>0</v>
      </c>
      <c r="J310" s="98">
        <f t="shared" si="387"/>
        <v>0</v>
      </c>
      <c r="K310" s="98">
        <f t="shared" si="387"/>
        <v>0</v>
      </c>
      <c r="L310" s="98">
        <f t="shared" si="387"/>
        <v>0</v>
      </c>
      <c r="M310" s="97">
        <f t="shared" si="387"/>
        <v>0</v>
      </c>
      <c r="N310" s="99">
        <f t="shared" si="387"/>
        <v>0</v>
      </c>
      <c r="O310" s="100">
        <f t="shared" si="387"/>
        <v>0</v>
      </c>
      <c r="P310" s="98">
        <f t="shared" si="387"/>
        <v>1</v>
      </c>
      <c r="Q310" s="98">
        <f t="shared" si="387"/>
        <v>0</v>
      </c>
      <c r="R310" s="98">
        <f t="shared" si="387"/>
        <v>0</v>
      </c>
      <c r="S310" s="98">
        <f t="shared" si="387"/>
        <v>0</v>
      </c>
      <c r="T310" s="97">
        <f t="shared" si="387"/>
        <v>0</v>
      </c>
      <c r="U310" s="101">
        <f t="shared" si="387"/>
        <v>0</v>
      </c>
      <c r="V310" s="100">
        <f t="shared" si="387"/>
        <v>0</v>
      </c>
      <c r="W310" s="98">
        <f t="shared" si="387"/>
        <v>0</v>
      </c>
      <c r="X310" s="98">
        <f t="shared" si="387"/>
        <v>0</v>
      </c>
      <c r="Y310" s="98">
        <f t="shared" si="387"/>
        <v>0</v>
      </c>
      <c r="Z310" s="98">
        <f t="shared" si="387"/>
        <v>0</v>
      </c>
      <c r="AA310" s="97">
        <f t="shared" si="387"/>
        <v>0</v>
      </c>
      <c r="AB310" s="97">
        <f t="shared" si="387"/>
        <v>0</v>
      </c>
      <c r="AC310" s="98">
        <f t="shared" si="387"/>
        <v>0</v>
      </c>
      <c r="AD310" s="98">
        <f t="shared" si="387"/>
        <v>0</v>
      </c>
      <c r="AE310" s="98">
        <f t="shared" si="387"/>
        <v>0</v>
      </c>
      <c r="AF310" s="98">
        <f t="shared" si="387"/>
        <v>0</v>
      </c>
      <c r="AG310" s="98">
        <f t="shared" si="387"/>
        <v>0</v>
      </c>
      <c r="AH310" s="97">
        <f t="shared" si="387"/>
        <v>1</v>
      </c>
      <c r="AI310" s="97">
        <f t="shared" si="387"/>
        <v>0</v>
      </c>
      <c r="AJ310" s="117"/>
      <c r="AK310" s="69"/>
      <c r="AL310" s="69"/>
      <c r="AM310" s="69"/>
      <c r="AN310" s="69"/>
      <c r="AO310" s="70"/>
      <c r="AP310" s="70"/>
      <c r="AQ310" s="71">
        <f>SUM(E310:AJ310)+CI310-CK307</f>
        <v>10</v>
      </c>
      <c r="AR310" s="94"/>
      <c r="AS310" s="70"/>
      <c r="AT310" s="70"/>
      <c r="AU310" s="69"/>
      <c r="AV310" s="83"/>
      <c r="AW310" s="83"/>
      <c r="AX310" s="83"/>
      <c r="AY310" s="84"/>
      <c r="AZ310" s="85"/>
      <c r="BA310" s="22"/>
      <c r="BB310"/>
      <c r="BC310" s="95">
        <f t="shared" ref="BC310:CG310" si="388">IF(AND(BC307="A/N",BC308&gt;=8),2,IF(AND(BC307="N/D",BC308=16),2,IF(AND(BC307="D/A",BC308=16),2,IF(AND(BC307="A/N",BC308&lt;8),1,IF(AND(BC307="N/D",BC308&lt;16),1,IF(AND(BC307="D/A",BC308&gt;=8),1,IF(AND(AND(BC307="O/D",BC308&gt;=16),BC308&lt;24),1,IF(AND(BC307="O/D",BC308=24),2,IF(AND(AND(BC307="O/A",BC308&gt;=8),BC308&lt;16),1,IF(AND(BC307="O/A",BC308&gt;=16),2,IF(AND(AND(BC307="O/N",BC308&gt;=8),BC308&lt;24),1,IF(AND(BC307="O/N",BC308=24),2,0))))))))))))</f>
        <v>0</v>
      </c>
      <c r="BD310" s="95">
        <f t="shared" si="388"/>
        <v>0</v>
      </c>
      <c r="BE310" s="95">
        <f t="shared" si="388"/>
        <v>1</v>
      </c>
      <c r="BF310" s="95">
        <f t="shared" si="388"/>
        <v>0</v>
      </c>
      <c r="BG310" s="95">
        <f t="shared" si="388"/>
        <v>0</v>
      </c>
      <c r="BH310" s="95">
        <f t="shared" si="388"/>
        <v>0</v>
      </c>
      <c r="BI310" s="95">
        <f t="shared" si="388"/>
        <v>1</v>
      </c>
      <c r="BJ310" s="95">
        <f t="shared" si="388"/>
        <v>1</v>
      </c>
      <c r="BK310" s="95">
        <f t="shared" si="388"/>
        <v>0</v>
      </c>
      <c r="BL310" s="95">
        <f t="shared" si="388"/>
        <v>2</v>
      </c>
      <c r="BM310" s="95">
        <f t="shared" si="388"/>
        <v>0</v>
      </c>
      <c r="BN310" s="95">
        <f t="shared" si="388"/>
        <v>0</v>
      </c>
      <c r="BO310" s="95">
        <f t="shared" si="388"/>
        <v>0</v>
      </c>
      <c r="BP310" s="95">
        <f t="shared" si="388"/>
        <v>0</v>
      </c>
      <c r="BQ310" s="95">
        <f t="shared" si="388"/>
        <v>0</v>
      </c>
      <c r="BR310" s="95">
        <f t="shared" si="388"/>
        <v>0</v>
      </c>
      <c r="BS310" s="95">
        <f t="shared" si="388"/>
        <v>0</v>
      </c>
      <c r="BT310" s="95">
        <f t="shared" si="388"/>
        <v>0</v>
      </c>
      <c r="BU310" s="95">
        <f t="shared" si="388"/>
        <v>0</v>
      </c>
      <c r="BV310" s="95">
        <f t="shared" si="388"/>
        <v>0</v>
      </c>
      <c r="BW310" s="95">
        <f t="shared" si="388"/>
        <v>0</v>
      </c>
      <c r="BX310" s="95">
        <f t="shared" si="388"/>
        <v>0</v>
      </c>
      <c r="BY310" s="95">
        <f t="shared" si="388"/>
        <v>0</v>
      </c>
      <c r="BZ310" s="95">
        <f t="shared" si="388"/>
        <v>0</v>
      </c>
      <c r="CA310" s="95">
        <f t="shared" si="388"/>
        <v>0</v>
      </c>
      <c r="CB310" s="95">
        <f t="shared" si="388"/>
        <v>0</v>
      </c>
      <c r="CC310" s="95">
        <f t="shared" si="388"/>
        <v>0</v>
      </c>
      <c r="CD310" s="95">
        <f t="shared" si="388"/>
        <v>0</v>
      </c>
      <c r="CE310" s="95">
        <f t="shared" si="388"/>
        <v>0</v>
      </c>
      <c r="CF310" s="95">
        <f t="shared" si="388"/>
        <v>0</v>
      </c>
      <c r="CG310" s="95">
        <f t="shared" si="388"/>
        <v>0</v>
      </c>
      <c r="CH310"/>
      <c r="CI310" s="95">
        <f>SUM(BC310:CG310)</f>
        <v>5</v>
      </c>
      <c r="CJ310" s="5" t="s">
        <v>40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ht="17.25" customHeight="1" x14ac:dyDescent="0.25">
      <c r="A311" s="57"/>
      <c r="B311" s="58"/>
      <c r="C311" s="58"/>
      <c r="D311" s="58" t="s">
        <v>41</v>
      </c>
      <c r="E311" s="103" t="str">
        <f t="shared" ref="E311:AI311" si="389">IF(E308&gt;=4,"ya","tdk")</f>
        <v>ya</v>
      </c>
      <c r="F311" s="104" t="str">
        <f t="shared" si="389"/>
        <v>ya</v>
      </c>
      <c r="G311" s="104" t="str">
        <f t="shared" si="389"/>
        <v>ya</v>
      </c>
      <c r="H311" s="105" t="str">
        <f t="shared" si="389"/>
        <v>tdk</v>
      </c>
      <c r="I311" s="105" t="str">
        <f t="shared" si="389"/>
        <v>tdk</v>
      </c>
      <c r="J311" s="105" t="str">
        <f t="shared" si="389"/>
        <v>tdk</v>
      </c>
      <c r="K311" s="105" t="str">
        <f t="shared" si="389"/>
        <v>tdk</v>
      </c>
      <c r="L311" s="105" t="str">
        <f t="shared" si="389"/>
        <v>tdk</v>
      </c>
      <c r="M311" s="104" t="str">
        <f t="shared" si="389"/>
        <v>tdk</v>
      </c>
      <c r="N311" s="106" t="str">
        <f t="shared" si="389"/>
        <v>tdk</v>
      </c>
      <c r="O311" s="107" t="str">
        <f t="shared" si="389"/>
        <v>tdk</v>
      </c>
      <c r="P311" s="105" t="str">
        <f t="shared" si="389"/>
        <v>ya</v>
      </c>
      <c r="Q311" s="105" t="str">
        <f t="shared" si="389"/>
        <v>tdk</v>
      </c>
      <c r="R311" s="105" t="str">
        <f t="shared" si="389"/>
        <v>tdk</v>
      </c>
      <c r="S311" s="105" t="str">
        <f t="shared" si="389"/>
        <v>tdk</v>
      </c>
      <c r="T311" s="104" t="str">
        <f t="shared" si="389"/>
        <v>tdk</v>
      </c>
      <c r="U311" s="106" t="str">
        <f t="shared" si="389"/>
        <v>tdk</v>
      </c>
      <c r="V311" s="107" t="str">
        <f t="shared" si="389"/>
        <v>tdk</v>
      </c>
      <c r="W311" s="105" t="str">
        <f t="shared" si="389"/>
        <v>tdk</v>
      </c>
      <c r="X311" s="105" t="str">
        <f t="shared" si="389"/>
        <v>tdk</v>
      </c>
      <c r="Y311" s="105" t="str">
        <f t="shared" si="389"/>
        <v>tdk</v>
      </c>
      <c r="Z311" s="105" t="str">
        <f t="shared" si="389"/>
        <v>tdk</v>
      </c>
      <c r="AA311" s="104" t="str">
        <f t="shared" si="389"/>
        <v>tdk</v>
      </c>
      <c r="AB311" s="104" t="str">
        <f t="shared" si="389"/>
        <v>tdk</v>
      </c>
      <c r="AC311" s="105" t="str">
        <f t="shared" si="389"/>
        <v>tdk</v>
      </c>
      <c r="AD311" s="105" t="str">
        <f t="shared" si="389"/>
        <v>tdk</v>
      </c>
      <c r="AE311" s="105" t="str">
        <f t="shared" si="389"/>
        <v>tdk</v>
      </c>
      <c r="AF311" s="105" t="str">
        <f t="shared" si="389"/>
        <v>tdk</v>
      </c>
      <c r="AG311" s="105" t="str">
        <f t="shared" si="389"/>
        <v>tdk</v>
      </c>
      <c r="AH311" s="104" t="str">
        <f t="shared" si="389"/>
        <v>ya</v>
      </c>
      <c r="AI311" s="104" t="str">
        <f t="shared" si="389"/>
        <v>tdk</v>
      </c>
      <c r="AJ311" s="108"/>
      <c r="AK311" s="69"/>
      <c r="AL311" s="69"/>
      <c r="AM311" s="69"/>
      <c r="AN311" s="69"/>
      <c r="AO311" s="70"/>
      <c r="AP311" s="70"/>
      <c r="AQ311" s="70"/>
      <c r="AR311" s="70"/>
      <c r="AS311" s="109">
        <f>COUNTIF(E311:AJ311,"ya")+CI311</f>
        <v>8</v>
      </c>
      <c r="AT311" s="70"/>
      <c r="AU311" s="69"/>
      <c r="AV311" s="83"/>
      <c r="AW311" s="83"/>
      <c r="AX311" s="83"/>
      <c r="AY311" s="84"/>
      <c r="AZ311" s="85"/>
      <c r="BA311" s="22"/>
      <c r="BB311"/>
      <c r="BC311" s="110" t="str">
        <f t="shared" ref="BC311:CG311" si="390">IF(BC308&gt;=4,"ya","tdk")</f>
        <v>tdk</v>
      </c>
      <c r="BD311" s="110" t="str">
        <f t="shared" si="390"/>
        <v>tdk</v>
      </c>
      <c r="BE311" s="110" t="str">
        <f t="shared" si="390"/>
        <v>tdk</v>
      </c>
      <c r="BF311" s="110" t="str">
        <f t="shared" si="390"/>
        <v>tdk</v>
      </c>
      <c r="BG311" s="110" t="str">
        <f t="shared" si="390"/>
        <v>tdk</v>
      </c>
      <c r="BH311" s="110" t="str">
        <f t="shared" si="390"/>
        <v>tdk</v>
      </c>
      <c r="BI311" s="110" t="str">
        <f t="shared" si="390"/>
        <v>ya</v>
      </c>
      <c r="BJ311" s="110" t="str">
        <f t="shared" si="390"/>
        <v>ya</v>
      </c>
      <c r="BK311" s="110" t="str">
        <f t="shared" si="390"/>
        <v>tdk</v>
      </c>
      <c r="BL311" s="110" t="str">
        <f t="shared" si="390"/>
        <v>ya</v>
      </c>
      <c r="BM311" s="110" t="str">
        <f t="shared" si="390"/>
        <v>tdk</v>
      </c>
      <c r="BN311" s="110" t="str">
        <f t="shared" si="390"/>
        <v>tdk</v>
      </c>
      <c r="BO311" s="110" t="str">
        <f t="shared" si="390"/>
        <v>tdk</v>
      </c>
      <c r="BP311" s="110" t="str">
        <f t="shared" si="390"/>
        <v>tdk</v>
      </c>
      <c r="BQ311" s="110" t="str">
        <f t="shared" si="390"/>
        <v>tdk</v>
      </c>
      <c r="BR311" s="110" t="str">
        <f t="shared" si="390"/>
        <v>tdk</v>
      </c>
      <c r="BS311" s="110" t="str">
        <f t="shared" si="390"/>
        <v>tdk</v>
      </c>
      <c r="BT311" s="110" t="str">
        <f t="shared" si="390"/>
        <v>tdk</v>
      </c>
      <c r="BU311" s="110" t="str">
        <f t="shared" si="390"/>
        <v>tdk</v>
      </c>
      <c r="BV311" s="110" t="str">
        <f t="shared" si="390"/>
        <v>tdk</v>
      </c>
      <c r="BW311" s="110" t="str">
        <f t="shared" si="390"/>
        <v>tdk</v>
      </c>
      <c r="BX311" s="110" t="str">
        <f t="shared" si="390"/>
        <v>tdk</v>
      </c>
      <c r="BY311" s="110" t="str">
        <f t="shared" si="390"/>
        <v>tdk</v>
      </c>
      <c r="BZ311" s="110" t="str">
        <f t="shared" si="390"/>
        <v>tdk</v>
      </c>
      <c r="CA311" s="110" t="str">
        <f t="shared" si="390"/>
        <v>tdk</v>
      </c>
      <c r="CB311" s="110" t="str">
        <f t="shared" si="390"/>
        <v>tdk</v>
      </c>
      <c r="CC311" s="110" t="str">
        <f t="shared" si="390"/>
        <v>tdk</v>
      </c>
      <c r="CD311" s="110" t="str">
        <f t="shared" si="390"/>
        <v>tdk</v>
      </c>
      <c r="CE311" s="110" t="str">
        <f t="shared" si="390"/>
        <v>tdk</v>
      </c>
      <c r="CF311" s="110" t="str">
        <f t="shared" si="390"/>
        <v>tdk</v>
      </c>
      <c r="CG311" s="110" t="str">
        <f t="shared" si="390"/>
        <v>tdk</v>
      </c>
      <c r="CH311"/>
      <c r="CI311" s="75">
        <f>COUNTIF(BC311:CG311,"ya")</f>
        <v>3</v>
      </c>
      <c r="CJ311" s="74" t="s">
        <v>41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ht="17.25" customHeight="1" x14ac:dyDescent="0.25">
      <c r="A312" s="57"/>
      <c r="B312" s="58"/>
      <c r="C312" s="58"/>
      <c r="D312" s="58" t="s">
        <v>42</v>
      </c>
      <c r="E312" s="103" t="str">
        <f t="shared" ref="E312:AI312" si="391">IF(AND(OR(AND(OR(AND(E309&gt;=2,E307="O/D"),E307="O/A"),E309&gt;=2),E307="O/N"),E309&gt;=2),"ya","tdk")</f>
        <v>tdk</v>
      </c>
      <c r="F312" s="104" t="str">
        <f t="shared" si="391"/>
        <v>tdk</v>
      </c>
      <c r="G312" s="104" t="str">
        <f t="shared" si="391"/>
        <v>tdk</v>
      </c>
      <c r="H312" s="105" t="str">
        <f t="shared" si="391"/>
        <v>tdk</v>
      </c>
      <c r="I312" s="105" t="str">
        <f t="shared" si="391"/>
        <v>tdk</v>
      </c>
      <c r="J312" s="105" t="str">
        <f t="shared" si="391"/>
        <v>tdk</v>
      </c>
      <c r="K312" s="105" t="str">
        <f t="shared" si="391"/>
        <v>ya</v>
      </c>
      <c r="L312" s="105" t="str">
        <f t="shared" si="391"/>
        <v>ya</v>
      </c>
      <c r="M312" s="104" t="str">
        <f t="shared" si="391"/>
        <v>tdk</v>
      </c>
      <c r="N312" s="106" t="str">
        <f t="shared" si="391"/>
        <v>ya</v>
      </c>
      <c r="O312" s="107" t="str">
        <f t="shared" si="391"/>
        <v>tdk</v>
      </c>
      <c r="P312" s="105" t="str">
        <f t="shared" si="391"/>
        <v>tdk</v>
      </c>
      <c r="Q312" s="105" t="str">
        <f t="shared" si="391"/>
        <v>tdk</v>
      </c>
      <c r="R312" s="105" t="str">
        <f t="shared" si="391"/>
        <v>tdk</v>
      </c>
      <c r="S312" s="105" t="str">
        <f t="shared" si="391"/>
        <v>tdk</v>
      </c>
      <c r="T312" s="104" t="str">
        <f t="shared" si="391"/>
        <v>tdk</v>
      </c>
      <c r="U312" s="106" t="str">
        <f t="shared" si="391"/>
        <v>tdk</v>
      </c>
      <c r="V312" s="107" t="str">
        <f t="shared" si="391"/>
        <v>tdk</v>
      </c>
      <c r="W312" s="105" t="str">
        <f t="shared" si="391"/>
        <v>tdk</v>
      </c>
      <c r="X312" s="105" t="str">
        <f t="shared" si="391"/>
        <v>tdk</v>
      </c>
      <c r="Y312" s="105" t="str">
        <f t="shared" si="391"/>
        <v>tdk</v>
      </c>
      <c r="Z312" s="105" t="str">
        <f t="shared" si="391"/>
        <v>tdk</v>
      </c>
      <c r="AA312" s="104" t="str">
        <f t="shared" si="391"/>
        <v>tdk</v>
      </c>
      <c r="AB312" s="104" t="str">
        <f t="shared" si="391"/>
        <v>tdk</v>
      </c>
      <c r="AC312" s="105" t="str">
        <f t="shared" si="391"/>
        <v>tdk</v>
      </c>
      <c r="AD312" s="105" t="str">
        <f t="shared" si="391"/>
        <v>tdk</v>
      </c>
      <c r="AE312" s="105" t="str">
        <f t="shared" si="391"/>
        <v>tdk</v>
      </c>
      <c r="AF312" s="105" t="str">
        <f t="shared" si="391"/>
        <v>tdk</v>
      </c>
      <c r="AG312" s="105" t="str">
        <f t="shared" si="391"/>
        <v>tdk</v>
      </c>
      <c r="AH312" s="104" t="str">
        <f t="shared" si="391"/>
        <v>tdk</v>
      </c>
      <c r="AI312" s="104" t="str">
        <f t="shared" si="391"/>
        <v>tdk</v>
      </c>
      <c r="AJ312" s="108"/>
      <c r="AK312" s="69"/>
      <c r="AL312" s="69"/>
      <c r="AM312" s="69"/>
      <c r="AN312" s="69"/>
      <c r="AO312" s="70"/>
      <c r="AP312" s="70"/>
      <c r="AQ312" s="70"/>
      <c r="AR312" s="70"/>
      <c r="AS312" s="70"/>
      <c r="AT312" s="70">
        <f>COUNTIF(E312:AJ312,"ya")</f>
        <v>3</v>
      </c>
      <c r="AU312" s="69"/>
      <c r="AV312" s="83"/>
      <c r="AW312" s="83"/>
      <c r="AX312" s="83"/>
      <c r="AY312" s="84"/>
      <c r="AZ312" s="85"/>
      <c r="BA312" s="22"/>
      <c r="BB312"/>
      <c r="BC312" s="74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 s="37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ht="17.25" customHeight="1" x14ac:dyDescent="0.3">
      <c r="A313" s="57">
        <f>A307+1</f>
        <v>39</v>
      </c>
      <c r="B313" s="58"/>
      <c r="C313" s="130" t="s">
        <v>99</v>
      </c>
      <c r="D313" s="58"/>
      <c r="E313" s="111" t="s">
        <v>19</v>
      </c>
      <c r="F313" s="112" t="s">
        <v>45</v>
      </c>
      <c r="G313" s="112" t="s">
        <v>45</v>
      </c>
      <c r="H313" s="113" t="s">
        <v>19</v>
      </c>
      <c r="I313" s="113" t="s">
        <v>19</v>
      </c>
      <c r="J313" s="113" t="s">
        <v>19</v>
      </c>
      <c r="K313" s="113" t="s">
        <v>19</v>
      </c>
      <c r="L313" s="113" t="s">
        <v>19</v>
      </c>
      <c r="M313" s="112" t="s">
        <v>45</v>
      </c>
      <c r="N313" s="114" t="s">
        <v>45</v>
      </c>
      <c r="O313" s="115" t="s">
        <v>19</v>
      </c>
      <c r="P313" s="113" t="s">
        <v>19</v>
      </c>
      <c r="Q313" s="113" t="s">
        <v>31</v>
      </c>
      <c r="R313" s="113" t="s">
        <v>19</v>
      </c>
      <c r="S313" s="113" t="s">
        <v>19</v>
      </c>
      <c r="T313" s="112" t="s">
        <v>47</v>
      </c>
      <c r="U313" s="116" t="s">
        <v>45</v>
      </c>
      <c r="V313" s="115" t="s">
        <v>19</v>
      </c>
      <c r="W313" s="113" t="s">
        <v>19</v>
      </c>
      <c r="X313" s="113" t="s">
        <v>19</v>
      </c>
      <c r="Y313" s="113" t="s">
        <v>19</v>
      </c>
      <c r="Z313" s="113" t="s">
        <v>19</v>
      </c>
      <c r="AA313" s="112" t="s">
        <v>45</v>
      </c>
      <c r="AB313" s="112" t="s">
        <v>45</v>
      </c>
      <c r="AC313" s="113" t="s">
        <v>19</v>
      </c>
      <c r="AD313" s="113" t="s">
        <v>19</v>
      </c>
      <c r="AE313" s="113" t="s">
        <v>19</v>
      </c>
      <c r="AF313" s="113" t="s">
        <v>19</v>
      </c>
      <c r="AG313" s="113"/>
      <c r="AH313" s="112" t="s">
        <v>47</v>
      </c>
      <c r="AI313" s="112"/>
      <c r="AJ313" s="68"/>
      <c r="AK313" s="69">
        <f>COUNTIF(E313:AJ313,"D")</f>
        <v>19</v>
      </c>
      <c r="AL313" s="69">
        <f>COUNTIF(E313:AJ313,"A")</f>
        <v>0</v>
      </c>
      <c r="AM313" s="69">
        <f>COUNTIF(E313:AJ313,"N")</f>
        <v>0</v>
      </c>
      <c r="AN313" s="69">
        <f>COUNTIF(E313:AJ313,"D/A")</f>
        <v>0</v>
      </c>
      <c r="AO313" s="70">
        <f>AK313+AL313+AM313+AN313+AY313+AZ313</f>
        <v>19</v>
      </c>
      <c r="AP313" s="70">
        <f>IF(AO313&lt;=22,0,AO313-22)</f>
        <v>0</v>
      </c>
      <c r="AQ313" s="71">
        <f>AL313+AM313+AQ316</f>
        <v>0</v>
      </c>
      <c r="AR313" s="70"/>
      <c r="AS313" s="70"/>
      <c r="AT313" s="70"/>
      <c r="AU313" s="69">
        <f>COUNTIF(E313:AJ313,"IJ")</f>
        <v>0</v>
      </c>
      <c r="AV313" s="69">
        <f>COUNTIF(E313:AJ313,"SK")</f>
        <v>0</v>
      </c>
      <c r="AW313" s="69">
        <f>COUNTIF(E313:AJ313,"CT")</f>
        <v>1</v>
      </c>
      <c r="AX313" s="69">
        <f>COUNTIF(E313:AJ313,"AL")</f>
        <v>0</v>
      </c>
      <c r="AY313" s="69">
        <f>COUNTIF(E313:AJ313,"A/N")</f>
        <v>0</v>
      </c>
      <c r="AZ313" s="69">
        <f>COUNTIF(E313:AJ313,"N/D")</f>
        <v>0</v>
      </c>
      <c r="BA313" s="72"/>
      <c r="BB313" s="37">
        <f>AO313</f>
        <v>19</v>
      </c>
      <c r="BC313" s="73" t="str">
        <f t="shared" ref="BC313:CG313" si="392">E313</f>
        <v>D</v>
      </c>
      <c r="BD313" s="73" t="str">
        <f t="shared" si="392"/>
        <v>R</v>
      </c>
      <c r="BE313" s="73" t="str">
        <f t="shared" si="392"/>
        <v>R</v>
      </c>
      <c r="BF313" s="73" t="str">
        <f t="shared" si="392"/>
        <v>D</v>
      </c>
      <c r="BG313" s="73" t="str">
        <f t="shared" si="392"/>
        <v>D</v>
      </c>
      <c r="BH313" s="73" t="str">
        <f t="shared" si="392"/>
        <v>D</v>
      </c>
      <c r="BI313" s="73" t="str">
        <f t="shared" si="392"/>
        <v>D</v>
      </c>
      <c r="BJ313" s="73" t="str">
        <f t="shared" si="392"/>
        <v>D</v>
      </c>
      <c r="BK313" s="73" t="str">
        <f t="shared" si="392"/>
        <v>R</v>
      </c>
      <c r="BL313" s="73" t="str">
        <f t="shared" si="392"/>
        <v>R</v>
      </c>
      <c r="BM313" s="73" t="str">
        <f t="shared" si="392"/>
        <v>D</v>
      </c>
      <c r="BN313" s="73" t="str">
        <f t="shared" si="392"/>
        <v>D</v>
      </c>
      <c r="BO313" s="73" t="str">
        <f t="shared" si="392"/>
        <v>CT</v>
      </c>
      <c r="BP313" s="73" t="str">
        <f t="shared" si="392"/>
        <v>D</v>
      </c>
      <c r="BQ313" s="73" t="str">
        <f t="shared" si="392"/>
        <v>D</v>
      </c>
      <c r="BR313" s="73" t="str">
        <f t="shared" si="392"/>
        <v>O/D</v>
      </c>
      <c r="BS313" s="73" t="str">
        <f t="shared" si="392"/>
        <v>R</v>
      </c>
      <c r="BT313" s="73" t="str">
        <f t="shared" si="392"/>
        <v>D</v>
      </c>
      <c r="BU313" s="73" t="str">
        <f t="shared" si="392"/>
        <v>D</v>
      </c>
      <c r="BV313" s="73" t="str">
        <f t="shared" si="392"/>
        <v>D</v>
      </c>
      <c r="BW313" s="73" t="str">
        <f t="shared" si="392"/>
        <v>D</v>
      </c>
      <c r="BX313" s="73" t="str">
        <f t="shared" si="392"/>
        <v>D</v>
      </c>
      <c r="BY313" s="73" t="str">
        <f t="shared" si="392"/>
        <v>R</v>
      </c>
      <c r="BZ313" s="73" t="str">
        <f t="shared" si="392"/>
        <v>R</v>
      </c>
      <c r="CA313" s="73" t="str">
        <f t="shared" si="392"/>
        <v>D</v>
      </c>
      <c r="CB313" s="73" t="str">
        <f t="shared" si="392"/>
        <v>D</v>
      </c>
      <c r="CC313" s="73" t="str">
        <f t="shared" si="392"/>
        <v>D</v>
      </c>
      <c r="CD313" s="73" t="str">
        <f t="shared" si="392"/>
        <v>D</v>
      </c>
      <c r="CE313" s="73">
        <f t="shared" si="392"/>
        <v>0</v>
      </c>
      <c r="CF313" s="73" t="str">
        <f t="shared" si="392"/>
        <v>O/D</v>
      </c>
      <c r="CG313" s="73">
        <f t="shared" si="392"/>
        <v>0</v>
      </c>
      <c r="CH313"/>
      <c r="CI313" s="75">
        <f>COUNTIF(BC313:CG313,"A/N")</f>
        <v>0</v>
      </c>
      <c r="CJ313" s="75">
        <f>COUNTIF(BC313:CG313,"N/D")</f>
        <v>0</v>
      </c>
      <c r="CK313" s="37">
        <f>CI313+CJ313</f>
        <v>0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ht="17.25" customHeight="1" x14ac:dyDescent="0.25">
      <c r="A314" s="57"/>
      <c r="B314" s="58"/>
      <c r="C314" s="127"/>
      <c r="D314" s="58" t="s">
        <v>37</v>
      </c>
      <c r="E314" s="111"/>
      <c r="F314" s="112"/>
      <c r="G314" s="112"/>
      <c r="H314" s="113"/>
      <c r="I314" s="113"/>
      <c r="J314" s="113"/>
      <c r="K314" s="113"/>
      <c r="L314" s="113"/>
      <c r="M314" s="112"/>
      <c r="N314" s="114"/>
      <c r="O314" s="115"/>
      <c r="P314" s="113"/>
      <c r="Q314" s="113"/>
      <c r="R314" s="113"/>
      <c r="S314" s="113"/>
      <c r="T314" s="112"/>
      <c r="U314" s="116"/>
      <c r="V314" s="115"/>
      <c r="W314" s="113"/>
      <c r="X314" s="113"/>
      <c r="Y314" s="113"/>
      <c r="Z314" s="113"/>
      <c r="AA314" s="112"/>
      <c r="AB314" s="112"/>
      <c r="AC314" s="113"/>
      <c r="AD314" s="113"/>
      <c r="AE314" s="113"/>
      <c r="AF314" s="113"/>
      <c r="AG314" s="113"/>
      <c r="AH314" s="112"/>
      <c r="AI314" s="112"/>
      <c r="AJ314" s="82"/>
      <c r="AK314" s="69"/>
      <c r="AL314" s="69"/>
      <c r="AM314" s="69"/>
      <c r="AN314" s="69"/>
      <c r="AO314" s="70"/>
      <c r="AP314" s="70"/>
      <c r="AQ314" s="70"/>
      <c r="AR314" s="71">
        <f>SUM(E314:AJ314)*2-0.5*COUNT(E314:AJ314)+CI315</f>
        <v>34</v>
      </c>
      <c r="AS314" s="70"/>
      <c r="AT314" s="70"/>
      <c r="AU314" s="69"/>
      <c r="AV314" s="83"/>
      <c r="AW314" s="83"/>
      <c r="AX314" s="83"/>
      <c r="AY314" s="84"/>
      <c r="AZ314" s="85"/>
      <c r="BA314" s="22"/>
      <c r="BB314"/>
      <c r="BC314" s="86">
        <f t="shared" ref="BC314:CG314" si="393">E315</f>
        <v>0</v>
      </c>
      <c r="BD314" s="86">
        <f t="shared" si="393"/>
        <v>0</v>
      </c>
      <c r="BE314" s="86">
        <f t="shared" si="393"/>
        <v>0</v>
      </c>
      <c r="BF314" s="86">
        <f t="shared" si="393"/>
        <v>0</v>
      </c>
      <c r="BG314" s="86">
        <f t="shared" si="393"/>
        <v>0</v>
      </c>
      <c r="BH314" s="86">
        <f t="shared" si="393"/>
        <v>0</v>
      </c>
      <c r="BI314" s="86">
        <f t="shared" si="393"/>
        <v>0</v>
      </c>
      <c r="BJ314" s="86">
        <f t="shared" si="393"/>
        <v>0</v>
      </c>
      <c r="BK314" s="86">
        <f t="shared" si="393"/>
        <v>0</v>
      </c>
      <c r="BL314" s="86">
        <f t="shared" si="393"/>
        <v>0</v>
      </c>
      <c r="BM314" s="86">
        <f t="shared" si="393"/>
        <v>0</v>
      </c>
      <c r="BN314" s="86">
        <f t="shared" si="393"/>
        <v>0</v>
      </c>
      <c r="BO314" s="86">
        <f t="shared" si="393"/>
        <v>0</v>
      </c>
      <c r="BP314" s="86">
        <f t="shared" si="393"/>
        <v>0</v>
      </c>
      <c r="BQ314" s="86">
        <f t="shared" si="393"/>
        <v>0</v>
      </c>
      <c r="BR314" s="86">
        <f t="shared" si="393"/>
        <v>8</v>
      </c>
      <c r="BS314" s="86">
        <f t="shared" si="393"/>
        <v>0</v>
      </c>
      <c r="BT314" s="86">
        <f t="shared" si="393"/>
        <v>0</v>
      </c>
      <c r="BU314" s="86">
        <f t="shared" si="393"/>
        <v>0</v>
      </c>
      <c r="BV314" s="86">
        <f t="shared" si="393"/>
        <v>0</v>
      </c>
      <c r="BW314" s="86">
        <f t="shared" si="393"/>
        <v>0</v>
      </c>
      <c r="BX314" s="86">
        <f t="shared" si="393"/>
        <v>0</v>
      </c>
      <c r="BY314" s="86">
        <f t="shared" si="393"/>
        <v>0</v>
      </c>
      <c r="BZ314" s="86">
        <f t="shared" si="393"/>
        <v>0</v>
      </c>
      <c r="CA314" s="86">
        <f t="shared" si="393"/>
        <v>0</v>
      </c>
      <c r="CB314" s="86">
        <f t="shared" si="393"/>
        <v>0</v>
      </c>
      <c r="CC314" s="86">
        <f t="shared" si="393"/>
        <v>0</v>
      </c>
      <c r="CD314" s="86">
        <f t="shared" si="393"/>
        <v>0</v>
      </c>
      <c r="CE314" s="86">
        <f t="shared" si="393"/>
        <v>0</v>
      </c>
      <c r="CF314" s="86">
        <f t="shared" si="393"/>
        <v>8</v>
      </c>
      <c r="CG314" s="86">
        <f t="shared" si="393"/>
        <v>0</v>
      </c>
      <c r="CH314"/>
      <c r="CI314" s="7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 ht="17.25" customHeight="1" x14ac:dyDescent="0.25">
      <c r="A315" s="57"/>
      <c r="B315" s="58"/>
      <c r="C315" s="58"/>
      <c r="D315" s="58" t="s">
        <v>38</v>
      </c>
      <c r="E315" s="111"/>
      <c r="F315" s="112"/>
      <c r="G315" s="112"/>
      <c r="H315" s="113"/>
      <c r="I315" s="113"/>
      <c r="J315" s="113"/>
      <c r="K315" s="113"/>
      <c r="L315" s="113"/>
      <c r="M315" s="112"/>
      <c r="N315" s="114"/>
      <c r="O315" s="115"/>
      <c r="P315" s="113"/>
      <c r="Q315" s="113"/>
      <c r="R315" s="113"/>
      <c r="S315" s="113"/>
      <c r="T315" s="112">
        <v>8</v>
      </c>
      <c r="U315" s="116"/>
      <c r="V315" s="115"/>
      <c r="W315" s="113"/>
      <c r="X315" s="113"/>
      <c r="Y315" s="113"/>
      <c r="Z315" s="113"/>
      <c r="AA315" s="112"/>
      <c r="AB315" s="112"/>
      <c r="AC315" s="113"/>
      <c r="AD315" s="113"/>
      <c r="AE315" s="113"/>
      <c r="AF315" s="113"/>
      <c r="AG315" s="113"/>
      <c r="AH315" s="112">
        <v>8</v>
      </c>
      <c r="AI315" s="112"/>
      <c r="AJ315" s="93"/>
      <c r="AK315" s="69"/>
      <c r="AL315" s="69"/>
      <c r="AM315" s="69"/>
      <c r="AN315" s="69"/>
      <c r="AO315" s="70"/>
      <c r="AP315" s="70"/>
      <c r="AQ315" s="70"/>
      <c r="AR315" s="94"/>
      <c r="AS315" s="70"/>
      <c r="AT315" s="70"/>
      <c r="AU315" s="69"/>
      <c r="AV315" s="83"/>
      <c r="AW315" s="83"/>
      <c r="AX315" s="83"/>
      <c r="AY315" s="84"/>
      <c r="AZ315" s="85"/>
      <c r="BA315" s="22"/>
      <c r="BB315"/>
      <c r="BC315" s="37">
        <f t="shared" ref="BC315:CG315" si="394">IF(BC314&lt;=1,BC314*2,IF(BC314&lt;=7,(BC314*2),IF(BC314&lt;=8,((BC314-7)*3+14),((BC314-8)*4+17))))</f>
        <v>0</v>
      </c>
      <c r="BD315" s="37">
        <f t="shared" si="394"/>
        <v>0</v>
      </c>
      <c r="BE315" s="37">
        <f t="shared" si="394"/>
        <v>0</v>
      </c>
      <c r="BF315" s="37">
        <f t="shared" si="394"/>
        <v>0</v>
      </c>
      <c r="BG315" s="37">
        <f t="shared" si="394"/>
        <v>0</v>
      </c>
      <c r="BH315" s="37">
        <f t="shared" si="394"/>
        <v>0</v>
      </c>
      <c r="BI315" s="37">
        <f t="shared" si="394"/>
        <v>0</v>
      </c>
      <c r="BJ315" s="37">
        <f t="shared" si="394"/>
        <v>0</v>
      </c>
      <c r="BK315" s="37">
        <f t="shared" si="394"/>
        <v>0</v>
      </c>
      <c r="BL315" s="37">
        <f t="shared" si="394"/>
        <v>0</v>
      </c>
      <c r="BM315" s="37">
        <f t="shared" si="394"/>
        <v>0</v>
      </c>
      <c r="BN315" s="37">
        <f t="shared" si="394"/>
        <v>0</v>
      </c>
      <c r="BO315" s="37">
        <f t="shared" si="394"/>
        <v>0</v>
      </c>
      <c r="BP315" s="37">
        <f t="shared" si="394"/>
        <v>0</v>
      </c>
      <c r="BQ315" s="37">
        <f t="shared" si="394"/>
        <v>0</v>
      </c>
      <c r="BR315" s="37">
        <f t="shared" si="394"/>
        <v>17</v>
      </c>
      <c r="BS315" s="37">
        <f t="shared" si="394"/>
        <v>0</v>
      </c>
      <c r="BT315" s="37">
        <f t="shared" si="394"/>
        <v>0</v>
      </c>
      <c r="BU315" s="37">
        <f t="shared" si="394"/>
        <v>0</v>
      </c>
      <c r="BV315" s="37">
        <f t="shared" si="394"/>
        <v>0</v>
      </c>
      <c r="BW315" s="37">
        <f t="shared" si="394"/>
        <v>0</v>
      </c>
      <c r="BX315" s="37">
        <f t="shared" si="394"/>
        <v>0</v>
      </c>
      <c r="BY315" s="37">
        <f t="shared" si="394"/>
        <v>0</v>
      </c>
      <c r="BZ315" s="37">
        <f t="shared" si="394"/>
        <v>0</v>
      </c>
      <c r="CA315" s="37">
        <f t="shared" si="394"/>
        <v>0</v>
      </c>
      <c r="CB315" s="37">
        <f t="shared" si="394"/>
        <v>0</v>
      </c>
      <c r="CC315" s="37">
        <f t="shared" si="394"/>
        <v>0</v>
      </c>
      <c r="CD315" s="37">
        <f t="shared" si="394"/>
        <v>0</v>
      </c>
      <c r="CE315" s="37">
        <f t="shared" si="394"/>
        <v>0</v>
      </c>
      <c r="CF315" s="37">
        <f t="shared" si="394"/>
        <v>17</v>
      </c>
      <c r="CG315" s="37">
        <f t="shared" si="394"/>
        <v>0</v>
      </c>
      <c r="CH315"/>
      <c r="CI315" s="95">
        <f>SUM(BC315:CG315)</f>
        <v>34</v>
      </c>
      <c r="CJ315" s="5" t="s">
        <v>37</v>
      </c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 ht="17.25" customHeight="1" x14ac:dyDescent="0.25">
      <c r="A316" s="57"/>
      <c r="B316" s="58"/>
      <c r="C316" s="58"/>
      <c r="D316" s="58" t="s">
        <v>39</v>
      </c>
      <c r="E316" s="96">
        <f t="shared" ref="E316:AI316" si="395">IF(AND(E313="A/N",E314&gt;=8),2,IF(AND(E313="N/D",E314=16),2,IF(AND(E313="D/A",E314=16),2,IF(AND(E313="A/N",E314&lt;8),1,IF(AND(E313="N/D",E314&lt;16),1,IF(AND(E313="D/A",E314&gt;=8),1,IF(AND(AND(E313="O/D",E314&gt;=16),E314&lt;24),1,IF(AND(E313="O/D",E314=24),2,IF(AND(AND(E313="O/A",E314&gt;=8),E314&lt;16),1,IF(AND(E313="O/A",E314&gt;=16),2,IF(AND(AND(E313="O/N",E314&gt;=8),E314&lt;24),1,IF(AND(E313="O/N",E314=24),2,0))))))))))))</f>
        <v>0</v>
      </c>
      <c r="F316" s="97">
        <f t="shared" si="395"/>
        <v>0</v>
      </c>
      <c r="G316" s="97">
        <f t="shared" si="395"/>
        <v>0</v>
      </c>
      <c r="H316" s="98">
        <f t="shared" si="395"/>
        <v>0</v>
      </c>
      <c r="I316" s="98">
        <f t="shared" si="395"/>
        <v>0</v>
      </c>
      <c r="J316" s="98">
        <f t="shared" si="395"/>
        <v>0</v>
      </c>
      <c r="K316" s="98">
        <f t="shared" si="395"/>
        <v>0</v>
      </c>
      <c r="L316" s="98">
        <f t="shared" si="395"/>
        <v>0</v>
      </c>
      <c r="M316" s="97">
        <f t="shared" si="395"/>
        <v>0</v>
      </c>
      <c r="N316" s="99">
        <f t="shared" si="395"/>
        <v>0</v>
      </c>
      <c r="O316" s="100">
        <f t="shared" si="395"/>
        <v>0</v>
      </c>
      <c r="P316" s="98">
        <f t="shared" si="395"/>
        <v>0</v>
      </c>
      <c r="Q316" s="98">
        <f t="shared" si="395"/>
        <v>0</v>
      </c>
      <c r="R316" s="98">
        <f t="shared" si="395"/>
        <v>0</v>
      </c>
      <c r="S316" s="98">
        <f t="shared" si="395"/>
        <v>0</v>
      </c>
      <c r="T316" s="97">
        <f t="shared" si="395"/>
        <v>0</v>
      </c>
      <c r="U316" s="101">
        <f t="shared" si="395"/>
        <v>0</v>
      </c>
      <c r="V316" s="100">
        <f t="shared" si="395"/>
        <v>0</v>
      </c>
      <c r="W316" s="98">
        <f t="shared" si="395"/>
        <v>0</v>
      </c>
      <c r="X316" s="98">
        <f t="shared" si="395"/>
        <v>0</v>
      </c>
      <c r="Y316" s="98">
        <f t="shared" si="395"/>
        <v>0</v>
      </c>
      <c r="Z316" s="98">
        <f t="shared" si="395"/>
        <v>0</v>
      </c>
      <c r="AA316" s="97">
        <f t="shared" si="395"/>
        <v>0</v>
      </c>
      <c r="AB316" s="97">
        <f t="shared" si="395"/>
        <v>0</v>
      </c>
      <c r="AC316" s="98">
        <f t="shared" si="395"/>
        <v>0</v>
      </c>
      <c r="AD316" s="98">
        <f t="shared" si="395"/>
        <v>0</v>
      </c>
      <c r="AE316" s="98">
        <f t="shared" si="395"/>
        <v>0</v>
      </c>
      <c r="AF316" s="98">
        <f t="shared" si="395"/>
        <v>0</v>
      </c>
      <c r="AG316" s="98">
        <f t="shared" si="395"/>
        <v>0</v>
      </c>
      <c r="AH316" s="97">
        <f t="shared" si="395"/>
        <v>0</v>
      </c>
      <c r="AI316" s="97">
        <f t="shared" si="395"/>
        <v>0</v>
      </c>
      <c r="AJ316" s="117"/>
      <c r="AK316" s="69"/>
      <c r="AL316" s="69"/>
      <c r="AM316" s="69"/>
      <c r="AN316" s="69"/>
      <c r="AO316" s="70"/>
      <c r="AP316" s="70"/>
      <c r="AQ316" s="71">
        <f>SUM(E316:AJ316)+CI316-CK313</f>
        <v>0</v>
      </c>
      <c r="AR316" s="94"/>
      <c r="AS316" s="70"/>
      <c r="AT316" s="70"/>
      <c r="AU316" s="69"/>
      <c r="AV316" s="83"/>
      <c r="AW316" s="83"/>
      <c r="AX316" s="83"/>
      <c r="AY316" s="84"/>
      <c r="AZ316" s="85"/>
      <c r="BA316" s="22"/>
      <c r="BB316"/>
      <c r="BC316" s="95">
        <f t="shared" ref="BC316:CG316" si="396">IF(AND(BC313="A/N",BC314&gt;=8),2,IF(AND(BC313="N/D",BC314=16),2,IF(AND(BC313="D/A",BC314=16),2,IF(AND(BC313="A/N",BC314&lt;8),1,IF(AND(BC313="N/D",BC314&lt;16),1,IF(AND(BC313="D/A",BC314&gt;=8),1,IF(AND(AND(BC313="O/D",BC314&gt;=16),BC314&lt;24),1,IF(AND(BC313="O/D",BC314=24),2,IF(AND(AND(BC313="O/A",BC314&gt;=8),BC314&lt;16),1,IF(AND(BC313="O/A",BC314&gt;=16),2,IF(AND(AND(BC313="O/N",BC314&gt;=8),BC314&lt;24),1,IF(AND(BC313="O/N",BC314=24),2,0))))))))))))</f>
        <v>0</v>
      </c>
      <c r="BD316" s="95">
        <f t="shared" si="396"/>
        <v>0</v>
      </c>
      <c r="BE316" s="95">
        <f t="shared" si="396"/>
        <v>0</v>
      </c>
      <c r="BF316" s="95">
        <f t="shared" si="396"/>
        <v>0</v>
      </c>
      <c r="BG316" s="95">
        <f t="shared" si="396"/>
        <v>0</v>
      </c>
      <c r="BH316" s="95">
        <f t="shared" si="396"/>
        <v>0</v>
      </c>
      <c r="BI316" s="95">
        <f t="shared" si="396"/>
        <v>0</v>
      </c>
      <c r="BJ316" s="95">
        <f t="shared" si="396"/>
        <v>0</v>
      </c>
      <c r="BK316" s="95">
        <f t="shared" si="396"/>
        <v>0</v>
      </c>
      <c r="BL316" s="95">
        <f t="shared" si="396"/>
        <v>0</v>
      </c>
      <c r="BM316" s="95">
        <f t="shared" si="396"/>
        <v>0</v>
      </c>
      <c r="BN316" s="95">
        <f t="shared" si="396"/>
        <v>0</v>
      </c>
      <c r="BO316" s="95">
        <f t="shared" si="396"/>
        <v>0</v>
      </c>
      <c r="BP316" s="95">
        <f t="shared" si="396"/>
        <v>0</v>
      </c>
      <c r="BQ316" s="95">
        <f t="shared" si="396"/>
        <v>0</v>
      </c>
      <c r="BR316" s="95">
        <f t="shared" si="396"/>
        <v>0</v>
      </c>
      <c r="BS316" s="95">
        <f t="shared" si="396"/>
        <v>0</v>
      </c>
      <c r="BT316" s="95">
        <f t="shared" si="396"/>
        <v>0</v>
      </c>
      <c r="BU316" s="95">
        <f t="shared" si="396"/>
        <v>0</v>
      </c>
      <c r="BV316" s="95">
        <f t="shared" si="396"/>
        <v>0</v>
      </c>
      <c r="BW316" s="95">
        <f t="shared" si="396"/>
        <v>0</v>
      </c>
      <c r="BX316" s="95">
        <f t="shared" si="396"/>
        <v>0</v>
      </c>
      <c r="BY316" s="95">
        <f t="shared" si="396"/>
        <v>0</v>
      </c>
      <c r="BZ316" s="95">
        <f t="shared" si="396"/>
        <v>0</v>
      </c>
      <c r="CA316" s="95">
        <f t="shared" si="396"/>
        <v>0</v>
      </c>
      <c r="CB316" s="95">
        <f t="shared" si="396"/>
        <v>0</v>
      </c>
      <c r="CC316" s="95">
        <f t="shared" si="396"/>
        <v>0</v>
      </c>
      <c r="CD316" s="95">
        <f t="shared" si="396"/>
        <v>0</v>
      </c>
      <c r="CE316" s="95">
        <f t="shared" si="396"/>
        <v>0</v>
      </c>
      <c r="CF316" s="95">
        <f t="shared" si="396"/>
        <v>0</v>
      </c>
      <c r="CG316" s="95">
        <f t="shared" si="396"/>
        <v>0</v>
      </c>
      <c r="CH316"/>
      <c r="CI316" s="95">
        <f>SUM(BC316:CG316)</f>
        <v>0</v>
      </c>
      <c r="CJ316" s="5" t="s">
        <v>40</v>
      </c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ht="17.25" customHeight="1" x14ac:dyDescent="0.25">
      <c r="A317" s="57"/>
      <c r="B317" s="58"/>
      <c r="C317" s="58"/>
      <c r="D317" s="58" t="s">
        <v>41</v>
      </c>
      <c r="E317" s="103" t="str">
        <f t="shared" ref="E317:AI317" si="397">IF(E314&gt;=4,"ya","tdk")</f>
        <v>tdk</v>
      </c>
      <c r="F317" s="104" t="str">
        <f t="shared" si="397"/>
        <v>tdk</v>
      </c>
      <c r="G317" s="104" t="str">
        <f t="shared" si="397"/>
        <v>tdk</v>
      </c>
      <c r="H317" s="105" t="str">
        <f t="shared" si="397"/>
        <v>tdk</v>
      </c>
      <c r="I317" s="105" t="str">
        <f t="shared" si="397"/>
        <v>tdk</v>
      </c>
      <c r="J317" s="105" t="str">
        <f t="shared" si="397"/>
        <v>tdk</v>
      </c>
      <c r="K317" s="105" t="str">
        <f t="shared" si="397"/>
        <v>tdk</v>
      </c>
      <c r="L317" s="105" t="str">
        <f t="shared" si="397"/>
        <v>tdk</v>
      </c>
      <c r="M317" s="104" t="str">
        <f t="shared" si="397"/>
        <v>tdk</v>
      </c>
      <c r="N317" s="106" t="str">
        <f t="shared" si="397"/>
        <v>tdk</v>
      </c>
      <c r="O317" s="107" t="str">
        <f t="shared" si="397"/>
        <v>tdk</v>
      </c>
      <c r="P317" s="105" t="str">
        <f t="shared" si="397"/>
        <v>tdk</v>
      </c>
      <c r="Q317" s="105" t="str">
        <f t="shared" si="397"/>
        <v>tdk</v>
      </c>
      <c r="R317" s="105" t="str">
        <f t="shared" si="397"/>
        <v>tdk</v>
      </c>
      <c r="S317" s="105" t="str">
        <f t="shared" si="397"/>
        <v>tdk</v>
      </c>
      <c r="T317" s="104" t="str">
        <f t="shared" si="397"/>
        <v>tdk</v>
      </c>
      <c r="U317" s="106" t="str">
        <f t="shared" si="397"/>
        <v>tdk</v>
      </c>
      <c r="V317" s="107" t="str">
        <f t="shared" si="397"/>
        <v>tdk</v>
      </c>
      <c r="W317" s="105" t="str">
        <f t="shared" si="397"/>
        <v>tdk</v>
      </c>
      <c r="X317" s="105" t="str">
        <f t="shared" si="397"/>
        <v>tdk</v>
      </c>
      <c r="Y317" s="105" t="str">
        <f t="shared" si="397"/>
        <v>tdk</v>
      </c>
      <c r="Z317" s="105" t="str">
        <f t="shared" si="397"/>
        <v>tdk</v>
      </c>
      <c r="AA317" s="104" t="str">
        <f t="shared" si="397"/>
        <v>tdk</v>
      </c>
      <c r="AB317" s="104" t="str">
        <f t="shared" si="397"/>
        <v>tdk</v>
      </c>
      <c r="AC317" s="105" t="str">
        <f t="shared" si="397"/>
        <v>tdk</v>
      </c>
      <c r="AD317" s="105" t="str">
        <f t="shared" si="397"/>
        <v>tdk</v>
      </c>
      <c r="AE317" s="105" t="str">
        <f t="shared" si="397"/>
        <v>tdk</v>
      </c>
      <c r="AF317" s="105" t="str">
        <f t="shared" si="397"/>
        <v>tdk</v>
      </c>
      <c r="AG317" s="105" t="str">
        <f t="shared" si="397"/>
        <v>tdk</v>
      </c>
      <c r="AH317" s="104" t="str">
        <f t="shared" si="397"/>
        <v>tdk</v>
      </c>
      <c r="AI317" s="104" t="str">
        <f t="shared" si="397"/>
        <v>tdk</v>
      </c>
      <c r="AJ317" s="108"/>
      <c r="AK317" s="69"/>
      <c r="AL317" s="69"/>
      <c r="AM317" s="69"/>
      <c r="AN317" s="69"/>
      <c r="AO317" s="70"/>
      <c r="AP317" s="70"/>
      <c r="AQ317" s="70"/>
      <c r="AR317" s="70"/>
      <c r="AS317" s="109">
        <f>COUNTIF(E317:AJ317,"ya")+CI317</f>
        <v>2</v>
      </c>
      <c r="AT317" s="70"/>
      <c r="AU317" s="69"/>
      <c r="AV317" s="83"/>
      <c r="AW317" s="83"/>
      <c r="AX317" s="83"/>
      <c r="AY317" s="84"/>
      <c r="AZ317" s="85"/>
      <c r="BA317" s="22"/>
      <c r="BB317"/>
      <c r="BC317" s="110" t="str">
        <f t="shared" ref="BC317:CG317" si="398">IF(BC314&gt;=4,"ya","tdk")</f>
        <v>tdk</v>
      </c>
      <c r="BD317" s="110" t="str">
        <f t="shared" si="398"/>
        <v>tdk</v>
      </c>
      <c r="BE317" s="110" t="str">
        <f t="shared" si="398"/>
        <v>tdk</v>
      </c>
      <c r="BF317" s="110" t="str">
        <f t="shared" si="398"/>
        <v>tdk</v>
      </c>
      <c r="BG317" s="110" t="str">
        <f t="shared" si="398"/>
        <v>tdk</v>
      </c>
      <c r="BH317" s="110" t="str">
        <f t="shared" si="398"/>
        <v>tdk</v>
      </c>
      <c r="BI317" s="110" t="str">
        <f t="shared" si="398"/>
        <v>tdk</v>
      </c>
      <c r="BJ317" s="110" t="str">
        <f t="shared" si="398"/>
        <v>tdk</v>
      </c>
      <c r="BK317" s="110" t="str">
        <f t="shared" si="398"/>
        <v>tdk</v>
      </c>
      <c r="BL317" s="110" t="str">
        <f t="shared" si="398"/>
        <v>tdk</v>
      </c>
      <c r="BM317" s="110" t="str">
        <f t="shared" si="398"/>
        <v>tdk</v>
      </c>
      <c r="BN317" s="110" t="str">
        <f t="shared" si="398"/>
        <v>tdk</v>
      </c>
      <c r="BO317" s="110" t="str">
        <f t="shared" si="398"/>
        <v>tdk</v>
      </c>
      <c r="BP317" s="110" t="str">
        <f t="shared" si="398"/>
        <v>tdk</v>
      </c>
      <c r="BQ317" s="110" t="str">
        <f t="shared" si="398"/>
        <v>tdk</v>
      </c>
      <c r="BR317" s="110" t="str">
        <f t="shared" si="398"/>
        <v>ya</v>
      </c>
      <c r="BS317" s="110" t="str">
        <f t="shared" si="398"/>
        <v>tdk</v>
      </c>
      <c r="BT317" s="110" t="str">
        <f t="shared" si="398"/>
        <v>tdk</v>
      </c>
      <c r="BU317" s="110" t="str">
        <f t="shared" si="398"/>
        <v>tdk</v>
      </c>
      <c r="BV317" s="110" t="str">
        <f t="shared" si="398"/>
        <v>tdk</v>
      </c>
      <c r="BW317" s="110" t="str">
        <f t="shared" si="398"/>
        <v>tdk</v>
      </c>
      <c r="BX317" s="110" t="str">
        <f t="shared" si="398"/>
        <v>tdk</v>
      </c>
      <c r="BY317" s="110" t="str">
        <f t="shared" si="398"/>
        <v>tdk</v>
      </c>
      <c r="BZ317" s="110" t="str">
        <f t="shared" si="398"/>
        <v>tdk</v>
      </c>
      <c r="CA317" s="110" t="str">
        <f t="shared" si="398"/>
        <v>tdk</v>
      </c>
      <c r="CB317" s="110" t="str">
        <f t="shared" si="398"/>
        <v>tdk</v>
      </c>
      <c r="CC317" s="110" t="str">
        <f t="shared" si="398"/>
        <v>tdk</v>
      </c>
      <c r="CD317" s="110" t="str">
        <f t="shared" si="398"/>
        <v>tdk</v>
      </c>
      <c r="CE317" s="110" t="str">
        <f t="shared" si="398"/>
        <v>tdk</v>
      </c>
      <c r="CF317" s="110" t="str">
        <f t="shared" si="398"/>
        <v>ya</v>
      </c>
      <c r="CG317" s="110" t="str">
        <f t="shared" si="398"/>
        <v>tdk</v>
      </c>
      <c r="CH317"/>
      <c r="CI317" s="75">
        <f>COUNTIF(BC317:CG317,"ya")</f>
        <v>2</v>
      </c>
      <c r="CJ317" s="74" t="s">
        <v>41</v>
      </c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ht="17.25" customHeight="1" x14ac:dyDescent="0.25">
      <c r="A318" s="57"/>
      <c r="B318" s="58"/>
      <c r="C318" s="58"/>
      <c r="D318" s="58" t="s">
        <v>42</v>
      </c>
      <c r="E318" s="103" t="str">
        <f t="shared" ref="E318:AI318" si="399">IF(AND(OR(AND(OR(AND(E315&gt;=2,E313="O/D"),E313="O/A"),E315&gt;=2),E313="O/N"),E315&gt;=2),"ya","tdk")</f>
        <v>tdk</v>
      </c>
      <c r="F318" s="104" t="str">
        <f t="shared" si="399"/>
        <v>tdk</v>
      </c>
      <c r="G318" s="104" t="str">
        <f t="shared" si="399"/>
        <v>tdk</v>
      </c>
      <c r="H318" s="105" t="str">
        <f t="shared" si="399"/>
        <v>tdk</v>
      </c>
      <c r="I318" s="105" t="str">
        <f t="shared" si="399"/>
        <v>tdk</v>
      </c>
      <c r="J318" s="105" t="str">
        <f t="shared" si="399"/>
        <v>tdk</v>
      </c>
      <c r="K318" s="105" t="str">
        <f t="shared" si="399"/>
        <v>tdk</v>
      </c>
      <c r="L318" s="105" t="str">
        <f t="shared" si="399"/>
        <v>tdk</v>
      </c>
      <c r="M318" s="104" t="str">
        <f t="shared" si="399"/>
        <v>tdk</v>
      </c>
      <c r="N318" s="106" t="str">
        <f t="shared" si="399"/>
        <v>tdk</v>
      </c>
      <c r="O318" s="107" t="str">
        <f t="shared" si="399"/>
        <v>tdk</v>
      </c>
      <c r="P318" s="105" t="str">
        <f t="shared" si="399"/>
        <v>tdk</v>
      </c>
      <c r="Q318" s="105" t="str">
        <f t="shared" si="399"/>
        <v>tdk</v>
      </c>
      <c r="R318" s="105" t="str">
        <f t="shared" si="399"/>
        <v>tdk</v>
      </c>
      <c r="S318" s="105" t="str">
        <f t="shared" si="399"/>
        <v>tdk</v>
      </c>
      <c r="T318" s="104" t="str">
        <f t="shared" si="399"/>
        <v>ya</v>
      </c>
      <c r="U318" s="106" t="str">
        <f t="shared" si="399"/>
        <v>tdk</v>
      </c>
      <c r="V318" s="107" t="str">
        <f t="shared" si="399"/>
        <v>tdk</v>
      </c>
      <c r="W318" s="105" t="str">
        <f t="shared" si="399"/>
        <v>tdk</v>
      </c>
      <c r="X318" s="105" t="str">
        <f t="shared" si="399"/>
        <v>tdk</v>
      </c>
      <c r="Y318" s="105" t="str">
        <f t="shared" si="399"/>
        <v>tdk</v>
      </c>
      <c r="Z318" s="105" t="str">
        <f t="shared" si="399"/>
        <v>tdk</v>
      </c>
      <c r="AA318" s="104" t="str">
        <f t="shared" si="399"/>
        <v>tdk</v>
      </c>
      <c r="AB318" s="104" t="str">
        <f t="shared" si="399"/>
        <v>tdk</v>
      </c>
      <c r="AC318" s="105" t="str">
        <f t="shared" si="399"/>
        <v>tdk</v>
      </c>
      <c r="AD318" s="105" t="str">
        <f t="shared" si="399"/>
        <v>tdk</v>
      </c>
      <c r="AE318" s="105" t="str">
        <f t="shared" si="399"/>
        <v>tdk</v>
      </c>
      <c r="AF318" s="105" t="str">
        <f t="shared" si="399"/>
        <v>tdk</v>
      </c>
      <c r="AG318" s="105" t="str">
        <f t="shared" si="399"/>
        <v>tdk</v>
      </c>
      <c r="AH318" s="104" t="str">
        <f t="shared" si="399"/>
        <v>ya</v>
      </c>
      <c r="AI318" s="104" t="str">
        <f t="shared" si="399"/>
        <v>tdk</v>
      </c>
      <c r="AJ318" s="108"/>
      <c r="AK318" s="69"/>
      <c r="AL318" s="69"/>
      <c r="AM318" s="69"/>
      <c r="AN318" s="69"/>
      <c r="AO318" s="70"/>
      <c r="AP318" s="70"/>
      <c r="AQ318" s="70"/>
      <c r="AR318" s="70"/>
      <c r="AS318" s="70"/>
      <c r="AT318" s="70">
        <f>COUNTIF(E318:AJ318,"ya")</f>
        <v>2</v>
      </c>
      <c r="AU318" s="69"/>
      <c r="AV318" s="83"/>
      <c r="AW318" s="83"/>
      <c r="AX318" s="83"/>
      <c r="AY318" s="84"/>
      <c r="AZ318" s="85"/>
      <c r="BA318" s="22"/>
      <c r="BB318"/>
      <c r="BC318" s="74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 s="37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ht="17.25" hidden="1" customHeight="1" outlineLevel="1" x14ac:dyDescent="0.3">
      <c r="A319" s="57"/>
      <c r="B319" s="58"/>
      <c r="C319" s="173" t="s">
        <v>100</v>
      </c>
      <c r="D319" s="58"/>
      <c r="E319" s="119"/>
      <c r="F319" s="120"/>
      <c r="G319" s="120"/>
      <c r="H319" s="121"/>
      <c r="I319" s="121"/>
      <c r="J319" s="121"/>
      <c r="K319" s="121"/>
      <c r="L319" s="121"/>
      <c r="M319" s="120"/>
      <c r="N319" s="122"/>
      <c r="O319" s="123"/>
      <c r="P319" s="121"/>
      <c r="Q319" s="121"/>
      <c r="R319" s="121"/>
      <c r="S319" s="121"/>
      <c r="T319" s="120"/>
      <c r="U319" s="124"/>
      <c r="V319" s="123"/>
      <c r="W319" s="121"/>
      <c r="X319" s="121"/>
      <c r="Y319" s="121"/>
      <c r="Z319" s="121"/>
      <c r="AA319" s="120"/>
      <c r="AB319" s="120"/>
      <c r="AC319" s="121"/>
      <c r="AD319" s="121"/>
      <c r="AE319" s="121"/>
      <c r="AF319" s="121"/>
      <c r="AG319" s="121"/>
      <c r="AH319" s="120"/>
      <c r="AI319" s="120"/>
      <c r="AJ319" s="68"/>
      <c r="AK319" s="69">
        <f>COUNTIF(E319:AJ319,"D")</f>
        <v>0</v>
      </c>
      <c r="AL319" s="69">
        <f>COUNTIF(E319:AJ319,"A")</f>
        <v>0</v>
      </c>
      <c r="AM319" s="69">
        <f>COUNTIF(E319:AJ319,"N")</f>
        <v>0</v>
      </c>
      <c r="AN319" s="69">
        <f>COUNTIF(E319:AJ319,"D/A")</f>
        <v>0</v>
      </c>
      <c r="AO319" s="70">
        <f>AK319+AL319+AM319+AN319+AY319+AZ319</f>
        <v>0</v>
      </c>
      <c r="AP319" s="70">
        <f>IF(AO319&lt;=22,0,AO319-22)</f>
        <v>0</v>
      </c>
      <c r="AQ319" s="71" t="e">
        <f>AL319+AM319+AQ322</f>
        <v>#VALUE!</v>
      </c>
      <c r="AR319" s="70"/>
      <c r="AS319" s="70"/>
      <c r="AT319" s="70"/>
      <c r="AU319" s="69">
        <f>COUNTIF(E319:AJ319,"IJ")</f>
        <v>0</v>
      </c>
      <c r="AV319" s="69">
        <f>COUNTIF(E319:AJ319,"SK")</f>
        <v>0</v>
      </c>
      <c r="AW319" s="69">
        <f>COUNTIF(E319:AJ319,"CT")</f>
        <v>0</v>
      </c>
      <c r="AX319" s="69">
        <f>COUNTIF(E319:AJ319,"AL")</f>
        <v>0</v>
      </c>
      <c r="AY319" s="69">
        <f>COUNTIF(E319:AJ319,"A/N")</f>
        <v>0</v>
      </c>
      <c r="AZ319" s="69">
        <f>COUNTIF(E319:AJ319,"N/D")</f>
        <v>0</v>
      </c>
      <c r="BA319" s="72"/>
      <c r="BB319" s="37">
        <f>AO319</f>
        <v>0</v>
      </c>
      <c r="BC319" s="73">
        <f t="shared" ref="BC319:CG319" si="400">E319</f>
        <v>0</v>
      </c>
      <c r="BD319" s="73">
        <f t="shared" si="400"/>
        <v>0</v>
      </c>
      <c r="BE319" s="73">
        <f t="shared" si="400"/>
        <v>0</v>
      </c>
      <c r="BF319" s="73">
        <f t="shared" si="400"/>
        <v>0</v>
      </c>
      <c r="BG319" s="73">
        <f t="shared" si="400"/>
        <v>0</v>
      </c>
      <c r="BH319" s="73">
        <f t="shared" si="400"/>
        <v>0</v>
      </c>
      <c r="BI319" s="73">
        <f t="shared" si="400"/>
        <v>0</v>
      </c>
      <c r="BJ319" s="73">
        <f t="shared" si="400"/>
        <v>0</v>
      </c>
      <c r="BK319" s="73">
        <f t="shared" si="400"/>
        <v>0</v>
      </c>
      <c r="BL319" s="73">
        <f t="shared" si="400"/>
        <v>0</v>
      </c>
      <c r="BM319" s="73">
        <f t="shared" si="400"/>
        <v>0</v>
      </c>
      <c r="BN319" s="73">
        <f t="shared" si="400"/>
        <v>0</v>
      </c>
      <c r="BO319" s="73">
        <f t="shared" si="400"/>
        <v>0</v>
      </c>
      <c r="BP319" s="73">
        <f t="shared" si="400"/>
        <v>0</v>
      </c>
      <c r="BQ319" s="73">
        <f t="shared" si="400"/>
        <v>0</v>
      </c>
      <c r="BR319" s="73">
        <f t="shared" si="400"/>
        <v>0</v>
      </c>
      <c r="BS319" s="73">
        <f t="shared" si="400"/>
        <v>0</v>
      </c>
      <c r="BT319" s="73">
        <f t="shared" si="400"/>
        <v>0</v>
      </c>
      <c r="BU319" s="73">
        <f t="shared" si="400"/>
        <v>0</v>
      </c>
      <c r="BV319" s="73">
        <f t="shared" si="400"/>
        <v>0</v>
      </c>
      <c r="BW319" s="73">
        <f t="shared" si="400"/>
        <v>0</v>
      </c>
      <c r="BX319" s="73">
        <f t="shared" si="400"/>
        <v>0</v>
      </c>
      <c r="BY319" s="73">
        <f t="shared" si="400"/>
        <v>0</v>
      </c>
      <c r="BZ319" s="73">
        <f t="shared" si="400"/>
        <v>0</v>
      </c>
      <c r="CA319" s="73">
        <f t="shared" si="400"/>
        <v>0</v>
      </c>
      <c r="CB319" s="73">
        <f t="shared" si="400"/>
        <v>0</v>
      </c>
      <c r="CC319" s="73">
        <f t="shared" si="400"/>
        <v>0</v>
      </c>
      <c r="CD319" s="73">
        <f t="shared" si="400"/>
        <v>0</v>
      </c>
      <c r="CE319" s="73">
        <f t="shared" si="400"/>
        <v>0</v>
      </c>
      <c r="CF319" s="73">
        <f t="shared" si="400"/>
        <v>0</v>
      </c>
      <c r="CG319" s="73">
        <f t="shared" si="400"/>
        <v>0</v>
      </c>
      <c r="CH319"/>
      <c r="CI319" s="75">
        <f>COUNTIF(BC319:CG319,"A/N")</f>
        <v>0</v>
      </c>
      <c r="CJ319" s="75">
        <f>COUNTIF(BC319:CG319,"N/D")</f>
        <v>0</v>
      </c>
      <c r="CK319" s="37">
        <f>CI319+CJ319</f>
        <v>0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ht="17.25" hidden="1" customHeight="1" outlineLevel="1" x14ac:dyDescent="0.25">
      <c r="A320" s="57"/>
      <c r="B320" s="58"/>
      <c r="C320" s="127"/>
      <c r="D320" s="58" t="s">
        <v>37</v>
      </c>
      <c r="E320" s="119"/>
      <c r="F320" s="120"/>
      <c r="G320" s="120"/>
      <c r="H320" s="121"/>
      <c r="I320" s="121"/>
      <c r="J320" s="121"/>
      <c r="K320" s="121"/>
      <c r="L320" s="121"/>
      <c r="M320" s="120"/>
      <c r="N320" s="122"/>
      <c r="O320" s="123"/>
      <c r="P320" s="121"/>
      <c r="Q320" s="121"/>
      <c r="R320" s="121"/>
      <c r="S320" s="121"/>
      <c r="T320" s="120"/>
      <c r="U320" s="124"/>
      <c r="V320" s="123"/>
      <c r="W320" s="121"/>
      <c r="X320" s="121"/>
      <c r="Y320" s="121"/>
      <c r="Z320" s="121"/>
      <c r="AA320" s="120"/>
      <c r="AB320" s="120"/>
      <c r="AC320" s="121"/>
      <c r="AD320" s="121"/>
      <c r="AE320" s="121"/>
      <c r="AF320" s="121"/>
      <c r="AG320" s="121"/>
      <c r="AH320" s="120"/>
      <c r="AI320" s="120"/>
      <c r="AJ320" s="82"/>
      <c r="AK320" s="69"/>
      <c r="AL320" s="69"/>
      <c r="AM320" s="69"/>
      <c r="AN320" s="69"/>
      <c r="AO320" s="70"/>
      <c r="AP320" s="70"/>
      <c r="AQ320" s="70"/>
      <c r="AR320" s="71">
        <f>SUM(E320:AJ320)*2-0.5*COUNT(E320:AJ320)+CI321</f>
        <v>0</v>
      </c>
      <c r="AS320" s="70"/>
      <c r="AT320" s="70"/>
      <c r="AU320" s="69"/>
      <c r="AV320" s="83"/>
      <c r="AW320" s="83"/>
      <c r="AX320" s="83"/>
      <c r="AY320" s="84"/>
      <c r="AZ320" s="85"/>
      <c r="BA320" s="22"/>
      <c r="BB320"/>
      <c r="BC320" s="86">
        <f t="shared" ref="BC320:CG320" si="401">E321</f>
        <v>0</v>
      </c>
      <c r="BD320" s="86">
        <f t="shared" si="401"/>
        <v>0</v>
      </c>
      <c r="BE320" s="86">
        <f t="shared" si="401"/>
        <v>0</v>
      </c>
      <c r="BF320" s="86">
        <f t="shared" si="401"/>
        <v>0</v>
      </c>
      <c r="BG320" s="86">
        <f t="shared" si="401"/>
        <v>0</v>
      </c>
      <c r="BH320" s="86">
        <f t="shared" si="401"/>
        <v>0</v>
      </c>
      <c r="BI320" s="86">
        <f t="shared" si="401"/>
        <v>0</v>
      </c>
      <c r="BJ320" s="86">
        <f t="shared" si="401"/>
        <v>0</v>
      </c>
      <c r="BK320" s="86">
        <f t="shared" si="401"/>
        <v>0</v>
      </c>
      <c r="BL320" s="86">
        <f t="shared" si="401"/>
        <v>0</v>
      </c>
      <c r="BM320" s="86">
        <f t="shared" si="401"/>
        <v>0</v>
      </c>
      <c r="BN320" s="86">
        <f t="shared" si="401"/>
        <v>0</v>
      </c>
      <c r="BO320" s="86">
        <f t="shared" si="401"/>
        <v>0</v>
      </c>
      <c r="BP320" s="86">
        <f t="shared" si="401"/>
        <v>0</v>
      </c>
      <c r="BQ320" s="86">
        <f t="shared" si="401"/>
        <v>0</v>
      </c>
      <c r="BR320" s="86">
        <f t="shared" si="401"/>
        <v>0</v>
      </c>
      <c r="BS320" s="86">
        <f t="shared" si="401"/>
        <v>0</v>
      </c>
      <c r="BT320" s="86">
        <f t="shared" si="401"/>
        <v>0</v>
      </c>
      <c r="BU320" s="86">
        <f t="shared" si="401"/>
        <v>0</v>
      </c>
      <c r="BV320" s="86">
        <f t="shared" si="401"/>
        <v>0</v>
      </c>
      <c r="BW320" s="86">
        <f t="shared" si="401"/>
        <v>0</v>
      </c>
      <c r="BX320" s="86">
        <f t="shared" si="401"/>
        <v>0</v>
      </c>
      <c r="BY320" s="86">
        <f t="shared" si="401"/>
        <v>0</v>
      </c>
      <c r="BZ320" s="86">
        <f t="shared" si="401"/>
        <v>0</v>
      </c>
      <c r="CA320" s="86">
        <f t="shared" si="401"/>
        <v>0</v>
      </c>
      <c r="CB320" s="86">
        <f t="shared" si="401"/>
        <v>0</v>
      </c>
      <c r="CC320" s="86">
        <f t="shared" si="401"/>
        <v>0</v>
      </c>
      <c r="CD320" s="86">
        <f t="shared" si="401"/>
        <v>0</v>
      </c>
      <c r="CE320" s="86">
        <f t="shared" si="401"/>
        <v>0</v>
      </c>
      <c r="CF320" s="86">
        <f t="shared" si="401"/>
        <v>0</v>
      </c>
      <c r="CG320" s="86">
        <f t="shared" si="401"/>
        <v>0</v>
      </c>
      <c r="CH320"/>
      <c r="CI320" s="74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ht="17.25" hidden="1" customHeight="1" outlineLevel="1" x14ac:dyDescent="0.25">
      <c r="A321" s="57"/>
      <c r="B321" s="58"/>
      <c r="C321" s="58"/>
      <c r="D321" s="58" t="s">
        <v>38</v>
      </c>
      <c r="E321" s="87"/>
      <c r="F321" s="88"/>
      <c r="G321" s="88"/>
      <c r="H321" s="89"/>
      <c r="I321" s="89"/>
      <c r="J321" s="89"/>
      <c r="K321" s="89"/>
      <c r="L321" s="89"/>
      <c r="M321" s="88"/>
      <c r="N321" s="90"/>
      <c r="O321" s="91"/>
      <c r="P321" s="89"/>
      <c r="Q321" s="89"/>
      <c r="R321" s="89"/>
      <c r="S321" s="89"/>
      <c r="T321" s="88"/>
      <c r="U321" s="92"/>
      <c r="V321" s="91"/>
      <c r="W321" s="89"/>
      <c r="X321" s="89"/>
      <c r="Y321" s="89"/>
      <c r="Z321" s="89"/>
      <c r="AA321" s="88"/>
      <c r="AB321" s="88"/>
      <c r="AC321" s="89"/>
      <c r="AD321" s="89"/>
      <c r="AE321" s="89"/>
      <c r="AF321" s="89"/>
      <c r="AG321" s="89"/>
      <c r="AH321" s="88"/>
      <c r="AI321" s="88"/>
      <c r="AJ321" s="93"/>
      <c r="AK321" s="69"/>
      <c r="AL321" s="69"/>
      <c r="AM321" s="69"/>
      <c r="AN321" s="69"/>
      <c r="AO321" s="70"/>
      <c r="AP321" s="70"/>
      <c r="AQ321" s="70"/>
      <c r="AR321" s="94"/>
      <c r="AS321" s="70"/>
      <c r="AT321" s="70"/>
      <c r="AU321" s="69"/>
      <c r="AV321" s="83"/>
      <c r="AW321" s="83"/>
      <c r="AX321" s="83"/>
      <c r="AY321" s="84"/>
      <c r="AZ321" s="85"/>
      <c r="BA321" s="22"/>
      <c r="BB321"/>
      <c r="BC321" s="37">
        <f t="shared" ref="BC321:CG321" si="402">IF(BC320&lt;=1,BC320*2,IF(BC320&lt;=7,(BC320*2),IF(BC320&lt;=8,((BC320-7)*3+14),((BC320-8)*4+17))))</f>
        <v>0</v>
      </c>
      <c r="BD321" s="37">
        <f t="shared" si="402"/>
        <v>0</v>
      </c>
      <c r="BE321" s="37">
        <f t="shared" si="402"/>
        <v>0</v>
      </c>
      <c r="BF321" s="37">
        <f t="shared" si="402"/>
        <v>0</v>
      </c>
      <c r="BG321" s="37">
        <f t="shared" si="402"/>
        <v>0</v>
      </c>
      <c r="BH321" s="37">
        <f t="shared" si="402"/>
        <v>0</v>
      </c>
      <c r="BI321" s="37">
        <f t="shared" si="402"/>
        <v>0</v>
      </c>
      <c r="BJ321" s="37">
        <f t="shared" si="402"/>
        <v>0</v>
      </c>
      <c r="BK321" s="37">
        <f t="shared" si="402"/>
        <v>0</v>
      </c>
      <c r="BL321" s="37">
        <f t="shared" si="402"/>
        <v>0</v>
      </c>
      <c r="BM321" s="37">
        <f t="shared" si="402"/>
        <v>0</v>
      </c>
      <c r="BN321" s="37">
        <f t="shared" si="402"/>
        <v>0</v>
      </c>
      <c r="BO321" s="37">
        <f t="shared" si="402"/>
        <v>0</v>
      </c>
      <c r="BP321" s="37">
        <f t="shared" si="402"/>
        <v>0</v>
      </c>
      <c r="BQ321" s="37">
        <f t="shared" si="402"/>
        <v>0</v>
      </c>
      <c r="BR321" s="37">
        <f t="shared" si="402"/>
        <v>0</v>
      </c>
      <c r="BS321" s="37">
        <f t="shared" si="402"/>
        <v>0</v>
      </c>
      <c r="BT321" s="37">
        <f t="shared" si="402"/>
        <v>0</v>
      </c>
      <c r="BU321" s="37">
        <f t="shared" si="402"/>
        <v>0</v>
      </c>
      <c r="BV321" s="37">
        <f t="shared" si="402"/>
        <v>0</v>
      </c>
      <c r="BW321" s="37">
        <f t="shared" si="402"/>
        <v>0</v>
      </c>
      <c r="BX321" s="37">
        <f t="shared" si="402"/>
        <v>0</v>
      </c>
      <c r="BY321" s="37">
        <f t="shared" si="402"/>
        <v>0</v>
      </c>
      <c r="BZ321" s="37">
        <f t="shared" si="402"/>
        <v>0</v>
      </c>
      <c r="CA321" s="37">
        <f t="shared" si="402"/>
        <v>0</v>
      </c>
      <c r="CB321" s="37">
        <f t="shared" si="402"/>
        <v>0</v>
      </c>
      <c r="CC321" s="37">
        <f t="shared" si="402"/>
        <v>0</v>
      </c>
      <c r="CD321" s="37">
        <f t="shared" si="402"/>
        <v>0</v>
      </c>
      <c r="CE321" s="37">
        <f t="shared" si="402"/>
        <v>0</v>
      </c>
      <c r="CF321" s="37">
        <f t="shared" si="402"/>
        <v>0</v>
      </c>
      <c r="CG321" s="37">
        <f t="shared" si="402"/>
        <v>0</v>
      </c>
      <c r="CH321"/>
      <c r="CI321" s="95">
        <f>SUM(BC321:CG321)</f>
        <v>0</v>
      </c>
      <c r="CJ321" s="5" t="s">
        <v>37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ht="17.25" hidden="1" customHeight="1" outlineLevel="1" x14ac:dyDescent="0.25">
      <c r="A322" s="57"/>
      <c r="B322" s="58"/>
      <c r="C322" s="58"/>
      <c r="D322" s="58" t="s">
        <v>39</v>
      </c>
      <c r="E322" s="96" t="e">
        <f>#VALUE!</f>
        <v>#VALUE!</v>
      </c>
      <c r="F322" s="97" t="e">
        <f>#VALUE!</f>
        <v>#VALUE!</v>
      </c>
      <c r="G322" s="97" t="e">
        <f>#VALUE!</f>
        <v>#VALUE!</v>
      </c>
      <c r="H322" s="98" t="e">
        <f>#VALUE!</f>
        <v>#VALUE!</v>
      </c>
      <c r="I322" s="98" t="e">
        <f>#VALUE!</f>
        <v>#VALUE!</v>
      </c>
      <c r="J322" s="98" t="e">
        <f>#VALUE!</f>
        <v>#VALUE!</v>
      </c>
      <c r="K322" s="98" t="e">
        <f>#VALUE!</f>
        <v>#VALUE!</v>
      </c>
      <c r="L322" s="98" t="e">
        <f>#VALUE!</f>
        <v>#VALUE!</v>
      </c>
      <c r="M322" s="97" t="e">
        <f>#VALUE!</f>
        <v>#VALUE!</v>
      </c>
      <c r="N322" s="99" t="e">
        <f>#VALUE!</f>
        <v>#VALUE!</v>
      </c>
      <c r="O322" s="100" t="e">
        <f>#VALUE!</f>
        <v>#VALUE!</v>
      </c>
      <c r="P322" s="98" t="e">
        <f>#VALUE!</f>
        <v>#VALUE!</v>
      </c>
      <c r="Q322" s="98" t="e">
        <f>#VALUE!</f>
        <v>#VALUE!</v>
      </c>
      <c r="R322" s="98" t="e">
        <f>#VALUE!</f>
        <v>#VALUE!</v>
      </c>
      <c r="S322" s="98" t="e">
        <f>#VALUE!</f>
        <v>#VALUE!</v>
      </c>
      <c r="T322" s="97" t="e">
        <f>#VALUE!</f>
        <v>#VALUE!</v>
      </c>
      <c r="U322" s="101" t="e">
        <f>#VALUE!</f>
        <v>#VALUE!</v>
      </c>
      <c r="V322" s="100" t="e">
        <f>#VALUE!</f>
        <v>#VALUE!</v>
      </c>
      <c r="W322" s="98" t="e">
        <f>#VALUE!</f>
        <v>#VALUE!</v>
      </c>
      <c r="X322" s="98" t="e">
        <f>#VALUE!</f>
        <v>#VALUE!</v>
      </c>
      <c r="Y322" s="98" t="e">
        <f>#VALUE!</f>
        <v>#VALUE!</v>
      </c>
      <c r="Z322" s="98" t="e">
        <f>#VALUE!</f>
        <v>#VALUE!</v>
      </c>
      <c r="AA322" s="97" t="e">
        <f>#VALUE!</f>
        <v>#VALUE!</v>
      </c>
      <c r="AB322" s="97" t="e">
        <f>#VALUE!</f>
        <v>#VALUE!</v>
      </c>
      <c r="AC322" s="98" t="e">
        <f>#VALUE!</f>
        <v>#VALUE!</v>
      </c>
      <c r="AD322" s="98" t="e">
        <f>#VALUE!</f>
        <v>#VALUE!</v>
      </c>
      <c r="AE322" s="98" t="e">
        <f>#VALUE!</f>
        <v>#VALUE!</v>
      </c>
      <c r="AF322" s="98" t="e">
        <f>#VALUE!</f>
        <v>#VALUE!</v>
      </c>
      <c r="AG322" s="98" t="e">
        <f>#VALUE!</f>
        <v>#VALUE!</v>
      </c>
      <c r="AH322" s="97" t="e">
        <f>#VALUE!</f>
        <v>#VALUE!</v>
      </c>
      <c r="AI322" s="97" t="e">
        <f>#VALUE!</f>
        <v>#VALUE!</v>
      </c>
      <c r="AJ322" s="102"/>
      <c r="AK322" s="69"/>
      <c r="AL322" s="69"/>
      <c r="AM322" s="69"/>
      <c r="AN322" s="69"/>
      <c r="AO322" s="70"/>
      <c r="AP322" s="70"/>
      <c r="AQ322" s="71" t="e">
        <f>SUM(E322:AJ322)+CI322-CK319</f>
        <v>#VALUE!</v>
      </c>
      <c r="AR322" s="94"/>
      <c r="AS322" s="70"/>
      <c r="AT322" s="70"/>
      <c r="AU322" s="69"/>
      <c r="AV322" s="83"/>
      <c r="AW322" s="83"/>
      <c r="AX322" s="83"/>
      <c r="AY322" s="84"/>
      <c r="AZ322" s="85"/>
      <c r="BA322" s="22"/>
      <c r="BB322"/>
      <c r="BC322" s="95" t="e">
        <f>#VALUE!</f>
        <v>#VALUE!</v>
      </c>
      <c r="BD322" s="95" t="e">
        <f>#VALUE!</f>
        <v>#VALUE!</v>
      </c>
      <c r="BE322" s="95" t="e">
        <f>#VALUE!</f>
        <v>#VALUE!</v>
      </c>
      <c r="BF322" s="95" t="e">
        <f>#VALUE!</f>
        <v>#VALUE!</v>
      </c>
      <c r="BG322" s="95" t="e">
        <f>#VALUE!</f>
        <v>#VALUE!</v>
      </c>
      <c r="BH322" s="95" t="e">
        <f>#VALUE!</f>
        <v>#VALUE!</v>
      </c>
      <c r="BI322" s="95" t="e">
        <f>#VALUE!</f>
        <v>#VALUE!</v>
      </c>
      <c r="BJ322" s="95" t="e">
        <f>#VALUE!</f>
        <v>#VALUE!</v>
      </c>
      <c r="BK322" s="95" t="e">
        <f>#VALUE!</f>
        <v>#VALUE!</v>
      </c>
      <c r="BL322" s="95" t="e">
        <f>#VALUE!</f>
        <v>#VALUE!</v>
      </c>
      <c r="BM322" s="95" t="e">
        <f>#VALUE!</f>
        <v>#VALUE!</v>
      </c>
      <c r="BN322" s="95" t="e">
        <f>#VALUE!</f>
        <v>#VALUE!</v>
      </c>
      <c r="BO322" s="95" t="e">
        <f>#VALUE!</f>
        <v>#VALUE!</v>
      </c>
      <c r="BP322" s="95" t="e">
        <f>#VALUE!</f>
        <v>#VALUE!</v>
      </c>
      <c r="BQ322" s="95" t="e">
        <f>#VALUE!</f>
        <v>#VALUE!</v>
      </c>
      <c r="BR322" s="95" t="e">
        <f>#VALUE!</f>
        <v>#VALUE!</v>
      </c>
      <c r="BS322" s="95" t="e">
        <f>#VALUE!</f>
        <v>#VALUE!</v>
      </c>
      <c r="BT322" s="95" t="e">
        <f>#VALUE!</f>
        <v>#VALUE!</v>
      </c>
      <c r="BU322" s="95" t="e">
        <f>#VALUE!</f>
        <v>#VALUE!</v>
      </c>
      <c r="BV322" s="95" t="e">
        <f>#VALUE!</f>
        <v>#VALUE!</v>
      </c>
      <c r="BW322" s="95" t="e">
        <f>#VALUE!</f>
        <v>#VALUE!</v>
      </c>
      <c r="BX322" s="95" t="e">
        <f>#VALUE!</f>
        <v>#VALUE!</v>
      </c>
      <c r="BY322" s="95" t="e">
        <f>#VALUE!</f>
        <v>#VALUE!</v>
      </c>
      <c r="BZ322" s="95" t="e">
        <f>#VALUE!</f>
        <v>#VALUE!</v>
      </c>
      <c r="CA322" s="95" t="e">
        <f>#VALUE!</f>
        <v>#VALUE!</v>
      </c>
      <c r="CB322" s="95" t="e">
        <f>#VALUE!</f>
        <v>#VALUE!</v>
      </c>
      <c r="CC322" s="95" t="e">
        <f>#VALUE!</f>
        <v>#VALUE!</v>
      </c>
      <c r="CD322" s="95" t="e">
        <f>#VALUE!</f>
        <v>#VALUE!</v>
      </c>
      <c r="CE322" s="95" t="e">
        <f>#VALUE!</f>
        <v>#VALUE!</v>
      </c>
      <c r="CF322" s="95" t="e">
        <f>#VALUE!</f>
        <v>#VALUE!</v>
      </c>
      <c r="CG322" s="95" t="e">
        <f>#VALUE!</f>
        <v>#VALUE!</v>
      </c>
      <c r="CH322"/>
      <c r="CI322" s="95" t="e">
        <f>SUM(BC322:CG322)</f>
        <v>#VALUE!</v>
      </c>
      <c r="CJ322" s="5" t="s">
        <v>40</v>
      </c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ht="17.25" hidden="1" customHeight="1" outlineLevel="1" x14ac:dyDescent="0.25">
      <c r="A323" s="57"/>
      <c r="B323" s="58"/>
      <c r="C323" s="58"/>
      <c r="D323" s="58" t="s">
        <v>41</v>
      </c>
      <c r="E323" s="103" t="str">
        <f t="shared" ref="E323:AI323" si="403">IF(E320&gt;=4,"ya","tdk")</f>
        <v>tdk</v>
      </c>
      <c r="F323" s="104" t="str">
        <f t="shared" si="403"/>
        <v>tdk</v>
      </c>
      <c r="G323" s="104" t="str">
        <f t="shared" si="403"/>
        <v>tdk</v>
      </c>
      <c r="H323" s="105" t="str">
        <f t="shared" si="403"/>
        <v>tdk</v>
      </c>
      <c r="I323" s="105" t="str">
        <f t="shared" si="403"/>
        <v>tdk</v>
      </c>
      <c r="J323" s="105" t="str">
        <f t="shared" si="403"/>
        <v>tdk</v>
      </c>
      <c r="K323" s="105" t="str">
        <f t="shared" si="403"/>
        <v>tdk</v>
      </c>
      <c r="L323" s="105" t="str">
        <f t="shared" si="403"/>
        <v>tdk</v>
      </c>
      <c r="M323" s="104" t="str">
        <f t="shared" si="403"/>
        <v>tdk</v>
      </c>
      <c r="N323" s="106" t="str">
        <f t="shared" si="403"/>
        <v>tdk</v>
      </c>
      <c r="O323" s="107" t="str">
        <f t="shared" si="403"/>
        <v>tdk</v>
      </c>
      <c r="P323" s="105" t="str">
        <f t="shared" si="403"/>
        <v>tdk</v>
      </c>
      <c r="Q323" s="105" t="str">
        <f t="shared" si="403"/>
        <v>tdk</v>
      </c>
      <c r="R323" s="105" t="str">
        <f t="shared" si="403"/>
        <v>tdk</v>
      </c>
      <c r="S323" s="105" t="str">
        <f t="shared" si="403"/>
        <v>tdk</v>
      </c>
      <c r="T323" s="104" t="str">
        <f t="shared" si="403"/>
        <v>tdk</v>
      </c>
      <c r="U323" s="106" t="str">
        <f t="shared" si="403"/>
        <v>tdk</v>
      </c>
      <c r="V323" s="107" t="str">
        <f t="shared" si="403"/>
        <v>tdk</v>
      </c>
      <c r="W323" s="105" t="str">
        <f t="shared" si="403"/>
        <v>tdk</v>
      </c>
      <c r="X323" s="105" t="str">
        <f t="shared" si="403"/>
        <v>tdk</v>
      </c>
      <c r="Y323" s="105" t="str">
        <f t="shared" si="403"/>
        <v>tdk</v>
      </c>
      <c r="Z323" s="105" t="str">
        <f t="shared" si="403"/>
        <v>tdk</v>
      </c>
      <c r="AA323" s="104" t="str">
        <f t="shared" si="403"/>
        <v>tdk</v>
      </c>
      <c r="AB323" s="104" t="str">
        <f t="shared" si="403"/>
        <v>tdk</v>
      </c>
      <c r="AC323" s="105" t="str">
        <f t="shared" si="403"/>
        <v>tdk</v>
      </c>
      <c r="AD323" s="105" t="str">
        <f t="shared" si="403"/>
        <v>tdk</v>
      </c>
      <c r="AE323" s="105" t="str">
        <f t="shared" si="403"/>
        <v>tdk</v>
      </c>
      <c r="AF323" s="105" t="str">
        <f t="shared" si="403"/>
        <v>tdk</v>
      </c>
      <c r="AG323" s="105" t="str">
        <f t="shared" si="403"/>
        <v>tdk</v>
      </c>
      <c r="AH323" s="104" t="str">
        <f t="shared" si="403"/>
        <v>tdk</v>
      </c>
      <c r="AI323" s="104" t="str">
        <f t="shared" si="403"/>
        <v>tdk</v>
      </c>
      <c r="AJ323" s="108"/>
      <c r="AK323" s="69"/>
      <c r="AL323" s="69"/>
      <c r="AM323" s="69"/>
      <c r="AN323" s="69"/>
      <c r="AO323" s="70"/>
      <c r="AP323" s="70"/>
      <c r="AQ323" s="70"/>
      <c r="AR323" s="70"/>
      <c r="AS323" s="109">
        <f>COUNTIF(E323:AJ323,"ya")+CI323</f>
        <v>0</v>
      </c>
      <c r="AT323" s="70"/>
      <c r="AU323" s="69"/>
      <c r="AV323" s="83"/>
      <c r="AW323" s="83"/>
      <c r="AX323" s="83"/>
      <c r="AY323" s="84"/>
      <c r="AZ323" s="85"/>
      <c r="BA323" s="22"/>
      <c r="BB323"/>
      <c r="BC323" s="110" t="str">
        <f t="shared" ref="BC323:CG323" si="404">IF(BC320&gt;=4,"ya","tdk")</f>
        <v>tdk</v>
      </c>
      <c r="BD323" s="110" t="str">
        <f t="shared" si="404"/>
        <v>tdk</v>
      </c>
      <c r="BE323" s="110" t="str">
        <f t="shared" si="404"/>
        <v>tdk</v>
      </c>
      <c r="BF323" s="110" t="str">
        <f t="shared" si="404"/>
        <v>tdk</v>
      </c>
      <c r="BG323" s="110" t="str">
        <f t="shared" si="404"/>
        <v>tdk</v>
      </c>
      <c r="BH323" s="110" t="str">
        <f t="shared" si="404"/>
        <v>tdk</v>
      </c>
      <c r="BI323" s="110" t="str">
        <f t="shared" si="404"/>
        <v>tdk</v>
      </c>
      <c r="BJ323" s="110" t="str">
        <f t="shared" si="404"/>
        <v>tdk</v>
      </c>
      <c r="BK323" s="110" t="str">
        <f t="shared" si="404"/>
        <v>tdk</v>
      </c>
      <c r="BL323" s="110" t="str">
        <f t="shared" si="404"/>
        <v>tdk</v>
      </c>
      <c r="BM323" s="110" t="str">
        <f t="shared" si="404"/>
        <v>tdk</v>
      </c>
      <c r="BN323" s="110" t="str">
        <f t="shared" si="404"/>
        <v>tdk</v>
      </c>
      <c r="BO323" s="110" t="str">
        <f t="shared" si="404"/>
        <v>tdk</v>
      </c>
      <c r="BP323" s="110" t="str">
        <f t="shared" si="404"/>
        <v>tdk</v>
      </c>
      <c r="BQ323" s="110" t="str">
        <f t="shared" si="404"/>
        <v>tdk</v>
      </c>
      <c r="BR323" s="110" t="str">
        <f t="shared" si="404"/>
        <v>tdk</v>
      </c>
      <c r="BS323" s="110" t="str">
        <f t="shared" si="404"/>
        <v>tdk</v>
      </c>
      <c r="BT323" s="110" t="str">
        <f t="shared" si="404"/>
        <v>tdk</v>
      </c>
      <c r="BU323" s="110" t="str">
        <f t="shared" si="404"/>
        <v>tdk</v>
      </c>
      <c r="BV323" s="110" t="str">
        <f t="shared" si="404"/>
        <v>tdk</v>
      </c>
      <c r="BW323" s="110" t="str">
        <f t="shared" si="404"/>
        <v>tdk</v>
      </c>
      <c r="BX323" s="110" t="str">
        <f t="shared" si="404"/>
        <v>tdk</v>
      </c>
      <c r="BY323" s="110" t="str">
        <f t="shared" si="404"/>
        <v>tdk</v>
      </c>
      <c r="BZ323" s="110" t="str">
        <f t="shared" si="404"/>
        <v>tdk</v>
      </c>
      <c r="CA323" s="110" t="str">
        <f t="shared" si="404"/>
        <v>tdk</v>
      </c>
      <c r="CB323" s="110" t="str">
        <f t="shared" si="404"/>
        <v>tdk</v>
      </c>
      <c r="CC323" s="110" t="str">
        <f t="shared" si="404"/>
        <v>tdk</v>
      </c>
      <c r="CD323" s="110" t="str">
        <f t="shared" si="404"/>
        <v>tdk</v>
      </c>
      <c r="CE323" s="110" t="str">
        <f t="shared" si="404"/>
        <v>tdk</v>
      </c>
      <c r="CF323" s="110" t="str">
        <f t="shared" si="404"/>
        <v>tdk</v>
      </c>
      <c r="CG323" s="110" t="str">
        <f t="shared" si="404"/>
        <v>tdk</v>
      </c>
      <c r="CH323"/>
      <c r="CI323" s="75">
        <f>COUNTIF(BC323:CG323,"ya")</f>
        <v>0</v>
      </c>
      <c r="CJ323" s="74" t="s">
        <v>41</v>
      </c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 ht="17.25" hidden="1" customHeight="1" outlineLevel="1" x14ac:dyDescent="0.25">
      <c r="A324" s="57"/>
      <c r="B324" s="58"/>
      <c r="C324" s="58"/>
      <c r="D324" s="58" t="s">
        <v>42</v>
      </c>
      <c r="E324" s="103" t="str">
        <f t="shared" ref="E324:AI324" si="405">IF(AND(OR(AND(OR(AND(E321&gt;=2,E319="O/D"),E319="O/A"),E321&gt;=2),E319="O/N"),E321&gt;=2),"ya","tdk")</f>
        <v>tdk</v>
      </c>
      <c r="F324" s="104" t="str">
        <f t="shared" si="405"/>
        <v>tdk</v>
      </c>
      <c r="G324" s="104" t="str">
        <f t="shared" si="405"/>
        <v>tdk</v>
      </c>
      <c r="H324" s="105" t="str">
        <f t="shared" si="405"/>
        <v>tdk</v>
      </c>
      <c r="I324" s="105" t="str">
        <f t="shared" si="405"/>
        <v>tdk</v>
      </c>
      <c r="J324" s="105" t="str">
        <f t="shared" si="405"/>
        <v>tdk</v>
      </c>
      <c r="K324" s="105" t="str">
        <f t="shared" si="405"/>
        <v>tdk</v>
      </c>
      <c r="L324" s="105" t="str">
        <f t="shared" si="405"/>
        <v>tdk</v>
      </c>
      <c r="M324" s="104" t="str">
        <f t="shared" si="405"/>
        <v>tdk</v>
      </c>
      <c r="N324" s="106" t="str">
        <f t="shared" si="405"/>
        <v>tdk</v>
      </c>
      <c r="O324" s="107" t="str">
        <f t="shared" si="405"/>
        <v>tdk</v>
      </c>
      <c r="P324" s="105" t="str">
        <f t="shared" si="405"/>
        <v>tdk</v>
      </c>
      <c r="Q324" s="105" t="str">
        <f t="shared" si="405"/>
        <v>tdk</v>
      </c>
      <c r="R324" s="105" t="str">
        <f t="shared" si="405"/>
        <v>tdk</v>
      </c>
      <c r="S324" s="105" t="str">
        <f t="shared" si="405"/>
        <v>tdk</v>
      </c>
      <c r="T324" s="104" t="str">
        <f t="shared" si="405"/>
        <v>tdk</v>
      </c>
      <c r="U324" s="106" t="str">
        <f t="shared" si="405"/>
        <v>tdk</v>
      </c>
      <c r="V324" s="107" t="str">
        <f t="shared" si="405"/>
        <v>tdk</v>
      </c>
      <c r="W324" s="105" t="str">
        <f t="shared" si="405"/>
        <v>tdk</v>
      </c>
      <c r="X324" s="105" t="str">
        <f t="shared" si="405"/>
        <v>tdk</v>
      </c>
      <c r="Y324" s="105" t="str">
        <f t="shared" si="405"/>
        <v>tdk</v>
      </c>
      <c r="Z324" s="105" t="str">
        <f t="shared" si="405"/>
        <v>tdk</v>
      </c>
      <c r="AA324" s="104" t="str">
        <f t="shared" si="405"/>
        <v>tdk</v>
      </c>
      <c r="AB324" s="104" t="str">
        <f t="shared" si="405"/>
        <v>tdk</v>
      </c>
      <c r="AC324" s="105" t="str">
        <f t="shared" si="405"/>
        <v>tdk</v>
      </c>
      <c r="AD324" s="105" t="str">
        <f t="shared" si="405"/>
        <v>tdk</v>
      </c>
      <c r="AE324" s="105" t="str">
        <f t="shared" si="405"/>
        <v>tdk</v>
      </c>
      <c r="AF324" s="105" t="str">
        <f t="shared" si="405"/>
        <v>tdk</v>
      </c>
      <c r="AG324" s="105" t="str">
        <f t="shared" si="405"/>
        <v>tdk</v>
      </c>
      <c r="AH324" s="104" t="str">
        <f t="shared" si="405"/>
        <v>tdk</v>
      </c>
      <c r="AI324" s="104" t="str">
        <f t="shared" si="405"/>
        <v>tdk</v>
      </c>
      <c r="AJ324" s="108"/>
      <c r="AK324" s="69"/>
      <c r="AL324" s="69"/>
      <c r="AM324" s="69"/>
      <c r="AN324" s="69"/>
      <c r="AO324" s="70"/>
      <c r="AP324" s="70"/>
      <c r="AQ324" s="70"/>
      <c r="AR324" s="70"/>
      <c r="AS324" s="70"/>
      <c r="AT324" s="70">
        <f>COUNTIF(E324:AJ324,"ya")</f>
        <v>0</v>
      </c>
      <c r="AU324" s="69"/>
      <c r="AV324" s="83"/>
      <c r="AW324" s="83"/>
      <c r="AX324" s="83"/>
      <c r="AY324" s="84"/>
      <c r="AZ324" s="85"/>
      <c r="BA324" s="22"/>
      <c r="BB324"/>
      <c r="BC324" s="7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 s="37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 ht="17.25" customHeight="1" collapsed="1" x14ac:dyDescent="0.3">
      <c r="A325" s="57">
        <f>A313+1</f>
        <v>40</v>
      </c>
      <c r="B325" s="58"/>
      <c r="C325" s="130" t="s">
        <v>101</v>
      </c>
      <c r="D325" s="58"/>
      <c r="E325" s="111" t="s">
        <v>19</v>
      </c>
      <c r="F325" s="112" t="s">
        <v>19</v>
      </c>
      <c r="G325" s="112" t="s">
        <v>20</v>
      </c>
      <c r="H325" s="113" t="s">
        <v>20</v>
      </c>
      <c r="I325" s="113" t="s">
        <v>20</v>
      </c>
      <c r="J325" s="113" t="s">
        <v>46</v>
      </c>
      <c r="K325" s="113" t="s">
        <v>21</v>
      </c>
      <c r="L325" s="113" t="s">
        <v>21</v>
      </c>
      <c r="M325" s="112" t="s">
        <v>45</v>
      </c>
      <c r="N325" s="114" t="s">
        <v>47</v>
      </c>
      <c r="O325" s="115" t="s">
        <v>19</v>
      </c>
      <c r="P325" s="113" t="s">
        <v>19</v>
      </c>
      <c r="Q325" s="113" t="s">
        <v>20</v>
      </c>
      <c r="R325" s="113" t="s">
        <v>20</v>
      </c>
      <c r="S325" s="113" t="s">
        <v>45</v>
      </c>
      <c r="T325" s="112" t="s">
        <v>44</v>
      </c>
      <c r="U325" s="116" t="s">
        <v>44</v>
      </c>
      <c r="V325" s="115" t="s">
        <v>21</v>
      </c>
      <c r="W325" s="113" t="s">
        <v>45</v>
      </c>
      <c r="X325" s="113" t="s">
        <v>19</v>
      </c>
      <c r="Y325" s="113" t="s">
        <v>19</v>
      </c>
      <c r="Z325" s="113" t="s">
        <v>20</v>
      </c>
      <c r="AA325" s="112" t="s">
        <v>45</v>
      </c>
      <c r="AB325" s="112" t="s">
        <v>45</v>
      </c>
      <c r="AC325" s="113" t="s">
        <v>45</v>
      </c>
      <c r="AD325" s="113" t="s">
        <v>21</v>
      </c>
      <c r="AE325" s="113" t="s">
        <v>21</v>
      </c>
      <c r="AF325" s="113" t="s">
        <v>45</v>
      </c>
      <c r="AG325" s="113" t="s">
        <v>19</v>
      </c>
      <c r="AH325" s="112" t="s">
        <v>19</v>
      </c>
      <c r="AI325" s="112" t="s">
        <v>21</v>
      </c>
      <c r="AJ325" s="68"/>
      <c r="AK325" s="69">
        <f>COUNTIF(E325:AJ325,"D")</f>
        <v>8</v>
      </c>
      <c r="AL325" s="69">
        <f>COUNTIF(E325:AJ325,"A")</f>
        <v>6</v>
      </c>
      <c r="AM325" s="69">
        <f>COUNTIF(E325:AJ325,"N")</f>
        <v>6</v>
      </c>
      <c r="AN325" s="69">
        <f>COUNTIF(E325:AJ325,"D/A")</f>
        <v>0</v>
      </c>
      <c r="AO325" s="70">
        <f>AK325+AL325+AM325+AN325+AY325+AZ325</f>
        <v>20</v>
      </c>
      <c r="AP325" s="70">
        <f>IF(AO325&lt;=22,0,AO325-22)</f>
        <v>0</v>
      </c>
      <c r="AQ325" s="71">
        <f>AL325+AM325+AQ328</f>
        <v>15</v>
      </c>
      <c r="AR325" s="70"/>
      <c r="AS325" s="70"/>
      <c r="AT325" s="70"/>
      <c r="AU325" s="69">
        <f>COUNTIF(E325:AJ325,"IJ")</f>
        <v>0</v>
      </c>
      <c r="AV325" s="69">
        <f>COUNTIF(E325:AJ325,"SK")</f>
        <v>0</v>
      </c>
      <c r="AW325" s="69">
        <f>COUNTIF(E325:AJ325,"CT")</f>
        <v>0</v>
      </c>
      <c r="AX325" s="69">
        <f>COUNTIF(E325:AJ325,"AL")</f>
        <v>0</v>
      </c>
      <c r="AY325" s="69">
        <f>COUNTIF(E325:AJ325,"A/N")</f>
        <v>0</v>
      </c>
      <c r="AZ325" s="69">
        <f>COUNTIF(E325:AJ325,"N/D")</f>
        <v>0</v>
      </c>
      <c r="BA325" s="72"/>
      <c r="BB325" s="37">
        <f>AO325</f>
        <v>20</v>
      </c>
      <c r="BC325" s="73" t="str">
        <f t="shared" ref="BC325:CG325" si="406">E325</f>
        <v>D</v>
      </c>
      <c r="BD325" s="73" t="str">
        <f t="shared" si="406"/>
        <v>D</v>
      </c>
      <c r="BE325" s="73" t="str">
        <f t="shared" si="406"/>
        <v>A</v>
      </c>
      <c r="BF325" s="73" t="str">
        <f t="shared" si="406"/>
        <v>A</v>
      </c>
      <c r="BG325" s="73" t="str">
        <f t="shared" si="406"/>
        <v>A</v>
      </c>
      <c r="BH325" s="73" t="str">
        <f t="shared" si="406"/>
        <v>O/A</v>
      </c>
      <c r="BI325" s="73" t="str">
        <f t="shared" si="406"/>
        <v>N</v>
      </c>
      <c r="BJ325" s="73" t="str">
        <f t="shared" si="406"/>
        <v>N</v>
      </c>
      <c r="BK325" s="73" t="str">
        <f t="shared" si="406"/>
        <v>R</v>
      </c>
      <c r="BL325" s="73" t="str">
        <f t="shared" si="406"/>
        <v>O/D</v>
      </c>
      <c r="BM325" s="73" t="str">
        <f t="shared" si="406"/>
        <v>D</v>
      </c>
      <c r="BN325" s="73" t="str">
        <f t="shared" si="406"/>
        <v>D</v>
      </c>
      <c r="BO325" s="73" t="str">
        <f t="shared" si="406"/>
        <v>A</v>
      </c>
      <c r="BP325" s="73" t="str">
        <f t="shared" si="406"/>
        <v>A</v>
      </c>
      <c r="BQ325" s="73" t="str">
        <f t="shared" si="406"/>
        <v>R</v>
      </c>
      <c r="BR325" s="73" t="str">
        <f t="shared" si="406"/>
        <v>O/N</v>
      </c>
      <c r="BS325" s="73" t="str">
        <f t="shared" si="406"/>
        <v>O/N</v>
      </c>
      <c r="BT325" s="73" t="str">
        <f t="shared" si="406"/>
        <v>N</v>
      </c>
      <c r="BU325" s="73" t="str">
        <f t="shared" si="406"/>
        <v>R</v>
      </c>
      <c r="BV325" s="73" t="str">
        <f t="shared" si="406"/>
        <v>D</v>
      </c>
      <c r="BW325" s="73" t="str">
        <f t="shared" si="406"/>
        <v>D</v>
      </c>
      <c r="BX325" s="73" t="str">
        <f t="shared" si="406"/>
        <v>A</v>
      </c>
      <c r="BY325" s="73" t="str">
        <f t="shared" si="406"/>
        <v>R</v>
      </c>
      <c r="BZ325" s="73" t="str">
        <f t="shared" si="406"/>
        <v>R</v>
      </c>
      <c r="CA325" s="73" t="str">
        <f t="shared" si="406"/>
        <v>R</v>
      </c>
      <c r="CB325" s="73" t="str">
        <f t="shared" si="406"/>
        <v>N</v>
      </c>
      <c r="CC325" s="73" t="str">
        <f t="shared" si="406"/>
        <v>N</v>
      </c>
      <c r="CD325" s="73" t="str">
        <f t="shared" si="406"/>
        <v>R</v>
      </c>
      <c r="CE325" s="73" t="str">
        <f t="shared" si="406"/>
        <v>D</v>
      </c>
      <c r="CF325" s="73" t="str">
        <f t="shared" si="406"/>
        <v>D</v>
      </c>
      <c r="CG325" s="73" t="str">
        <f t="shared" si="406"/>
        <v>N</v>
      </c>
      <c r="CH325"/>
      <c r="CI325" s="75">
        <f>COUNTIF(BC325:CG325,"A/N")</f>
        <v>0</v>
      </c>
      <c r="CJ325" s="75">
        <f>COUNTIF(BC325:CG325,"N/D")</f>
        <v>0</v>
      </c>
      <c r="CK325" s="37">
        <f>CI325+CJ325</f>
        <v>0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ht="17.25" customHeight="1" x14ac:dyDescent="0.25">
      <c r="A326" s="57"/>
      <c r="B326" s="58"/>
      <c r="C326" s="127"/>
      <c r="D326" s="58" t="s">
        <v>37</v>
      </c>
      <c r="E326" s="111"/>
      <c r="F326" s="112">
        <v>4</v>
      </c>
      <c r="G326" s="112"/>
      <c r="H326" s="113"/>
      <c r="I326" s="113"/>
      <c r="J326" s="113"/>
      <c r="K326" s="113"/>
      <c r="L326" s="113"/>
      <c r="M326" s="112"/>
      <c r="N326" s="114"/>
      <c r="O326" s="115"/>
      <c r="P326" s="113"/>
      <c r="Q326" s="113"/>
      <c r="R326" s="113">
        <v>2</v>
      </c>
      <c r="S326" s="113"/>
      <c r="T326" s="112"/>
      <c r="U326" s="116"/>
      <c r="V326" s="115"/>
      <c r="W326" s="113"/>
      <c r="X326" s="113"/>
      <c r="Y326" s="113"/>
      <c r="Z326" s="113"/>
      <c r="AA326" s="112"/>
      <c r="AB326" s="112"/>
      <c r="AC326" s="113"/>
      <c r="AD326" s="113"/>
      <c r="AE326" s="113"/>
      <c r="AF326" s="113"/>
      <c r="AG326" s="113"/>
      <c r="AH326" s="112">
        <v>4</v>
      </c>
      <c r="AI326" s="112"/>
      <c r="AJ326" s="82"/>
      <c r="AK326" s="69"/>
      <c r="AL326" s="69"/>
      <c r="AM326" s="69"/>
      <c r="AN326" s="69"/>
      <c r="AO326" s="70"/>
      <c r="AP326" s="70"/>
      <c r="AQ326" s="70"/>
      <c r="AR326" s="71">
        <f>SUM(E326:AJ326)*2-0.5*COUNT(E326:AJ326)+CI327</f>
        <v>102.5</v>
      </c>
      <c r="AS326" s="70"/>
      <c r="AT326" s="70"/>
      <c r="AU326" s="69"/>
      <c r="AV326" s="83"/>
      <c r="AW326" s="83"/>
      <c r="AX326" s="83"/>
      <c r="AY326" s="84"/>
      <c r="AZ326" s="85"/>
      <c r="BA326" s="22"/>
      <c r="BB326"/>
      <c r="BC326" s="86">
        <f t="shared" ref="BC326:CG326" si="407">E327</f>
        <v>0</v>
      </c>
      <c r="BD326" s="86">
        <f t="shared" si="407"/>
        <v>0</v>
      </c>
      <c r="BE326" s="86">
        <f t="shared" si="407"/>
        <v>0</v>
      </c>
      <c r="BF326" s="86">
        <f t="shared" si="407"/>
        <v>0</v>
      </c>
      <c r="BG326" s="86">
        <f t="shared" si="407"/>
        <v>0</v>
      </c>
      <c r="BH326" s="86">
        <f t="shared" si="407"/>
        <v>8</v>
      </c>
      <c r="BI326" s="86">
        <f t="shared" si="407"/>
        <v>0</v>
      </c>
      <c r="BJ326" s="86">
        <f t="shared" si="407"/>
        <v>0</v>
      </c>
      <c r="BK326" s="86">
        <f t="shared" si="407"/>
        <v>0</v>
      </c>
      <c r="BL326" s="86">
        <f t="shared" si="407"/>
        <v>8</v>
      </c>
      <c r="BM326" s="86">
        <f t="shared" si="407"/>
        <v>0</v>
      </c>
      <c r="BN326" s="86">
        <f t="shared" si="407"/>
        <v>0</v>
      </c>
      <c r="BO326" s="86">
        <f t="shared" si="407"/>
        <v>0</v>
      </c>
      <c r="BP326" s="86">
        <f t="shared" si="407"/>
        <v>0</v>
      </c>
      <c r="BQ326" s="86">
        <f t="shared" si="407"/>
        <v>0</v>
      </c>
      <c r="BR326" s="86">
        <f t="shared" si="407"/>
        <v>12</v>
      </c>
      <c r="BS326" s="86">
        <f t="shared" si="407"/>
        <v>8</v>
      </c>
      <c r="BT326" s="86">
        <f t="shared" si="407"/>
        <v>0</v>
      </c>
      <c r="BU326" s="86">
        <f t="shared" si="407"/>
        <v>0</v>
      </c>
      <c r="BV326" s="86">
        <f t="shared" si="407"/>
        <v>0</v>
      </c>
      <c r="BW326" s="86">
        <f t="shared" si="407"/>
        <v>0</v>
      </c>
      <c r="BX326" s="86">
        <f t="shared" si="407"/>
        <v>0</v>
      </c>
      <c r="BY326" s="86">
        <f t="shared" si="407"/>
        <v>0</v>
      </c>
      <c r="BZ326" s="86">
        <f t="shared" si="407"/>
        <v>0</v>
      </c>
      <c r="CA326" s="86">
        <f t="shared" si="407"/>
        <v>0</v>
      </c>
      <c r="CB326" s="86">
        <f t="shared" si="407"/>
        <v>0</v>
      </c>
      <c r="CC326" s="86">
        <f t="shared" si="407"/>
        <v>0</v>
      </c>
      <c r="CD326" s="86">
        <f t="shared" si="407"/>
        <v>0</v>
      </c>
      <c r="CE326" s="86">
        <f t="shared" si="407"/>
        <v>0</v>
      </c>
      <c r="CF326" s="86">
        <f t="shared" si="407"/>
        <v>0</v>
      </c>
      <c r="CG326" s="86">
        <f t="shared" si="407"/>
        <v>0</v>
      </c>
      <c r="CH326"/>
      <c r="CI326" s="74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ht="17.25" customHeight="1" x14ac:dyDescent="0.25">
      <c r="A327" s="57"/>
      <c r="B327" s="58"/>
      <c r="C327" s="58"/>
      <c r="D327" s="58" t="s">
        <v>38</v>
      </c>
      <c r="E327" s="111"/>
      <c r="F327" s="112"/>
      <c r="G327" s="112"/>
      <c r="H327" s="113"/>
      <c r="I327" s="113"/>
      <c r="J327" s="113">
        <v>8</v>
      </c>
      <c r="K327" s="113"/>
      <c r="L327" s="113"/>
      <c r="M327" s="112"/>
      <c r="N327" s="114">
        <v>8</v>
      </c>
      <c r="O327" s="115"/>
      <c r="P327" s="113"/>
      <c r="Q327" s="113"/>
      <c r="R327" s="113"/>
      <c r="S327" s="113"/>
      <c r="T327" s="112">
        <v>12</v>
      </c>
      <c r="U327" s="116">
        <v>8</v>
      </c>
      <c r="V327" s="115"/>
      <c r="W327" s="113"/>
      <c r="X327" s="113"/>
      <c r="Y327" s="113"/>
      <c r="Z327" s="113"/>
      <c r="AA327" s="112"/>
      <c r="AB327" s="112"/>
      <c r="AC327" s="113"/>
      <c r="AD327" s="113"/>
      <c r="AE327" s="113"/>
      <c r="AF327" s="113"/>
      <c r="AG327" s="113"/>
      <c r="AH327" s="112"/>
      <c r="AI327" s="112"/>
      <c r="AJ327" s="93"/>
      <c r="AK327" s="69"/>
      <c r="AL327" s="69"/>
      <c r="AM327" s="69"/>
      <c r="AN327" s="69"/>
      <c r="AO327" s="70"/>
      <c r="AP327" s="70"/>
      <c r="AQ327" s="70"/>
      <c r="AR327" s="94"/>
      <c r="AS327" s="70"/>
      <c r="AT327" s="70"/>
      <c r="AU327" s="69"/>
      <c r="AV327" s="83"/>
      <c r="AW327" s="83"/>
      <c r="AX327" s="83"/>
      <c r="AY327" s="84"/>
      <c r="AZ327" s="85"/>
      <c r="BA327" s="22"/>
      <c r="BB327"/>
      <c r="BC327" s="37">
        <f t="shared" ref="BC327:CG327" si="408">IF(BC326&lt;=1,BC326*2,IF(BC326&lt;=7,(BC326*2),IF(BC326&lt;=8,((BC326-7)*3+14),((BC326-8)*4+17))))</f>
        <v>0</v>
      </c>
      <c r="BD327" s="37">
        <f t="shared" si="408"/>
        <v>0</v>
      </c>
      <c r="BE327" s="37">
        <f t="shared" si="408"/>
        <v>0</v>
      </c>
      <c r="BF327" s="37">
        <f t="shared" si="408"/>
        <v>0</v>
      </c>
      <c r="BG327" s="37">
        <f t="shared" si="408"/>
        <v>0</v>
      </c>
      <c r="BH327" s="37">
        <f t="shared" si="408"/>
        <v>17</v>
      </c>
      <c r="BI327" s="37">
        <f t="shared" si="408"/>
        <v>0</v>
      </c>
      <c r="BJ327" s="37">
        <f t="shared" si="408"/>
        <v>0</v>
      </c>
      <c r="BK327" s="37">
        <f t="shared" si="408"/>
        <v>0</v>
      </c>
      <c r="BL327" s="37">
        <f t="shared" si="408"/>
        <v>17</v>
      </c>
      <c r="BM327" s="37">
        <f t="shared" si="408"/>
        <v>0</v>
      </c>
      <c r="BN327" s="37">
        <f t="shared" si="408"/>
        <v>0</v>
      </c>
      <c r="BO327" s="37">
        <f t="shared" si="408"/>
        <v>0</v>
      </c>
      <c r="BP327" s="37">
        <f t="shared" si="408"/>
        <v>0</v>
      </c>
      <c r="BQ327" s="37">
        <f t="shared" si="408"/>
        <v>0</v>
      </c>
      <c r="BR327" s="37">
        <f t="shared" si="408"/>
        <v>33</v>
      </c>
      <c r="BS327" s="37">
        <f t="shared" si="408"/>
        <v>17</v>
      </c>
      <c r="BT327" s="37">
        <f t="shared" si="408"/>
        <v>0</v>
      </c>
      <c r="BU327" s="37">
        <f t="shared" si="408"/>
        <v>0</v>
      </c>
      <c r="BV327" s="37">
        <f t="shared" si="408"/>
        <v>0</v>
      </c>
      <c r="BW327" s="37">
        <f t="shared" si="408"/>
        <v>0</v>
      </c>
      <c r="BX327" s="37">
        <f t="shared" si="408"/>
        <v>0</v>
      </c>
      <c r="BY327" s="37">
        <f t="shared" si="408"/>
        <v>0</v>
      </c>
      <c r="BZ327" s="37">
        <f t="shared" si="408"/>
        <v>0</v>
      </c>
      <c r="CA327" s="37">
        <f t="shared" si="408"/>
        <v>0</v>
      </c>
      <c r="CB327" s="37">
        <f t="shared" si="408"/>
        <v>0</v>
      </c>
      <c r="CC327" s="37">
        <f t="shared" si="408"/>
        <v>0</v>
      </c>
      <c r="CD327" s="37">
        <f t="shared" si="408"/>
        <v>0</v>
      </c>
      <c r="CE327" s="37">
        <f t="shared" si="408"/>
        <v>0</v>
      </c>
      <c r="CF327" s="37">
        <f t="shared" si="408"/>
        <v>0</v>
      </c>
      <c r="CG327" s="37">
        <f t="shared" si="408"/>
        <v>0</v>
      </c>
      <c r="CH327"/>
      <c r="CI327" s="95">
        <f>SUM(BC327:CG327)</f>
        <v>84</v>
      </c>
      <c r="CJ327" s="5" t="s">
        <v>37</v>
      </c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ht="17.25" customHeight="1" x14ac:dyDescent="0.25">
      <c r="A328" s="57"/>
      <c r="B328" s="58"/>
      <c r="C328" s="58"/>
      <c r="D328" s="58" t="s">
        <v>39</v>
      </c>
      <c r="E328" s="96">
        <f t="shared" ref="E328:AI328" si="409">IF(AND(E325="A/N",E326&gt;=8),2,IF(AND(E325="N/D",E326=16),2,IF(AND(E325="D/A",E326=16),2,IF(AND(E325="A/N",E326&lt;8),1,IF(AND(E325="N/D",E326&lt;16),1,IF(AND(E325="D/A",E326&gt;=8),1,IF(AND(AND(E325="O/D",E326&gt;=16),E326&lt;24),1,IF(AND(E325="O/D",E326=24),2,IF(AND(AND(E325="O/A",E326&gt;=8),E326&lt;16),1,IF(AND(E325="O/A",E326&gt;=16),2,IF(AND(AND(E325="O/N",E326&gt;=8),E326&lt;24),1,IF(AND(E325="O/N",E326=24),2,0))))))))))))</f>
        <v>0</v>
      </c>
      <c r="F328" s="97">
        <f t="shared" si="409"/>
        <v>0</v>
      </c>
      <c r="G328" s="97">
        <f t="shared" si="409"/>
        <v>0</v>
      </c>
      <c r="H328" s="98">
        <f t="shared" si="409"/>
        <v>0</v>
      </c>
      <c r="I328" s="98">
        <f t="shared" si="409"/>
        <v>0</v>
      </c>
      <c r="J328" s="98">
        <f t="shared" si="409"/>
        <v>0</v>
      </c>
      <c r="K328" s="98">
        <f t="shared" si="409"/>
        <v>0</v>
      </c>
      <c r="L328" s="98">
        <f t="shared" si="409"/>
        <v>0</v>
      </c>
      <c r="M328" s="97">
        <f t="shared" si="409"/>
        <v>0</v>
      </c>
      <c r="N328" s="99">
        <f t="shared" si="409"/>
        <v>0</v>
      </c>
      <c r="O328" s="100">
        <f t="shared" si="409"/>
        <v>0</v>
      </c>
      <c r="P328" s="98">
        <f t="shared" si="409"/>
        <v>0</v>
      </c>
      <c r="Q328" s="98">
        <f t="shared" si="409"/>
        <v>0</v>
      </c>
      <c r="R328" s="98">
        <f t="shared" si="409"/>
        <v>0</v>
      </c>
      <c r="S328" s="98">
        <f t="shared" si="409"/>
        <v>0</v>
      </c>
      <c r="T328" s="97">
        <f t="shared" si="409"/>
        <v>0</v>
      </c>
      <c r="U328" s="101">
        <f t="shared" si="409"/>
        <v>0</v>
      </c>
      <c r="V328" s="100">
        <f t="shared" si="409"/>
        <v>0</v>
      </c>
      <c r="W328" s="98">
        <f t="shared" si="409"/>
        <v>0</v>
      </c>
      <c r="X328" s="98">
        <f t="shared" si="409"/>
        <v>0</v>
      </c>
      <c r="Y328" s="98">
        <f t="shared" si="409"/>
        <v>0</v>
      </c>
      <c r="Z328" s="98">
        <f t="shared" si="409"/>
        <v>0</v>
      </c>
      <c r="AA328" s="97">
        <f t="shared" si="409"/>
        <v>0</v>
      </c>
      <c r="AB328" s="97">
        <f t="shared" si="409"/>
        <v>0</v>
      </c>
      <c r="AC328" s="98">
        <f t="shared" si="409"/>
        <v>0</v>
      </c>
      <c r="AD328" s="98">
        <f t="shared" si="409"/>
        <v>0</v>
      </c>
      <c r="AE328" s="98">
        <f t="shared" si="409"/>
        <v>0</v>
      </c>
      <c r="AF328" s="98">
        <f t="shared" si="409"/>
        <v>0</v>
      </c>
      <c r="AG328" s="98">
        <f t="shared" si="409"/>
        <v>0</v>
      </c>
      <c r="AH328" s="97">
        <f t="shared" si="409"/>
        <v>0</v>
      </c>
      <c r="AI328" s="97">
        <f t="shared" si="409"/>
        <v>0</v>
      </c>
      <c r="AJ328" s="117"/>
      <c r="AK328" s="69"/>
      <c r="AL328" s="69"/>
      <c r="AM328" s="69"/>
      <c r="AN328" s="69"/>
      <c r="AO328" s="70"/>
      <c r="AP328" s="70"/>
      <c r="AQ328" s="71">
        <f>SUM(E328:AJ328)+CI328-CK325</f>
        <v>3</v>
      </c>
      <c r="AR328" s="94"/>
      <c r="AS328" s="70"/>
      <c r="AT328" s="70"/>
      <c r="AU328" s="69"/>
      <c r="AV328" s="83"/>
      <c r="AW328" s="83"/>
      <c r="AX328" s="83"/>
      <c r="AY328" s="84"/>
      <c r="AZ328" s="85"/>
      <c r="BA328" s="22"/>
      <c r="BB328"/>
      <c r="BC328" s="95">
        <f t="shared" ref="BC328:CG328" si="410">IF(AND(BC325="A/N",BC326&gt;=8),2,IF(AND(BC325="N/D",BC326=16),2,IF(AND(BC325="D/A",BC326=16),2,IF(AND(BC325="A/N",BC326&lt;8),1,IF(AND(BC325="N/D",BC326&lt;16),1,IF(AND(BC325="D/A",BC326&gt;=8),1,IF(AND(AND(BC325="O/D",BC326&gt;=16),BC326&lt;24),1,IF(AND(BC325="O/D",BC326=24),2,IF(AND(AND(BC325="O/A",BC326&gt;=8),BC326&lt;16),1,IF(AND(BC325="O/A",BC326&gt;=16),2,IF(AND(AND(BC325="O/N",BC326&gt;=8),BC326&lt;24),1,IF(AND(BC325="O/N",BC326=24),2,0))))))))))))</f>
        <v>0</v>
      </c>
      <c r="BD328" s="95">
        <f t="shared" si="410"/>
        <v>0</v>
      </c>
      <c r="BE328" s="95">
        <f t="shared" si="410"/>
        <v>0</v>
      </c>
      <c r="BF328" s="95">
        <f t="shared" si="410"/>
        <v>0</v>
      </c>
      <c r="BG328" s="95">
        <f t="shared" si="410"/>
        <v>0</v>
      </c>
      <c r="BH328" s="95">
        <f t="shared" si="410"/>
        <v>1</v>
      </c>
      <c r="BI328" s="95">
        <f t="shared" si="410"/>
        <v>0</v>
      </c>
      <c r="BJ328" s="95">
        <f t="shared" si="410"/>
        <v>0</v>
      </c>
      <c r="BK328" s="95">
        <f t="shared" si="410"/>
        <v>0</v>
      </c>
      <c r="BL328" s="95">
        <f t="shared" si="410"/>
        <v>0</v>
      </c>
      <c r="BM328" s="95">
        <f t="shared" si="410"/>
        <v>0</v>
      </c>
      <c r="BN328" s="95">
        <f t="shared" si="410"/>
        <v>0</v>
      </c>
      <c r="BO328" s="95">
        <f t="shared" si="410"/>
        <v>0</v>
      </c>
      <c r="BP328" s="95">
        <f t="shared" si="410"/>
        <v>0</v>
      </c>
      <c r="BQ328" s="95">
        <f t="shared" si="410"/>
        <v>0</v>
      </c>
      <c r="BR328" s="95">
        <f t="shared" si="410"/>
        <v>1</v>
      </c>
      <c r="BS328" s="95">
        <f t="shared" si="410"/>
        <v>1</v>
      </c>
      <c r="BT328" s="95">
        <f t="shared" si="410"/>
        <v>0</v>
      </c>
      <c r="BU328" s="95">
        <f t="shared" si="410"/>
        <v>0</v>
      </c>
      <c r="BV328" s="95">
        <f t="shared" si="410"/>
        <v>0</v>
      </c>
      <c r="BW328" s="95">
        <f t="shared" si="410"/>
        <v>0</v>
      </c>
      <c r="BX328" s="95">
        <f t="shared" si="410"/>
        <v>0</v>
      </c>
      <c r="BY328" s="95">
        <f t="shared" si="410"/>
        <v>0</v>
      </c>
      <c r="BZ328" s="95">
        <f t="shared" si="410"/>
        <v>0</v>
      </c>
      <c r="CA328" s="95">
        <f t="shared" si="410"/>
        <v>0</v>
      </c>
      <c r="CB328" s="95">
        <f t="shared" si="410"/>
        <v>0</v>
      </c>
      <c r="CC328" s="95">
        <f t="shared" si="410"/>
        <v>0</v>
      </c>
      <c r="CD328" s="95">
        <f t="shared" si="410"/>
        <v>0</v>
      </c>
      <c r="CE328" s="95">
        <f t="shared" si="410"/>
        <v>0</v>
      </c>
      <c r="CF328" s="95">
        <f t="shared" si="410"/>
        <v>0</v>
      </c>
      <c r="CG328" s="95">
        <f t="shared" si="410"/>
        <v>0</v>
      </c>
      <c r="CH328"/>
      <c r="CI328" s="95">
        <f>SUM(BC328:CG328)</f>
        <v>3</v>
      </c>
      <c r="CJ328" s="5" t="s">
        <v>40</v>
      </c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ht="17.25" customHeight="1" x14ac:dyDescent="0.25">
      <c r="A329" s="57"/>
      <c r="B329" s="58"/>
      <c r="C329" s="58"/>
      <c r="D329" s="58" t="s">
        <v>41</v>
      </c>
      <c r="E329" s="103" t="str">
        <f t="shared" ref="E329:AI329" si="411">IF(E326&gt;=4,"ya","tdk")</f>
        <v>tdk</v>
      </c>
      <c r="F329" s="104" t="str">
        <f t="shared" si="411"/>
        <v>ya</v>
      </c>
      <c r="G329" s="104" t="str">
        <f t="shared" si="411"/>
        <v>tdk</v>
      </c>
      <c r="H329" s="105" t="str">
        <f t="shared" si="411"/>
        <v>tdk</v>
      </c>
      <c r="I329" s="105" t="str">
        <f t="shared" si="411"/>
        <v>tdk</v>
      </c>
      <c r="J329" s="105" t="str">
        <f t="shared" si="411"/>
        <v>tdk</v>
      </c>
      <c r="K329" s="105" t="str">
        <f t="shared" si="411"/>
        <v>tdk</v>
      </c>
      <c r="L329" s="105" t="str">
        <f t="shared" si="411"/>
        <v>tdk</v>
      </c>
      <c r="M329" s="104" t="str">
        <f t="shared" si="411"/>
        <v>tdk</v>
      </c>
      <c r="N329" s="106" t="str">
        <f t="shared" si="411"/>
        <v>tdk</v>
      </c>
      <c r="O329" s="107" t="str">
        <f t="shared" si="411"/>
        <v>tdk</v>
      </c>
      <c r="P329" s="105" t="str">
        <f t="shared" si="411"/>
        <v>tdk</v>
      </c>
      <c r="Q329" s="105" t="str">
        <f t="shared" si="411"/>
        <v>tdk</v>
      </c>
      <c r="R329" s="105" t="str">
        <f t="shared" si="411"/>
        <v>tdk</v>
      </c>
      <c r="S329" s="105" t="str">
        <f t="shared" si="411"/>
        <v>tdk</v>
      </c>
      <c r="T329" s="104" t="str">
        <f t="shared" si="411"/>
        <v>tdk</v>
      </c>
      <c r="U329" s="106" t="str">
        <f t="shared" si="411"/>
        <v>tdk</v>
      </c>
      <c r="V329" s="107" t="str">
        <f t="shared" si="411"/>
        <v>tdk</v>
      </c>
      <c r="W329" s="105" t="str">
        <f t="shared" si="411"/>
        <v>tdk</v>
      </c>
      <c r="X329" s="105" t="str">
        <f t="shared" si="411"/>
        <v>tdk</v>
      </c>
      <c r="Y329" s="105" t="str">
        <f t="shared" si="411"/>
        <v>tdk</v>
      </c>
      <c r="Z329" s="105" t="str">
        <f t="shared" si="411"/>
        <v>tdk</v>
      </c>
      <c r="AA329" s="104" t="str">
        <f t="shared" si="411"/>
        <v>tdk</v>
      </c>
      <c r="AB329" s="104" t="str">
        <f t="shared" si="411"/>
        <v>tdk</v>
      </c>
      <c r="AC329" s="105" t="str">
        <f t="shared" si="411"/>
        <v>tdk</v>
      </c>
      <c r="AD329" s="105" t="str">
        <f t="shared" si="411"/>
        <v>tdk</v>
      </c>
      <c r="AE329" s="105" t="str">
        <f t="shared" si="411"/>
        <v>tdk</v>
      </c>
      <c r="AF329" s="105" t="str">
        <f t="shared" si="411"/>
        <v>tdk</v>
      </c>
      <c r="AG329" s="105" t="str">
        <f t="shared" si="411"/>
        <v>tdk</v>
      </c>
      <c r="AH329" s="104" t="str">
        <f t="shared" si="411"/>
        <v>ya</v>
      </c>
      <c r="AI329" s="104" t="str">
        <f t="shared" si="411"/>
        <v>tdk</v>
      </c>
      <c r="AJ329" s="108"/>
      <c r="AK329" s="69"/>
      <c r="AL329" s="69"/>
      <c r="AM329" s="69"/>
      <c r="AN329" s="69"/>
      <c r="AO329" s="70"/>
      <c r="AP329" s="70"/>
      <c r="AQ329" s="70"/>
      <c r="AR329" s="70"/>
      <c r="AS329" s="109">
        <f>COUNTIF(E329:AJ329,"ya")+CI329</f>
        <v>6</v>
      </c>
      <c r="AT329" s="70"/>
      <c r="AU329" s="69"/>
      <c r="AV329" s="83"/>
      <c r="AW329" s="83"/>
      <c r="AX329" s="83"/>
      <c r="AY329" s="84"/>
      <c r="AZ329" s="85"/>
      <c r="BA329" s="22"/>
      <c r="BB329"/>
      <c r="BC329" s="110" t="str">
        <f t="shared" ref="BC329:CG329" si="412">IF(BC326&gt;=4,"ya","tdk")</f>
        <v>tdk</v>
      </c>
      <c r="BD329" s="110" t="str">
        <f t="shared" si="412"/>
        <v>tdk</v>
      </c>
      <c r="BE329" s="110" t="str">
        <f t="shared" si="412"/>
        <v>tdk</v>
      </c>
      <c r="BF329" s="110" t="str">
        <f t="shared" si="412"/>
        <v>tdk</v>
      </c>
      <c r="BG329" s="110" t="str">
        <f t="shared" si="412"/>
        <v>tdk</v>
      </c>
      <c r="BH329" s="110" t="str">
        <f t="shared" si="412"/>
        <v>ya</v>
      </c>
      <c r="BI329" s="110" t="str">
        <f t="shared" si="412"/>
        <v>tdk</v>
      </c>
      <c r="BJ329" s="110" t="str">
        <f t="shared" si="412"/>
        <v>tdk</v>
      </c>
      <c r="BK329" s="110" t="str">
        <f t="shared" si="412"/>
        <v>tdk</v>
      </c>
      <c r="BL329" s="110" t="str">
        <f t="shared" si="412"/>
        <v>ya</v>
      </c>
      <c r="BM329" s="110" t="str">
        <f t="shared" si="412"/>
        <v>tdk</v>
      </c>
      <c r="BN329" s="110" t="str">
        <f t="shared" si="412"/>
        <v>tdk</v>
      </c>
      <c r="BO329" s="110" t="str">
        <f t="shared" si="412"/>
        <v>tdk</v>
      </c>
      <c r="BP329" s="110" t="str">
        <f t="shared" si="412"/>
        <v>tdk</v>
      </c>
      <c r="BQ329" s="110" t="str">
        <f t="shared" si="412"/>
        <v>tdk</v>
      </c>
      <c r="BR329" s="110" t="str">
        <f t="shared" si="412"/>
        <v>ya</v>
      </c>
      <c r="BS329" s="110" t="str">
        <f t="shared" si="412"/>
        <v>ya</v>
      </c>
      <c r="BT329" s="110" t="str">
        <f t="shared" si="412"/>
        <v>tdk</v>
      </c>
      <c r="BU329" s="110" t="str">
        <f t="shared" si="412"/>
        <v>tdk</v>
      </c>
      <c r="BV329" s="110" t="str">
        <f t="shared" si="412"/>
        <v>tdk</v>
      </c>
      <c r="BW329" s="110" t="str">
        <f t="shared" si="412"/>
        <v>tdk</v>
      </c>
      <c r="BX329" s="110" t="str">
        <f t="shared" si="412"/>
        <v>tdk</v>
      </c>
      <c r="BY329" s="110" t="str">
        <f t="shared" si="412"/>
        <v>tdk</v>
      </c>
      <c r="BZ329" s="110" t="str">
        <f t="shared" si="412"/>
        <v>tdk</v>
      </c>
      <c r="CA329" s="110" t="str">
        <f t="shared" si="412"/>
        <v>tdk</v>
      </c>
      <c r="CB329" s="110" t="str">
        <f t="shared" si="412"/>
        <v>tdk</v>
      </c>
      <c r="CC329" s="110" t="str">
        <f t="shared" si="412"/>
        <v>tdk</v>
      </c>
      <c r="CD329" s="110" t="str">
        <f t="shared" si="412"/>
        <v>tdk</v>
      </c>
      <c r="CE329" s="110" t="str">
        <f t="shared" si="412"/>
        <v>tdk</v>
      </c>
      <c r="CF329" s="110" t="str">
        <f t="shared" si="412"/>
        <v>tdk</v>
      </c>
      <c r="CG329" s="110" t="str">
        <f t="shared" si="412"/>
        <v>tdk</v>
      </c>
      <c r="CH329"/>
      <c r="CI329" s="75">
        <f>COUNTIF(BC329:CG329,"ya")</f>
        <v>4</v>
      </c>
      <c r="CJ329" s="74" t="s">
        <v>41</v>
      </c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ht="17.25" customHeight="1" x14ac:dyDescent="0.25">
      <c r="A330" s="57"/>
      <c r="B330" s="58"/>
      <c r="C330" s="58"/>
      <c r="D330" s="58" t="s">
        <v>42</v>
      </c>
      <c r="E330" s="103" t="str">
        <f t="shared" ref="E330:AI330" si="413">IF(AND(OR(AND(OR(AND(E327&gt;=2,E325="O/D"),E325="O/A"),E327&gt;=2),E325="O/N"),E327&gt;=2),"ya","tdk")</f>
        <v>tdk</v>
      </c>
      <c r="F330" s="104" t="str">
        <f t="shared" si="413"/>
        <v>tdk</v>
      </c>
      <c r="G330" s="104" t="str">
        <f t="shared" si="413"/>
        <v>tdk</v>
      </c>
      <c r="H330" s="105" t="str">
        <f t="shared" si="413"/>
        <v>tdk</v>
      </c>
      <c r="I330" s="105" t="str">
        <f t="shared" si="413"/>
        <v>tdk</v>
      </c>
      <c r="J330" s="105" t="str">
        <f t="shared" si="413"/>
        <v>ya</v>
      </c>
      <c r="K330" s="105" t="str">
        <f t="shared" si="413"/>
        <v>tdk</v>
      </c>
      <c r="L330" s="105" t="str">
        <f t="shared" si="413"/>
        <v>tdk</v>
      </c>
      <c r="M330" s="104" t="str">
        <f t="shared" si="413"/>
        <v>tdk</v>
      </c>
      <c r="N330" s="106" t="str">
        <f t="shared" si="413"/>
        <v>ya</v>
      </c>
      <c r="O330" s="107" t="str">
        <f t="shared" si="413"/>
        <v>tdk</v>
      </c>
      <c r="P330" s="105" t="str">
        <f t="shared" si="413"/>
        <v>tdk</v>
      </c>
      <c r="Q330" s="105" t="str">
        <f t="shared" si="413"/>
        <v>tdk</v>
      </c>
      <c r="R330" s="105" t="str">
        <f t="shared" si="413"/>
        <v>tdk</v>
      </c>
      <c r="S330" s="105" t="str">
        <f t="shared" si="413"/>
        <v>tdk</v>
      </c>
      <c r="T330" s="104" t="str">
        <f t="shared" si="413"/>
        <v>ya</v>
      </c>
      <c r="U330" s="106" t="str">
        <f t="shared" si="413"/>
        <v>ya</v>
      </c>
      <c r="V330" s="107" t="str">
        <f t="shared" si="413"/>
        <v>tdk</v>
      </c>
      <c r="W330" s="105" t="str">
        <f t="shared" si="413"/>
        <v>tdk</v>
      </c>
      <c r="X330" s="105" t="str">
        <f t="shared" si="413"/>
        <v>tdk</v>
      </c>
      <c r="Y330" s="105" t="str">
        <f t="shared" si="413"/>
        <v>tdk</v>
      </c>
      <c r="Z330" s="105" t="str">
        <f t="shared" si="413"/>
        <v>tdk</v>
      </c>
      <c r="AA330" s="104" t="str">
        <f t="shared" si="413"/>
        <v>tdk</v>
      </c>
      <c r="AB330" s="104" t="str">
        <f t="shared" si="413"/>
        <v>tdk</v>
      </c>
      <c r="AC330" s="105" t="str">
        <f t="shared" si="413"/>
        <v>tdk</v>
      </c>
      <c r="AD330" s="105" t="str">
        <f t="shared" si="413"/>
        <v>tdk</v>
      </c>
      <c r="AE330" s="105" t="str">
        <f t="shared" si="413"/>
        <v>tdk</v>
      </c>
      <c r="AF330" s="105" t="str">
        <f t="shared" si="413"/>
        <v>tdk</v>
      </c>
      <c r="AG330" s="105" t="str">
        <f t="shared" si="413"/>
        <v>tdk</v>
      </c>
      <c r="AH330" s="104" t="str">
        <f t="shared" si="413"/>
        <v>tdk</v>
      </c>
      <c r="AI330" s="104" t="str">
        <f t="shared" si="413"/>
        <v>tdk</v>
      </c>
      <c r="AJ330" s="108"/>
      <c r="AK330" s="69"/>
      <c r="AL330" s="69"/>
      <c r="AM330" s="69"/>
      <c r="AN330" s="69"/>
      <c r="AO330" s="70"/>
      <c r="AP330" s="70"/>
      <c r="AQ330" s="70"/>
      <c r="AR330" s="70"/>
      <c r="AS330" s="70"/>
      <c r="AT330" s="70">
        <f>COUNTIF(E330:AJ330,"ya")</f>
        <v>4</v>
      </c>
      <c r="AU330" s="69"/>
      <c r="AV330" s="83"/>
      <c r="AW330" s="83"/>
      <c r="AX330" s="83"/>
      <c r="AY330" s="84"/>
      <c r="AZ330" s="85"/>
      <c r="BA330" s="22"/>
      <c r="BB330"/>
      <c r="BC330" s="74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 s="37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ht="17.25" customHeight="1" x14ac:dyDescent="0.3">
      <c r="A331" s="57">
        <f>A325+1</f>
        <v>41</v>
      </c>
      <c r="B331" s="58"/>
      <c r="C331" s="130" t="s">
        <v>102</v>
      </c>
      <c r="D331" s="58"/>
      <c r="E331" s="111" t="s">
        <v>20</v>
      </c>
      <c r="F331" s="112" t="s">
        <v>45</v>
      </c>
      <c r="G331" s="112" t="s">
        <v>45</v>
      </c>
      <c r="H331" s="113" t="s">
        <v>45</v>
      </c>
      <c r="I331" s="113" t="s">
        <v>21</v>
      </c>
      <c r="J331" s="113" t="s">
        <v>21</v>
      </c>
      <c r="K331" s="113" t="s">
        <v>103</v>
      </c>
      <c r="L331" s="113" t="s">
        <v>19</v>
      </c>
      <c r="M331" s="112" t="s">
        <v>19</v>
      </c>
      <c r="N331" s="114" t="s">
        <v>46</v>
      </c>
      <c r="O331" s="115" t="s">
        <v>20</v>
      </c>
      <c r="P331" s="113" t="s">
        <v>20</v>
      </c>
      <c r="Q331" s="113" t="s">
        <v>45</v>
      </c>
      <c r="R331" s="113" t="s">
        <v>21</v>
      </c>
      <c r="S331" s="113" t="s">
        <v>21</v>
      </c>
      <c r="T331" s="112" t="s">
        <v>45</v>
      </c>
      <c r="U331" s="116" t="s">
        <v>47</v>
      </c>
      <c r="V331" s="115" t="s">
        <v>19</v>
      </c>
      <c r="W331" s="113" t="s">
        <v>19</v>
      </c>
      <c r="X331" s="113" t="s">
        <v>45</v>
      </c>
      <c r="Y331" s="113" t="s">
        <v>20</v>
      </c>
      <c r="Z331" s="113" t="s">
        <v>20</v>
      </c>
      <c r="AA331" s="112" t="s">
        <v>44</v>
      </c>
      <c r="AB331" s="112" t="s">
        <v>21</v>
      </c>
      <c r="AC331" s="113" t="s">
        <v>21</v>
      </c>
      <c r="AD331" s="113" t="s">
        <v>45</v>
      </c>
      <c r="AE331" s="113" t="s">
        <v>19</v>
      </c>
      <c r="AF331" s="113" t="s">
        <v>19</v>
      </c>
      <c r="AG331" s="113" t="s">
        <v>20</v>
      </c>
      <c r="AH331" s="112" t="s">
        <v>45</v>
      </c>
      <c r="AI331" s="112" t="s">
        <v>45</v>
      </c>
      <c r="AJ331" s="68"/>
      <c r="AK331" s="69">
        <f>COUNTIF(E331:AJ331,"D")</f>
        <v>6</v>
      </c>
      <c r="AL331" s="69">
        <f>COUNTIF(E331:AJ331,"A")</f>
        <v>6</v>
      </c>
      <c r="AM331" s="69">
        <f>COUNTIF(E331:AJ331,"N")</f>
        <v>6</v>
      </c>
      <c r="AN331" s="69">
        <f>COUNTIF(E331:AJ331,"D/A")</f>
        <v>0</v>
      </c>
      <c r="AO331" s="70">
        <f>AK331+AL331+AM331+AN331+AY331+AZ331</f>
        <v>18</v>
      </c>
      <c r="AP331" s="70">
        <f>IF(AO331&lt;=22,0,AO331-22)</f>
        <v>0</v>
      </c>
      <c r="AQ331" s="71">
        <f>AL331+AM331+AQ334</f>
        <v>14</v>
      </c>
      <c r="AR331" s="70"/>
      <c r="AS331" s="70"/>
      <c r="AT331" s="70"/>
      <c r="AU331" s="69">
        <f>COUNTIF(E331:AJ331,"IJ")</f>
        <v>0</v>
      </c>
      <c r="AV331" s="69">
        <f>COUNTIF(E331:AJ331,"SK")</f>
        <v>0</v>
      </c>
      <c r="AW331" s="69">
        <f>COUNTIF(E331:AJ331,"CT")</f>
        <v>0</v>
      </c>
      <c r="AX331" s="69">
        <f>COUNTIF(E331:AJ331,"AL")</f>
        <v>0</v>
      </c>
      <c r="AY331" s="69">
        <f>COUNTIF(E331:AJ331,"A/N")</f>
        <v>0</v>
      </c>
      <c r="AZ331" s="69">
        <f>COUNTIF(E331:AJ331,"N/D")</f>
        <v>0</v>
      </c>
      <c r="BA331" s="72"/>
      <c r="BB331" s="37">
        <f>AO331</f>
        <v>18</v>
      </c>
      <c r="BC331" s="73" t="str">
        <f t="shared" ref="BC331:CG331" si="414">E331</f>
        <v>A</v>
      </c>
      <c r="BD331" s="73" t="str">
        <f t="shared" si="414"/>
        <v>R</v>
      </c>
      <c r="BE331" s="73" t="str">
        <f t="shared" si="414"/>
        <v>R</v>
      </c>
      <c r="BF331" s="73" t="str">
        <f t="shared" si="414"/>
        <v>R</v>
      </c>
      <c r="BG331" s="73" t="str">
        <f t="shared" si="414"/>
        <v>N</v>
      </c>
      <c r="BH331" s="73" t="str">
        <f t="shared" si="414"/>
        <v>N</v>
      </c>
      <c r="BI331" s="73" t="str">
        <f t="shared" si="414"/>
        <v>OFF</v>
      </c>
      <c r="BJ331" s="73" t="str">
        <f t="shared" si="414"/>
        <v>D</v>
      </c>
      <c r="BK331" s="73" t="str">
        <f t="shared" si="414"/>
        <v>D</v>
      </c>
      <c r="BL331" s="73" t="str">
        <f t="shared" si="414"/>
        <v>O/A</v>
      </c>
      <c r="BM331" s="73" t="str">
        <f t="shared" si="414"/>
        <v>A</v>
      </c>
      <c r="BN331" s="73" t="str">
        <f t="shared" si="414"/>
        <v>A</v>
      </c>
      <c r="BO331" s="73" t="str">
        <f t="shared" si="414"/>
        <v>R</v>
      </c>
      <c r="BP331" s="73" t="str">
        <f t="shared" si="414"/>
        <v>N</v>
      </c>
      <c r="BQ331" s="73" t="str">
        <f t="shared" si="414"/>
        <v>N</v>
      </c>
      <c r="BR331" s="73" t="str">
        <f t="shared" si="414"/>
        <v>R</v>
      </c>
      <c r="BS331" s="73" t="str">
        <f t="shared" si="414"/>
        <v>O/D</v>
      </c>
      <c r="BT331" s="73" t="str">
        <f t="shared" si="414"/>
        <v>D</v>
      </c>
      <c r="BU331" s="73" t="str">
        <f t="shared" si="414"/>
        <v>D</v>
      </c>
      <c r="BV331" s="73" t="str">
        <f t="shared" si="414"/>
        <v>R</v>
      </c>
      <c r="BW331" s="73" t="str">
        <f t="shared" si="414"/>
        <v>A</v>
      </c>
      <c r="BX331" s="73" t="str">
        <f t="shared" si="414"/>
        <v>A</v>
      </c>
      <c r="BY331" s="73" t="str">
        <f t="shared" si="414"/>
        <v>O/N</v>
      </c>
      <c r="BZ331" s="73" t="str">
        <f t="shared" si="414"/>
        <v>N</v>
      </c>
      <c r="CA331" s="73" t="str">
        <f t="shared" si="414"/>
        <v>N</v>
      </c>
      <c r="CB331" s="73" t="str">
        <f t="shared" si="414"/>
        <v>R</v>
      </c>
      <c r="CC331" s="73" t="str">
        <f t="shared" si="414"/>
        <v>D</v>
      </c>
      <c r="CD331" s="73" t="str">
        <f t="shared" si="414"/>
        <v>D</v>
      </c>
      <c r="CE331" s="73" t="str">
        <f t="shared" si="414"/>
        <v>A</v>
      </c>
      <c r="CF331" s="73" t="str">
        <f t="shared" si="414"/>
        <v>R</v>
      </c>
      <c r="CG331" s="73" t="str">
        <f t="shared" si="414"/>
        <v>R</v>
      </c>
      <c r="CH331"/>
      <c r="CI331" s="75">
        <f>COUNTIF(BC331:CG331,"A/N")</f>
        <v>0</v>
      </c>
      <c r="CJ331" s="75">
        <f>COUNTIF(BC331:CG331,"N/D")</f>
        <v>0</v>
      </c>
      <c r="CK331" s="37">
        <f>CI331+CJ331</f>
        <v>0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ht="17.25" customHeight="1" x14ac:dyDescent="0.25">
      <c r="A332" s="57"/>
      <c r="B332" s="58"/>
      <c r="C332" s="127"/>
      <c r="D332" s="58" t="s">
        <v>37</v>
      </c>
      <c r="E332" s="111"/>
      <c r="F332" s="112"/>
      <c r="G332" s="112"/>
      <c r="H332" s="113"/>
      <c r="I332" s="113"/>
      <c r="J332" s="113"/>
      <c r="K332" s="113"/>
      <c r="L332" s="113"/>
      <c r="M332" s="112">
        <v>4</v>
      </c>
      <c r="N332" s="114"/>
      <c r="O332" s="115"/>
      <c r="P332" s="113"/>
      <c r="Q332" s="113"/>
      <c r="R332" s="113"/>
      <c r="S332" s="113"/>
      <c r="T332" s="112"/>
      <c r="U332" s="116"/>
      <c r="V332" s="115"/>
      <c r="W332" s="113"/>
      <c r="X332" s="113"/>
      <c r="Y332" s="113">
        <v>2</v>
      </c>
      <c r="Z332" s="113"/>
      <c r="AA332" s="112"/>
      <c r="AB332" s="112"/>
      <c r="AC332" s="113"/>
      <c r="AD332" s="113"/>
      <c r="AE332" s="113"/>
      <c r="AF332" s="113"/>
      <c r="AG332" s="113"/>
      <c r="AH332" s="112"/>
      <c r="AI332" s="112"/>
      <c r="AJ332" s="82"/>
      <c r="AK332" s="69"/>
      <c r="AL332" s="69"/>
      <c r="AM332" s="69"/>
      <c r="AN332" s="69"/>
      <c r="AO332" s="70"/>
      <c r="AP332" s="70"/>
      <c r="AQ332" s="70"/>
      <c r="AR332" s="71">
        <f>SUM(E332:AJ332)*2-0.5*COUNT(E332:AJ332)+CI333</f>
        <v>95</v>
      </c>
      <c r="AS332" s="70"/>
      <c r="AT332" s="70"/>
      <c r="AU332" s="69"/>
      <c r="AV332" s="83"/>
      <c r="AW332" s="83"/>
      <c r="AX332" s="83"/>
      <c r="AY332" s="84"/>
      <c r="AZ332" s="85"/>
      <c r="BA332" s="22"/>
      <c r="BB332"/>
      <c r="BC332" s="86">
        <f t="shared" ref="BC332:CG332" si="415">E333</f>
        <v>0</v>
      </c>
      <c r="BD332" s="86">
        <f t="shared" si="415"/>
        <v>0</v>
      </c>
      <c r="BE332" s="86">
        <f t="shared" si="415"/>
        <v>0</v>
      </c>
      <c r="BF332" s="86">
        <f t="shared" si="415"/>
        <v>0</v>
      </c>
      <c r="BG332" s="86">
        <f t="shared" si="415"/>
        <v>0</v>
      </c>
      <c r="BH332" s="86">
        <f t="shared" si="415"/>
        <v>0</v>
      </c>
      <c r="BI332" s="86">
        <f t="shared" si="415"/>
        <v>8</v>
      </c>
      <c r="BJ332" s="86">
        <f t="shared" si="415"/>
        <v>0</v>
      </c>
      <c r="BK332" s="86">
        <f t="shared" si="415"/>
        <v>0</v>
      </c>
      <c r="BL332" s="86">
        <f t="shared" si="415"/>
        <v>8</v>
      </c>
      <c r="BM332" s="86">
        <f t="shared" si="415"/>
        <v>0</v>
      </c>
      <c r="BN332" s="86">
        <f t="shared" si="415"/>
        <v>0</v>
      </c>
      <c r="BO332" s="86">
        <f t="shared" si="415"/>
        <v>0</v>
      </c>
      <c r="BP332" s="86">
        <f t="shared" si="415"/>
        <v>0</v>
      </c>
      <c r="BQ332" s="86">
        <f t="shared" si="415"/>
        <v>0</v>
      </c>
      <c r="BR332" s="86">
        <f t="shared" si="415"/>
        <v>0</v>
      </c>
      <c r="BS332" s="86">
        <f t="shared" si="415"/>
        <v>8</v>
      </c>
      <c r="BT332" s="86">
        <f t="shared" si="415"/>
        <v>0</v>
      </c>
      <c r="BU332" s="86">
        <f t="shared" si="415"/>
        <v>0</v>
      </c>
      <c r="BV332" s="86">
        <f t="shared" si="415"/>
        <v>0</v>
      </c>
      <c r="BW332" s="86">
        <f t="shared" si="415"/>
        <v>0</v>
      </c>
      <c r="BX332" s="86">
        <f t="shared" si="415"/>
        <v>0</v>
      </c>
      <c r="BY332" s="86">
        <f t="shared" si="415"/>
        <v>12</v>
      </c>
      <c r="BZ332" s="86">
        <f t="shared" si="415"/>
        <v>0</v>
      </c>
      <c r="CA332" s="86">
        <f t="shared" si="415"/>
        <v>0</v>
      </c>
      <c r="CB332" s="86">
        <f t="shared" si="415"/>
        <v>0</v>
      </c>
      <c r="CC332" s="86">
        <f t="shared" si="415"/>
        <v>0</v>
      </c>
      <c r="CD332" s="86">
        <f t="shared" si="415"/>
        <v>0</v>
      </c>
      <c r="CE332" s="86">
        <f t="shared" si="415"/>
        <v>0</v>
      </c>
      <c r="CF332" s="86">
        <f t="shared" si="415"/>
        <v>0</v>
      </c>
      <c r="CG332" s="86">
        <f t="shared" si="415"/>
        <v>0</v>
      </c>
      <c r="CH332"/>
      <c r="CI332" s="74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 ht="17.25" customHeight="1" x14ac:dyDescent="0.25">
      <c r="A333" s="57"/>
      <c r="B333" s="58"/>
      <c r="C333" s="58"/>
      <c r="D333" s="58" t="s">
        <v>38</v>
      </c>
      <c r="E333" s="111"/>
      <c r="F333" s="112"/>
      <c r="G333" s="112"/>
      <c r="H333" s="113"/>
      <c r="I333" s="113"/>
      <c r="J333" s="113"/>
      <c r="K333" s="113">
        <v>8</v>
      </c>
      <c r="L333" s="113"/>
      <c r="M333" s="112"/>
      <c r="N333" s="114">
        <v>8</v>
      </c>
      <c r="O333" s="115"/>
      <c r="P333" s="113"/>
      <c r="Q333" s="113"/>
      <c r="R333" s="113"/>
      <c r="S333" s="113"/>
      <c r="T333" s="112"/>
      <c r="U333" s="116">
        <v>8</v>
      </c>
      <c r="V333" s="115"/>
      <c r="W333" s="113"/>
      <c r="X333" s="113"/>
      <c r="Y333" s="113"/>
      <c r="Z333" s="113"/>
      <c r="AA333" s="112">
        <v>12</v>
      </c>
      <c r="AB333" s="112"/>
      <c r="AC333" s="113"/>
      <c r="AD333" s="113"/>
      <c r="AE333" s="113"/>
      <c r="AF333" s="113"/>
      <c r="AG333" s="113"/>
      <c r="AH333" s="112"/>
      <c r="AI333" s="112"/>
      <c r="AJ333" s="93"/>
      <c r="AK333" s="69"/>
      <c r="AL333" s="69"/>
      <c r="AM333" s="69"/>
      <c r="AN333" s="69"/>
      <c r="AO333" s="70"/>
      <c r="AP333" s="70"/>
      <c r="AQ333" s="70"/>
      <c r="AR333" s="94"/>
      <c r="AS333" s="70"/>
      <c r="AT333" s="70"/>
      <c r="AU333" s="69"/>
      <c r="AV333" s="83"/>
      <c r="AW333" s="83"/>
      <c r="AX333" s="83"/>
      <c r="AY333" s="84"/>
      <c r="AZ333" s="85"/>
      <c r="BA333" s="22"/>
      <c r="BB333"/>
      <c r="BC333" s="37">
        <f t="shared" ref="BC333:CG333" si="416">IF(BC332&lt;=1,BC332*2,IF(BC332&lt;=7,(BC332*2),IF(BC332&lt;=8,((BC332-7)*3+14),((BC332-8)*4+17))))</f>
        <v>0</v>
      </c>
      <c r="BD333" s="37">
        <f t="shared" si="416"/>
        <v>0</v>
      </c>
      <c r="BE333" s="37">
        <f t="shared" si="416"/>
        <v>0</v>
      </c>
      <c r="BF333" s="37">
        <f t="shared" si="416"/>
        <v>0</v>
      </c>
      <c r="BG333" s="37">
        <f t="shared" si="416"/>
        <v>0</v>
      </c>
      <c r="BH333" s="37">
        <f t="shared" si="416"/>
        <v>0</v>
      </c>
      <c r="BI333" s="37">
        <f t="shared" si="416"/>
        <v>17</v>
      </c>
      <c r="BJ333" s="37">
        <f t="shared" si="416"/>
        <v>0</v>
      </c>
      <c r="BK333" s="37">
        <f t="shared" si="416"/>
        <v>0</v>
      </c>
      <c r="BL333" s="37">
        <f t="shared" si="416"/>
        <v>17</v>
      </c>
      <c r="BM333" s="37">
        <f t="shared" si="416"/>
        <v>0</v>
      </c>
      <c r="BN333" s="37">
        <f t="shared" si="416"/>
        <v>0</v>
      </c>
      <c r="BO333" s="37">
        <f t="shared" si="416"/>
        <v>0</v>
      </c>
      <c r="BP333" s="37">
        <f t="shared" si="416"/>
        <v>0</v>
      </c>
      <c r="BQ333" s="37">
        <f t="shared" si="416"/>
        <v>0</v>
      </c>
      <c r="BR333" s="37">
        <f t="shared" si="416"/>
        <v>0</v>
      </c>
      <c r="BS333" s="37">
        <f t="shared" si="416"/>
        <v>17</v>
      </c>
      <c r="BT333" s="37">
        <f t="shared" si="416"/>
        <v>0</v>
      </c>
      <c r="BU333" s="37">
        <f t="shared" si="416"/>
        <v>0</v>
      </c>
      <c r="BV333" s="37">
        <f t="shared" si="416"/>
        <v>0</v>
      </c>
      <c r="BW333" s="37">
        <f t="shared" si="416"/>
        <v>0</v>
      </c>
      <c r="BX333" s="37">
        <f t="shared" si="416"/>
        <v>0</v>
      </c>
      <c r="BY333" s="37">
        <f t="shared" si="416"/>
        <v>33</v>
      </c>
      <c r="BZ333" s="37">
        <f t="shared" si="416"/>
        <v>0</v>
      </c>
      <c r="CA333" s="37">
        <f t="shared" si="416"/>
        <v>0</v>
      </c>
      <c r="CB333" s="37">
        <f t="shared" si="416"/>
        <v>0</v>
      </c>
      <c r="CC333" s="37">
        <f t="shared" si="416"/>
        <v>0</v>
      </c>
      <c r="CD333" s="37">
        <f t="shared" si="416"/>
        <v>0</v>
      </c>
      <c r="CE333" s="37">
        <f t="shared" si="416"/>
        <v>0</v>
      </c>
      <c r="CF333" s="37">
        <f t="shared" si="416"/>
        <v>0</v>
      </c>
      <c r="CG333" s="37">
        <f t="shared" si="416"/>
        <v>0</v>
      </c>
      <c r="CH333"/>
      <c r="CI333" s="95">
        <f>SUM(BC333:CG333)</f>
        <v>84</v>
      </c>
      <c r="CJ333" s="5" t="s">
        <v>37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 ht="17.25" customHeight="1" x14ac:dyDescent="0.25">
      <c r="A334" s="57"/>
      <c r="B334" s="58"/>
      <c r="C334" s="58"/>
      <c r="D334" s="58" t="s">
        <v>39</v>
      </c>
      <c r="E334" s="96">
        <f t="shared" ref="E334:AI334" si="417">IF(AND(E331="A/N",E332&gt;=8),2,IF(AND(E331="N/D",E332=16),2,IF(AND(E331="D/A",E332=16),2,IF(AND(E331="A/N",E332&lt;8),1,IF(AND(E331="N/D",E332&lt;16),1,IF(AND(E331="D/A",E332&gt;=8),1,IF(AND(AND(E331="O/D",E332&gt;=16),E332&lt;24),1,IF(AND(E331="O/D",E332=24),2,IF(AND(AND(E331="O/A",E332&gt;=8),E332&lt;16),1,IF(AND(E331="O/A",E332&gt;=16),2,IF(AND(AND(E331="O/N",E332&gt;=8),E332&lt;24),1,IF(AND(E331="O/N",E332=24),2,0))))))))))))</f>
        <v>0</v>
      </c>
      <c r="F334" s="97">
        <f t="shared" si="417"/>
        <v>0</v>
      </c>
      <c r="G334" s="97">
        <f t="shared" si="417"/>
        <v>0</v>
      </c>
      <c r="H334" s="98">
        <f t="shared" si="417"/>
        <v>0</v>
      </c>
      <c r="I334" s="98">
        <f t="shared" si="417"/>
        <v>0</v>
      </c>
      <c r="J334" s="98">
        <f t="shared" si="417"/>
        <v>0</v>
      </c>
      <c r="K334" s="98">
        <f t="shared" si="417"/>
        <v>0</v>
      </c>
      <c r="L334" s="98">
        <f t="shared" si="417"/>
        <v>0</v>
      </c>
      <c r="M334" s="97">
        <f t="shared" si="417"/>
        <v>0</v>
      </c>
      <c r="N334" s="99">
        <f t="shared" si="417"/>
        <v>0</v>
      </c>
      <c r="O334" s="100">
        <f t="shared" si="417"/>
        <v>0</v>
      </c>
      <c r="P334" s="98">
        <f t="shared" si="417"/>
        <v>0</v>
      </c>
      <c r="Q334" s="98">
        <f t="shared" si="417"/>
        <v>0</v>
      </c>
      <c r="R334" s="98">
        <f t="shared" si="417"/>
        <v>0</v>
      </c>
      <c r="S334" s="98">
        <f t="shared" si="417"/>
        <v>0</v>
      </c>
      <c r="T334" s="97">
        <f t="shared" si="417"/>
        <v>0</v>
      </c>
      <c r="U334" s="101">
        <f t="shared" si="417"/>
        <v>0</v>
      </c>
      <c r="V334" s="100">
        <f t="shared" si="417"/>
        <v>0</v>
      </c>
      <c r="W334" s="98">
        <f t="shared" si="417"/>
        <v>0</v>
      </c>
      <c r="X334" s="98">
        <f t="shared" si="417"/>
        <v>0</v>
      </c>
      <c r="Y334" s="98">
        <f t="shared" si="417"/>
        <v>0</v>
      </c>
      <c r="Z334" s="98">
        <f t="shared" si="417"/>
        <v>0</v>
      </c>
      <c r="AA334" s="97">
        <f t="shared" si="417"/>
        <v>0</v>
      </c>
      <c r="AB334" s="97">
        <f t="shared" si="417"/>
        <v>0</v>
      </c>
      <c r="AC334" s="98">
        <f t="shared" si="417"/>
        <v>0</v>
      </c>
      <c r="AD334" s="98">
        <f t="shared" si="417"/>
        <v>0</v>
      </c>
      <c r="AE334" s="98">
        <f t="shared" si="417"/>
        <v>0</v>
      </c>
      <c r="AF334" s="98">
        <f t="shared" si="417"/>
        <v>0</v>
      </c>
      <c r="AG334" s="98">
        <f t="shared" si="417"/>
        <v>0</v>
      </c>
      <c r="AH334" s="97">
        <f t="shared" si="417"/>
        <v>0</v>
      </c>
      <c r="AI334" s="97">
        <f t="shared" si="417"/>
        <v>0</v>
      </c>
      <c r="AJ334" s="117"/>
      <c r="AK334" s="69"/>
      <c r="AL334" s="69"/>
      <c r="AM334" s="69"/>
      <c r="AN334" s="69"/>
      <c r="AO334" s="70"/>
      <c r="AP334" s="70"/>
      <c r="AQ334" s="71">
        <f>SUM(E334:AJ334)+CI334-CK331</f>
        <v>2</v>
      </c>
      <c r="AR334" s="94"/>
      <c r="AS334" s="70"/>
      <c r="AT334" s="70"/>
      <c r="AU334" s="69"/>
      <c r="AV334" s="83"/>
      <c r="AW334" s="83"/>
      <c r="AX334" s="83"/>
      <c r="AY334" s="84"/>
      <c r="AZ334" s="85"/>
      <c r="BA334" s="22"/>
      <c r="BB334"/>
      <c r="BC334" s="95">
        <f t="shared" ref="BC334:CG334" si="418">IF(AND(BC331="A/N",BC332&gt;=8),2,IF(AND(BC331="N/D",BC332=16),2,IF(AND(BC331="D/A",BC332=16),2,IF(AND(BC331="A/N",BC332&lt;8),1,IF(AND(BC331="N/D",BC332&lt;16),1,IF(AND(BC331="D/A",BC332&gt;=8),1,IF(AND(AND(BC331="O/D",BC332&gt;=16),BC332&lt;24),1,IF(AND(BC331="O/D",BC332=24),2,IF(AND(AND(BC331="O/A",BC332&gt;=8),BC332&lt;16),1,IF(AND(BC331="O/A",BC332&gt;=16),2,IF(AND(AND(BC331="O/N",BC332&gt;=8),BC332&lt;24),1,IF(AND(BC331="O/N",BC332=24),2,0))))))))))))</f>
        <v>0</v>
      </c>
      <c r="BD334" s="95">
        <f t="shared" si="418"/>
        <v>0</v>
      </c>
      <c r="BE334" s="95">
        <f t="shared" si="418"/>
        <v>0</v>
      </c>
      <c r="BF334" s="95">
        <f t="shared" si="418"/>
        <v>0</v>
      </c>
      <c r="BG334" s="95">
        <f t="shared" si="418"/>
        <v>0</v>
      </c>
      <c r="BH334" s="95">
        <f t="shared" si="418"/>
        <v>0</v>
      </c>
      <c r="BI334" s="95">
        <f t="shared" si="418"/>
        <v>0</v>
      </c>
      <c r="BJ334" s="95">
        <f t="shared" si="418"/>
        <v>0</v>
      </c>
      <c r="BK334" s="95">
        <f t="shared" si="418"/>
        <v>0</v>
      </c>
      <c r="BL334" s="95">
        <f t="shared" si="418"/>
        <v>1</v>
      </c>
      <c r="BM334" s="95">
        <f t="shared" si="418"/>
        <v>0</v>
      </c>
      <c r="BN334" s="95">
        <f t="shared" si="418"/>
        <v>0</v>
      </c>
      <c r="BO334" s="95">
        <f t="shared" si="418"/>
        <v>0</v>
      </c>
      <c r="BP334" s="95">
        <f t="shared" si="418"/>
        <v>0</v>
      </c>
      <c r="BQ334" s="95">
        <f t="shared" si="418"/>
        <v>0</v>
      </c>
      <c r="BR334" s="95">
        <f t="shared" si="418"/>
        <v>0</v>
      </c>
      <c r="BS334" s="95">
        <f t="shared" si="418"/>
        <v>0</v>
      </c>
      <c r="BT334" s="95">
        <f t="shared" si="418"/>
        <v>0</v>
      </c>
      <c r="BU334" s="95">
        <f t="shared" si="418"/>
        <v>0</v>
      </c>
      <c r="BV334" s="95">
        <f t="shared" si="418"/>
        <v>0</v>
      </c>
      <c r="BW334" s="95">
        <f t="shared" si="418"/>
        <v>0</v>
      </c>
      <c r="BX334" s="95">
        <f t="shared" si="418"/>
        <v>0</v>
      </c>
      <c r="BY334" s="95">
        <f t="shared" si="418"/>
        <v>1</v>
      </c>
      <c r="BZ334" s="95">
        <f t="shared" si="418"/>
        <v>0</v>
      </c>
      <c r="CA334" s="95">
        <f t="shared" si="418"/>
        <v>0</v>
      </c>
      <c r="CB334" s="95">
        <f t="shared" si="418"/>
        <v>0</v>
      </c>
      <c r="CC334" s="95">
        <f t="shared" si="418"/>
        <v>0</v>
      </c>
      <c r="CD334" s="95">
        <f t="shared" si="418"/>
        <v>0</v>
      </c>
      <c r="CE334" s="95">
        <f t="shared" si="418"/>
        <v>0</v>
      </c>
      <c r="CF334" s="95">
        <f t="shared" si="418"/>
        <v>0</v>
      </c>
      <c r="CG334" s="95">
        <f t="shared" si="418"/>
        <v>0</v>
      </c>
      <c r="CH334"/>
      <c r="CI334" s="95">
        <f>SUM(BC334:CG334)</f>
        <v>2</v>
      </c>
      <c r="CJ334" s="5" t="s">
        <v>40</v>
      </c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ht="17.25" customHeight="1" x14ac:dyDescent="0.25">
      <c r="A335" s="57"/>
      <c r="B335" s="58"/>
      <c r="C335" s="58"/>
      <c r="D335" s="58" t="s">
        <v>41</v>
      </c>
      <c r="E335" s="103" t="str">
        <f t="shared" ref="E335:AI335" si="419">IF(E332&gt;=4,"ya","tdk")</f>
        <v>tdk</v>
      </c>
      <c r="F335" s="104" t="str">
        <f t="shared" si="419"/>
        <v>tdk</v>
      </c>
      <c r="G335" s="104" t="str">
        <f t="shared" si="419"/>
        <v>tdk</v>
      </c>
      <c r="H335" s="105" t="str">
        <f t="shared" si="419"/>
        <v>tdk</v>
      </c>
      <c r="I335" s="105" t="str">
        <f t="shared" si="419"/>
        <v>tdk</v>
      </c>
      <c r="J335" s="105" t="str">
        <f t="shared" si="419"/>
        <v>tdk</v>
      </c>
      <c r="K335" s="105" t="str">
        <f t="shared" si="419"/>
        <v>tdk</v>
      </c>
      <c r="L335" s="105" t="str">
        <f t="shared" si="419"/>
        <v>tdk</v>
      </c>
      <c r="M335" s="104" t="str">
        <f t="shared" si="419"/>
        <v>ya</v>
      </c>
      <c r="N335" s="106" t="str">
        <f t="shared" si="419"/>
        <v>tdk</v>
      </c>
      <c r="O335" s="107" t="str">
        <f t="shared" si="419"/>
        <v>tdk</v>
      </c>
      <c r="P335" s="105" t="str">
        <f t="shared" si="419"/>
        <v>tdk</v>
      </c>
      <c r="Q335" s="105" t="str">
        <f t="shared" si="419"/>
        <v>tdk</v>
      </c>
      <c r="R335" s="105" t="str">
        <f t="shared" si="419"/>
        <v>tdk</v>
      </c>
      <c r="S335" s="105" t="str">
        <f t="shared" si="419"/>
        <v>tdk</v>
      </c>
      <c r="T335" s="104" t="str">
        <f t="shared" si="419"/>
        <v>tdk</v>
      </c>
      <c r="U335" s="106" t="str">
        <f t="shared" si="419"/>
        <v>tdk</v>
      </c>
      <c r="V335" s="107" t="str">
        <f t="shared" si="419"/>
        <v>tdk</v>
      </c>
      <c r="W335" s="105" t="str">
        <f t="shared" si="419"/>
        <v>tdk</v>
      </c>
      <c r="X335" s="105" t="str">
        <f t="shared" si="419"/>
        <v>tdk</v>
      </c>
      <c r="Y335" s="105" t="str">
        <f t="shared" si="419"/>
        <v>tdk</v>
      </c>
      <c r="Z335" s="105" t="str">
        <f t="shared" si="419"/>
        <v>tdk</v>
      </c>
      <c r="AA335" s="104" t="str">
        <f t="shared" si="419"/>
        <v>tdk</v>
      </c>
      <c r="AB335" s="104" t="str">
        <f t="shared" si="419"/>
        <v>tdk</v>
      </c>
      <c r="AC335" s="105" t="str">
        <f t="shared" si="419"/>
        <v>tdk</v>
      </c>
      <c r="AD335" s="105" t="str">
        <f t="shared" si="419"/>
        <v>tdk</v>
      </c>
      <c r="AE335" s="105" t="str">
        <f t="shared" si="419"/>
        <v>tdk</v>
      </c>
      <c r="AF335" s="105" t="str">
        <f t="shared" si="419"/>
        <v>tdk</v>
      </c>
      <c r="AG335" s="105" t="str">
        <f t="shared" si="419"/>
        <v>tdk</v>
      </c>
      <c r="AH335" s="104" t="str">
        <f t="shared" si="419"/>
        <v>tdk</v>
      </c>
      <c r="AI335" s="104" t="str">
        <f t="shared" si="419"/>
        <v>tdk</v>
      </c>
      <c r="AJ335" s="108"/>
      <c r="AK335" s="69"/>
      <c r="AL335" s="69"/>
      <c r="AM335" s="69"/>
      <c r="AN335" s="69"/>
      <c r="AO335" s="70"/>
      <c r="AP335" s="70"/>
      <c r="AQ335" s="70"/>
      <c r="AR335" s="70"/>
      <c r="AS335" s="109">
        <f>COUNTIF(E335:AJ335,"ya")+CI335</f>
        <v>5</v>
      </c>
      <c r="AT335" s="70"/>
      <c r="AU335" s="69"/>
      <c r="AV335" s="83"/>
      <c r="AW335" s="83"/>
      <c r="AX335" s="83"/>
      <c r="AY335" s="84"/>
      <c r="AZ335" s="85"/>
      <c r="BA335" s="22"/>
      <c r="BB335"/>
      <c r="BC335" s="110" t="str">
        <f t="shared" ref="BC335:CG335" si="420">IF(BC332&gt;=4,"ya","tdk")</f>
        <v>tdk</v>
      </c>
      <c r="BD335" s="110" t="str">
        <f t="shared" si="420"/>
        <v>tdk</v>
      </c>
      <c r="BE335" s="110" t="str">
        <f t="shared" si="420"/>
        <v>tdk</v>
      </c>
      <c r="BF335" s="110" t="str">
        <f t="shared" si="420"/>
        <v>tdk</v>
      </c>
      <c r="BG335" s="110" t="str">
        <f t="shared" si="420"/>
        <v>tdk</v>
      </c>
      <c r="BH335" s="110" t="str">
        <f t="shared" si="420"/>
        <v>tdk</v>
      </c>
      <c r="BI335" s="110" t="str">
        <f t="shared" si="420"/>
        <v>ya</v>
      </c>
      <c r="BJ335" s="110" t="str">
        <f t="shared" si="420"/>
        <v>tdk</v>
      </c>
      <c r="BK335" s="110" t="str">
        <f t="shared" si="420"/>
        <v>tdk</v>
      </c>
      <c r="BL335" s="110" t="str">
        <f t="shared" si="420"/>
        <v>ya</v>
      </c>
      <c r="BM335" s="110" t="str">
        <f t="shared" si="420"/>
        <v>tdk</v>
      </c>
      <c r="BN335" s="110" t="str">
        <f t="shared" si="420"/>
        <v>tdk</v>
      </c>
      <c r="BO335" s="110" t="str">
        <f t="shared" si="420"/>
        <v>tdk</v>
      </c>
      <c r="BP335" s="110" t="str">
        <f t="shared" si="420"/>
        <v>tdk</v>
      </c>
      <c r="BQ335" s="110" t="str">
        <f t="shared" si="420"/>
        <v>tdk</v>
      </c>
      <c r="BR335" s="110" t="str">
        <f t="shared" si="420"/>
        <v>tdk</v>
      </c>
      <c r="BS335" s="110" t="str">
        <f t="shared" si="420"/>
        <v>ya</v>
      </c>
      <c r="BT335" s="110" t="str">
        <f t="shared" si="420"/>
        <v>tdk</v>
      </c>
      <c r="BU335" s="110" t="str">
        <f t="shared" si="420"/>
        <v>tdk</v>
      </c>
      <c r="BV335" s="110" t="str">
        <f t="shared" si="420"/>
        <v>tdk</v>
      </c>
      <c r="BW335" s="110" t="str">
        <f t="shared" si="420"/>
        <v>tdk</v>
      </c>
      <c r="BX335" s="110" t="str">
        <f t="shared" si="420"/>
        <v>tdk</v>
      </c>
      <c r="BY335" s="110" t="str">
        <f t="shared" si="420"/>
        <v>ya</v>
      </c>
      <c r="BZ335" s="110" t="str">
        <f t="shared" si="420"/>
        <v>tdk</v>
      </c>
      <c r="CA335" s="110" t="str">
        <f t="shared" si="420"/>
        <v>tdk</v>
      </c>
      <c r="CB335" s="110" t="str">
        <f t="shared" si="420"/>
        <v>tdk</v>
      </c>
      <c r="CC335" s="110" t="str">
        <f t="shared" si="420"/>
        <v>tdk</v>
      </c>
      <c r="CD335" s="110" t="str">
        <f t="shared" si="420"/>
        <v>tdk</v>
      </c>
      <c r="CE335" s="110" t="str">
        <f t="shared" si="420"/>
        <v>tdk</v>
      </c>
      <c r="CF335" s="110" t="str">
        <f t="shared" si="420"/>
        <v>tdk</v>
      </c>
      <c r="CG335" s="110" t="str">
        <f t="shared" si="420"/>
        <v>tdk</v>
      </c>
      <c r="CH335"/>
      <c r="CI335" s="75">
        <f>COUNTIF(BC335:CG335,"ya")</f>
        <v>4</v>
      </c>
      <c r="CJ335" s="74" t="s">
        <v>41</v>
      </c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ht="17.25" customHeight="1" x14ac:dyDescent="0.25">
      <c r="A336" s="57"/>
      <c r="B336" s="58"/>
      <c r="C336" s="58"/>
      <c r="D336" s="58" t="s">
        <v>42</v>
      </c>
      <c r="E336" s="103" t="str">
        <f t="shared" ref="E336:AI336" si="421">IF(AND(OR(AND(OR(AND(E333&gt;=2,E331="O/D"),E331="O/A"),E333&gt;=2),E331="O/N"),E333&gt;=2),"ya","tdk")</f>
        <v>tdk</v>
      </c>
      <c r="F336" s="104" t="str">
        <f t="shared" si="421"/>
        <v>tdk</v>
      </c>
      <c r="G336" s="104" t="str">
        <f t="shared" si="421"/>
        <v>tdk</v>
      </c>
      <c r="H336" s="105" t="str">
        <f t="shared" si="421"/>
        <v>tdk</v>
      </c>
      <c r="I336" s="105" t="str">
        <f t="shared" si="421"/>
        <v>tdk</v>
      </c>
      <c r="J336" s="105" t="str">
        <f t="shared" si="421"/>
        <v>tdk</v>
      </c>
      <c r="K336" s="105" t="str">
        <f t="shared" si="421"/>
        <v>tdk</v>
      </c>
      <c r="L336" s="105" t="str">
        <f t="shared" si="421"/>
        <v>tdk</v>
      </c>
      <c r="M336" s="104" t="str">
        <f t="shared" si="421"/>
        <v>tdk</v>
      </c>
      <c r="N336" s="106" t="str">
        <f t="shared" si="421"/>
        <v>ya</v>
      </c>
      <c r="O336" s="107" t="str">
        <f t="shared" si="421"/>
        <v>tdk</v>
      </c>
      <c r="P336" s="105" t="str">
        <f t="shared" si="421"/>
        <v>tdk</v>
      </c>
      <c r="Q336" s="105" t="str">
        <f t="shared" si="421"/>
        <v>tdk</v>
      </c>
      <c r="R336" s="105" t="str">
        <f t="shared" si="421"/>
        <v>tdk</v>
      </c>
      <c r="S336" s="105" t="str">
        <f t="shared" si="421"/>
        <v>tdk</v>
      </c>
      <c r="T336" s="104" t="str">
        <f t="shared" si="421"/>
        <v>tdk</v>
      </c>
      <c r="U336" s="106" t="str">
        <f t="shared" si="421"/>
        <v>ya</v>
      </c>
      <c r="V336" s="107" t="str">
        <f t="shared" si="421"/>
        <v>tdk</v>
      </c>
      <c r="W336" s="105" t="str">
        <f t="shared" si="421"/>
        <v>tdk</v>
      </c>
      <c r="X336" s="105" t="str">
        <f t="shared" si="421"/>
        <v>tdk</v>
      </c>
      <c r="Y336" s="105" t="str">
        <f t="shared" si="421"/>
        <v>tdk</v>
      </c>
      <c r="Z336" s="105" t="str">
        <f t="shared" si="421"/>
        <v>tdk</v>
      </c>
      <c r="AA336" s="104" t="str">
        <f t="shared" si="421"/>
        <v>ya</v>
      </c>
      <c r="AB336" s="104" t="str">
        <f t="shared" si="421"/>
        <v>tdk</v>
      </c>
      <c r="AC336" s="105" t="str">
        <f t="shared" si="421"/>
        <v>tdk</v>
      </c>
      <c r="AD336" s="105" t="str">
        <f t="shared" si="421"/>
        <v>tdk</v>
      </c>
      <c r="AE336" s="105" t="str">
        <f t="shared" si="421"/>
        <v>tdk</v>
      </c>
      <c r="AF336" s="105" t="str">
        <f t="shared" si="421"/>
        <v>tdk</v>
      </c>
      <c r="AG336" s="105" t="str">
        <f t="shared" si="421"/>
        <v>tdk</v>
      </c>
      <c r="AH336" s="104" t="str">
        <f t="shared" si="421"/>
        <v>tdk</v>
      </c>
      <c r="AI336" s="104" t="str">
        <f t="shared" si="421"/>
        <v>tdk</v>
      </c>
      <c r="AJ336" s="108"/>
      <c r="AK336" s="69"/>
      <c r="AL336" s="69"/>
      <c r="AM336" s="69"/>
      <c r="AN336" s="69"/>
      <c r="AO336" s="70"/>
      <c r="AP336" s="70"/>
      <c r="AQ336" s="70"/>
      <c r="AR336" s="70"/>
      <c r="AS336" s="70"/>
      <c r="AT336" s="70">
        <f>COUNTIF(E336:AJ336,"ya")</f>
        <v>3</v>
      </c>
      <c r="AU336" s="69"/>
      <c r="AV336" s="83"/>
      <c r="AW336" s="83"/>
      <c r="AX336" s="83"/>
      <c r="AY336" s="84"/>
      <c r="AZ336" s="85"/>
      <c r="BA336" s="22"/>
      <c r="BB336"/>
      <c r="BC336" s="74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 s="37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ht="17.25" customHeight="1" x14ac:dyDescent="0.3">
      <c r="A337" s="57">
        <f>A331+1</f>
        <v>42</v>
      </c>
      <c r="B337" s="58"/>
      <c r="C337" s="172" t="s">
        <v>104</v>
      </c>
      <c r="D337" s="58"/>
      <c r="E337" s="111" t="s">
        <v>20</v>
      </c>
      <c r="F337" s="112" t="s">
        <v>45</v>
      </c>
      <c r="G337" s="112" t="s">
        <v>45</v>
      </c>
      <c r="H337" s="113" t="s">
        <v>45</v>
      </c>
      <c r="I337" s="113" t="s">
        <v>21</v>
      </c>
      <c r="J337" s="113" t="s">
        <v>21</v>
      </c>
      <c r="K337" s="113" t="s">
        <v>45</v>
      </c>
      <c r="L337" s="113" t="s">
        <v>19</v>
      </c>
      <c r="M337" s="112" t="s">
        <v>19</v>
      </c>
      <c r="N337" s="114" t="s">
        <v>46</v>
      </c>
      <c r="O337" s="115" t="s">
        <v>20</v>
      </c>
      <c r="P337" s="113" t="s">
        <v>20</v>
      </c>
      <c r="Q337" s="113" t="s">
        <v>45</v>
      </c>
      <c r="R337" s="113" t="s">
        <v>21</v>
      </c>
      <c r="S337" s="113" t="s">
        <v>21</v>
      </c>
      <c r="T337" s="112" t="s">
        <v>45</v>
      </c>
      <c r="U337" s="116" t="s">
        <v>47</v>
      </c>
      <c r="V337" s="115" t="s">
        <v>19</v>
      </c>
      <c r="W337" s="113" t="s">
        <v>19</v>
      </c>
      <c r="X337" s="113" t="s">
        <v>20</v>
      </c>
      <c r="Y337" s="113" t="s">
        <v>20</v>
      </c>
      <c r="Z337" s="113" t="s">
        <v>45</v>
      </c>
      <c r="AA337" s="112" t="s">
        <v>44</v>
      </c>
      <c r="AB337" s="112" t="s">
        <v>21</v>
      </c>
      <c r="AC337" s="113" t="s">
        <v>21</v>
      </c>
      <c r="AD337" s="113" t="s">
        <v>45</v>
      </c>
      <c r="AE337" s="113" t="s">
        <v>19</v>
      </c>
      <c r="AF337" s="113" t="s">
        <v>19</v>
      </c>
      <c r="AG337" s="113" t="s">
        <v>20</v>
      </c>
      <c r="AH337" s="112" t="s">
        <v>45</v>
      </c>
      <c r="AI337" s="112" t="s">
        <v>45</v>
      </c>
      <c r="AJ337" s="68"/>
      <c r="AK337" s="69">
        <f>COUNTIF(E337:AJ337,"D")</f>
        <v>6</v>
      </c>
      <c r="AL337" s="69">
        <f>COUNTIF(E337:AJ337,"A")</f>
        <v>6</v>
      </c>
      <c r="AM337" s="69">
        <f>COUNTIF(E337:AJ337,"N")</f>
        <v>6</v>
      </c>
      <c r="AN337" s="69">
        <f>COUNTIF(E337:AJ337,"D/A")</f>
        <v>0</v>
      </c>
      <c r="AO337" s="70">
        <f>AK337+AL337+AM337+AN337+AY337+AZ337</f>
        <v>18</v>
      </c>
      <c r="AP337" s="70">
        <f>IF(AO337&lt;=22,0,AO337-22)</f>
        <v>0</v>
      </c>
      <c r="AQ337" s="71">
        <f>AL337+AM337+AQ340</f>
        <v>14</v>
      </c>
      <c r="AR337" s="70"/>
      <c r="AS337" s="70"/>
      <c r="AT337" s="70"/>
      <c r="AU337" s="69">
        <f>COUNTIF(E337:AJ337,"IJ")</f>
        <v>0</v>
      </c>
      <c r="AV337" s="69">
        <f>COUNTIF(E337:AJ337,"SK")</f>
        <v>0</v>
      </c>
      <c r="AW337" s="69">
        <f>COUNTIF(E337:AJ337,"CT")</f>
        <v>0</v>
      </c>
      <c r="AX337" s="69">
        <f>COUNTIF(E337:AJ337,"AL")</f>
        <v>0</v>
      </c>
      <c r="AY337" s="69">
        <f>COUNTIF(E337:AJ337,"A/N")</f>
        <v>0</v>
      </c>
      <c r="AZ337" s="69">
        <f>COUNTIF(E337:AJ337,"N/D")</f>
        <v>0</v>
      </c>
      <c r="BA337" s="72"/>
      <c r="BB337" s="37">
        <f>AO337</f>
        <v>18</v>
      </c>
      <c r="BC337" s="73" t="str">
        <f t="shared" ref="BC337:CG337" si="422">E337</f>
        <v>A</v>
      </c>
      <c r="BD337" s="73" t="str">
        <f t="shared" si="422"/>
        <v>R</v>
      </c>
      <c r="BE337" s="73" t="str">
        <f t="shared" si="422"/>
        <v>R</v>
      </c>
      <c r="BF337" s="73" t="str">
        <f t="shared" si="422"/>
        <v>R</v>
      </c>
      <c r="BG337" s="73" t="str">
        <f t="shared" si="422"/>
        <v>N</v>
      </c>
      <c r="BH337" s="73" t="str">
        <f t="shared" si="422"/>
        <v>N</v>
      </c>
      <c r="BI337" s="73" t="str">
        <f t="shared" si="422"/>
        <v>R</v>
      </c>
      <c r="BJ337" s="73" t="str">
        <f t="shared" si="422"/>
        <v>D</v>
      </c>
      <c r="BK337" s="73" t="str">
        <f t="shared" si="422"/>
        <v>D</v>
      </c>
      <c r="BL337" s="73" t="str">
        <f t="shared" si="422"/>
        <v>O/A</v>
      </c>
      <c r="BM337" s="73" t="str">
        <f t="shared" si="422"/>
        <v>A</v>
      </c>
      <c r="BN337" s="73" t="str">
        <f t="shared" si="422"/>
        <v>A</v>
      </c>
      <c r="BO337" s="73" t="str">
        <f t="shared" si="422"/>
        <v>R</v>
      </c>
      <c r="BP337" s="73" t="str">
        <f t="shared" si="422"/>
        <v>N</v>
      </c>
      <c r="BQ337" s="73" t="str">
        <f t="shared" si="422"/>
        <v>N</v>
      </c>
      <c r="BR337" s="73" t="str">
        <f t="shared" si="422"/>
        <v>R</v>
      </c>
      <c r="BS337" s="73" t="str">
        <f t="shared" si="422"/>
        <v>O/D</v>
      </c>
      <c r="BT337" s="73" t="str">
        <f t="shared" si="422"/>
        <v>D</v>
      </c>
      <c r="BU337" s="73" t="str">
        <f t="shared" si="422"/>
        <v>D</v>
      </c>
      <c r="BV337" s="73" t="str">
        <f t="shared" si="422"/>
        <v>A</v>
      </c>
      <c r="BW337" s="73" t="str">
        <f t="shared" si="422"/>
        <v>A</v>
      </c>
      <c r="BX337" s="73" t="str">
        <f t="shared" si="422"/>
        <v>R</v>
      </c>
      <c r="BY337" s="73" t="str">
        <f t="shared" si="422"/>
        <v>O/N</v>
      </c>
      <c r="BZ337" s="73" t="str">
        <f t="shared" si="422"/>
        <v>N</v>
      </c>
      <c r="CA337" s="73" t="str">
        <f t="shared" si="422"/>
        <v>N</v>
      </c>
      <c r="CB337" s="73" t="str">
        <f t="shared" si="422"/>
        <v>R</v>
      </c>
      <c r="CC337" s="73" t="str">
        <f t="shared" si="422"/>
        <v>D</v>
      </c>
      <c r="CD337" s="73" t="str">
        <f t="shared" si="422"/>
        <v>D</v>
      </c>
      <c r="CE337" s="73" t="str">
        <f t="shared" si="422"/>
        <v>A</v>
      </c>
      <c r="CF337" s="73" t="str">
        <f t="shared" si="422"/>
        <v>R</v>
      </c>
      <c r="CG337" s="73" t="str">
        <f t="shared" si="422"/>
        <v>R</v>
      </c>
      <c r="CH337"/>
      <c r="CI337" s="75">
        <f>COUNTIF(BC337:CG337,"A/N")</f>
        <v>0</v>
      </c>
      <c r="CJ337" s="75">
        <f>COUNTIF(BC337:CG337,"N/D")</f>
        <v>0</v>
      </c>
      <c r="CK337" s="37">
        <f>CI337+CJ337</f>
        <v>0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ht="17.25" customHeight="1" x14ac:dyDescent="0.25">
      <c r="A338" s="57"/>
      <c r="B338" s="58"/>
      <c r="C338" s="127"/>
      <c r="D338" s="58" t="s">
        <v>37</v>
      </c>
      <c r="E338" s="111"/>
      <c r="F338" s="112"/>
      <c r="G338" s="112"/>
      <c r="H338" s="113"/>
      <c r="I338" s="113">
        <v>8</v>
      </c>
      <c r="J338" s="113"/>
      <c r="K338" s="113"/>
      <c r="L338" s="113"/>
      <c r="M338" s="112">
        <v>4</v>
      </c>
      <c r="N338" s="114"/>
      <c r="O338" s="115"/>
      <c r="P338" s="113"/>
      <c r="Q338" s="113"/>
      <c r="R338" s="113"/>
      <c r="S338" s="113"/>
      <c r="T338" s="112"/>
      <c r="U338" s="116"/>
      <c r="V338" s="115"/>
      <c r="W338" s="113"/>
      <c r="X338" s="113"/>
      <c r="Y338" s="113">
        <v>2</v>
      </c>
      <c r="Z338" s="113"/>
      <c r="AA338" s="112"/>
      <c r="AB338" s="112"/>
      <c r="AC338" s="113"/>
      <c r="AD338" s="113"/>
      <c r="AE338" s="113"/>
      <c r="AF338" s="113"/>
      <c r="AG338" s="113"/>
      <c r="AH338" s="112"/>
      <c r="AI338" s="112"/>
      <c r="AJ338" s="82"/>
      <c r="AK338" s="69"/>
      <c r="AL338" s="69"/>
      <c r="AM338" s="69"/>
      <c r="AN338" s="69"/>
      <c r="AO338" s="70"/>
      <c r="AP338" s="70"/>
      <c r="AQ338" s="70"/>
      <c r="AR338" s="71">
        <f>SUM(E338:AJ338)*2-0.5*COUNT(E338:AJ338)+CI339</f>
        <v>93.5</v>
      </c>
      <c r="AS338" s="70"/>
      <c r="AT338" s="70"/>
      <c r="AU338" s="69"/>
      <c r="AV338" s="83"/>
      <c r="AW338" s="83"/>
      <c r="AX338" s="83"/>
      <c r="AY338" s="84"/>
      <c r="AZ338" s="85"/>
      <c r="BA338" s="22"/>
      <c r="BB338"/>
      <c r="BC338" s="86">
        <f t="shared" ref="BC338:CG338" si="423">E339</f>
        <v>0</v>
      </c>
      <c r="BD338" s="86">
        <f t="shared" si="423"/>
        <v>0</v>
      </c>
      <c r="BE338" s="86">
        <f t="shared" si="423"/>
        <v>0</v>
      </c>
      <c r="BF338" s="86">
        <f t="shared" si="423"/>
        <v>0</v>
      </c>
      <c r="BG338" s="86">
        <f t="shared" si="423"/>
        <v>0</v>
      </c>
      <c r="BH338" s="86">
        <f t="shared" si="423"/>
        <v>0</v>
      </c>
      <c r="BI338" s="86">
        <f t="shared" si="423"/>
        <v>0</v>
      </c>
      <c r="BJ338" s="86">
        <f t="shared" si="423"/>
        <v>0</v>
      </c>
      <c r="BK338" s="86">
        <f t="shared" si="423"/>
        <v>0</v>
      </c>
      <c r="BL338" s="86">
        <f t="shared" si="423"/>
        <v>8</v>
      </c>
      <c r="BM338" s="86">
        <f t="shared" si="423"/>
        <v>0</v>
      </c>
      <c r="BN338" s="86">
        <f t="shared" si="423"/>
        <v>0</v>
      </c>
      <c r="BO338" s="86">
        <f t="shared" si="423"/>
        <v>0</v>
      </c>
      <c r="BP338" s="86">
        <f t="shared" si="423"/>
        <v>0</v>
      </c>
      <c r="BQ338" s="86">
        <f t="shared" si="423"/>
        <v>0</v>
      </c>
      <c r="BR338" s="86">
        <f t="shared" si="423"/>
        <v>0</v>
      </c>
      <c r="BS338" s="86">
        <f t="shared" si="423"/>
        <v>8</v>
      </c>
      <c r="BT338" s="86">
        <f t="shared" si="423"/>
        <v>0</v>
      </c>
      <c r="BU338" s="86">
        <f t="shared" si="423"/>
        <v>0</v>
      </c>
      <c r="BV338" s="86">
        <f t="shared" si="423"/>
        <v>0</v>
      </c>
      <c r="BW338" s="86">
        <f t="shared" si="423"/>
        <v>0</v>
      </c>
      <c r="BX338" s="86">
        <f t="shared" si="423"/>
        <v>0</v>
      </c>
      <c r="BY338" s="86">
        <f t="shared" si="423"/>
        <v>12</v>
      </c>
      <c r="BZ338" s="86">
        <f t="shared" si="423"/>
        <v>0</v>
      </c>
      <c r="CA338" s="86">
        <f t="shared" si="423"/>
        <v>0</v>
      </c>
      <c r="CB338" s="86">
        <f t="shared" si="423"/>
        <v>0</v>
      </c>
      <c r="CC338" s="86">
        <f t="shared" si="423"/>
        <v>0</v>
      </c>
      <c r="CD338" s="86">
        <f t="shared" si="423"/>
        <v>0</v>
      </c>
      <c r="CE338" s="86">
        <f t="shared" si="423"/>
        <v>0</v>
      </c>
      <c r="CF338" s="86">
        <f t="shared" si="423"/>
        <v>0</v>
      </c>
      <c r="CG338" s="86">
        <f t="shared" si="423"/>
        <v>0</v>
      </c>
      <c r="CH338"/>
      <c r="CI338" s="74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ht="17.25" customHeight="1" x14ac:dyDescent="0.25">
      <c r="A339" s="57"/>
      <c r="B339" s="58"/>
      <c r="C339" s="58"/>
      <c r="D339" s="58" t="s">
        <v>38</v>
      </c>
      <c r="E339" s="111"/>
      <c r="F339" s="112"/>
      <c r="G339" s="112"/>
      <c r="H339" s="113"/>
      <c r="I339" s="113"/>
      <c r="J339" s="113"/>
      <c r="K339" s="113"/>
      <c r="L339" s="113"/>
      <c r="M339" s="112"/>
      <c r="N339" s="114">
        <v>8</v>
      </c>
      <c r="O339" s="115"/>
      <c r="P339" s="113"/>
      <c r="Q339" s="113"/>
      <c r="R339" s="113"/>
      <c r="S339" s="113"/>
      <c r="T339" s="112"/>
      <c r="U339" s="116">
        <v>8</v>
      </c>
      <c r="V339" s="115"/>
      <c r="W339" s="113"/>
      <c r="X339" s="113"/>
      <c r="Y339" s="113"/>
      <c r="Z339" s="113"/>
      <c r="AA339" s="112">
        <v>12</v>
      </c>
      <c r="AB339" s="112"/>
      <c r="AC339" s="113"/>
      <c r="AD339" s="113"/>
      <c r="AE339" s="113"/>
      <c r="AF339" s="113"/>
      <c r="AG339" s="113"/>
      <c r="AH339" s="112"/>
      <c r="AI339" s="112"/>
      <c r="AJ339" s="93"/>
      <c r="AK339" s="69"/>
      <c r="AL339" s="69"/>
      <c r="AM339" s="69"/>
      <c r="AN339" s="69"/>
      <c r="AO339" s="70"/>
      <c r="AP339" s="70"/>
      <c r="AQ339" s="70"/>
      <c r="AR339" s="94"/>
      <c r="AS339" s="70"/>
      <c r="AT339" s="70"/>
      <c r="AU339" s="69"/>
      <c r="AV339" s="83"/>
      <c r="AW339" s="83"/>
      <c r="AX339" s="83"/>
      <c r="AY339" s="84"/>
      <c r="AZ339" s="85"/>
      <c r="BA339" s="22"/>
      <c r="BB339"/>
      <c r="BC339" s="37">
        <f t="shared" ref="BC339:CG339" si="424">IF(BC338&lt;=1,BC338*2,IF(BC338&lt;=7,(BC338*2),IF(BC338&lt;=8,((BC338-7)*3+14),((BC338-8)*4+17))))</f>
        <v>0</v>
      </c>
      <c r="BD339" s="37">
        <f t="shared" si="424"/>
        <v>0</v>
      </c>
      <c r="BE339" s="37">
        <f t="shared" si="424"/>
        <v>0</v>
      </c>
      <c r="BF339" s="37">
        <f t="shared" si="424"/>
        <v>0</v>
      </c>
      <c r="BG339" s="37">
        <f t="shared" si="424"/>
        <v>0</v>
      </c>
      <c r="BH339" s="37">
        <f t="shared" si="424"/>
        <v>0</v>
      </c>
      <c r="BI339" s="37">
        <f t="shared" si="424"/>
        <v>0</v>
      </c>
      <c r="BJ339" s="37">
        <f t="shared" si="424"/>
        <v>0</v>
      </c>
      <c r="BK339" s="37">
        <f t="shared" si="424"/>
        <v>0</v>
      </c>
      <c r="BL339" s="37">
        <f t="shared" si="424"/>
        <v>17</v>
      </c>
      <c r="BM339" s="37">
        <f t="shared" si="424"/>
        <v>0</v>
      </c>
      <c r="BN339" s="37">
        <f t="shared" si="424"/>
        <v>0</v>
      </c>
      <c r="BO339" s="37">
        <f t="shared" si="424"/>
        <v>0</v>
      </c>
      <c r="BP339" s="37">
        <f t="shared" si="424"/>
        <v>0</v>
      </c>
      <c r="BQ339" s="37">
        <f t="shared" si="424"/>
        <v>0</v>
      </c>
      <c r="BR339" s="37">
        <f t="shared" si="424"/>
        <v>0</v>
      </c>
      <c r="BS339" s="37">
        <f t="shared" si="424"/>
        <v>17</v>
      </c>
      <c r="BT339" s="37">
        <f t="shared" si="424"/>
        <v>0</v>
      </c>
      <c r="BU339" s="37">
        <f t="shared" si="424"/>
        <v>0</v>
      </c>
      <c r="BV339" s="37">
        <f t="shared" si="424"/>
        <v>0</v>
      </c>
      <c r="BW339" s="37">
        <f t="shared" si="424"/>
        <v>0</v>
      </c>
      <c r="BX339" s="37">
        <f t="shared" si="424"/>
        <v>0</v>
      </c>
      <c r="BY339" s="37">
        <f t="shared" si="424"/>
        <v>33</v>
      </c>
      <c r="BZ339" s="37">
        <f t="shared" si="424"/>
        <v>0</v>
      </c>
      <c r="CA339" s="37">
        <f t="shared" si="424"/>
        <v>0</v>
      </c>
      <c r="CB339" s="37">
        <f t="shared" si="424"/>
        <v>0</v>
      </c>
      <c r="CC339" s="37">
        <f t="shared" si="424"/>
        <v>0</v>
      </c>
      <c r="CD339" s="37">
        <f t="shared" si="424"/>
        <v>0</v>
      </c>
      <c r="CE339" s="37">
        <f t="shared" si="424"/>
        <v>0</v>
      </c>
      <c r="CF339" s="37">
        <f t="shared" si="424"/>
        <v>0</v>
      </c>
      <c r="CG339" s="37">
        <f t="shared" si="424"/>
        <v>0</v>
      </c>
      <c r="CH339"/>
      <c r="CI339" s="95">
        <f>SUM(BC339:CG339)</f>
        <v>67</v>
      </c>
      <c r="CJ339" s="5" t="s">
        <v>37</v>
      </c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ht="17.25" customHeight="1" x14ac:dyDescent="0.25">
      <c r="A340" s="57"/>
      <c r="B340" s="58"/>
      <c r="C340" s="58"/>
      <c r="D340" s="58" t="s">
        <v>39</v>
      </c>
      <c r="E340" s="96">
        <f t="shared" ref="E340:AI340" si="425">IF(AND(E337="A/N",E338&gt;=8),2,IF(AND(E337="N/D",E338=16),2,IF(AND(E337="D/A",E338=16),2,IF(AND(E337="A/N",E338&lt;8),1,IF(AND(E337="N/D",E338&lt;16),1,IF(AND(E337="D/A",E338&gt;=8),1,IF(AND(AND(E337="O/D",E338&gt;=16),E338&lt;24),1,IF(AND(E337="O/D",E338=24),2,IF(AND(AND(E337="O/A",E338&gt;=8),E338&lt;16),1,IF(AND(E337="O/A",E338&gt;=16),2,IF(AND(AND(E337="O/N",E338&gt;=8),E338&lt;24),1,IF(AND(E337="O/N",E338=24),2,0))))))))))))</f>
        <v>0</v>
      </c>
      <c r="F340" s="97">
        <f t="shared" si="425"/>
        <v>0</v>
      </c>
      <c r="G340" s="97">
        <f t="shared" si="425"/>
        <v>0</v>
      </c>
      <c r="H340" s="98">
        <f t="shared" si="425"/>
        <v>0</v>
      </c>
      <c r="I340" s="98">
        <f t="shared" si="425"/>
        <v>0</v>
      </c>
      <c r="J340" s="98">
        <f t="shared" si="425"/>
        <v>0</v>
      </c>
      <c r="K340" s="98">
        <f t="shared" si="425"/>
        <v>0</v>
      </c>
      <c r="L340" s="98">
        <f t="shared" si="425"/>
        <v>0</v>
      </c>
      <c r="M340" s="97">
        <f t="shared" si="425"/>
        <v>0</v>
      </c>
      <c r="N340" s="99">
        <f t="shared" si="425"/>
        <v>0</v>
      </c>
      <c r="O340" s="100">
        <f t="shared" si="425"/>
        <v>0</v>
      </c>
      <c r="P340" s="98">
        <f t="shared" si="425"/>
        <v>0</v>
      </c>
      <c r="Q340" s="98">
        <f t="shared" si="425"/>
        <v>0</v>
      </c>
      <c r="R340" s="98">
        <f t="shared" si="425"/>
        <v>0</v>
      </c>
      <c r="S340" s="98">
        <f t="shared" si="425"/>
        <v>0</v>
      </c>
      <c r="T340" s="97">
        <f t="shared" si="425"/>
        <v>0</v>
      </c>
      <c r="U340" s="101">
        <f t="shared" si="425"/>
        <v>0</v>
      </c>
      <c r="V340" s="100">
        <f t="shared" si="425"/>
        <v>0</v>
      </c>
      <c r="W340" s="98">
        <f t="shared" si="425"/>
        <v>0</v>
      </c>
      <c r="X340" s="98">
        <f t="shared" si="425"/>
        <v>0</v>
      </c>
      <c r="Y340" s="98">
        <f t="shared" si="425"/>
        <v>0</v>
      </c>
      <c r="Z340" s="98">
        <f t="shared" si="425"/>
        <v>0</v>
      </c>
      <c r="AA340" s="97">
        <f t="shared" si="425"/>
        <v>0</v>
      </c>
      <c r="AB340" s="97">
        <f t="shared" si="425"/>
        <v>0</v>
      </c>
      <c r="AC340" s="98">
        <f t="shared" si="425"/>
        <v>0</v>
      </c>
      <c r="AD340" s="98">
        <f t="shared" si="425"/>
        <v>0</v>
      </c>
      <c r="AE340" s="98">
        <f t="shared" si="425"/>
        <v>0</v>
      </c>
      <c r="AF340" s="98">
        <f t="shared" si="425"/>
        <v>0</v>
      </c>
      <c r="AG340" s="98">
        <f t="shared" si="425"/>
        <v>0</v>
      </c>
      <c r="AH340" s="97">
        <f t="shared" si="425"/>
        <v>0</v>
      </c>
      <c r="AI340" s="97">
        <f t="shared" si="425"/>
        <v>0</v>
      </c>
      <c r="AJ340" s="117"/>
      <c r="AK340" s="69"/>
      <c r="AL340" s="69"/>
      <c r="AM340" s="69"/>
      <c r="AN340" s="69"/>
      <c r="AO340" s="70"/>
      <c r="AP340" s="70"/>
      <c r="AQ340" s="71">
        <f>SUM(E340:AJ340)+CI340-CK337</f>
        <v>2</v>
      </c>
      <c r="AR340" s="94"/>
      <c r="AS340" s="70"/>
      <c r="AT340" s="70"/>
      <c r="AU340" s="69"/>
      <c r="AV340" s="83"/>
      <c r="AW340" s="83"/>
      <c r="AX340" s="83"/>
      <c r="AY340" s="84"/>
      <c r="AZ340" s="85"/>
      <c r="BA340" s="22"/>
      <c r="BB340"/>
      <c r="BC340" s="95">
        <f t="shared" ref="BC340:CG340" si="426">IF(AND(BC337="A/N",BC338&gt;=8),2,IF(AND(BC337="N/D",BC338=16),2,IF(AND(BC337="D/A",BC338=16),2,IF(AND(BC337="A/N",BC338&lt;8),1,IF(AND(BC337="N/D",BC338&lt;16),1,IF(AND(BC337="D/A",BC338&gt;=8),1,IF(AND(AND(BC337="O/D",BC338&gt;=16),BC338&lt;24),1,IF(AND(BC337="O/D",BC338=24),2,IF(AND(AND(BC337="O/A",BC338&gt;=8),BC338&lt;16),1,IF(AND(BC337="O/A",BC338&gt;=16),2,IF(AND(AND(BC337="O/N",BC338&gt;=8),BC338&lt;24),1,IF(AND(BC337="O/N",BC338=24),2,0))))))))))))</f>
        <v>0</v>
      </c>
      <c r="BD340" s="95">
        <f t="shared" si="426"/>
        <v>0</v>
      </c>
      <c r="BE340" s="95">
        <f t="shared" si="426"/>
        <v>0</v>
      </c>
      <c r="BF340" s="95">
        <f t="shared" si="426"/>
        <v>0</v>
      </c>
      <c r="BG340" s="95">
        <f t="shared" si="426"/>
        <v>0</v>
      </c>
      <c r="BH340" s="95">
        <f t="shared" si="426"/>
        <v>0</v>
      </c>
      <c r="BI340" s="95">
        <f t="shared" si="426"/>
        <v>0</v>
      </c>
      <c r="BJ340" s="95">
        <f t="shared" si="426"/>
        <v>0</v>
      </c>
      <c r="BK340" s="95">
        <f t="shared" si="426"/>
        <v>0</v>
      </c>
      <c r="BL340" s="95">
        <f t="shared" si="426"/>
        <v>1</v>
      </c>
      <c r="BM340" s="95">
        <f t="shared" si="426"/>
        <v>0</v>
      </c>
      <c r="BN340" s="95">
        <f t="shared" si="426"/>
        <v>0</v>
      </c>
      <c r="BO340" s="95">
        <f t="shared" si="426"/>
        <v>0</v>
      </c>
      <c r="BP340" s="95">
        <f t="shared" si="426"/>
        <v>0</v>
      </c>
      <c r="BQ340" s="95">
        <f t="shared" si="426"/>
        <v>0</v>
      </c>
      <c r="BR340" s="95">
        <f t="shared" si="426"/>
        <v>0</v>
      </c>
      <c r="BS340" s="95">
        <f t="shared" si="426"/>
        <v>0</v>
      </c>
      <c r="BT340" s="95">
        <f t="shared" si="426"/>
        <v>0</v>
      </c>
      <c r="BU340" s="95">
        <f t="shared" si="426"/>
        <v>0</v>
      </c>
      <c r="BV340" s="95">
        <f t="shared" si="426"/>
        <v>0</v>
      </c>
      <c r="BW340" s="95">
        <f t="shared" si="426"/>
        <v>0</v>
      </c>
      <c r="BX340" s="95">
        <f t="shared" si="426"/>
        <v>0</v>
      </c>
      <c r="BY340" s="95">
        <f t="shared" si="426"/>
        <v>1</v>
      </c>
      <c r="BZ340" s="95">
        <f t="shared" si="426"/>
        <v>0</v>
      </c>
      <c r="CA340" s="95">
        <f t="shared" si="426"/>
        <v>0</v>
      </c>
      <c r="CB340" s="95">
        <f t="shared" si="426"/>
        <v>0</v>
      </c>
      <c r="CC340" s="95">
        <f t="shared" si="426"/>
        <v>0</v>
      </c>
      <c r="CD340" s="95">
        <f t="shared" si="426"/>
        <v>0</v>
      </c>
      <c r="CE340" s="95">
        <f t="shared" si="426"/>
        <v>0</v>
      </c>
      <c r="CF340" s="95">
        <f t="shared" si="426"/>
        <v>0</v>
      </c>
      <c r="CG340" s="95">
        <f t="shared" si="426"/>
        <v>0</v>
      </c>
      <c r="CH340"/>
      <c r="CI340" s="95">
        <f>SUM(BC340:CG340)</f>
        <v>2</v>
      </c>
      <c r="CJ340" s="5" t="s">
        <v>40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ht="17.25" customHeight="1" x14ac:dyDescent="0.25">
      <c r="A341" s="57"/>
      <c r="B341" s="58"/>
      <c r="C341" s="58"/>
      <c r="D341" s="58" t="s">
        <v>41</v>
      </c>
      <c r="E341" s="103" t="str">
        <f t="shared" ref="E341:AI341" si="427">IF(E338&gt;=4,"ya","tdk")</f>
        <v>tdk</v>
      </c>
      <c r="F341" s="104" t="str">
        <f t="shared" si="427"/>
        <v>tdk</v>
      </c>
      <c r="G341" s="104" t="str">
        <f t="shared" si="427"/>
        <v>tdk</v>
      </c>
      <c r="H341" s="105" t="str">
        <f t="shared" si="427"/>
        <v>tdk</v>
      </c>
      <c r="I341" s="105" t="str">
        <f t="shared" si="427"/>
        <v>ya</v>
      </c>
      <c r="J341" s="105" t="str">
        <f t="shared" si="427"/>
        <v>tdk</v>
      </c>
      <c r="K341" s="105" t="str">
        <f t="shared" si="427"/>
        <v>tdk</v>
      </c>
      <c r="L341" s="105" t="str">
        <f t="shared" si="427"/>
        <v>tdk</v>
      </c>
      <c r="M341" s="104" t="str">
        <f t="shared" si="427"/>
        <v>ya</v>
      </c>
      <c r="N341" s="106" t="str">
        <f t="shared" si="427"/>
        <v>tdk</v>
      </c>
      <c r="O341" s="107" t="str">
        <f t="shared" si="427"/>
        <v>tdk</v>
      </c>
      <c r="P341" s="105" t="str">
        <f t="shared" si="427"/>
        <v>tdk</v>
      </c>
      <c r="Q341" s="105" t="str">
        <f t="shared" si="427"/>
        <v>tdk</v>
      </c>
      <c r="R341" s="105" t="str">
        <f t="shared" si="427"/>
        <v>tdk</v>
      </c>
      <c r="S341" s="105" t="str">
        <f t="shared" si="427"/>
        <v>tdk</v>
      </c>
      <c r="T341" s="104" t="str">
        <f t="shared" si="427"/>
        <v>tdk</v>
      </c>
      <c r="U341" s="106" t="str">
        <f t="shared" si="427"/>
        <v>tdk</v>
      </c>
      <c r="V341" s="107" t="str">
        <f t="shared" si="427"/>
        <v>tdk</v>
      </c>
      <c r="W341" s="105" t="str">
        <f t="shared" si="427"/>
        <v>tdk</v>
      </c>
      <c r="X341" s="105" t="str">
        <f t="shared" si="427"/>
        <v>tdk</v>
      </c>
      <c r="Y341" s="105" t="str">
        <f t="shared" si="427"/>
        <v>tdk</v>
      </c>
      <c r="Z341" s="105" t="str">
        <f t="shared" si="427"/>
        <v>tdk</v>
      </c>
      <c r="AA341" s="104" t="str">
        <f t="shared" si="427"/>
        <v>tdk</v>
      </c>
      <c r="AB341" s="104" t="str">
        <f t="shared" si="427"/>
        <v>tdk</v>
      </c>
      <c r="AC341" s="105" t="str">
        <f t="shared" si="427"/>
        <v>tdk</v>
      </c>
      <c r="AD341" s="105" t="str">
        <f t="shared" si="427"/>
        <v>tdk</v>
      </c>
      <c r="AE341" s="105" t="str">
        <f t="shared" si="427"/>
        <v>tdk</v>
      </c>
      <c r="AF341" s="105" t="str">
        <f t="shared" si="427"/>
        <v>tdk</v>
      </c>
      <c r="AG341" s="105" t="str">
        <f t="shared" si="427"/>
        <v>tdk</v>
      </c>
      <c r="AH341" s="104" t="str">
        <f t="shared" si="427"/>
        <v>tdk</v>
      </c>
      <c r="AI341" s="104" t="str">
        <f t="shared" si="427"/>
        <v>tdk</v>
      </c>
      <c r="AJ341" s="108"/>
      <c r="AK341" s="69"/>
      <c r="AL341" s="69"/>
      <c r="AM341" s="69"/>
      <c r="AN341" s="69"/>
      <c r="AO341" s="70"/>
      <c r="AP341" s="70"/>
      <c r="AQ341" s="70"/>
      <c r="AR341" s="70"/>
      <c r="AS341" s="109">
        <f>COUNTIF(E341:AJ341,"ya")+CI341</f>
        <v>5</v>
      </c>
      <c r="AT341" s="70"/>
      <c r="AU341" s="69"/>
      <c r="AV341" s="83"/>
      <c r="AW341" s="83"/>
      <c r="AX341" s="83"/>
      <c r="AY341" s="84"/>
      <c r="AZ341" s="85"/>
      <c r="BA341" s="22"/>
      <c r="BB341"/>
      <c r="BC341" s="110" t="str">
        <f t="shared" ref="BC341:CG341" si="428">IF(BC338&gt;=4,"ya","tdk")</f>
        <v>tdk</v>
      </c>
      <c r="BD341" s="110" t="str">
        <f t="shared" si="428"/>
        <v>tdk</v>
      </c>
      <c r="BE341" s="110" t="str">
        <f t="shared" si="428"/>
        <v>tdk</v>
      </c>
      <c r="BF341" s="110" t="str">
        <f t="shared" si="428"/>
        <v>tdk</v>
      </c>
      <c r="BG341" s="110" t="str">
        <f t="shared" si="428"/>
        <v>tdk</v>
      </c>
      <c r="BH341" s="110" t="str">
        <f t="shared" si="428"/>
        <v>tdk</v>
      </c>
      <c r="BI341" s="110" t="str">
        <f t="shared" si="428"/>
        <v>tdk</v>
      </c>
      <c r="BJ341" s="110" t="str">
        <f t="shared" si="428"/>
        <v>tdk</v>
      </c>
      <c r="BK341" s="110" t="str">
        <f t="shared" si="428"/>
        <v>tdk</v>
      </c>
      <c r="BL341" s="110" t="str">
        <f t="shared" si="428"/>
        <v>ya</v>
      </c>
      <c r="BM341" s="110" t="str">
        <f t="shared" si="428"/>
        <v>tdk</v>
      </c>
      <c r="BN341" s="110" t="str">
        <f t="shared" si="428"/>
        <v>tdk</v>
      </c>
      <c r="BO341" s="110" t="str">
        <f t="shared" si="428"/>
        <v>tdk</v>
      </c>
      <c r="BP341" s="110" t="str">
        <f t="shared" si="428"/>
        <v>tdk</v>
      </c>
      <c r="BQ341" s="110" t="str">
        <f t="shared" si="428"/>
        <v>tdk</v>
      </c>
      <c r="BR341" s="110" t="str">
        <f t="shared" si="428"/>
        <v>tdk</v>
      </c>
      <c r="BS341" s="110" t="str">
        <f t="shared" si="428"/>
        <v>ya</v>
      </c>
      <c r="BT341" s="110" t="str">
        <f t="shared" si="428"/>
        <v>tdk</v>
      </c>
      <c r="BU341" s="110" t="str">
        <f t="shared" si="428"/>
        <v>tdk</v>
      </c>
      <c r="BV341" s="110" t="str">
        <f t="shared" si="428"/>
        <v>tdk</v>
      </c>
      <c r="BW341" s="110" t="str">
        <f t="shared" si="428"/>
        <v>tdk</v>
      </c>
      <c r="BX341" s="110" t="str">
        <f t="shared" si="428"/>
        <v>tdk</v>
      </c>
      <c r="BY341" s="110" t="str">
        <f t="shared" si="428"/>
        <v>ya</v>
      </c>
      <c r="BZ341" s="110" t="str">
        <f t="shared" si="428"/>
        <v>tdk</v>
      </c>
      <c r="CA341" s="110" t="str">
        <f t="shared" si="428"/>
        <v>tdk</v>
      </c>
      <c r="CB341" s="110" t="str">
        <f t="shared" si="428"/>
        <v>tdk</v>
      </c>
      <c r="CC341" s="110" t="str">
        <f t="shared" si="428"/>
        <v>tdk</v>
      </c>
      <c r="CD341" s="110" t="str">
        <f t="shared" si="428"/>
        <v>tdk</v>
      </c>
      <c r="CE341" s="110" t="str">
        <f t="shared" si="428"/>
        <v>tdk</v>
      </c>
      <c r="CF341" s="110" t="str">
        <f t="shared" si="428"/>
        <v>tdk</v>
      </c>
      <c r="CG341" s="110" t="str">
        <f t="shared" si="428"/>
        <v>tdk</v>
      </c>
      <c r="CH341"/>
      <c r="CI341" s="75">
        <f>COUNTIF(BC341:CG341,"ya")</f>
        <v>3</v>
      </c>
      <c r="CJ341" s="74" t="s">
        <v>41</v>
      </c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 ht="17.25" customHeight="1" x14ac:dyDescent="0.25">
      <c r="A342" s="57"/>
      <c r="B342" s="58"/>
      <c r="C342" s="58"/>
      <c r="D342" s="58" t="s">
        <v>42</v>
      </c>
      <c r="E342" s="103" t="str">
        <f t="shared" ref="E342:AI342" si="429">IF(AND(OR(AND(OR(AND(E339&gt;=2,E337="O/D"),E337="O/A"),E339&gt;=2),E337="O/N"),E339&gt;=2),"ya","tdk")</f>
        <v>tdk</v>
      </c>
      <c r="F342" s="104" t="str">
        <f t="shared" si="429"/>
        <v>tdk</v>
      </c>
      <c r="G342" s="104" t="str">
        <f t="shared" si="429"/>
        <v>tdk</v>
      </c>
      <c r="H342" s="105" t="str">
        <f t="shared" si="429"/>
        <v>tdk</v>
      </c>
      <c r="I342" s="105" t="str">
        <f t="shared" si="429"/>
        <v>tdk</v>
      </c>
      <c r="J342" s="105" t="str">
        <f t="shared" si="429"/>
        <v>tdk</v>
      </c>
      <c r="K342" s="105" t="str">
        <f t="shared" si="429"/>
        <v>tdk</v>
      </c>
      <c r="L342" s="105" t="str">
        <f t="shared" si="429"/>
        <v>tdk</v>
      </c>
      <c r="M342" s="104" t="str">
        <f t="shared" si="429"/>
        <v>tdk</v>
      </c>
      <c r="N342" s="106" t="str">
        <f t="shared" si="429"/>
        <v>ya</v>
      </c>
      <c r="O342" s="107" t="str">
        <f t="shared" si="429"/>
        <v>tdk</v>
      </c>
      <c r="P342" s="105" t="str">
        <f t="shared" si="429"/>
        <v>tdk</v>
      </c>
      <c r="Q342" s="105" t="str">
        <f t="shared" si="429"/>
        <v>tdk</v>
      </c>
      <c r="R342" s="105" t="str">
        <f t="shared" si="429"/>
        <v>tdk</v>
      </c>
      <c r="S342" s="105" t="str">
        <f t="shared" si="429"/>
        <v>tdk</v>
      </c>
      <c r="T342" s="104" t="str">
        <f t="shared" si="429"/>
        <v>tdk</v>
      </c>
      <c r="U342" s="106" t="str">
        <f t="shared" si="429"/>
        <v>ya</v>
      </c>
      <c r="V342" s="107" t="str">
        <f t="shared" si="429"/>
        <v>tdk</v>
      </c>
      <c r="W342" s="105" t="str">
        <f t="shared" si="429"/>
        <v>tdk</v>
      </c>
      <c r="X342" s="105" t="str">
        <f t="shared" si="429"/>
        <v>tdk</v>
      </c>
      <c r="Y342" s="105" t="str">
        <f t="shared" si="429"/>
        <v>tdk</v>
      </c>
      <c r="Z342" s="105" t="str">
        <f t="shared" si="429"/>
        <v>tdk</v>
      </c>
      <c r="AA342" s="104" t="str">
        <f t="shared" si="429"/>
        <v>ya</v>
      </c>
      <c r="AB342" s="104" t="str">
        <f t="shared" si="429"/>
        <v>tdk</v>
      </c>
      <c r="AC342" s="105" t="str">
        <f t="shared" si="429"/>
        <v>tdk</v>
      </c>
      <c r="AD342" s="105" t="str">
        <f t="shared" si="429"/>
        <v>tdk</v>
      </c>
      <c r="AE342" s="105" t="str">
        <f t="shared" si="429"/>
        <v>tdk</v>
      </c>
      <c r="AF342" s="105" t="str">
        <f t="shared" si="429"/>
        <v>tdk</v>
      </c>
      <c r="AG342" s="105" t="str">
        <f t="shared" si="429"/>
        <v>tdk</v>
      </c>
      <c r="AH342" s="104" t="str">
        <f t="shared" si="429"/>
        <v>tdk</v>
      </c>
      <c r="AI342" s="104" t="str">
        <f t="shared" si="429"/>
        <v>tdk</v>
      </c>
      <c r="AJ342" s="108"/>
      <c r="AK342" s="69"/>
      <c r="AL342" s="69"/>
      <c r="AM342" s="69"/>
      <c r="AN342" s="69"/>
      <c r="AO342" s="70"/>
      <c r="AP342" s="70"/>
      <c r="AQ342" s="70"/>
      <c r="AR342" s="70"/>
      <c r="AS342" s="70"/>
      <c r="AT342" s="70">
        <f>COUNTIF(E342:AJ342,"ya")</f>
        <v>3</v>
      </c>
      <c r="AU342" s="69"/>
      <c r="AV342" s="83"/>
      <c r="AW342" s="83"/>
      <c r="AX342" s="83"/>
      <c r="AY342" s="84"/>
      <c r="AZ342" s="85"/>
      <c r="BA342" s="22"/>
      <c r="BB342"/>
      <c r="BC342" s="74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 s="37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 ht="17.25" customHeight="1" x14ac:dyDescent="0.3">
      <c r="A343" s="57">
        <f>A337+1</f>
        <v>43</v>
      </c>
      <c r="B343" s="58"/>
      <c r="C343" s="130" t="s">
        <v>105</v>
      </c>
      <c r="D343" s="58"/>
      <c r="E343" s="111" t="s">
        <v>31</v>
      </c>
      <c r="F343" s="112" t="s">
        <v>45</v>
      </c>
      <c r="G343" s="112" t="s">
        <v>31</v>
      </c>
      <c r="H343" s="113" t="s">
        <v>31</v>
      </c>
      <c r="I343" s="113" t="s">
        <v>31</v>
      </c>
      <c r="J343" s="113" t="s">
        <v>31</v>
      </c>
      <c r="K343" s="113" t="s">
        <v>31</v>
      </c>
      <c r="L343" s="113" t="s">
        <v>45</v>
      </c>
      <c r="M343" s="112" t="s">
        <v>44</v>
      </c>
      <c r="N343" s="114" t="s">
        <v>44</v>
      </c>
      <c r="O343" s="115" t="s">
        <v>21</v>
      </c>
      <c r="P343" s="113" t="s">
        <v>45</v>
      </c>
      <c r="Q343" s="113" t="s">
        <v>19</v>
      </c>
      <c r="R343" s="113" t="s">
        <v>19</v>
      </c>
      <c r="S343" s="113" t="s">
        <v>20</v>
      </c>
      <c r="T343" s="112" t="s">
        <v>45</v>
      </c>
      <c r="U343" s="116" t="s">
        <v>45</v>
      </c>
      <c r="V343" s="115" t="s">
        <v>45</v>
      </c>
      <c r="W343" s="113" t="s">
        <v>21</v>
      </c>
      <c r="X343" s="113" t="s">
        <v>21</v>
      </c>
      <c r="Y343" s="113" t="s">
        <v>45</v>
      </c>
      <c r="Z343" s="113" t="s">
        <v>19</v>
      </c>
      <c r="AA343" s="112" t="s">
        <v>19</v>
      </c>
      <c r="AB343" s="112" t="s">
        <v>20</v>
      </c>
      <c r="AC343" s="113" t="s">
        <v>20</v>
      </c>
      <c r="AD343" s="113" t="s">
        <v>20</v>
      </c>
      <c r="AE343" s="113" t="s">
        <v>45</v>
      </c>
      <c r="AF343" s="113" t="s">
        <v>21</v>
      </c>
      <c r="AG343" s="113" t="s">
        <v>21</v>
      </c>
      <c r="AH343" s="112" t="s">
        <v>45</v>
      </c>
      <c r="AI343" s="112" t="s">
        <v>19</v>
      </c>
      <c r="AJ343" s="68"/>
      <c r="AK343" s="69">
        <f>COUNTIF(E343:AJ343,"D")</f>
        <v>5</v>
      </c>
      <c r="AL343" s="69">
        <f>COUNTIF(E343:AJ343,"A")</f>
        <v>4</v>
      </c>
      <c r="AM343" s="69">
        <f>COUNTIF(E343:AJ343,"N")</f>
        <v>5</v>
      </c>
      <c r="AN343" s="69">
        <f>COUNTIF(E343:AJ343,"D/A")</f>
        <v>0</v>
      </c>
      <c r="AO343" s="70">
        <f>AK343+AL343+AM343+AN343+AY343+AZ343</f>
        <v>14</v>
      </c>
      <c r="AP343" s="70">
        <f>IF(AO343&lt;=22,0,AO343-22)</f>
        <v>0</v>
      </c>
      <c r="AQ343" s="71">
        <f>AL343+AM343+AQ346</f>
        <v>11</v>
      </c>
      <c r="AR343" s="70"/>
      <c r="AS343" s="70"/>
      <c r="AT343" s="70"/>
      <c r="AU343" s="69">
        <f>COUNTIF(E343:AJ343,"IJ")</f>
        <v>0</v>
      </c>
      <c r="AV343" s="69">
        <f>COUNTIF(E343:AJ343,"SK")</f>
        <v>0</v>
      </c>
      <c r="AW343" s="69">
        <f>COUNTIF(E343:AJ343,"CT")</f>
        <v>6</v>
      </c>
      <c r="AX343" s="69">
        <f>COUNTIF(E343:AJ343,"AL")</f>
        <v>0</v>
      </c>
      <c r="AY343" s="69">
        <f>COUNTIF(E343:AJ343,"A/N")</f>
        <v>0</v>
      </c>
      <c r="AZ343" s="69">
        <f>COUNTIF(E343:AJ343,"N/D")</f>
        <v>0</v>
      </c>
      <c r="BA343" s="72"/>
      <c r="BB343" s="37">
        <f>AO343</f>
        <v>14</v>
      </c>
      <c r="BC343" s="73" t="str">
        <f t="shared" ref="BC343:CG343" si="430">E343</f>
        <v>CT</v>
      </c>
      <c r="BD343" s="73" t="str">
        <f t="shared" si="430"/>
        <v>R</v>
      </c>
      <c r="BE343" s="73" t="str">
        <f t="shared" si="430"/>
        <v>CT</v>
      </c>
      <c r="BF343" s="73" t="str">
        <f t="shared" si="430"/>
        <v>CT</v>
      </c>
      <c r="BG343" s="73" t="str">
        <f t="shared" si="430"/>
        <v>CT</v>
      </c>
      <c r="BH343" s="73" t="str">
        <f t="shared" si="430"/>
        <v>CT</v>
      </c>
      <c r="BI343" s="73" t="str">
        <f t="shared" si="430"/>
        <v>CT</v>
      </c>
      <c r="BJ343" s="73" t="str">
        <f t="shared" si="430"/>
        <v>R</v>
      </c>
      <c r="BK343" s="73" t="str">
        <f t="shared" si="430"/>
        <v>O/N</v>
      </c>
      <c r="BL343" s="73" t="str">
        <f t="shared" si="430"/>
        <v>O/N</v>
      </c>
      <c r="BM343" s="73" t="str">
        <f t="shared" si="430"/>
        <v>N</v>
      </c>
      <c r="BN343" s="73" t="str">
        <f t="shared" si="430"/>
        <v>R</v>
      </c>
      <c r="BO343" s="73" t="str">
        <f t="shared" si="430"/>
        <v>D</v>
      </c>
      <c r="BP343" s="73" t="str">
        <f t="shared" si="430"/>
        <v>D</v>
      </c>
      <c r="BQ343" s="73" t="str">
        <f t="shared" si="430"/>
        <v>A</v>
      </c>
      <c r="BR343" s="73" t="str">
        <f t="shared" si="430"/>
        <v>R</v>
      </c>
      <c r="BS343" s="73" t="str">
        <f t="shared" si="430"/>
        <v>R</v>
      </c>
      <c r="BT343" s="73" t="str">
        <f t="shared" si="430"/>
        <v>R</v>
      </c>
      <c r="BU343" s="73" t="str">
        <f t="shared" si="430"/>
        <v>N</v>
      </c>
      <c r="BV343" s="73" t="str">
        <f t="shared" si="430"/>
        <v>N</v>
      </c>
      <c r="BW343" s="73" t="str">
        <f t="shared" si="430"/>
        <v>R</v>
      </c>
      <c r="BX343" s="73" t="str">
        <f t="shared" si="430"/>
        <v>D</v>
      </c>
      <c r="BY343" s="73" t="str">
        <f t="shared" si="430"/>
        <v>D</v>
      </c>
      <c r="BZ343" s="73" t="str">
        <f t="shared" si="430"/>
        <v>A</v>
      </c>
      <c r="CA343" s="73" t="str">
        <f t="shared" si="430"/>
        <v>A</v>
      </c>
      <c r="CB343" s="73" t="str">
        <f t="shared" si="430"/>
        <v>A</v>
      </c>
      <c r="CC343" s="73" t="str">
        <f t="shared" si="430"/>
        <v>R</v>
      </c>
      <c r="CD343" s="73" t="str">
        <f t="shared" si="430"/>
        <v>N</v>
      </c>
      <c r="CE343" s="73" t="str">
        <f t="shared" si="430"/>
        <v>N</v>
      </c>
      <c r="CF343" s="73" t="str">
        <f t="shared" si="430"/>
        <v>R</v>
      </c>
      <c r="CG343" s="73" t="str">
        <f t="shared" si="430"/>
        <v>D</v>
      </c>
      <c r="CH343"/>
      <c r="CI343" s="75">
        <f>COUNTIF(BC343:CG343,"A/N")</f>
        <v>0</v>
      </c>
      <c r="CJ343" s="75">
        <f>COUNTIF(BC343:CG343,"N/D")</f>
        <v>0</v>
      </c>
      <c r="CK343" s="37">
        <f>CI343+CJ343</f>
        <v>0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ht="17.25" customHeight="1" x14ac:dyDescent="0.25">
      <c r="A344" s="57"/>
      <c r="B344" s="58"/>
      <c r="C344" s="127"/>
      <c r="D344" s="58" t="s">
        <v>37</v>
      </c>
      <c r="E344" s="111"/>
      <c r="F344" s="112"/>
      <c r="G344" s="112"/>
      <c r="H344" s="113"/>
      <c r="I344" s="113"/>
      <c r="J344" s="113"/>
      <c r="K344" s="113"/>
      <c r="L344" s="113"/>
      <c r="M344" s="112"/>
      <c r="N344" s="114"/>
      <c r="O344" s="115"/>
      <c r="P344" s="113"/>
      <c r="Q344" s="113"/>
      <c r="R344" s="113"/>
      <c r="S344" s="113"/>
      <c r="T344" s="112"/>
      <c r="U344" s="116"/>
      <c r="V344" s="115"/>
      <c r="W344" s="113"/>
      <c r="X344" s="113"/>
      <c r="Y344" s="113"/>
      <c r="Z344" s="113"/>
      <c r="AA344" s="112">
        <v>4</v>
      </c>
      <c r="AB344" s="112"/>
      <c r="AC344" s="113"/>
      <c r="AD344" s="113"/>
      <c r="AE344" s="113"/>
      <c r="AF344" s="113"/>
      <c r="AG344" s="113"/>
      <c r="AH344" s="112"/>
      <c r="AI344" s="112"/>
      <c r="AJ344" s="82"/>
      <c r="AK344" s="69"/>
      <c r="AL344" s="69"/>
      <c r="AM344" s="69"/>
      <c r="AN344" s="69"/>
      <c r="AO344" s="70"/>
      <c r="AP344" s="70"/>
      <c r="AQ344" s="70"/>
      <c r="AR344" s="71">
        <f>SUM(E344:AJ344)*2-0.5*COUNT(E344:AJ344)+CI345</f>
        <v>57.5</v>
      </c>
      <c r="AS344" s="70"/>
      <c r="AT344" s="70"/>
      <c r="AU344" s="69"/>
      <c r="AV344" s="83"/>
      <c r="AW344" s="83"/>
      <c r="AX344" s="83"/>
      <c r="AY344" s="84"/>
      <c r="AZ344" s="85"/>
      <c r="BA344" s="22"/>
      <c r="BB344"/>
      <c r="BC344" s="86">
        <f t="shared" ref="BC344:CG344" si="431">E345</f>
        <v>0</v>
      </c>
      <c r="BD344" s="86">
        <f t="shared" si="431"/>
        <v>0</v>
      </c>
      <c r="BE344" s="86">
        <f t="shared" si="431"/>
        <v>0</v>
      </c>
      <c r="BF344" s="86">
        <f t="shared" si="431"/>
        <v>0</v>
      </c>
      <c r="BG344" s="86">
        <f t="shared" si="431"/>
        <v>0</v>
      </c>
      <c r="BH344" s="86">
        <f t="shared" si="431"/>
        <v>0</v>
      </c>
      <c r="BI344" s="86">
        <f t="shared" si="431"/>
        <v>0</v>
      </c>
      <c r="BJ344" s="86">
        <f t="shared" si="431"/>
        <v>0</v>
      </c>
      <c r="BK344" s="86">
        <f t="shared" si="431"/>
        <v>12</v>
      </c>
      <c r="BL344" s="86">
        <f t="shared" si="431"/>
        <v>8</v>
      </c>
      <c r="BM344" s="86">
        <f t="shared" si="431"/>
        <v>0</v>
      </c>
      <c r="BN344" s="86">
        <f t="shared" si="431"/>
        <v>0</v>
      </c>
      <c r="BO344" s="86">
        <f t="shared" si="431"/>
        <v>0</v>
      </c>
      <c r="BP344" s="86">
        <f t="shared" si="431"/>
        <v>0</v>
      </c>
      <c r="BQ344" s="86">
        <f t="shared" si="431"/>
        <v>0</v>
      </c>
      <c r="BR344" s="86">
        <f t="shared" si="431"/>
        <v>0</v>
      </c>
      <c r="BS344" s="86">
        <f t="shared" si="431"/>
        <v>0</v>
      </c>
      <c r="BT344" s="86">
        <f t="shared" si="431"/>
        <v>0</v>
      </c>
      <c r="BU344" s="86">
        <f t="shared" si="431"/>
        <v>0</v>
      </c>
      <c r="BV344" s="86">
        <f t="shared" si="431"/>
        <v>0</v>
      </c>
      <c r="BW344" s="86">
        <f t="shared" si="431"/>
        <v>0</v>
      </c>
      <c r="BX344" s="86">
        <f t="shared" si="431"/>
        <v>0</v>
      </c>
      <c r="BY344" s="86">
        <f t="shared" si="431"/>
        <v>0</v>
      </c>
      <c r="BZ344" s="86">
        <f t="shared" si="431"/>
        <v>0</v>
      </c>
      <c r="CA344" s="86">
        <f t="shared" si="431"/>
        <v>0</v>
      </c>
      <c r="CB344" s="86">
        <f t="shared" si="431"/>
        <v>0</v>
      </c>
      <c r="CC344" s="86">
        <f t="shared" si="431"/>
        <v>0</v>
      </c>
      <c r="CD344" s="86">
        <f t="shared" si="431"/>
        <v>0</v>
      </c>
      <c r="CE344" s="86">
        <f t="shared" si="431"/>
        <v>0</v>
      </c>
      <c r="CF344" s="86">
        <f t="shared" si="431"/>
        <v>0</v>
      </c>
      <c r="CG344" s="86">
        <f t="shared" si="431"/>
        <v>0</v>
      </c>
      <c r="CH344"/>
      <c r="CI344" s="7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ht="17.25" customHeight="1" x14ac:dyDescent="0.25">
      <c r="A345" s="57"/>
      <c r="B345" s="58"/>
      <c r="C345" s="58"/>
      <c r="D345" s="58" t="s">
        <v>38</v>
      </c>
      <c r="E345" s="111"/>
      <c r="F345" s="112"/>
      <c r="G345" s="112"/>
      <c r="H345" s="113"/>
      <c r="I345" s="113"/>
      <c r="J345" s="113"/>
      <c r="K345" s="113"/>
      <c r="L345" s="113"/>
      <c r="M345" s="112">
        <v>12</v>
      </c>
      <c r="N345" s="114">
        <v>8</v>
      </c>
      <c r="O345" s="115"/>
      <c r="P345" s="113"/>
      <c r="Q345" s="113"/>
      <c r="R345" s="113"/>
      <c r="S345" s="113"/>
      <c r="T345" s="112"/>
      <c r="U345" s="116"/>
      <c r="V345" s="115"/>
      <c r="W345" s="113"/>
      <c r="X345" s="113"/>
      <c r="Y345" s="113"/>
      <c r="Z345" s="113"/>
      <c r="AA345" s="112"/>
      <c r="AB345" s="112"/>
      <c r="AC345" s="113"/>
      <c r="AD345" s="113"/>
      <c r="AE345" s="113"/>
      <c r="AF345" s="113"/>
      <c r="AG345" s="113"/>
      <c r="AH345" s="112"/>
      <c r="AI345" s="112"/>
      <c r="AJ345" s="93"/>
      <c r="AK345" s="69"/>
      <c r="AL345" s="69"/>
      <c r="AM345" s="69"/>
      <c r="AN345" s="69"/>
      <c r="AO345" s="70"/>
      <c r="AP345" s="70"/>
      <c r="AQ345" s="70"/>
      <c r="AR345" s="94"/>
      <c r="AS345" s="70"/>
      <c r="AT345" s="70"/>
      <c r="AU345" s="69"/>
      <c r="AV345" s="83"/>
      <c r="AW345" s="83"/>
      <c r="AX345" s="83"/>
      <c r="AY345" s="84"/>
      <c r="AZ345" s="85"/>
      <c r="BA345" s="22"/>
      <c r="BB345"/>
      <c r="BC345" s="37">
        <f t="shared" ref="BC345:CG345" si="432">IF(BC344&lt;=1,BC344*2,IF(BC344&lt;=7,(BC344*2),IF(BC344&lt;=8,((BC344-7)*3+14),((BC344-8)*4+17))))</f>
        <v>0</v>
      </c>
      <c r="BD345" s="37">
        <f t="shared" si="432"/>
        <v>0</v>
      </c>
      <c r="BE345" s="37">
        <f t="shared" si="432"/>
        <v>0</v>
      </c>
      <c r="BF345" s="37">
        <f t="shared" si="432"/>
        <v>0</v>
      </c>
      <c r="BG345" s="37">
        <f t="shared" si="432"/>
        <v>0</v>
      </c>
      <c r="BH345" s="37">
        <f t="shared" si="432"/>
        <v>0</v>
      </c>
      <c r="BI345" s="37">
        <f t="shared" si="432"/>
        <v>0</v>
      </c>
      <c r="BJ345" s="37">
        <f t="shared" si="432"/>
        <v>0</v>
      </c>
      <c r="BK345" s="37">
        <f t="shared" si="432"/>
        <v>33</v>
      </c>
      <c r="BL345" s="37">
        <f t="shared" si="432"/>
        <v>17</v>
      </c>
      <c r="BM345" s="37">
        <f t="shared" si="432"/>
        <v>0</v>
      </c>
      <c r="BN345" s="37">
        <f t="shared" si="432"/>
        <v>0</v>
      </c>
      <c r="BO345" s="37">
        <f t="shared" si="432"/>
        <v>0</v>
      </c>
      <c r="BP345" s="37">
        <f t="shared" si="432"/>
        <v>0</v>
      </c>
      <c r="BQ345" s="37">
        <f t="shared" si="432"/>
        <v>0</v>
      </c>
      <c r="BR345" s="37">
        <f t="shared" si="432"/>
        <v>0</v>
      </c>
      <c r="BS345" s="37">
        <f t="shared" si="432"/>
        <v>0</v>
      </c>
      <c r="BT345" s="37">
        <f t="shared" si="432"/>
        <v>0</v>
      </c>
      <c r="BU345" s="37">
        <f t="shared" si="432"/>
        <v>0</v>
      </c>
      <c r="BV345" s="37">
        <f t="shared" si="432"/>
        <v>0</v>
      </c>
      <c r="BW345" s="37">
        <f t="shared" si="432"/>
        <v>0</v>
      </c>
      <c r="BX345" s="37">
        <f t="shared" si="432"/>
        <v>0</v>
      </c>
      <c r="BY345" s="37">
        <f t="shared" si="432"/>
        <v>0</v>
      </c>
      <c r="BZ345" s="37">
        <f t="shared" si="432"/>
        <v>0</v>
      </c>
      <c r="CA345" s="37">
        <f t="shared" si="432"/>
        <v>0</v>
      </c>
      <c r="CB345" s="37">
        <f t="shared" si="432"/>
        <v>0</v>
      </c>
      <c r="CC345" s="37">
        <f t="shared" si="432"/>
        <v>0</v>
      </c>
      <c r="CD345" s="37">
        <f t="shared" si="432"/>
        <v>0</v>
      </c>
      <c r="CE345" s="37">
        <f t="shared" si="432"/>
        <v>0</v>
      </c>
      <c r="CF345" s="37">
        <f t="shared" si="432"/>
        <v>0</v>
      </c>
      <c r="CG345" s="37">
        <f t="shared" si="432"/>
        <v>0</v>
      </c>
      <c r="CH345"/>
      <c r="CI345" s="95">
        <f>SUM(BC345:CG345)</f>
        <v>50</v>
      </c>
      <c r="CJ345" s="5" t="s">
        <v>37</v>
      </c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ht="17.25" customHeight="1" x14ac:dyDescent="0.25">
      <c r="A346" s="57"/>
      <c r="B346" s="58"/>
      <c r="C346" s="58"/>
      <c r="D346" s="58" t="s">
        <v>39</v>
      </c>
      <c r="E346" s="96">
        <f t="shared" ref="E346:AI346" si="433">IF(AND(E343="A/N",E344&gt;=8),2,IF(AND(E343="N/D",E344=16),2,IF(AND(E343="D/A",E344=16),2,IF(AND(E343="A/N",E344&lt;8),1,IF(AND(E343="N/D",E344&lt;16),1,IF(AND(E343="D/A",E344&gt;=8),1,IF(AND(AND(E343="O/D",E344&gt;=16),E344&lt;24),1,IF(AND(E343="O/D",E344=24),2,IF(AND(AND(E343="O/A",E344&gt;=8),E344&lt;16),1,IF(AND(E343="O/A",E344&gt;=16),2,IF(AND(AND(E343="O/N",E344&gt;=8),E344&lt;24),1,IF(AND(E343="O/N",E344=24),2,0))))))))))))</f>
        <v>0</v>
      </c>
      <c r="F346" s="97">
        <f t="shared" si="433"/>
        <v>0</v>
      </c>
      <c r="G346" s="97">
        <f t="shared" si="433"/>
        <v>0</v>
      </c>
      <c r="H346" s="98">
        <f t="shared" si="433"/>
        <v>0</v>
      </c>
      <c r="I346" s="98">
        <f t="shared" si="433"/>
        <v>0</v>
      </c>
      <c r="J346" s="98">
        <f t="shared" si="433"/>
        <v>0</v>
      </c>
      <c r="K346" s="98">
        <f t="shared" si="433"/>
        <v>0</v>
      </c>
      <c r="L346" s="98">
        <f t="shared" si="433"/>
        <v>0</v>
      </c>
      <c r="M346" s="97">
        <f t="shared" si="433"/>
        <v>0</v>
      </c>
      <c r="N346" s="99">
        <f t="shared" si="433"/>
        <v>0</v>
      </c>
      <c r="O346" s="100">
        <f t="shared" si="433"/>
        <v>0</v>
      </c>
      <c r="P346" s="98">
        <f t="shared" si="433"/>
        <v>0</v>
      </c>
      <c r="Q346" s="98">
        <f t="shared" si="433"/>
        <v>0</v>
      </c>
      <c r="R346" s="98">
        <f t="shared" si="433"/>
        <v>0</v>
      </c>
      <c r="S346" s="98">
        <f t="shared" si="433"/>
        <v>0</v>
      </c>
      <c r="T346" s="97">
        <f t="shared" si="433"/>
        <v>0</v>
      </c>
      <c r="U346" s="101">
        <f t="shared" si="433"/>
        <v>0</v>
      </c>
      <c r="V346" s="100">
        <f t="shared" si="433"/>
        <v>0</v>
      </c>
      <c r="W346" s="98">
        <f t="shared" si="433"/>
        <v>0</v>
      </c>
      <c r="X346" s="98">
        <f t="shared" si="433"/>
        <v>0</v>
      </c>
      <c r="Y346" s="98">
        <f t="shared" si="433"/>
        <v>0</v>
      </c>
      <c r="Z346" s="98">
        <f t="shared" si="433"/>
        <v>0</v>
      </c>
      <c r="AA346" s="97">
        <f t="shared" si="433"/>
        <v>0</v>
      </c>
      <c r="AB346" s="97">
        <f t="shared" si="433"/>
        <v>0</v>
      </c>
      <c r="AC346" s="98">
        <f t="shared" si="433"/>
        <v>0</v>
      </c>
      <c r="AD346" s="98">
        <f t="shared" si="433"/>
        <v>0</v>
      </c>
      <c r="AE346" s="98">
        <f t="shared" si="433"/>
        <v>0</v>
      </c>
      <c r="AF346" s="98">
        <f t="shared" si="433"/>
        <v>0</v>
      </c>
      <c r="AG346" s="98">
        <f t="shared" si="433"/>
        <v>0</v>
      </c>
      <c r="AH346" s="97">
        <f t="shared" si="433"/>
        <v>0</v>
      </c>
      <c r="AI346" s="97">
        <f t="shared" si="433"/>
        <v>0</v>
      </c>
      <c r="AJ346" s="117"/>
      <c r="AK346" s="69"/>
      <c r="AL346" s="69"/>
      <c r="AM346" s="69"/>
      <c r="AN346" s="69"/>
      <c r="AO346" s="70"/>
      <c r="AP346" s="70"/>
      <c r="AQ346" s="71">
        <f>SUM(E346:AJ346)+CI346-CK343</f>
        <v>2</v>
      </c>
      <c r="AR346" s="94"/>
      <c r="AS346" s="70"/>
      <c r="AT346" s="70"/>
      <c r="AU346" s="69"/>
      <c r="AV346" s="83"/>
      <c r="AW346" s="83"/>
      <c r="AX346" s="83"/>
      <c r="AY346" s="84"/>
      <c r="AZ346" s="85"/>
      <c r="BA346" s="22"/>
      <c r="BB346"/>
      <c r="BC346" s="95">
        <f t="shared" ref="BC346:CG346" si="434">IF(AND(BC343="A/N",BC344&gt;=8),2,IF(AND(BC343="N/D",BC344=16),2,IF(AND(BC343="D/A",BC344=16),2,IF(AND(BC343="A/N",BC344&lt;8),1,IF(AND(BC343="N/D",BC344&lt;16),1,IF(AND(BC343="D/A",BC344&gt;=8),1,IF(AND(AND(BC343="O/D",BC344&gt;=16),BC344&lt;24),1,IF(AND(BC343="O/D",BC344=24),2,IF(AND(AND(BC343="O/A",BC344&gt;=8),BC344&lt;16),1,IF(AND(BC343="O/A",BC344&gt;=16),2,IF(AND(AND(BC343="O/N",BC344&gt;=8),BC344&lt;24),1,IF(AND(BC343="O/N",BC344=24),2,0))))))))))))</f>
        <v>0</v>
      </c>
      <c r="BD346" s="95">
        <f t="shared" si="434"/>
        <v>0</v>
      </c>
      <c r="BE346" s="95">
        <f t="shared" si="434"/>
        <v>0</v>
      </c>
      <c r="BF346" s="95">
        <f t="shared" si="434"/>
        <v>0</v>
      </c>
      <c r="BG346" s="95">
        <f t="shared" si="434"/>
        <v>0</v>
      </c>
      <c r="BH346" s="95">
        <f t="shared" si="434"/>
        <v>0</v>
      </c>
      <c r="BI346" s="95">
        <f t="shared" si="434"/>
        <v>0</v>
      </c>
      <c r="BJ346" s="95">
        <f t="shared" si="434"/>
        <v>0</v>
      </c>
      <c r="BK346" s="95">
        <f t="shared" si="434"/>
        <v>1</v>
      </c>
      <c r="BL346" s="95">
        <f t="shared" si="434"/>
        <v>1</v>
      </c>
      <c r="BM346" s="95">
        <f t="shared" si="434"/>
        <v>0</v>
      </c>
      <c r="BN346" s="95">
        <f t="shared" si="434"/>
        <v>0</v>
      </c>
      <c r="BO346" s="95">
        <f t="shared" si="434"/>
        <v>0</v>
      </c>
      <c r="BP346" s="95">
        <f t="shared" si="434"/>
        <v>0</v>
      </c>
      <c r="BQ346" s="95">
        <f t="shared" si="434"/>
        <v>0</v>
      </c>
      <c r="BR346" s="95">
        <f t="shared" si="434"/>
        <v>0</v>
      </c>
      <c r="BS346" s="95">
        <f t="shared" si="434"/>
        <v>0</v>
      </c>
      <c r="BT346" s="95">
        <f t="shared" si="434"/>
        <v>0</v>
      </c>
      <c r="BU346" s="95">
        <f t="shared" si="434"/>
        <v>0</v>
      </c>
      <c r="BV346" s="95">
        <f t="shared" si="434"/>
        <v>0</v>
      </c>
      <c r="BW346" s="95">
        <f t="shared" si="434"/>
        <v>0</v>
      </c>
      <c r="BX346" s="95">
        <f t="shared" si="434"/>
        <v>0</v>
      </c>
      <c r="BY346" s="95">
        <f t="shared" si="434"/>
        <v>0</v>
      </c>
      <c r="BZ346" s="95">
        <f t="shared" si="434"/>
        <v>0</v>
      </c>
      <c r="CA346" s="95">
        <f t="shared" si="434"/>
        <v>0</v>
      </c>
      <c r="CB346" s="95">
        <f t="shared" si="434"/>
        <v>0</v>
      </c>
      <c r="CC346" s="95">
        <f t="shared" si="434"/>
        <v>0</v>
      </c>
      <c r="CD346" s="95">
        <f t="shared" si="434"/>
        <v>0</v>
      </c>
      <c r="CE346" s="95">
        <f t="shared" si="434"/>
        <v>0</v>
      </c>
      <c r="CF346" s="95">
        <f t="shared" si="434"/>
        <v>0</v>
      </c>
      <c r="CG346" s="95">
        <f t="shared" si="434"/>
        <v>0</v>
      </c>
      <c r="CH346"/>
      <c r="CI346" s="95">
        <f>SUM(BC346:CG346)</f>
        <v>2</v>
      </c>
      <c r="CJ346" s="5" t="s">
        <v>40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ht="17.25" customHeight="1" x14ac:dyDescent="0.25">
      <c r="A347" s="57"/>
      <c r="B347" s="58"/>
      <c r="C347" s="58"/>
      <c r="D347" s="58" t="s">
        <v>41</v>
      </c>
      <c r="E347" s="103" t="str">
        <f t="shared" ref="E347:AI347" si="435">IF(E344&gt;=4,"ya","tdk")</f>
        <v>tdk</v>
      </c>
      <c r="F347" s="104" t="str">
        <f t="shared" si="435"/>
        <v>tdk</v>
      </c>
      <c r="G347" s="104" t="str">
        <f t="shared" si="435"/>
        <v>tdk</v>
      </c>
      <c r="H347" s="105" t="str">
        <f t="shared" si="435"/>
        <v>tdk</v>
      </c>
      <c r="I347" s="105" t="str">
        <f t="shared" si="435"/>
        <v>tdk</v>
      </c>
      <c r="J347" s="105" t="str">
        <f t="shared" si="435"/>
        <v>tdk</v>
      </c>
      <c r="K347" s="105" t="str">
        <f t="shared" si="435"/>
        <v>tdk</v>
      </c>
      <c r="L347" s="105" t="str">
        <f t="shared" si="435"/>
        <v>tdk</v>
      </c>
      <c r="M347" s="104" t="str">
        <f t="shared" si="435"/>
        <v>tdk</v>
      </c>
      <c r="N347" s="106" t="str">
        <f t="shared" si="435"/>
        <v>tdk</v>
      </c>
      <c r="O347" s="107" t="str">
        <f t="shared" si="435"/>
        <v>tdk</v>
      </c>
      <c r="P347" s="105" t="str">
        <f t="shared" si="435"/>
        <v>tdk</v>
      </c>
      <c r="Q347" s="105" t="str">
        <f t="shared" si="435"/>
        <v>tdk</v>
      </c>
      <c r="R347" s="105" t="str">
        <f t="shared" si="435"/>
        <v>tdk</v>
      </c>
      <c r="S347" s="105" t="str">
        <f t="shared" si="435"/>
        <v>tdk</v>
      </c>
      <c r="T347" s="104" t="str">
        <f t="shared" si="435"/>
        <v>tdk</v>
      </c>
      <c r="U347" s="106" t="str">
        <f t="shared" si="435"/>
        <v>tdk</v>
      </c>
      <c r="V347" s="107" t="str">
        <f t="shared" si="435"/>
        <v>tdk</v>
      </c>
      <c r="W347" s="105" t="str">
        <f t="shared" si="435"/>
        <v>tdk</v>
      </c>
      <c r="X347" s="105" t="str">
        <f t="shared" si="435"/>
        <v>tdk</v>
      </c>
      <c r="Y347" s="105" t="str">
        <f t="shared" si="435"/>
        <v>tdk</v>
      </c>
      <c r="Z347" s="105" t="str">
        <f t="shared" si="435"/>
        <v>tdk</v>
      </c>
      <c r="AA347" s="104" t="str">
        <f t="shared" si="435"/>
        <v>ya</v>
      </c>
      <c r="AB347" s="104" t="str">
        <f t="shared" si="435"/>
        <v>tdk</v>
      </c>
      <c r="AC347" s="105" t="str">
        <f t="shared" si="435"/>
        <v>tdk</v>
      </c>
      <c r="AD347" s="105" t="str">
        <f t="shared" si="435"/>
        <v>tdk</v>
      </c>
      <c r="AE347" s="105" t="str">
        <f t="shared" si="435"/>
        <v>tdk</v>
      </c>
      <c r="AF347" s="105" t="str">
        <f t="shared" si="435"/>
        <v>tdk</v>
      </c>
      <c r="AG347" s="105" t="str">
        <f t="shared" si="435"/>
        <v>tdk</v>
      </c>
      <c r="AH347" s="104" t="str">
        <f t="shared" si="435"/>
        <v>tdk</v>
      </c>
      <c r="AI347" s="104" t="str">
        <f t="shared" si="435"/>
        <v>tdk</v>
      </c>
      <c r="AJ347" s="108"/>
      <c r="AK347" s="69"/>
      <c r="AL347" s="69"/>
      <c r="AM347" s="69"/>
      <c r="AN347" s="69"/>
      <c r="AO347" s="70"/>
      <c r="AP347" s="70"/>
      <c r="AQ347" s="70"/>
      <c r="AR347" s="70"/>
      <c r="AS347" s="109">
        <f>COUNTIF(E347:AJ347,"ya")+CI347</f>
        <v>3</v>
      </c>
      <c r="AT347" s="70"/>
      <c r="AU347" s="69"/>
      <c r="AV347" s="83"/>
      <c r="AW347" s="83"/>
      <c r="AX347" s="83"/>
      <c r="AY347" s="84"/>
      <c r="AZ347" s="85"/>
      <c r="BA347" s="22"/>
      <c r="BB347"/>
      <c r="BC347" s="110" t="str">
        <f t="shared" ref="BC347:CG347" si="436">IF(BC344&gt;=4,"ya","tdk")</f>
        <v>tdk</v>
      </c>
      <c r="BD347" s="110" t="str">
        <f t="shared" si="436"/>
        <v>tdk</v>
      </c>
      <c r="BE347" s="110" t="str">
        <f t="shared" si="436"/>
        <v>tdk</v>
      </c>
      <c r="BF347" s="110" t="str">
        <f t="shared" si="436"/>
        <v>tdk</v>
      </c>
      <c r="BG347" s="110" t="str">
        <f t="shared" si="436"/>
        <v>tdk</v>
      </c>
      <c r="BH347" s="110" t="str">
        <f t="shared" si="436"/>
        <v>tdk</v>
      </c>
      <c r="BI347" s="110" t="str">
        <f t="shared" si="436"/>
        <v>tdk</v>
      </c>
      <c r="BJ347" s="110" t="str">
        <f t="shared" si="436"/>
        <v>tdk</v>
      </c>
      <c r="BK347" s="110" t="str">
        <f t="shared" si="436"/>
        <v>ya</v>
      </c>
      <c r="BL347" s="110" t="str">
        <f t="shared" si="436"/>
        <v>ya</v>
      </c>
      <c r="BM347" s="110" t="str">
        <f t="shared" si="436"/>
        <v>tdk</v>
      </c>
      <c r="BN347" s="110" t="str">
        <f t="shared" si="436"/>
        <v>tdk</v>
      </c>
      <c r="BO347" s="110" t="str">
        <f t="shared" si="436"/>
        <v>tdk</v>
      </c>
      <c r="BP347" s="110" t="str">
        <f t="shared" si="436"/>
        <v>tdk</v>
      </c>
      <c r="BQ347" s="110" t="str">
        <f t="shared" si="436"/>
        <v>tdk</v>
      </c>
      <c r="BR347" s="110" t="str">
        <f t="shared" si="436"/>
        <v>tdk</v>
      </c>
      <c r="BS347" s="110" t="str">
        <f t="shared" si="436"/>
        <v>tdk</v>
      </c>
      <c r="BT347" s="110" t="str">
        <f t="shared" si="436"/>
        <v>tdk</v>
      </c>
      <c r="BU347" s="110" t="str">
        <f t="shared" si="436"/>
        <v>tdk</v>
      </c>
      <c r="BV347" s="110" t="str">
        <f t="shared" si="436"/>
        <v>tdk</v>
      </c>
      <c r="BW347" s="110" t="str">
        <f t="shared" si="436"/>
        <v>tdk</v>
      </c>
      <c r="BX347" s="110" t="str">
        <f t="shared" si="436"/>
        <v>tdk</v>
      </c>
      <c r="BY347" s="110" t="str">
        <f t="shared" si="436"/>
        <v>tdk</v>
      </c>
      <c r="BZ347" s="110" t="str">
        <f t="shared" si="436"/>
        <v>tdk</v>
      </c>
      <c r="CA347" s="110" t="str">
        <f t="shared" si="436"/>
        <v>tdk</v>
      </c>
      <c r="CB347" s="110" t="str">
        <f t="shared" si="436"/>
        <v>tdk</v>
      </c>
      <c r="CC347" s="110" t="str">
        <f t="shared" si="436"/>
        <v>tdk</v>
      </c>
      <c r="CD347" s="110" t="str">
        <f t="shared" si="436"/>
        <v>tdk</v>
      </c>
      <c r="CE347" s="110" t="str">
        <f t="shared" si="436"/>
        <v>tdk</v>
      </c>
      <c r="CF347" s="110" t="str">
        <f t="shared" si="436"/>
        <v>tdk</v>
      </c>
      <c r="CG347" s="110" t="str">
        <f t="shared" si="436"/>
        <v>tdk</v>
      </c>
      <c r="CH347"/>
      <c r="CI347" s="75">
        <f>COUNTIF(BC347:CG347,"ya")</f>
        <v>2</v>
      </c>
      <c r="CJ347" s="74" t="s">
        <v>41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ht="17.25" customHeight="1" x14ac:dyDescent="0.25">
      <c r="A348" s="57"/>
      <c r="B348" s="58"/>
      <c r="C348" s="58"/>
      <c r="D348" s="58" t="s">
        <v>42</v>
      </c>
      <c r="E348" s="103" t="str">
        <f t="shared" ref="E348:AI348" si="437">IF(AND(OR(AND(OR(AND(E345&gt;=2,E343="O/D"),E343="O/A"),E345&gt;=2),E343="O/N"),E345&gt;=2),"ya","tdk")</f>
        <v>tdk</v>
      </c>
      <c r="F348" s="104" t="str">
        <f t="shared" si="437"/>
        <v>tdk</v>
      </c>
      <c r="G348" s="104" t="str">
        <f t="shared" si="437"/>
        <v>tdk</v>
      </c>
      <c r="H348" s="105" t="str">
        <f t="shared" si="437"/>
        <v>tdk</v>
      </c>
      <c r="I348" s="105" t="str">
        <f t="shared" si="437"/>
        <v>tdk</v>
      </c>
      <c r="J348" s="105" t="str">
        <f t="shared" si="437"/>
        <v>tdk</v>
      </c>
      <c r="K348" s="105" t="str">
        <f t="shared" si="437"/>
        <v>tdk</v>
      </c>
      <c r="L348" s="105" t="str">
        <f t="shared" si="437"/>
        <v>tdk</v>
      </c>
      <c r="M348" s="104" t="str">
        <f t="shared" si="437"/>
        <v>ya</v>
      </c>
      <c r="N348" s="106" t="str">
        <f t="shared" si="437"/>
        <v>ya</v>
      </c>
      <c r="O348" s="107" t="str">
        <f t="shared" si="437"/>
        <v>tdk</v>
      </c>
      <c r="P348" s="105" t="str">
        <f t="shared" si="437"/>
        <v>tdk</v>
      </c>
      <c r="Q348" s="105" t="str">
        <f t="shared" si="437"/>
        <v>tdk</v>
      </c>
      <c r="R348" s="105" t="str">
        <f t="shared" si="437"/>
        <v>tdk</v>
      </c>
      <c r="S348" s="105" t="str">
        <f t="shared" si="437"/>
        <v>tdk</v>
      </c>
      <c r="T348" s="104" t="str">
        <f t="shared" si="437"/>
        <v>tdk</v>
      </c>
      <c r="U348" s="106" t="str">
        <f t="shared" si="437"/>
        <v>tdk</v>
      </c>
      <c r="V348" s="107" t="str">
        <f t="shared" si="437"/>
        <v>tdk</v>
      </c>
      <c r="W348" s="105" t="str">
        <f t="shared" si="437"/>
        <v>tdk</v>
      </c>
      <c r="X348" s="105" t="str">
        <f t="shared" si="437"/>
        <v>tdk</v>
      </c>
      <c r="Y348" s="105" t="str">
        <f t="shared" si="437"/>
        <v>tdk</v>
      </c>
      <c r="Z348" s="105" t="str">
        <f t="shared" si="437"/>
        <v>tdk</v>
      </c>
      <c r="AA348" s="104" t="str">
        <f t="shared" si="437"/>
        <v>tdk</v>
      </c>
      <c r="AB348" s="104" t="str">
        <f t="shared" si="437"/>
        <v>tdk</v>
      </c>
      <c r="AC348" s="105" t="str">
        <f t="shared" si="437"/>
        <v>tdk</v>
      </c>
      <c r="AD348" s="105" t="str">
        <f t="shared" si="437"/>
        <v>tdk</v>
      </c>
      <c r="AE348" s="105" t="str">
        <f t="shared" si="437"/>
        <v>tdk</v>
      </c>
      <c r="AF348" s="105" t="str">
        <f t="shared" si="437"/>
        <v>tdk</v>
      </c>
      <c r="AG348" s="105" t="str">
        <f t="shared" si="437"/>
        <v>tdk</v>
      </c>
      <c r="AH348" s="104" t="str">
        <f t="shared" si="437"/>
        <v>tdk</v>
      </c>
      <c r="AI348" s="104" t="str">
        <f t="shared" si="437"/>
        <v>tdk</v>
      </c>
      <c r="AJ348" s="108"/>
      <c r="AK348" s="69"/>
      <c r="AL348" s="69"/>
      <c r="AM348" s="69"/>
      <c r="AN348" s="69"/>
      <c r="AO348" s="70"/>
      <c r="AP348" s="70"/>
      <c r="AQ348" s="70"/>
      <c r="AR348" s="70"/>
      <c r="AS348" s="70"/>
      <c r="AT348" s="70">
        <f>COUNTIF(E348:AJ348,"ya")</f>
        <v>2</v>
      </c>
      <c r="AU348" s="69"/>
      <c r="AV348" s="83"/>
      <c r="AW348" s="83"/>
      <c r="AX348" s="83"/>
      <c r="AY348" s="84"/>
      <c r="AZ348" s="85"/>
      <c r="BA348" s="22"/>
      <c r="BB348"/>
      <c r="BC348" s="74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 s="37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ht="17.25" customHeight="1" x14ac:dyDescent="0.3">
      <c r="A349" s="57">
        <f>A343+1</f>
        <v>44</v>
      </c>
      <c r="B349" s="58"/>
      <c r="C349" s="130" t="s">
        <v>106</v>
      </c>
      <c r="D349" s="58"/>
      <c r="E349" s="111" t="s">
        <v>45</v>
      </c>
      <c r="F349" s="112" t="s">
        <v>19</v>
      </c>
      <c r="G349" s="112" t="s">
        <v>19</v>
      </c>
      <c r="H349" s="113" t="s">
        <v>19</v>
      </c>
      <c r="I349" s="113" t="s">
        <v>20</v>
      </c>
      <c r="J349" s="113" t="s">
        <v>22</v>
      </c>
      <c r="K349" s="113" t="s">
        <v>21</v>
      </c>
      <c r="L349" s="113" t="s">
        <v>21</v>
      </c>
      <c r="M349" s="112" t="s">
        <v>45</v>
      </c>
      <c r="N349" s="114" t="s">
        <v>45</v>
      </c>
      <c r="O349" s="115" t="s">
        <v>45</v>
      </c>
      <c r="P349" s="113" t="s">
        <v>19</v>
      </c>
      <c r="Q349" s="113" t="s">
        <v>19</v>
      </c>
      <c r="R349" s="113" t="s">
        <v>20</v>
      </c>
      <c r="S349" s="113" t="s">
        <v>20</v>
      </c>
      <c r="T349" s="112" t="s">
        <v>21</v>
      </c>
      <c r="U349" s="116" t="s">
        <v>44</v>
      </c>
      <c r="V349" s="115" t="s">
        <v>21</v>
      </c>
      <c r="W349" s="113" t="s">
        <v>45</v>
      </c>
      <c r="X349" s="113" t="s">
        <v>45</v>
      </c>
      <c r="Y349" s="113" t="s">
        <v>19</v>
      </c>
      <c r="Z349" s="113" t="s">
        <v>19</v>
      </c>
      <c r="AA349" s="112" t="s">
        <v>20</v>
      </c>
      <c r="AB349" s="112" t="s">
        <v>20</v>
      </c>
      <c r="AC349" s="113" t="s">
        <v>20</v>
      </c>
      <c r="AD349" s="113" t="s">
        <v>21</v>
      </c>
      <c r="AE349" s="113" t="s">
        <v>21</v>
      </c>
      <c r="AF349" s="113" t="s">
        <v>45</v>
      </c>
      <c r="AG349" s="113" t="s">
        <v>45</v>
      </c>
      <c r="AH349" s="112" t="s">
        <v>19</v>
      </c>
      <c r="AI349" s="112" t="s">
        <v>19</v>
      </c>
      <c r="AJ349" s="68"/>
      <c r="AK349" s="69">
        <f>COUNTIF(E349:AJ349,"D")</f>
        <v>9</v>
      </c>
      <c r="AL349" s="69">
        <f>COUNTIF(E349:AJ349,"A")</f>
        <v>6</v>
      </c>
      <c r="AM349" s="69">
        <f>COUNTIF(E349:AJ349,"N")</f>
        <v>6</v>
      </c>
      <c r="AN349" s="69">
        <f>COUNTIF(E349:AJ349,"D/A")</f>
        <v>1</v>
      </c>
      <c r="AO349" s="70">
        <f>AK349+AL349+AM349+AN349+AY349+AZ349</f>
        <v>22</v>
      </c>
      <c r="AP349" s="70">
        <f>IF(AO349&lt;=22,0,AO349-22)</f>
        <v>0</v>
      </c>
      <c r="AQ349" s="71">
        <f>AL349+AM349+AQ352</f>
        <v>14</v>
      </c>
      <c r="AR349" s="70"/>
      <c r="AS349" s="70"/>
      <c r="AT349" s="70"/>
      <c r="AU349" s="69">
        <f>COUNTIF(E349:AJ349,"IJ")</f>
        <v>0</v>
      </c>
      <c r="AV349" s="69">
        <f>COUNTIF(E349:AJ349,"SK")</f>
        <v>0</v>
      </c>
      <c r="AW349" s="69">
        <f>COUNTIF(E349:AJ349,"CT")</f>
        <v>0</v>
      </c>
      <c r="AX349" s="69">
        <f>COUNTIF(E349:AJ349,"AL")</f>
        <v>0</v>
      </c>
      <c r="AY349" s="69">
        <f>COUNTIF(E349:AJ349,"A/N")</f>
        <v>0</v>
      </c>
      <c r="AZ349" s="69">
        <f>COUNTIF(E349:AJ349,"N/D")</f>
        <v>0</v>
      </c>
      <c r="BA349" s="72"/>
      <c r="BB349" s="37">
        <f>AO349</f>
        <v>22</v>
      </c>
      <c r="BC349" s="73" t="str">
        <f t="shared" ref="BC349:CG349" si="438">E349</f>
        <v>R</v>
      </c>
      <c r="BD349" s="73" t="str">
        <f t="shared" si="438"/>
        <v>D</v>
      </c>
      <c r="BE349" s="73" t="str">
        <f t="shared" si="438"/>
        <v>D</v>
      </c>
      <c r="BF349" s="73" t="str">
        <f t="shared" si="438"/>
        <v>D</v>
      </c>
      <c r="BG349" s="73" t="str">
        <f t="shared" si="438"/>
        <v>A</v>
      </c>
      <c r="BH349" s="73" t="str">
        <f t="shared" si="438"/>
        <v>D/A</v>
      </c>
      <c r="BI349" s="73" t="str">
        <f t="shared" si="438"/>
        <v>N</v>
      </c>
      <c r="BJ349" s="73" t="str">
        <f t="shared" si="438"/>
        <v>N</v>
      </c>
      <c r="BK349" s="73" t="str">
        <f t="shared" si="438"/>
        <v>R</v>
      </c>
      <c r="BL349" s="73" t="str">
        <f t="shared" si="438"/>
        <v>R</v>
      </c>
      <c r="BM349" s="73" t="str">
        <f t="shared" si="438"/>
        <v>R</v>
      </c>
      <c r="BN349" s="73" t="str">
        <f t="shared" si="438"/>
        <v>D</v>
      </c>
      <c r="BO349" s="73" t="str">
        <f t="shared" si="438"/>
        <v>D</v>
      </c>
      <c r="BP349" s="73" t="str">
        <f t="shared" si="438"/>
        <v>A</v>
      </c>
      <c r="BQ349" s="73" t="str">
        <f t="shared" si="438"/>
        <v>A</v>
      </c>
      <c r="BR349" s="73" t="str">
        <f t="shared" si="438"/>
        <v>N</v>
      </c>
      <c r="BS349" s="73" t="str">
        <f t="shared" si="438"/>
        <v>O/N</v>
      </c>
      <c r="BT349" s="73" t="str">
        <f t="shared" si="438"/>
        <v>N</v>
      </c>
      <c r="BU349" s="73" t="str">
        <f t="shared" si="438"/>
        <v>R</v>
      </c>
      <c r="BV349" s="73" t="str">
        <f t="shared" si="438"/>
        <v>R</v>
      </c>
      <c r="BW349" s="73" t="str">
        <f t="shared" si="438"/>
        <v>D</v>
      </c>
      <c r="BX349" s="73" t="str">
        <f t="shared" si="438"/>
        <v>D</v>
      </c>
      <c r="BY349" s="73" t="str">
        <f t="shared" si="438"/>
        <v>A</v>
      </c>
      <c r="BZ349" s="73" t="str">
        <f t="shared" si="438"/>
        <v>A</v>
      </c>
      <c r="CA349" s="73" t="str">
        <f t="shared" si="438"/>
        <v>A</v>
      </c>
      <c r="CB349" s="73" t="str">
        <f t="shared" si="438"/>
        <v>N</v>
      </c>
      <c r="CC349" s="73" t="str">
        <f t="shared" si="438"/>
        <v>N</v>
      </c>
      <c r="CD349" s="73" t="str">
        <f t="shared" si="438"/>
        <v>R</v>
      </c>
      <c r="CE349" s="73" t="str">
        <f t="shared" si="438"/>
        <v>R</v>
      </c>
      <c r="CF349" s="73" t="str">
        <f t="shared" si="438"/>
        <v>D</v>
      </c>
      <c r="CG349" s="73" t="str">
        <f t="shared" si="438"/>
        <v>D</v>
      </c>
      <c r="CH349"/>
      <c r="CI349" s="75">
        <f>COUNTIF(BC349:CG349,"A/N")</f>
        <v>0</v>
      </c>
      <c r="CJ349" s="75">
        <f>COUNTIF(BC349:CG349,"N/D")</f>
        <v>0</v>
      </c>
      <c r="CK349" s="37">
        <f>CI349+CJ349</f>
        <v>0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ht="17.25" customHeight="1" x14ac:dyDescent="0.25">
      <c r="A350" s="57"/>
      <c r="B350" s="58"/>
      <c r="C350" s="127"/>
      <c r="D350" s="58" t="s">
        <v>37</v>
      </c>
      <c r="E350" s="111"/>
      <c r="F350" s="112"/>
      <c r="G350" s="112"/>
      <c r="H350" s="113"/>
      <c r="I350" s="113"/>
      <c r="J350" s="113">
        <v>8</v>
      </c>
      <c r="K350" s="113"/>
      <c r="L350" s="113"/>
      <c r="M350" s="112"/>
      <c r="N350" s="114"/>
      <c r="O350" s="115"/>
      <c r="P350" s="113"/>
      <c r="Q350" s="113"/>
      <c r="R350" s="113"/>
      <c r="S350" s="113"/>
      <c r="T350" s="112"/>
      <c r="U350" s="116"/>
      <c r="V350" s="115"/>
      <c r="W350" s="113"/>
      <c r="X350" s="113"/>
      <c r="Y350" s="113"/>
      <c r="Z350" s="113"/>
      <c r="AA350" s="112"/>
      <c r="AB350" s="112"/>
      <c r="AC350" s="113"/>
      <c r="AD350" s="113"/>
      <c r="AE350" s="113"/>
      <c r="AF350" s="113"/>
      <c r="AG350" s="113"/>
      <c r="AH350" s="112"/>
      <c r="AI350" s="112"/>
      <c r="AJ350" s="82"/>
      <c r="AK350" s="69"/>
      <c r="AL350" s="69"/>
      <c r="AM350" s="69"/>
      <c r="AN350" s="69"/>
      <c r="AO350" s="70"/>
      <c r="AP350" s="70"/>
      <c r="AQ350" s="70"/>
      <c r="AR350" s="71">
        <f>SUM(E350:AJ350)*2-0.5*COUNT(E350:AJ350)+CI351</f>
        <v>32.5</v>
      </c>
      <c r="AS350" s="70"/>
      <c r="AT350" s="70"/>
      <c r="AU350" s="69"/>
      <c r="AV350" s="83"/>
      <c r="AW350" s="83"/>
      <c r="AX350" s="83"/>
      <c r="AY350" s="84"/>
      <c r="AZ350" s="85"/>
      <c r="BA350" s="22"/>
      <c r="BB350"/>
      <c r="BC350" s="86">
        <f t="shared" ref="BC350:CG350" si="439">E351</f>
        <v>0</v>
      </c>
      <c r="BD350" s="86">
        <f t="shared" si="439"/>
        <v>0</v>
      </c>
      <c r="BE350" s="86">
        <f t="shared" si="439"/>
        <v>0</v>
      </c>
      <c r="BF350" s="86">
        <f t="shared" si="439"/>
        <v>0</v>
      </c>
      <c r="BG350" s="86">
        <f t="shared" si="439"/>
        <v>0</v>
      </c>
      <c r="BH350" s="86">
        <f t="shared" si="439"/>
        <v>0</v>
      </c>
      <c r="BI350" s="86">
        <f t="shared" si="439"/>
        <v>0</v>
      </c>
      <c r="BJ350" s="86">
        <f t="shared" si="439"/>
        <v>0</v>
      </c>
      <c r="BK350" s="86">
        <f t="shared" si="439"/>
        <v>0</v>
      </c>
      <c r="BL350" s="86">
        <f t="shared" si="439"/>
        <v>0</v>
      </c>
      <c r="BM350" s="86">
        <f t="shared" si="439"/>
        <v>0</v>
      </c>
      <c r="BN350" s="86">
        <f t="shared" si="439"/>
        <v>0</v>
      </c>
      <c r="BO350" s="86">
        <f t="shared" si="439"/>
        <v>0</v>
      </c>
      <c r="BP350" s="86">
        <f t="shared" si="439"/>
        <v>0</v>
      </c>
      <c r="BQ350" s="86">
        <f t="shared" si="439"/>
        <v>0</v>
      </c>
      <c r="BR350" s="86">
        <f t="shared" si="439"/>
        <v>0</v>
      </c>
      <c r="BS350" s="86">
        <f t="shared" si="439"/>
        <v>8</v>
      </c>
      <c r="BT350" s="86">
        <f t="shared" si="439"/>
        <v>0</v>
      </c>
      <c r="BU350" s="86">
        <f t="shared" si="439"/>
        <v>0</v>
      </c>
      <c r="BV350" s="86">
        <f t="shared" si="439"/>
        <v>0</v>
      </c>
      <c r="BW350" s="86">
        <f t="shared" si="439"/>
        <v>0</v>
      </c>
      <c r="BX350" s="86">
        <f t="shared" si="439"/>
        <v>0</v>
      </c>
      <c r="BY350" s="86">
        <f t="shared" si="439"/>
        <v>0</v>
      </c>
      <c r="BZ350" s="86">
        <f t="shared" si="439"/>
        <v>0</v>
      </c>
      <c r="CA350" s="86">
        <f t="shared" si="439"/>
        <v>0</v>
      </c>
      <c r="CB350" s="86">
        <f t="shared" si="439"/>
        <v>0</v>
      </c>
      <c r="CC350" s="86">
        <f t="shared" si="439"/>
        <v>0</v>
      </c>
      <c r="CD350" s="86">
        <f t="shared" si="439"/>
        <v>0</v>
      </c>
      <c r="CE350" s="86">
        <f t="shared" si="439"/>
        <v>0</v>
      </c>
      <c r="CF350" s="86">
        <f t="shared" si="439"/>
        <v>0</v>
      </c>
      <c r="CG350" s="86">
        <f t="shared" si="439"/>
        <v>0</v>
      </c>
      <c r="CH350"/>
      <c r="CI350" s="74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 ht="17.25" customHeight="1" x14ac:dyDescent="0.25">
      <c r="A351" s="57"/>
      <c r="B351" s="58"/>
      <c r="C351" s="58"/>
      <c r="D351" s="58" t="s">
        <v>38</v>
      </c>
      <c r="E351" s="111"/>
      <c r="F351" s="112"/>
      <c r="G351" s="112"/>
      <c r="H351" s="113"/>
      <c r="I351" s="113"/>
      <c r="J351" s="113"/>
      <c r="K351" s="113"/>
      <c r="L351" s="113"/>
      <c r="M351" s="112"/>
      <c r="N351" s="114"/>
      <c r="O351" s="115"/>
      <c r="P351" s="113"/>
      <c r="Q351" s="113"/>
      <c r="R351" s="113"/>
      <c r="S351" s="113"/>
      <c r="T351" s="112"/>
      <c r="U351" s="116">
        <v>8</v>
      </c>
      <c r="V351" s="115"/>
      <c r="W351" s="113"/>
      <c r="X351" s="113"/>
      <c r="Y351" s="113"/>
      <c r="Z351" s="113"/>
      <c r="AA351" s="112"/>
      <c r="AB351" s="112"/>
      <c r="AC351" s="113"/>
      <c r="AD351" s="113"/>
      <c r="AE351" s="113"/>
      <c r="AF351" s="113"/>
      <c r="AG351" s="113"/>
      <c r="AH351" s="112"/>
      <c r="AI351" s="112"/>
      <c r="AJ351" s="93"/>
      <c r="AK351" s="69"/>
      <c r="AL351" s="69"/>
      <c r="AM351" s="69"/>
      <c r="AN351" s="69"/>
      <c r="AO351" s="70"/>
      <c r="AP351" s="70"/>
      <c r="AQ351" s="70"/>
      <c r="AR351" s="94"/>
      <c r="AS351" s="70"/>
      <c r="AT351" s="70"/>
      <c r="AU351" s="69"/>
      <c r="AV351" s="83"/>
      <c r="AW351" s="83"/>
      <c r="AX351" s="83"/>
      <c r="AY351" s="84"/>
      <c r="AZ351" s="85"/>
      <c r="BA351" s="22"/>
      <c r="BB351"/>
      <c r="BC351" s="37">
        <f t="shared" ref="BC351:CG351" si="440">IF(BC350&lt;=1,BC350*2,IF(BC350&lt;=7,(BC350*2),IF(BC350&lt;=8,((BC350-7)*3+14),((BC350-8)*4+17))))</f>
        <v>0</v>
      </c>
      <c r="BD351" s="37">
        <f t="shared" si="440"/>
        <v>0</v>
      </c>
      <c r="BE351" s="37">
        <f t="shared" si="440"/>
        <v>0</v>
      </c>
      <c r="BF351" s="37">
        <f t="shared" si="440"/>
        <v>0</v>
      </c>
      <c r="BG351" s="37">
        <f t="shared" si="440"/>
        <v>0</v>
      </c>
      <c r="BH351" s="37">
        <f t="shared" si="440"/>
        <v>0</v>
      </c>
      <c r="BI351" s="37">
        <f t="shared" si="440"/>
        <v>0</v>
      </c>
      <c r="BJ351" s="37">
        <f t="shared" si="440"/>
        <v>0</v>
      </c>
      <c r="BK351" s="37">
        <f t="shared" si="440"/>
        <v>0</v>
      </c>
      <c r="BL351" s="37">
        <f t="shared" si="440"/>
        <v>0</v>
      </c>
      <c r="BM351" s="37">
        <f t="shared" si="440"/>
        <v>0</v>
      </c>
      <c r="BN351" s="37">
        <f t="shared" si="440"/>
        <v>0</v>
      </c>
      <c r="BO351" s="37">
        <f t="shared" si="440"/>
        <v>0</v>
      </c>
      <c r="BP351" s="37">
        <f t="shared" si="440"/>
        <v>0</v>
      </c>
      <c r="BQ351" s="37">
        <f t="shared" si="440"/>
        <v>0</v>
      </c>
      <c r="BR351" s="37">
        <f t="shared" si="440"/>
        <v>0</v>
      </c>
      <c r="BS351" s="37">
        <f t="shared" si="440"/>
        <v>17</v>
      </c>
      <c r="BT351" s="37">
        <f t="shared" si="440"/>
        <v>0</v>
      </c>
      <c r="BU351" s="37">
        <f t="shared" si="440"/>
        <v>0</v>
      </c>
      <c r="BV351" s="37">
        <f t="shared" si="440"/>
        <v>0</v>
      </c>
      <c r="BW351" s="37">
        <f t="shared" si="440"/>
        <v>0</v>
      </c>
      <c r="BX351" s="37">
        <f t="shared" si="440"/>
        <v>0</v>
      </c>
      <c r="BY351" s="37">
        <f t="shared" si="440"/>
        <v>0</v>
      </c>
      <c r="BZ351" s="37">
        <f t="shared" si="440"/>
        <v>0</v>
      </c>
      <c r="CA351" s="37">
        <f t="shared" si="440"/>
        <v>0</v>
      </c>
      <c r="CB351" s="37">
        <f t="shared" si="440"/>
        <v>0</v>
      </c>
      <c r="CC351" s="37">
        <f t="shared" si="440"/>
        <v>0</v>
      </c>
      <c r="CD351" s="37">
        <f t="shared" si="440"/>
        <v>0</v>
      </c>
      <c r="CE351" s="37">
        <f t="shared" si="440"/>
        <v>0</v>
      </c>
      <c r="CF351" s="37">
        <f t="shared" si="440"/>
        <v>0</v>
      </c>
      <c r="CG351" s="37">
        <f t="shared" si="440"/>
        <v>0</v>
      </c>
      <c r="CH351"/>
      <c r="CI351" s="95">
        <f>SUM(BC351:CG351)</f>
        <v>17</v>
      </c>
      <c r="CJ351" s="5" t="s">
        <v>37</v>
      </c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 ht="17.25" customHeight="1" x14ac:dyDescent="0.25">
      <c r="A352" s="57"/>
      <c r="B352" s="58"/>
      <c r="C352" s="58"/>
      <c r="D352" s="58" t="s">
        <v>39</v>
      </c>
      <c r="E352" s="96">
        <f t="shared" ref="E352:AI352" si="441">IF(AND(E349="A/N",E350&gt;=8),2,IF(AND(E349="N/D",E350=16),2,IF(AND(E349="D/A",E350=16),2,IF(AND(E349="A/N",E350&lt;8),1,IF(AND(E349="N/D",E350&lt;16),1,IF(AND(E349="D/A",E350&gt;=8),1,IF(AND(AND(E349="O/D",E350&gt;=16),E350&lt;24),1,IF(AND(E349="O/D",E350=24),2,IF(AND(AND(E349="O/A",E350&gt;=8),E350&lt;16),1,IF(AND(E349="O/A",E350&gt;=16),2,IF(AND(AND(E349="O/N",E350&gt;=8),E350&lt;24),1,IF(AND(E349="O/N",E350=24),2,0))))))))))))</f>
        <v>0</v>
      </c>
      <c r="F352" s="97">
        <f t="shared" si="441"/>
        <v>0</v>
      </c>
      <c r="G352" s="97">
        <f t="shared" si="441"/>
        <v>0</v>
      </c>
      <c r="H352" s="98">
        <f t="shared" si="441"/>
        <v>0</v>
      </c>
      <c r="I352" s="98">
        <f t="shared" si="441"/>
        <v>0</v>
      </c>
      <c r="J352" s="98">
        <f t="shared" si="441"/>
        <v>1</v>
      </c>
      <c r="K352" s="98">
        <f t="shared" si="441"/>
        <v>0</v>
      </c>
      <c r="L352" s="98">
        <f t="shared" si="441"/>
        <v>0</v>
      </c>
      <c r="M352" s="97">
        <f t="shared" si="441"/>
        <v>0</v>
      </c>
      <c r="N352" s="99">
        <f t="shared" si="441"/>
        <v>0</v>
      </c>
      <c r="O352" s="100">
        <f t="shared" si="441"/>
        <v>0</v>
      </c>
      <c r="P352" s="98">
        <f t="shared" si="441"/>
        <v>0</v>
      </c>
      <c r="Q352" s="98">
        <f t="shared" si="441"/>
        <v>0</v>
      </c>
      <c r="R352" s="98">
        <f t="shared" si="441"/>
        <v>0</v>
      </c>
      <c r="S352" s="98">
        <f t="shared" si="441"/>
        <v>0</v>
      </c>
      <c r="T352" s="97">
        <f t="shared" si="441"/>
        <v>0</v>
      </c>
      <c r="U352" s="101">
        <f t="shared" si="441"/>
        <v>0</v>
      </c>
      <c r="V352" s="100">
        <f t="shared" si="441"/>
        <v>0</v>
      </c>
      <c r="W352" s="98">
        <f t="shared" si="441"/>
        <v>0</v>
      </c>
      <c r="X352" s="98">
        <f t="shared" si="441"/>
        <v>0</v>
      </c>
      <c r="Y352" s="98">
        <f t="shared" si="441"/>
        <v>0</v>
      </c>
      <c r="Z352" s="98">
        <f t="shared" si="441"/>
        <v>0</v>
      </c>
      <c r="AA352" s="97">
        <f t="shared" si="441"/>
        <v>0</v>
      </c>
      <c r="AB352" s="97">
        <f t="shared" si="441"/>
        <v>0</v>
      </c>
      <c r="AC352" s="98">
        <f t="shared" si="441"/>
        <v>0</v>
      </c>
      <c r="AD352" s="98">
        <f t="shared" si="441"/>
        <v>0</v>
      </c>
      <c r="AE352" s="98">
        <f t="shared" si="441"/>
        <v>0</v>
      </c>
      <c r="AF352" s="98">
        <f t="shared" si="441"/>
        <v>0</v>
      </c>
      <c r="AG352" s="98">
        <f t="shared" si="441"/>
        <v>0</v>
      </c>
      <c r="AH352" s="97">
        <f t="shared" si="441"/>
        <v>0</v>
      </c>
      <c r="AI352" s="97">
        <f t="shared" si="441"/>
        <v>0</v>
      </c>
      <c r="AJ352" s="117"/>
      <c r="AK352" s="69"/>
      <c r="AL352" s="69"/>
      <c r="AM352" s="69"/>
      <c r="AN352" s="69"/>
      <c r="AO352" s="70"/>
      <c r="AP352" s="70"/>
      <c r="AQ352" s="71">
        <f>SUM(E352:AJ352)+CI352-CK349</f>
        <v>2</v>
      </c>
      <c r="AR352" s="94"/>
      <c r="AS352" s="70"/>
      <c r="AT352" s="70"/>
      <c r="AU352" s="69"/>
      <c r="AV352" s="83"/>
      <c r="AW352" s="83"/>
      <c r="AX352" s="83"/>
      <c r="AY352" s="84"/>
      <c r="AZ352" s="85"/>
      <c r="BA352" s="22"/>
      <c r="BB352"/>
      <c r="BC352" s="95">
        <f t="shared" ref="BC352:CG352" si="442">IF(AND(BC349="A/N",BC350&gt;=8),2,IF(AND(BC349="N/D",BC350=16),2,IF(AND(BC349="D/A",BC350=16),2,IF(AND(BC349="A/N",BC350&lt;8),1,IF(AND(BC349="N/D",BC350&lt;16),1,IF(AND(BC349="D/A",BC350&gt;=8),1,IF(AND(AND(BC349="O/D",BC350&gt;=16),BC350&lt;24),1,IF(AND(BC349="O/D",BC350=24),2,IF(AND(AND(BC349="O/A",BC350&gt;=8),BC350&lt;16),1,IF(AND(BC349="O/A",BC350&gt;=16),2,IF(AND(AND(BC349="O/N",BC350&gt;=8),BC350&lt;24),1,IF(AND(BC349="O/N",BC350=24),2,0))))))))))))</f>
        <v>0</v>
      </c>
      <c r="BD352" s="95">
        <f t="shared" si="442"/>
        <v>0</v>
      </c>
      <c r="BE352" s="95">
        <f t="shared" si="442"/>
        <v>0</v>
      </c>
      <c r="BF352" s="95">
        <f t="shared" si="442"/>
        <v>0</v>
      </c>
      <c r="BG352" s="95">
        <f t="shared" si="442"/>
        <v>0</v>
      </c>
      <c r="BH352" s="95">
        <f t="shared" si="442"/>
        <v>0</v>
      </c>
      <c r="BI352" s="95">
        <f t="shared" si="442"/>
        <v>0</v>
      </c>
      <c r="BJ352" s="95">
        <f t="shared" si="442"/>
        <v>0</v>
      </c>
      <c r="BK352" s="95">
        <f t="shared" si="442"/>
        <v>0</v>
      </c>
      <c r="BL352" s="95">
        <f t="shared" si="442"/>
        <v>0</v>
      </c>
      <c r="BM352" s="95">
        <f t="shared" si="442"/>
        <v>0</v>
      </c>
      <c r="BN352" s="95">
        <f t="shared" si="442"/>
        <v>0</v>
      </c>
      <c r="BO352" s="95">
        <f t="shared" si="442"/>
        <v>0</v>
      </c>
      <c r="BP352" s="95">
        <f t="shared" si="442"/>
        <v>0</v>
      </c>
      <c r="BQ352" s="95">
        <f t="shared" si="442"/>
        <v>0</v>
      </c>
      <c r="BR352" s="95">
        <f t="shared" si="442"/>
        <v>0</v>
      </c>
      <c r="BS352" s="95">
        <f t="shared" si="442"/>
        <v>1</v>
      </c>
      <c r="BT352" s="95">
        <f t="shared" si="442"/>
        <v>0</v>
      </c>
      <c r="BU352" s="95">
        <f t="shared" si="442"/>
        <v>0</v>
      </c>
      <c r="BV352" s="95">
        <f t="shared" si="442"/>
        <v>0</v>
      </c>
      <c r="BW352" s="95">
        <f t="shared" si="442"/>
        <v>0</v>
      </c>
      <c r="BX352" s="95">
        <f t="shared" si="442"/>
        <v>0</v>
      </c>
      <c r="BY352" s="95">
        <f t="shared" si="442"/>
        <v>0</v>
      </c>
      <c r="BZ352" s="95">
        <f t="shared" si="442"/>
        <v>0</v>
      </c>
      <c r="CA352" s="95">
        <f t="shared" si="442"/>
        <v>0</v>
      </c>
      <c r="CB352" s="95">
        <f t="shared" si="442"/>
        <v>0</v>
      </c>
      <c r="CC352" s="95">
        <f t="shared" si="442"/>
        <v>0</v>
      </c>
      <c r="CD352" s="95">
        <f t="shared" si="442"/>
        <v>0</v>
      </c>
      <c r="CE352" s="95">
        <f t="shared" si="442"/>
        <v>0</v>
      </c>
      <c r="CF352" s="95">
        <f t="shared" si="442"/>
        <v>0</v>
      </c>
      <c r="CG352" s="95">
        <f t="shared" si="442"/>
        <v>0</v>
      </c>
      <c r="CH352"/>
      <c r="CI352" s="95">
        <f>SUM(BC352:CG352)</f>
        <v>1</v>
      </c>
      <c r="CJ352" s="5" t="s">
        <v>40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ht="17.25" customHeight="1" x14ac:dyDescent="0.25">
      <c r="A353" s="57"/>
      <c r="B353" s="58"/>
      <c r="C353" s="58"/>
      <c r="D353" s="58" t="s">
        <v>41</v>
      </c>
      <c r="E353" s="103" t="str">
        <f t="shared" ref="E353:AI353" si="443">IF(E350&gt;=4,"ya","tdk")</f>
        <v>tdk</v>
      </c>
      <c r="F353" s="104" t="str">
        <f t="shared" si="443"/>
        <v>tdk</v>
      </c>
      <c r="G353" s="104" t="str">
        <f t="shared" si="443"/>
        <v>tdk</v>
      </c>
      <c r="H353" s="105" t="str">
        <f t="shared" si="443"/>
        <v>tdk</v>
      </c>
      <c r="I353" s="105" t="str">
        <f t="shared" si="443"/>
        <v>tdk</v>
      </c>
      <c r="J353" s="105" t="str">
        <f t="shared" si="443"/>
        <v>ya</v>
      </c>
      <c r="K353" s="105" t="str">
        <f t="shared" si="443"/>
        <v>tdk</v>
      </c>
      <c r="L353" s="105" t="str">
        <f t="shared" si="443"/>
        <v>tdk</v>
      </c>
      <c r="M353" s="104" t="str">
        <f t="shared" si="443"/>
        <v>tdk</v>
      </c>
      <c r="N353" s="106" t="str">
        <f t="shared" si="443"/>
        <v>tdk</v>
      </c>
      <c r="O353" s="107" t="str">
        <f t="shared" si="443"/>
        <v>tdk</v>
      </c>
      <c r="P353" s="105" t="str">
        <f t="shared" si="443"/>
        <v>tdk</v>
      </c>
      <c r="Q353" s="105" t="str">
        <f t="shared" si="443"/>
        <v>tdk</v>
      </c>
      <c r="R353" s="105" t="str">
        <f t="shared" si="443"/>
        <v>tdk</v>
      </c>
      <c r="S353" s="105" t="str">
        <f t="shared" si="443"/>
        <v>tdk</v>
      </c>
      <c r="T353" s="104" t="str">
        <f t="shared" si="443"/>
        <v>tdk</v>
      </c>
      <c r="U353" s="106" t="str">
        <f t="shared" si="443"/>
        <v>tdk</v>
      </c>
      <c r="V353" s="107" t="str">
        <f t="shared" si="443"/>
        <v>tdk</v>
      </c>
      <c r="W353" s="105" t="str">
        <f t="shared" si="443"/>
        <v>tdk</v>
      </c>
      <c r="X353" s="105" t="str">
        <f t="shared" si="443"/>
        <v>tdk</v>
      </c>
      <c r="Y353" s="105" t="str">
        <f t="shared" si="443"/>
        <v>tdk</v>
      </c>
      <c r="Z353" s="105" t="str">
        <f t="shared" si="443"/>
        <v>tdk</v>
      </c>
      <c r="AA353" s="104" t="str">
        <f t="shared" si="443"/>
        <v>tdk</v>
      </c>
      <c r="AB353" s="104" t="str">
        <f t="shared" si="443"/>
        <v>tdk</v>
      </c>
      <c r="AC353" s="105" t="str">
        <f t="shared" si="443"/>
        <v>tdk</v>
      </c>
      <c r="AD353" s="105" t="str">
        <f t="shared" si="443"/>
        <v>tdk</v>
      </c>
      <c r="AE353" s="105" t="str">
        <f t="shared" si="443"/>
        <v>tdk</v>
      </c>
      <c r="AF353" s="105" t="str">
        <f t="shared" si="443"/>
        <v>tdk</v>
      </c>
      <c r="AG353" s="105" t="str">
        <f t="shared" si="443"/>
        <v>tdk</v>
      </c>
      <c r="AH353" s="104" t="str">
        <f t="shared" si="443"/>
        <v>tdk</v>
      </c>
      <c r="AI353" s="104" t="str">
        <f t="shared" si="443"/>
        <v>tdk</v>
      </c>
      <c r="AJ353" s="108"/>
      <c r="AK353" s="69"/>
      <c r="AL353" s="69"/>
      <c r="AM353" s="69"/>
      <c r="AN353" s="69"/>
      <c r="AO353" s="70"/>
      <c r="AP353" s="70"/>
      <c r="AQ353" s="70"/>
      <c r="AR353" s="70"/>
      <c r="AS353" s="109">
        <f>COUNTIF(E353:AJ353,"ya")+CI353</f>
        <v>2</v>
      </c>
      <c r="AT353" s="70"/>
      <c r="AU353" s="69"/>
      <c r="AV353" s="83"/>
      <c r="AW353" s="83"/>
      <c r="AX353" s="83"/>
      <c r="AY353" s="84"/>
      <c r="AZ353" s="85"/>
      <c r="BA353" s="22"/>
      <c r="BB353"/>
      <c r="BC353" s="110" t="str">
        <f t="shared" ref="BC353:CG353" si="444">IF(BC350&gt;=4,"ya","tdk")</f>
        <v>tdk</v>
      </c>
      <c r="BD353" s="110" t="str">
        <f t="shared" si="444"/>
        <v>tdk</v>
      </c>
      <c r="BE353" s="110" t="str">
        <f t="shared" si="444"/>
        <v>tdk</v>
      </c>
      <c r="BF353" s="110" t="str">
        <f t="shared" si="444"/>
        <v>tdk</v>
      </c>
      <c r="BG353" s="110" t="str">
        <f t="shared" si="444"/>
        <v>tdk</v>
      </c>
      <c r="BH353" s="110" t="str">
        <f t="shared" si="444"/>
        <v>tdk</v>
      </c>
      <c r="BI353" s="110" t="str">
        <f t="shared" si="444"/>
        <v>tdk</v>
      </c>
      <c r="BJ353" s="110" t="str">
        <f t="shared" si="444"/>
        <v>tdk</v>
      </c>
      <c r="BK353" s="110" t="str">
        <f t="shared" si="444"/>
        <v>tdk</v>
      </c>
      <c r="BL353" s="110" t="str">
        <f t="shared" si="444"/>
        <v>tdk</v>
      </c>
      <c r="BM353" s="110" t="str">
        <f t="shared" si="444"/>
        <v>tdk</v>
      </c>
      <c r="BN353" s="110" t="str">
        <f t="shared" si="444"/>
        <v>tdk</v>
      </c>
      <c r="BO353" s="110" t="str">
        <f t="shared" si="444"/>
        <v>tdk</v>
      </c>
      <c r="BP353" s="110" t="str">
        <f t="shared" si="444"/>
        <v>tdk</v>
      </c>
      <c r="BQ353" s="110" t="str">
        <f t="shared" si="444"/>
        <v>tdk</v>
      </c>
      <c r="BR353" s="110" t="str">
        <f t="shared" si="444"/>
        <v>tdk</v>
      </c>
      <c r="BS353" s="110" t="str">
        <f t="shared" si="444"/>
        <v>ya</v>
      </c>
      <c r="BT353" s="110" t="str">
        <f t="shared" si="444"/>
        <v>tdk</v>
      </c>
      <c r="BU353" s="110" t="str">
        <f t="shared" si="444"/>
        <v>tdk</v>
      </c>
      <c r="BV353" s="110" t="str">
        <f t="shared" si="444"/>
        <v>tdk</v>
      </c>
      <c r="BW353" s="110" t="str">
        <f t="shared" si="444"/>
        <v>tdk</v>
      </c>
      <c r="BX353" s="110" t="str">
        <f t="shared" si="444"/>
        <v>tdk</v>
      </c>
      <c r="BY353" s="110" t="str">
        <f t="shared" si="444"/>
        <v>tdk</v>
      </c>
      <c r="BZ353" s="110" t="str">
        <f t="shared" si="444"/>
        <v>tdk</v>
      </c>
      <c r="CA353" s="110" t="str">
        <f t="shared" si="444"/>
        <v>tdk</v>
      </c>
      <c r="CB353" s="110" t="str">
        <f t="shared" si="444"/>
        <v>tdk</v>
      </c>
      <c r="CC353" s="110" t="str">
        <f t="shared" si="444"/>
        <v>tdk</v>
      </c>
      <c r="CD353" s="110" t="str">
        <f t="shared" si="444"/>
        <v>tdk</v>
      </c>
      <c r="CE353" s="110" t="str">
        <f t="shared" si="444"/>
        <v>tdk</v>
      </c>
      <c r="CF353" s="110" t="str">
        <f t="shared" si="444"/>
        <v>tdk</v>
      </c>
      <c r="CG353" s="110" t="str">
        <f t="shared" si="444"/>
        <v>tdk</v>
      </c>
      <c r="CH353"/>
      <c r="CI353" s="75">
        <f>COUNTIF(BC353:CG353,"ya")</f>
        <v>1</v>
      </c>
      <c r="CJ353" s="74" t="s">
        <v>41</v>
      </c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ht="17.25" customHeight="1" x14ac:dyDescent="0.25">
      <c r="A354" s="57"/>
      <c r="B354" s="58"/>
      <c r="C354" s="58"/>
      <c r="D354" s="58" t="s">
        <v>42</v>
      </c>
      <c r="E354" s="103" t="str">
        <f t="shared" ref="E354:AI354" si="445">IF(AND(OR(AND(OR(AND(E351&gt;=2,E349="O/D"),E349="O/A"),E351&gt;=2),E349="O/N"),E351&gt;=2),"ya","tdk")</f>
        <v>tdk</v>
      </c>
      <c r="F354" s="104" t="str">
        <f t="shared" si="445"/>
        <v>tdk</v>
      </c>
      <c r="G354" s="104" t="str">
        <f t="shared" si="445"/>
        <v>tdk</v>
      </c>
      <c r="H354" s="105" t="str">
        <f t="shared" si="445"/>
        <v>tdk</v>
      </c>
      <c r="I354" s="105" t="str">
        <f t="shared" si="445"/>
        <v>tdk</v>
      </c>
      <c r="J354" s="105" t="str">
        <f t="shared" si="445"/>
        <v>tdk</v>
      </c>
      <c r="K354" s="105" t="str">
        <f t="shared" si="445"/>
        <v>tdk</v>
      </c>
      <c r="L354" s="105" t="str">
        <f t="shared" si="445"/>
        <v>tdk</v>
      </c>
      <c r="M354" s="104" t="str">
        <f t="shared" si="445"/>
        <v>tdk</v>
      </c>
      <c r="N354" s="106" t="str">
        <f t="shared" si="445"/>
        <v>tdk</v>
      </c>
      <c r="O354" s="107" t="str">
        <f t="shared" si="445"/>
        <v>tdk</v>
      </c>
      <c r="P354" s="105" t="str">
        <f t="shared" si="445"/>
        <v>tdk</v>
      </c>
      <c r="Q354" s="105" t="str">
        <f t="shared" si="445"/>
        <v>tdk</v>
      </c>
      <c r="R354" s="105" t="str">
        <f t="shared" si="445"/>
        <v>tdk</v>
      </c>
      <c r="S354" s="105" t="str">
        <f t="shared" si="445"/>
        <v>tdk</v>
      </c>
      <c r="T354" s="104" t="str">
        <f t="shared" si="445"/>
        <v>tdk</v>
      </c>
      <c r="U354" s="106" t="str">
        <f t="shared" si="445"/>
        <v>ya</v>
      </c>
      <c r="V354" s="107" t="str">
        <f t="shared" si="445"/>
        <v>tdk</v>
      </c>
      <c r="W354" s="105" t="str">
        <f t="shared" si="445"/>
        <v>tdk</v>
      </c>
      <c r="X354" s="105" t="str">
        <f t="shared" si="445"/>
        <v>tdk</v>
      </c>
      <c r="Y354" s="105" t="str">
        <f t="shared" si="445"/>
        <v>tdk</v>
      </c>
      <c r="Z354" s="105" t="str">
        <f t="shared" si="445"/>
        <v>tdk</v>
      </c>
      <c r="AA354" s="104" t="str">
        <f t="shared" si="445"/>
        <v>tdk</v>
      </c>
      <c r="AB354" s="104" t="str">
        <f t="shared" si="445"/>
        <v>tdk</v>
      </c>
      <c r="AC354" s="105" t="str">
        <f t="shared" si="445"/>
        <v>tdk</v>
      </c>
      <c r="AD354" s="105" t="str">
        <f t="shared" si="445"/>
        <v>tdk</v>
      </c>
      <c r="AE354" s="105" t="str">
        <f t="shared" si="445"/>
        <v>tdk</v>
      </c>
      <c r="AF354" s="105" t="str">
        <f t="shared" si="445"/>
        <v>tdk</v>
      </c>
      <c r="AG354" s="105" t="str">
        <f t="shared" si="445"/>
        <v>tdk</v>
      </c>
      <c r="AH354" s="104" t="str">
        <f t="shared" si="445"/>
        <v>tdk</v>
      </c>
      <c r="AI354" s="104" t="str">
        <f t="shared" si="445"/>
        <v>tdk</v>
      </c>
      <c r="AJ354" s="108"/>
      <c r="AK354" s="69"/>
      <c r="AL354" s="69"/>
      <c r="AM354" s="69"/>
      <c r="AN354" s="69"/>
      <c r="AO354" s="70"/>
      <c r="AP354" s="70"/>
      <c r="AQ354" s="70"/>
      <c r="AR354" s="70"/>
      <c r="AS354" s="70"/>
      <c r="AT354" s="70">
        <f>COUNTIF(E354:AJ354,"ya")</f>
        <v>1</v>
      </c>
      <c r="AU354" s="69"/>
      <c r="AV354" s="83"/>
      <c r="AW354" s="83"/>
      <c r="AX354" s="83"/>
      <c r="AY354" s="84"/>
      <c r="AZ354" s="85"/>
      <c r="BA354" s="22"/>
      <c r="BB354"/>
      <c r="BC354" s="7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 s="37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ht="17.25" hidden="1" customHeight="1" outlineLevel="1" x14ac:dyDescent="0.3">
      <c r="A355" s="57"/>
      <c r="B355" s="58"/>
      <c r="C355" s="173" t="s">
        <v>107</v>
      </c>
      <c r="D355" s="58"/>
      <c r="E355" s="119"/>
      <c r="F355" s="120"/>
      <c r="G355" s="120"/>
      <c r="H355" s="121"/>
      <c r="I355" s="121"/>
      <c r="J355" s="121"/>
      <c r="K355" s="121"/>
      <c r="L355" s="121"/>
      <c r="M355" s="120"/>
      <c r="N355" s="122"/>
      <c r="O355" s="123"/>
      <c r="P355" s="121"/>
      <c r="Q355" s="121"/>
      <c r="R355" s="121"/>
      <c r="S355" s="121"/>
      <c r="T355" s="120"/>
      <c r="U355" s="124"/>
      <c r="V355" s="123"/>
      <c r="W355" s="121"/>
      <c r="X355" s="121"/>
      <c r="Y355" s="121"/>
      <c r="Z355" s="121"/>
      <c r="AA355" s="120"/>
      <c r="AB355" s="120"/>
      <c r="AC355" s="121"/>
      <c r="AD355" s="121"/>
      <c r="AE355" s="121"/>
      <c r="AF355" s="121"/>
      <c r="AG355" s="121"/>
      <c r="AH355" s="120"/>
      <c r="AI355" s="120"/>
      <c r="AJ355" s="68"/>
      <c r="AK355" s="69">
        <f>COUNTIF(E355:AJ355,"D")</f>
        <v>0</v>
      </c>
      <c r="AL355" s="69">
        <f>COUNTIF(E355:AJ355,"A")</f>
        <v>0</v>
      </c>
      <c r="AM355" s="69">
        <f>COUNTIF(E355:AJ355,"N")</f>
        <v>0</v>
      </c>
      <c r="AN355" s="69">
        <f>COUNTIF(E355:AJ355,"D/A")</f>
        <v>0</v>
      </c>
      <c r="AO355" s="70">
        <f>AK355+AL355+AM355+AN355+AY355+AZ355</f>
        <v>0</v>
      </c>
      <c r="AP355" s="70">
        <f>IF(AO355&lt;=22,0,AO355-22)</f>
        <v>0</v>
      </c>
      <c r="AQ355" s="71" t="e">
        <f>AL355+AM355+AQ358</f>
        <v>#VALUE!</v>
      </c>
      <c r="AR355" s="70"/>
      <c r="AS355" s="70"/>
      <c r="AT355" s="70"/>
      <c r="AU355" s="69">
        <f>COUNTIF(E355:AJ355,"IJ")</f>
        <v>0</v>
      </c>
      <c r="AV355" s="69">
        <f>COUNTIF(E355:AJ355,"SK")</f>
        <v>0</v>
      </c>
      <c r="AW355" s="69">
        <f>COUNTIF(E355:AJ355,"CT")</f>
        <v>0</v>
      </c>
      <c r="AX355" s="69">
        <f>COUNTIF(E355:AJ355,"AL")</f>
        <v>0</v>
      </c>
      <c r="AY355" s="69">
        <f>COUNTIF(E355:AJ355,"A/N")</f>
        <v>0</v>
      </c>
      <c r="AZ355" s="69">
        <f>COUNTIF(E355:AJ355,"N/D")</f>
        <v>0</v>
      </c>
      <c r="BA355" s="72"/>
      <c r="BB355" s="37">
        <f>AO355</f>
        <v>0</v>
      </c>
      <c r="BC355" s="73">
        <f t="shared" ref="BC355:CG355" si="446">E355</f>
        <v>0</v>
      </c>
      <c r="BD355" s="73">
        <f t="shared" si="446"/>
        <v>0</v>
      </c>
      <c r="BE355" s="73">
        <f t="shared" si="446"/>
        <v>0</v>
      </c>
      <c r="BF355" s="73">
        <f t="shared" si="446"/>
        <v>0</v>
      </c>
      <c r="BG355" s="73">
        <f t="shared" si="446"/>
        <v>0</v>
      </c>
      <c r="BH355" s="73">
        <f t="shared" si="446"/>
        <v>0</v>
      </c>
      <c r="BI355" s="73">
        <f t="shared" si="446"/>
        <v>0</v>
      </c>
      <c r="BJ355" s="73">
        <f t="shared" si="446"/>
        <v>0</v>
      </c>
      <c r="BK355" s="73">
        <f t="shared" si="446"/>
        <v>0</v>
      </c>
      <c r="BL355" s="73">
        <f t="shared" si="446"/>
        <v>0</v>
      </c>
      <c r="BM355" s="73">
        <f t="shared" si="446"/>
        <v>0</v>
      </c>
      <c r="BN355" s="73">
        <f t="shared" si="446"/>
        <v>0</v>
      </c>
      <c r="BO355" s="73">
        <f t="shared" si="446"/>
        <v>0</v>
      </c>
      <c r="BP355" s="73">
        <f t="shared" si="446"/>
        <v>0</v>
      </c>
      <c r="BQ355" s="73">
        <f t="shared" si="446"/>
        <v>0</v>
      </c>
      <c r="BR355" s="73">
        <f t="shared" si="446"/>
        <v>0</v>
      </c>
      <c r="BS355" s="73">
        <f t="shared" si="446"/>
        <v>0</v>
      </c>
      <c r="BT355" s="73">
        <f t="shared" si="446"/>
        <v>0</v>
      </c>
      <c r="BU355" s="73">
        <f t="shared" si="446"/>
        <v>0</v>
      </c>
      <c r="BV355" s="73">
        <f t="shared" si="446"/>
        <v>0</v>
      </c>
      <c r="BW355" s="73">
        <f t="shared" si="446"/>
        <v>0</v>
      </c>
      <c r="BX355" s="73">
        <f t="shared" si="446"/>
        <v>0</v>
      </c>
      <c r="BY355" s="73">
        <f t="shared" si="446"/>
        <v>0</v>
      </c>
      <c r="BZ355" s="73">
        <f t="shared" si="446"/>
        <v>0</v>
      </c>
      <c r="CA355" s="73">
        <f t="shared" si="446"/>
        <v>0</v>
      </c>
      <c r="CB355" s="73">
        <f t="shared" si="446"/>
        <v>0</v>
      </c>
      <c r="CC355" s="73">
        <f t="shared" si="446"/>
        <v>0</v>
      </c>
      <c r="CD355" s="73">
        <f t="shared" si="446"/>
        <v>0</v>
      </c>
      <c r="CE355" s="73">
        <f t="shared" si="446"/>
        <v>0</v>
      </c>
      <c r="CF355" s="73">
        <f t="shared" si="446"/>
        <v>0</v>
      </c>
      <c r="CG355" s="73">
        <f t="shared" si="446"/>
        <v>0</v>
      </c>
      <c r="CH355"/>
      <c r="CI355" s="75">
        <f>COUNTIF(BC355:CG355,"A/N")</f>
        <v>0</v>
      </c>
      <c r="CJ355" s="75">
        <f>COUNTIF(BC355:CG355,"N/D")</f>
        <v>0</v>
      </c>
      <c r="CK355" s="37">
        <f>CI355+CJ355</f>
        <v>0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ht="17.25" hidden="1" customHeight="1" outlineLevel="1" x14ac:dyDescent="0.25">
      <c r="A356" s="57"/>
      <c r="B356" s="58"/>
      <c r="C356" s="127"/>
      <c r="D356" s="58" t="s">
        <v>37</v>
      </c>
      <c r="E356" s="119"/>
      <c r="F356" s="120"/>
      <c r="G356" s="120"/>
      <c r="H356" s="121"/>
      <c r="I356" s="121"/>
      <c r="J356" s="121"/>
      <c r="K356" s="121"/>
      <c r="L356" s="121"/>
      <c r="M356" s="120"/>
      <c r="N356" s="122"/>
      <c r="O356" s="123"/>
      <c r="P356" s="121"/>
      <c r="Q356" s="121"/>
      <c r="R356" s="121"/>
      <c r="S356" s="121"/>
      <c r="T356" s="120"/>
      <c r="U356" s="124"/>
      <c r="V356" s="123"/>
      <c r="W356" s="121"/>
      <c r="X356" s="121"/>
      <c r="Y356" s="121"/>
      <c r="Z356" s="121"/>
      <c r="AA356" s="120"/>
      <c r="AB356" s="120"/>
      <c r="AC356" s="121"/>
      <c r="AD356" s="121"/>
      <c r="AE356" s="121"/>
      <c r="AF356" s="121"/>
      <c r="AG356" s="121"/>
      <c r="AH356" s="120"/>
      <c r="AI356" s="120"/>
      <c r="AJ356" s="82"/>
      <c r="AK356" s="69"/>
      <c r="AL356" s="69"/>
      <c r="AM356" s="69"/>
      <c r="AN356" s="69"/>
      <c r="AO356" s="70"/>
      <c r="AP356" s="70"/>
      <c r="AQ356" s="70"/>
      <c r="AR356" s="71">
        <f>SUM(E356:AJ356)*2-0.5*COUNT(E356:AJ356)+CI357</f>
        <v>0</v>
      </c>
      <c r="AS356" s="70"/>
      <c r="AT356" s="70"/>
      <c r="AU356" s="69"/>
      <c r="AV356" s="83"/>
      <c r="AW356" s="83"/>
      <c r="AX356" s="83"/>
      <c r="AY356" s="84"/>
      <c r="AZ356" s="85"/>
      <c r="BA356" s="22"/>
      <c r="BB356"/>
      <c r="BC356" s="86">
        <f t="shared" ref="BC356:CG356" si="447">E357</f>
        <v>0</v>
      </c>
      <c r="BD356" s="86">
        <f t="shared" si="447"/>
        <v>0</v>
      </c>
      <c r="BE356" s="86">
        <f t="shared" si="447"/>
        <v>0</v>
      </c>
      <c r="BF356" s="86">
        <f t="shared" si="447"/>
        <v>0</v>
      </c>
      <c r="BG356" s="86">
        <f t="shared" si="447"/>
        <v>0</v>
      </c>
      <c r="BH356" s="86">
        <f t="shared" si="447"/>
        <v>0</v>
      </c>
      <c r="BI356" s="86">
        <f t="shared" si="447"/>
        <v>0</v>
      </c>
      <c r="BJ356" s="86">
        <f t="shared" si="447"/>
        <v>0</v>
      </c>
      <c r="BK356" s="86">
        <f t="shared" si="447"/>
        <v>0</v>
      </c>
      <c r="BL356" s="86">
        <f t="shared" si="447"/>
        <v>0</v>
      </c>
      <c r="BM356" s="86">
        <f t="shared" si="447"/>
        <v>0</v>
      </c>
      <c r="BN356" s="86">
        <f t="shared" si="447"/>
        <v>0</v>
      </c>
      <c r="BO356" s="86">
        <f t="shared" si="447"/>
        <v>0</v>
      </c>
      <c r="BP356" s="86">
        <f t="shared" si="447"/>
        <v>0</v>
      </c>
      <c r="BQ356" s="86">
        <f t="shared" si="447"/>
        <v>0</v>
      </c>
      <c r="BR356" s="86">
        <f t="shared" si="447"/>
        <v>0</v>
      </c>
      <c r="BS356" s="86">
        <f t="shared" si="447"/>
        <v>0</v>
      </c>
      <c r="BT356" s="86">
        <f t="shared" si="447"/>
        <v>0</v>
      </c>
      <c r="BU356" s="86">
        <f t="shared" si="447"/>
        <v>0</v>
      </c>
      <c r="BV356" s="86">
        <f t="shared" si="447"/>
        <v>0</v>
      </c>
      <c r="BW356" s="86">
        <f t="shared" si="447"/>
        <v>0</v>
      </c>
      <c r="BX356" s="86">
        <f t="shared" si="447"/>
        <v>0</v>
      </c>
      <c r="BY356" s="86">
        <f t="shared" si="447"/>
        <v>0</v>
      </c>
      <c r="BZ356" s="86">
        <f t="shared" si="447"/>
        <v>0</v>
      </c>
      <c r="CA356" s="86">
        <f t="shared" si="447"/>
        <v>0</v>
      </c>
      <c r="CB356" s="86">
        <f t="shared" si="447"/>
        <v>0</v>
      </c>
      <c r="CC356" s="86">
        <f t="shared" si="447"/>
        <v>0</v>
      </c>
      <c r="CD356" s="86">
        <f t="shared" si="447"/>
        <v>0</v>
      </c>
      <c r="CE356" s="86">
        <f t="shared" si="447"/>
        <v>0</v>
      </c>
      <c r="CF356" s="86">
        <f t="shared" si="447"/>
        <v>0</v>
      </c>
      <c r="CG356" s="86">
        <f t="shared" si="447"/>
        <v>0</v>
      </c>
      <c r="CH356"/>
      <c r="CI356" s="74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ht="17.25" hidden="1" customHeight="1" outlineLevel="1" x14ac:dyDescent="0.25">
      <c r="A357" s="57"/>
      <c r="B357" s="58"/>
      <c r="C357" s="58"/>
      <c r="D357" s="58" t="s">
        <v>38</v>
      </c>
      <c r="E357" s="87"/>
      <c r="F357" s="88"/>
      <c r="G357" s="88"/>
      <c r="H357" s="89"/>
      <c r="I357" s="89"/>
      <c r="J357" s="89"/>
      <c r="K357" s="89"/>
      <c r="L357" s="89"/>
      <c r="M357" s="88"/>
      <c r="N357" s="90"/>
      <c r="O357" s="91"/>
      <c r="P357" s="89"/>
      <c r="Q357" s="89"/>
      <c r="R357" s="89"/>
      <c r="S357" s="89"/>
      <c r="T357" s="88"/>
      <c r="U357" s="92"/>
      <c r="V357" s="91"/>
      <c r="W357" s="89"/>
      <c r="X357" s="89"/>
      <c r="Y357" s="89"/>
      <c r="Z357" s="89"/>
      <c r="AA357" s="88"/>
      <c r="AB357" s="88"/>
      <c r="AC357" s="89"/>
      <c r="AD357" s="89"/>
      <c r="AE357" s="89"/>
      <c r="AF357" s="89"/>
      <c r="AG357" s="89"/>
      <c r="AH357" s="88"/>
      <c r="AI357" s="88"/>
      <c r="AJ357" s="93"/>
      <c r="AK357" s="69"/>
      <c r="AL357" s="69"/>
      <c r="AM357" s="69"/>
      <c r="AN357" s="69"/>
      <c r="AO357" s="70"/>
      <c r="AP357" s="70"/>
      <c r="AQ357" s="70"/>
      <c r="AR357" s="94"/>
      <c r="AS357" s="70"/>
      <c r="AT357" s="70"/>
      <c r="AU357" s="69"/>
      <c r="AV357" s="83"/>
      <c r="AW357" s="83"/>
      <c r="AX357" s="83"/>
      <c r="AY357" s="84"/>
      <c r="AZ357" s="85"/>
      <c r="BA357" s="22"/>
      <c r="BB357"/>
      <c r="BC357" s="37">
        <f t="shared" ref="BC357:CG357" si="448">IF(BC356&lt;=1,BC356*2,IF(BC356&lt;=7,(BC356*2),IF(BC356&lt;=8,((BC356-7)*3+14),((BC356-8)*4+17))))</f>
        <v>0</v>
      </c>
      <c r="BD357" s="37">
        <f t="shared" si="448"/>
        <v>0</v>
      </c>
      <c r="BE357" s="37">
        <f t="shared" si="448"/>
        <v>0</v>
      </c>
      <c r="BF357" s="37">
        <f t="shared" si="448"/>
        <v>0</v>
      </c>
      <c r="BG357" s="37">
        <f t="shared" si="448"/>
        <v>0</v>
      </c>
      <c r="BH357" s="37">
        <f t="shared" si="448"/>
        <v>0</v>
      </c>
      <c r="BI357" s="37">
        <f t="shared" si="448"/>
        <v>0</v>
      </c>
      <c r="BJ357" s="37">
        <f t="shared" si="448"/>
        <v>0</v>
      </c>
      <c r="BK357" s="37">
        <f t="shared" si="448"/>
        <v>0</v>
      </c>
      <c r="BL357" s="37">
        <f t="shared" si="448"/>
        <v>0</v>
      </c>
      <c r="BM357" s="37">
        <f t="shared" si="448"/>
        <v>0</v>
      </c>
      <c r="BN357" s="37">
        <f t="shared" si="448"/>
        <v>0</v>
      </c>
      <c r="BO357" s="37">
        <f t="shared" si="448"/>
        <v>0</v>
      </c>
      <c r="BP357" s="37">
        <f t="shared" si="448"/>
        <v>0</v>
      </c>
      <c r="BQ357" s="37">
        <f t="shared" si="448"/>
        <v>0</v>
      </c>
      <c r="BR357" s="37">
        <f t="shared" si="448"/>
        <v>0</v>
      </c>
      <c r="BS357" s="37">
        <f t="shared" si="448"/>
        <v>0</v>
      </c>
      <c r="BT357" s="37">
        <f t="shared" si="448"/>
        <v>0</v>
      </c>
      <c r="BU357" s="37">
        <f t="shared" si="448"/>
        <v>0</v>
      </c>
      <c r="BV357" s="37">
        <f t="shared" si="448"/>
        <v>0</v>
      </c>
      <c r="BW357" s="37">
        <f t="shared" si="448"/>
        <v>0</v>
      </c>
      <c r="BX357" s="37">
        <f t="shared" si="448"/>
        <v>0</v>
      </c>
      <c r="BY357" s="37">
        <f t="shared" si="448"/>
        <v>0</v>
      </c>
      <c r="BZ357" s="37">
        <f t="shared" si="448"/>
        <v>0</v>
      </c>
      <c r="CA357" s="37">
        <f t="shared" si="448"/>
        <v>0</v>
      </c>
      <c r="CB357" s="37">
        <f t="shared" si="448"/>
        <v>0</v>
      </c>
      <c r="CC357" s="37">
        <f t="shared" si="448"/>
        <v>0</v>
      </c>
      <c r="CD357" s="37">
        <f t="shared" si="448"/>
        <v>0</v>
      </c>
      <c r="CE357" s="37">
        <f t="shared" si="448"/>
        <v>0</v>
      </c>
      <c r="CF357" s="37">
        <f t="shared" si="448"/>
        <v>0</v>
      </c>
      <c r="CG357" s="37">
        <f t="shared" si="448"/>
        <v>0</v>
      </c>
      <c r="CH357"/>
      <c r="CI357" s="95">
        <f>SUM(BC357:CG357)</f>
        <v>0</v>
      </c>
      <c r="CJ357" s="5" t="s">
        <v>37</v>
      </c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ht="17.25" hidden="1" customHeight="1" outlineLevel="1" x14ac:dyDescent="0.25">
      <c r="A358" s="57"/>
      <c r="B358" s="58"/>
      <c r="C358" s="58"/>
      <c r="D358" s="58" t="s">
        <v>39</v>
      </c>
      <c r="E358" s="96" t="e">
        <f>#VALUE!</f>
        <v>#VALUE!</v>
      </c>
      <c r="F358" s="97" t="e">
        <f>#VALUE!</f>
        <v>#VALUE!</v>
      </c>
      <c r="G358" s="97" t="e">
        <f>#VALUE!</f>
        <v>#VALUE!</v>
      </c>
      <c r="H358" s="98" t="e">
        <f>#VALUE!</f>
        <v>#VALUE!</v>
      </c>
      <c r="I358" s="98" t="e">
        <f>#VALUE!</f>
        <v>#VALUE!</v>
      </c>
      <c r="J358" s="98" t="e">
        <f>#VALUE!</f>
        <v>#VALUE!</v>
      </c>
      <c r="K358" s="98" t="e">
        <f>#VALUE!</f>
        <v>#VALUE!</v>
      </c>
      <c r="L358" s="98" t="e">
        <f>#VALUE!</f>
        <v>#VALUE!</v>
      </c>
      <c r="M358" s="97" t="e">
        <f>#VALUE!</f>
        <v>#VALUE!</v>
      </c>
      <c r="N358" s="99" t="e">
        <f>#VALUE!</f>
        <v>#VALUE!</v>
      </c>
      <c r="O358" s="100" t="e">
        <f>#VALUE!</f>
        <v>#VALUE!</v>
      </c>
      <c r="P358" s="98" t="e">
        <f>#VALUE!</f>
        <v>#VALUE!</v>
      </c>
      <c r="Q358" s="98" t="e">
        <f>#VALUE!</f>
        <v>#VALUE!</v>
      </c>
      <c r="R358" s="98" t="e">
        <f>#VALUE!</f>
        <v>#VALUE!</v>
      </c>
      <c r="S358" s="98" t="e">
        <f>#VALUE!</f>
        <v>#VALUE!</v>
      </c>
      <c r="T358" s="97" t="e">
        <f>#VALUE!</f>
        <v>#VALUE!</v>
      </c>
      <c r="U358" s="101" t="e">
        <f>#VALUE!</f>
        <v>#VALUE!</v>
      </c>
      <c r="V358" s="100" t="e">
        <f>#VALUE!</f>
        <v>#VALUE!</v>
      </c>
      <c r="W358" s="98" t="e">
        <f>#VALUE!</f>
        <v>#VALUE!</v>
      </c>
      <c r="X358" s="98" t="e">
        <f>#VALUE!</f>
        <v>#VALUE!</v>
      </c>
      <c r="Y358" s="98" t="e">
        <f>#VALUE!</f>
        <v>#VALUE!</v>
      </c>
      <c r="Z358" s="98" t="e">
        <f>#VALUE!</f>
        <v>#VALUE!</v>
      </c>
      <c r="AA358" s="97" t="e">
        <f>#VALUE!</f>
        <v>#VALUE!</v>
      </c>
      <c r="AB358" s="97" t="e">
        <f>#VALUE!</f>
        <v>#VALUE!</v>
      </c>
      <c r="AC358" s="98" t="e">
        <f>#VALUE!</f>
        <v>#VALUE!</v>
      </c>
      <c r="AD358" s="98" t="e">
        <f>#VALUE!</f>
        <v>#VALUE!</v>
      </c>
      <c r="AE358" s="98" t="e">
        <f>#VALUE!</f>
        <v>#VALUE!</v>
      </c>
      <c r="AF358" s="98" t="e">
        <f>#VALUE!</f>
        <v>#VALUE!</v>
      </c>
      <c r="AG358" s="98" t="e">
        <f>#VALUE!</f>
        <v>#VALUE!</v>
      </c>
      <c r="AH358" s="97" t="e">
        <f>#VALUE!</f>
        <v>#VALUE!</v>
      </c>
      <c r="AI358" s="97" t="e">
        <f>#VALUE!</f>
        <v>#VALUE!</v>
      </c>
      <c r="AJ358" s="102"/>
      <c r="AK358" s="69"/>
      <c r="AL358" s="69"/>
      <c r="AM358" s="69"/>
      <c r="AN358" s="69"/>
      <c r="AO358" s="70"/>
      <c r="AP358" s="70"/>
      <c r="AQ358" s="71" t="e">
        <f>SUM(E358:AJ358)+CI358-CK355</f>
        <v>#VALUE!</v>
      </c>
      <c r="AR358" s="94"/>
      <c r="AS358" s="70"/>
      <c r="AT358" s="70"/>
      <c r="AU358" s="69"/>
      <c r="AV358" s="83"/>
      <c r="AW358" s="83"/>
      <c r="AX358" s="83"/>
      <c r="AY358" s="84"/>
      <c r="AZ358" s="85"/>
      <c r="BA358" s="22"/>
      <c r="BB358"/>
      <c r="BC358" s="95" t="e">
        <f>#VALUE!</f>
        <v>#VALUE!</v>
      </c>
      <c r="BD358" s="95" t="e">
        <f>#VALUE!</f>
        <v>#VALUE!</v>
      </c>
      <c r="BE358" s="95" t="e">
        <f>#VALUE!</f>
        <v>#VALUE!</v>
      </c>
      <c r="BF358" s="95" t="e">
        <f>#VALUE!</f>
        <v>#VALUE!</v>
      </c>
      <c r="BG358" s="95" t="e">
        <f>#VALUE!</f>
        <v>#VALUE!</v>
      </c>
      <c r="BH358" s="95" t="e">
        <f>#VALUE!</f>
        <v>#VALUE!</v>
      </c>
      <c r="BI358" s="95" t="e">
        <f>#VALUE!</f>
        <v>#VALUE!</v>
      </c>
      <c r="BJ358" s="95" t="e">
        <f>#VALUE!</f>
        <v>#VALUE!</v>
      </c>
      <c r="BK358" s="95" t="e">
        <f>#VALUE!</f>
        <v>#VALUE!</v>
      </c>
      <c r="BL358" s="95" t="e">
        <f>#VALUE!</f>
        <v>#VALUE!</v>
      </c>
      <c r="BM358" s="95" t="e">
        <f>#VALUE!</f>
        <v>#VALUE!</v>
      </c>
      <c r="BN358" s="95" t="e">
        <f>#VALUE!</f>
        <v>#VALUE!</v>
      </c>
      <c r="BO358" s="95" t="e">
        <f>#VALUE!</f>
        <v>#VALUE!</v>
      </c>
      <c r="BP358" s="95" t="e">
        <f>#VALUE!</f>
        <v>#VALUE!</v>
      </c>
      <c r="BQ358" s="95" t="e">
        <f>#VALUE!</f>
        <v>#VALUE!</v>
      </c>
      <c r="BR358" s="95" t="e">
        <f>#VALUE!</f>
        <v>#VALUE!</v>
      </c>
      <c r="BS358" s="95" t="e">
        <f>#VALUE!</f>
        <v>#VALUE!</v>
      </c>
      <c r="BT358" s="95" t="e">
        <f>#VALUE!</f>
        <v>#VALUE!</v>
      </c>
      <c r="BU358" s="95" t="e">
        <f>#VALUE!</f>
        <v>#VALUE!</v>
      </c>
      <c r="BV358" s="95" t="e">
        <f>#VALUE!</f>
        <v>#VALUE!</v>
      </c>
      <c r="BW358" s="95" t="e">
        <f>#VALUE!</f>
        <v>#VALUE!</v>
      </c>
      <c r="BX358" s="95" t="e">
        <f>#VALUE!</f>
        <v>#VALUE!</v>
      </c>
      <c r="BY358" s="95" t="e">
        <f>#VALUE!</f>
        <v>#VALUE!</v>
      </c>
      <c r="BZ358" s="95" t="e">
        <f>#VALUE!</f>
        <v>#VALUE!</v>
      </c>
      <c r="CA358" s="95" t="e">
        <f>#VALUE!</f>
        <v>#VALUE!</v>
      </c>
      <c r="CB358" s="95" t="e">
        <f>#VALUE!</f>
        <v>#VALUE!</v>
      </c>
      <c r="CC358" s="95" t="e">
        <f>#VALUE!</f>
        <v>#VALUE!</v>
      </c>
      <c r="CD358" s="95" t="e">
        <f>#VALUE!</f>
        <v>#VALUE!</v>
      </c>
      <c r="CE358" s="95" t="e">
        <f>#VALUE!</f>
        <v>#VALUE!</v>
      </c>
      <c r="CF358" s="95" t="e">
        <f>#VALUE!</f>
        <v>#VALUE!</v>
      </c>
      <c r="CG358" s="95" t="e">
        <f>#VALUE!</f>
        <v>#VALUE!</v>
      </c>
      <c r="CH358"/>
      <c r="CI358" s="95" t="e">
        <f>SUM(BC358:CG358)</f>
        <v>#VALUE!</v>
      </c>
      <c r="CJ358" s="5" t="s">
        <v>40</v>
      </c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ht="17.25" hidden="1" customHeight="1" outlineLevel="1" x14ac:dyDescent="0.25">
      <c r="A359" s="57"/>
      <c r="B359" s="58"/>
      <c r="C359" s="58"/>
      <c r="D359" s="58" t="s">
        <v>41</v>
      </c>
      <c r="E359" s="103" t="str">
        <f t="shared" ref="E359:AI359" si="449">IF(E356&gt;=4,"ya","tdk")</f>
        <v>tdk</v>
      </c>
      <c r="F359" s="104" t="str">
        <f t="shared" si="449"/>
        <v>tdk</v>
      </c>
      <c r="G359" s="104" t="str">
        <f t="shared" si="449"/>
        <v>tdk</v>
      </c>
      <c r="H359" s="105" t="str">
        <f t="shared" si="449"/>
        <v>tdk</v>
      </c>
      <c r="I359" s="105" t="str">
        <f t="shared" si="449"/>
        <v>tdk</v>
      </c>
      <c r="J359" s="105" t="str">
        <f t="shared" si="449"/>
        <v>tdk</v>
      </c>
      <c r="K359" s="105" t="str">
        <f t="shared" si="449"/>
        <v>tdk</v>
      </c>
      <c r="L359" s="105" t="str">
        <f t="shared" si="449"/>
        <v>tdk</v>
      </c>
      <c r="M359" s="104" t="str">
        <f t="shared" si="449"/>
        <v>tdk</v>
      </c>
      <c r="N359" s="106" t="str">
        <f t="shared" si="449"/>
        <v>tdk</v>
      </c>
      <c r="O359" s="107" t="str">
        <f t="shared" si="449"/>
        <v>tdk</v>
      </c>
      <c r="P359" s="105" t="str">
        <f t="shared" si="449"/>
        <v>tdk</v>
      </c>
      <c r="Q359" s="105" t="str">
        <f t="shared" si="449"/>
        <v>tdk</v>
      </c>
      <c r="R359" s="105" t="str">
        <f t="shared" si="449"/>
        <v>tdk</v>
      </c>
      <c r="S359" s="105" t="str">
        <f t="shared" si="449"/>
        <v>tdk</v>
      </c>
      <c r="T359" s="104" t="str">
        <f t="shared" si="449"/>
        <v>tdk</v>
      </c>
      <c r="U359" s="106" t="str">
        <f t="shared" si="449"/>
        <v>tdk</v>
      </c>
      <c r="V359" s="107" t="str">
        <f t="shared" si="449"/>
        <v>tdk</v>
      </c>
      <c r="W359" s="105" t="str">
        <f t="shared" si="449"/>
        <v>tdk</v>
      </c>
      <c r="X359" s="105" t="str">
        <f t="shared" si="449"/>
        <v>tdk</v>
      </c>
      <c r="Y359" s="105" t="str">
        <f t="shared" si="449"/>
        <v>tdk</v>
      </c>
      <c r="Z359" s="105" t="str">
        <f t="shared" si="449"/>
        <v>tdk</v>
      </c>
      <c r="AA359" s="104" t="str">
        <f t="shared" si="449"/>
        <v>tdk</v>
      </c>
      <c r="AB359" s="104" t="str">
        <f t="shared" si="449"/>
        <v>tdk</v>
      </c>
      <c r="AC359" s="105" t="str">
        <f t="shared" si="449"/>
        <v>tdk</v>
      </c>
      <c r="AD359" s="105" t="str">
        <f t="shared" si="449"/>
        <v>tdk</v>
      </c>
      <c r="AE359" s="105" t="str">
        <f t="shared" si="449"/>
        <v>tdk</v>
      </c>
      <c r="AF359" s="105" t="str">
        <f t="shared" si="449"/>
        <v>tdk</v>
      </c>
      <c r="AG359" s="105" t="str">
        <f t="shared" si="449"/>
        <v>tdk</v>
      </c>
      <c r="AH359" s="104" t="str">
        <f t="shared" si="449"/>
        <v>tdk</v>
      </c>
      <c r="AI359" s="104" t="str">
        <f t="shared" si="449"/>
        <v>tdk</v>
      </c>
      <c r="AJ359" s="108"/>
      <c r="AK359" s="69"/>
      <c r="AL359" s="69"/>
      <c r="AM359" s="69"/>
      <c r="AN359" s="69"/>
      <c r="AO359" s="70"/>
      <c r="AP359" s="70"/>
      <c r="AQ359" s="70"/>
      <c r="AR359" s="70"/>
      <c r="AS359" s="109">
        <f>COUNTIF(E359:AJ359,"ya")+CI359</f>
        <v>0</v>
      </c>
      <c r="AT359" s="70"/>
      <c r="AU359" s="69"/>
      <c r="AV359" s="83"/>
      <c r="AW359" s="83"/>
      <c r="AX359" s="83"/>
      <c r="AY359" s="84"/>
      <c r="AZ359" s="85"/>
      <c r="BA359" s="22"/>
      <c r="BB359"/>
      <c r="BC359" s="110" t="str">
        <f t="shared" ref="BC359:CG359" si="450">IF(BC356&gt;=4,"ya","tdk")</f>
        <v>tdk</v>
      </c>
      <c r="BD359" s="110" t="str">
        <f t="shared" si="450"/>
        <v>tdk</v>
      </c>
      <c r="BE359" s="110" t="str">
        <f t="shared" si="450"/>
        <v>tdk</v>
      </c>
      <c r="BF359" s="110" t="str">
        <f t="shared" si="450"/>
        <v>tdk</v>
      </c>
      <c r="BG359" s="110" t="str">
        <f t="shared" si="450"/>
        <v>tdk</v>
      </c>
      <c r="BH359" s="110" t="str">
        <f t="shared" si="450"/>
        <v>tdk</v>
      </c>
      <c r="BI359" s="110" t="str">
        <f t="shared" si="450"/>
        <v>tdk</v>
      </c>
      <c r="BJ359" s="110" t="str">
        <f t="shared" si="450"/>
        <v>tdk</v>
      </c>
      <c r="BK359" s="110" t="str">
        <f t="shared" si="450"/>
        <v>tdk</v>
      </c>
      <c r="BL359" s="110" t="str">
        <f t="shared" si="450"/>
        <v>tdk</v>
      </c>
      <c r="BM359" s="110" t="str">
        <f t="shared" si="450"/>
        <v>tdk</v>
      </c>
      <c r="BN359" s="110" t="str">
        <f t="shared" si="450"/>
        <v>tdk</v>
      </c>
      <c r="BO359" s="110" t="str">
        <f t="shared" si="450"/>
        <v>tdk</v>
      </c>
      <c r="BP359" s="110" t="str">
        <f t="shared" si="450"/>
        <v>tdk</v>
      </c>
      <c r="BQ359" s="110" t="str">
        <f t="shared" si="450"/>
        <v>tdk</v>
      </c>
      <c r="BR359" s="110" t="str">
        <f t="shared" si="450"/>
        <v>tdk</v>
      </c>
      <c r="BS359" s="110" t="str">
        <f t="shared" si="450"/>
        <v>tdk</v>
      </c>
      <c r="BT359" s="110" t="str">
        <f t="shared" si="450"/>
        <v>tdk</v>
      </c>
      <c r="BU359" s="110" t="str">
        <f t="shared" si="450"/>
        <v>tdk</v>
      </c>
      <c r="BV359" s="110" t="str">
        <f t="shared" si="450"/>
        <v>tdk</v>
      </c>
      <c r="BW359" s="110" t="str">
        <f t="shared" si="450"/>
        <v>tdk</v>
      </c>
      <c r="BX359" s="110" t="str">
        <f t="shared" si="450"/>
        <v>tdk</v>
      </c>
      <c r="BY359" s="110" t="str">
        <f t="shared" si="450"/>
        <v>tdk</v>
      </c>
      <c r="BZ359" s="110" t="str">
        <f t="shared" si="450"/>
        <v>tdk</v>
      </c>
      <c r="CA359" s="110" t="str">
        <f t="shared" si="450"/>
        <v>tdk</v>
      </c>
      <c r="CB359" s="110" t="str">
        <f t="shared" si="450"/>
        <v>tdk</v>
      </c>
      <c r="CC359" s="110" t="str">
        <f t="shared" si="450"/>
        <v>tdk</v>
      </c>
      <c r="CD359" s="110" t="str">
        <f t="shared" si="450"/>
        <v>tdk</v>
      </c>
      <c r="CE359" s="110" t="str">
        <f t="shared" si="450"/>
        <v>tdk</v>
      </c>
      <c r="CF359" s="110" t="str">
        <f t="shared" si="450"/>
        <v>tdk</v>
      </c>
      <c r="CG359" s="110" t="str">
        <f t="shared" si="450"/>
        <v>tdk</v>
      </c>
      <c r="CH359"/>
      <c r="CI359" s="75">
        <f>COUNTIF(BC359:CG359,"ya")</f>
        <v>0</v>
      </c>
      <c r="CJ359" s="74" t="s">
        <v>41</v>
      </c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 ht="17.25" hidden="1" customHeight="1" outlineLevel="1" x14ac:dyDescent="0.25">
      <c r="A360" s="57"/>
      <c r="B360" s="58"/>
      <c r="C360" s="58"/>
      <c r="D360" s="58" t="s">
        <v>42</v>
      </c>
      <c r="E360" s="103" t="str">
        <f t="shared" ref="E360:AI360" si="451">IF(AND(OR(AND(OR(AND(E357&gt;=2,E355="O/D"),E355="O/A"),E357&gt;=2),E355="O/N"),E357&gt;=2),"ya","tdk")</f>
        <v>tdk</v>
      </c>
      <c r="F360" s="104" t="str">
        <f t="shared" si="451"/>
        <v>tdk</v>
      </c>
      <c r="G360" s="104" t="str">
        <f t="shared" si="451"/>
        <v>tdk</v>
      </c>
      <c r="H360" s="105" t="str">
        <f t="shared" si="451"/>
        <v>tdk</v>
      </c>
      <c r="I360" s="105" t="str">
        <f t="shared" si="451"/>
        <v>tdk</v>
      </c>
      <c r="J360" s="105" t="str">
        <f t="shared" si="451"/>
        <v>tdk</v>
      </c>
      <c r="K360" s="105" t="str">
        <f t="shared" si="451"/>
        <v>tdk</v>
      </c>
      <c r="L360" s="105" t="str">
        <f t="shared" si="451"/>
        <v>tdk</v>
      </c>
      <c r="M360" s="104" t="str">
        <f t="shared" si="451"/>
        <v>tdk</v>
      </c>
      <c r="N360" s="106" t="str">
        <f t="shared" si="451"/>
        <v>tdk</v>
      </c>
      <c r="O360" s="107" t="str">
        <f t="shared" si="451"/>
        <v>tdk</v>
      </c>
      <c r="P360" s="105" t="str">
        <f t="shared" si="451"/>
        <v>tdk</v>
      </c>
      <c r="Q360" s="105" t="str">
        <f t="shared" si="451"/>
        <v>tdk</v>
      </c>
      <c r="R360" s="105" t="str">
        <f t="shared" si="451"/>
        <v>tdk</v>
      </c>
      <c r="S360" s="105" t="str">
        <f t="shared" si="451"/>
        <v>tdk</v>
      </c>
      <c r="T360" s="104" t="str">
        <f t="shared" si="451"/>
        <v>tdk</v>
      </c>
      <c r="U360" s="106" t="str">
        <f t="shared" si="451"/>
        <v>tdk</v>
      </c>
      <c r="V360" s="107" t="str">
        <f t="shared" si="451"/>
        <v>tdk</v>
      </c>
      <c r="W360" s="105" t="str">
        <f t="shared" si="451"/>
        <v>tdk</v>
      </c>
      <c r="X360" s="105" t="str">
        <f t="shared" si="451"/>
        <v>tdk</v>
      </c>
      <c r="Y360" s="105" t="str">
        <f t="shared" si="451"/>
        <v>tdk</v>
      </c>
      <c r="Z360" s="105" t="str">
        <f t="shared" si="451"/>
        <v>tdk</v>
      </c>
      <c r="AA360" s="104" t="str">
        <f t="shared" si="451"/>
        <v>tdk</v>
      </c>
      <c r="AB360" s="104" t="str">
        <f t="shared" si="451"/>
        <v>tdk</v>
      </c>
      <c r="AC360" s="105" t="str">
        <f t="shared" si="451"/>
        <v>tdk</v>
      </c>
      <c r="AD360" s="105" t="str">
        <f t="shared" si="451"/>
        <v>tdk</v>
      </c>
      <c r="AE360" s="105" t="str">
        <f t="shared" si="451"/>
        <v>tdk</v>
      </c>
      <c r="AF360" s="105" t="str">
        <f t="shared" si="451"/>
        <v>tdk</v>
      </c>
      <c r="AG360" s="105" t="str">
        <f t="shared" si="451"/>
        <v>tdk</v>
      </c>
      <c r="AH360" s="104" t="str">
        <f t="shared" si="451"/>
        <v>tdk</v>
      </c>
      <c r="AI360" s="104" t="str">
        <f t="shared" si="451"/>
        <v>tdk</v>
      </c>
      <c r="AJ360" s="108"/>
      <c r="AK360" s="69"/>
      <c r="AL360" s="69"/>
      <c r="AM360" s="69"/>
      <c r="AN360" s="69"/>
      <c r="AO360" s="70"/>
      <c r="AP360" s="70"/>
      <c r="AQ360" s="70"/>
      <c r="AR360" s="70"/>
      <c r="AS360" s="70"/>
      <c r="AT360" s="70">
        <f>COUNTIF(E360:AJ360,"ya")</f>
        <v>0</v>
      </c>
      <c r="AU360" s="69"/>
      <c r="AV360" s="83"/>
      <c r="AW360" s="83"/>
      <c r="AX360" s="83"/>
      <c r="AY360" s="84"/>
      <c r="AZ360" s="85"/>
      <c r="BA360" s="22"/>
      <c r="BB360"/>
      <c r="BC360" s="74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 s="37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 s="183" customFormat="1" ht="17.25" hidden="1" customHeight="1" outlineLevel="1" x14ac:dyDescent="0.3">
      <c r="A361" s="175"/>
      <c r="B361" s="118"/>
      <c r="C361" s="173" t="s">
        <v>108</v>
      </c>
      <c r="D361" s="118"/>
      <c r="E361" s="119"/>
      <c r="F361" s="120"/>
      <c r="G361" s="120"/>
      <c r="H361" s="121"/>
      <c r="I361" s="121"/>
      <c r="J361" s="121"/>
      <c r="K361" s="121"/>
      <c r="L361" s="121"/>
      <c r="M361" s="120"/>
      <c r="N361" s="122"/>
      <c r="O361" s="123"/>
      <c r="P361" s="121"/>
      <c r="Q361" s="121"/>
      <c r="R361" s="121"/>
      <c r="S361" s="121"/>
      <c r="T361" s="120"/>
      <c r="U361" s="124"/>
      <c r="V361" s="123"/>
      <c r="W361" s="121"/>
      <c r="X361" s="121"/>
      <c r="Y361" s="121"/>
      <c r="Z361" s="121"/>
      <c r="AA361" s="120"/>
      <c r="AB361" s="120"/>
      <c r="AC361" s="121"/>
      <c r="AD361" s="121"/>
      <c r="AE361" s="121"/>
      <c r="AF361" s="121"/>
      <c r="AG361" s="121"/>
      <c r="AH361" s="120"/>
      <c r="AI361" s="120"/>
      <c r="AJ361" s="176"/>
      <c r="AK361" s="177">
        <f>COUNTIF(E361:AJ361,"D")</f>
        <v>0</v>
      </c>
      <c r="AL361" s="177">
        <f>COUNTIF(E361:AJ361,"A")</f>
        <v>0</v>
      </c>
      <c r="AM361" s="177">
        <f>COUNTIF(E361:AJ361,"N")</f>
        <v>0</v>
      </c>
      <c r="AN361" s="177">
        <f>COUNTIF(E361:AJ361,"D/A")</f>
        <v>0</v>
      </c>
      <c r="AO361" s="178">
        <f>AK361+AL361+AM361+AN361+AY361+AZ361</f>
        <v>0</v>
      </c>
      <c r="AP361" s="178">
        <f>IF(AO361&lt;=22,0,AO361-22)</f>
        <v>0</v>
      </c>
      <c r="AQ361" s="179">
        <f>AL361+AM361+AQ364</f>
        <v>0</v>
      </c>
      <c r="AR361" s="178"/>
      <c r="AS361" s="178"/>
      <c r="AT361" s="178"/>
      <c r="AU361" s="177">
        <f>COUNTIF(E361:AJ361,"IJ")</f>
        <v>0</v>
      </c>
      <c r="AV361" s="177">
        <f>COUNTIF(E361:AJ361,"SK")</f>
        <v>0</v>
      </c>
      <c r="AW361" s="177">
        <f>COUNTIF(E361:AJ361,"CT")</f>
        <v>0</v>
      </c>
      <c r="AX361" s="177">
        <f>COUNTIF(E361:AJ361,"AL")</f>
        <v>0</v>
      </c>
      <c r="AY361" s="177">
        <f>COUNTIF(E361:AJ361,"A/N")</f>
        <v>0</v>
      </c>
      <c r="AZ361" s="177">
        <f>COUNTIF(E361:AJ361,"N/D")</f>
        <v>0</v>
      </c>
      <c r="BA361" s="180"/>
      <c r="BB361" s="181">
        <f>AO361</f>
        <v>0</v>
      </c>
      <c r="BC361" s="182">
        <f t="shared" ref="BC361:CG361" si="452">E361</f>
        <v>0</v>
      </c>
      <c r="BD361" s="182">
        <f t="shared" si="452"/>
        <v>0</v>
      </c>
      <c r="BE361" s="182">
        <f t="shared" si="452"/>
        <v>0</v>
      </c>
      <c r="BF361" s="182">
        <f t="shared" si="452"/>
        <v>0</v>
      </c>
      <c r="BG361" s="182">
        <f t="shared" si="452"/>
        <v>0</v>
      </c>
      <c r="BH361" s="182">
        <f t="shared" si="452"/>
        <v>0</v>
      </c>
      <c r="BI361" s="182">
        <f t="shared" si="452"/>
        <v>0</v>
      </c>
      <c r="BJ361" s="182">
        <f t="shared" si="452"/>
        <v>0</v>
      </c>
      <c r="BK361" s="182">
        <f t="shared" si="452"/>
        <v>0</v>
      </c>
      <c r="BL361" s="182">
        <f t="shared" si="452"/>
        <v>0</v>
      </c>
      <c r="BM361" s="182">
        <f t="shared" si="452"/>
        <v>0</v>
      </c>
      <c r="BN361" s="182">
        <f t="shared" si="452"/>
        <v>0</v>
      </c>
      <c r="BO361" s="182">
        <f t="shared" si="452"/>
        <v>0</v>
      </c>
      <c r="BP361" s="182">
        <f t="shared" si="452"/>
        <v>0</v>
      </c>
      <c r="BQ361" s="182">
        <f t="shared" si="452"/>
        <v>0</v>
      </c>
      <c r="BR361" s="182">
        <f t="shared" si="452"/>
        <v>0</v>
      </c>
      <c r="BS361" s="182">
        <f t="shared" si="452"/>
        <v>0</v>
      </c>
      <c r="BT361" s="182">
        <f t="shared" si="452"/>
        <v>0</v>
      </c>
      <c r="BU361" s="182">
        <f t="shared" si="452"/>
        <v>0</v>
      </c>
      <c r="BV361" s="182">
        <f t="shared" si="452"/>
        <v>0</v>
      </c>
      <c r="BW361" s="182">
        <f t="shared" si="452"/>
        <v>0</v>
      </c>
      <c r="BX361" s="182">
        <f t="shared" si="452"/>
        <v>0</v>
      </c>
      <c r="BY361" s="182">
        <f t="shared" si="452"/>
        <v>0</v>
      </c>
      <c r="BZ361" s="182">
        <f t="shared" si="452"/>
        <v>0</v>
      </c>
      <c r="CA361" s="182">
        <f t="shared" si="452"/>
        <v>0</v>
      </c>
      <c r="CB361" s="182">
        <f t="shared" si="452"/>
        <v>0</v>
      </c>
      <c r="CC361" s="182">
        <f t="shared" si="452"/>
        <v>0</v>
      </c>
      <c r="CD361" s="182">
        <f t="shared" si="452"/>
        <v>0</v>
      </c>
      <c r="CE361" s="182">
        <f t="shared" si="452"/>
        <v>0</v>
      </c>
      <c r="CF361" s="182">
        <f t="shared" si="452"/>
        <v>0</v>
      </c>
      <c r="CG361" s="182">
        <f t="shared" si="452"/>
        <v>0</v>
      </c>
      <c r="CI361" s="184">
        <f>COUNTIF(BC361:CG361,"A/N")</f>
        <v>0</v>
      </c>
      <c r="CJ361" s="184">
        <f>COUNTIF(BC361:CG361,"N/D")</f>
        <v>0</v>
      </c>
      <c r="CK361" s="181">
        <f>CI361+CJ361</f>
        <v>0</v>
      </c>
    </row>
    <row r="362" spans="1:1024" ht="17.25" hidden="1" customHeight="1" outlineLevel="1" x14ac:dyDescent="0.25">
      <c r="A362" s="175"/>
      <c r="B362" s="118"/>
      <c r="C362" s="185"/>
      <c r="D362" s="118" t="s">
        <v>37</v>
      </c>
      <c r="E362" s="119"/>
      <c r="F362" s="120"/>
      <c r="G362" s="120"/>
      <c r="H362" s="121"/>
      <c r="I362" s="121"/>
      <c r="J362" s="121"/>
      <c r="K362" s="121"/>
      <c r="L362" s="121"/>
      <c r="M362" s="120"/>
      <c r="N362" s="122"/>
      <c r="O362" s="123"/>
      <c r="P362" s="121"/>
      <c r="Q362" s="121"/>
      <c r="R362" s="121"/>
      <c r="S362" s="121"/>
      <c r="T362" s="120"/>
      <c r="U362" s="124"/>
      <c r="V362" s="123"/>
      <c r="W362" s="121"/>
      <c r="X362" s="121"/>
      <c r="Y362" s="121"/>
      <c r="Z362" s="121"/>
      <c r="AA362" s="120"/>
      <c r="AB362" s="120"/>
      <c r="AC362" s="121"/>
      <c r="AD362" s="121"/>
      <c r="AE362" s="121"/>
      <c r="AF362" s="121"/>
      <c r="AG362" s="121"/>
      <c r="AH362" s="120"/>
      <c r="AI362" s="120"/>
      <c r="AJ362" s="186"/>
      <c r="AK362" s="177"/>
      <c r="AL362" s="177"/>
      <c r="AM362" s="177"/>
      <c r="AN362" s="177"/>
      <c r="AO362" s="178"/>
      <c r="AP362" s="178"/>
      <c r="AQ362" s="178"/>
      <c r="AR362" s="179">
        <f>SUM(E362:AJ362)*2-0.5*COUNT(E362:AJ362)+CI363</f>
        <v>0</v>
      </c>
      <c r="AS362" s="178"/>
      <c r="AT362" s="178"/>
      <c r="AU362" s="177"/>
      <c r="AV362" s="187"/>
      <c r="AW362" s="187"/>
      <c r="AX362" s="187"/>
      <c r="AY362" s="188"/>
      <c r="AZ362" s="189"/>
      <c r="BA362" s="190"/>
      <c r="BB362"/>
      <c r="BC362" s="191">
        <f t="shared" ref="BC362:CG362" si="453">E363</f>
        <v>0</v>
      </c>
      <c r="BD362" s="191">
        <f t="shared" si="453"/>
        <v>0</v>
      </c>
      <c r="BE362" s="191">
        <f t="shared" si="453"/>
        <v>0</v>
      </c>
      <c r="BF362" s="191">
        <f t="shared" si="453"/>
        <v>0</v>
      </c>
      <c r="BG362" s="191">
        <f t="shared" si="453"/>
        <v>0</v>
      </c>
      <c r="BH362" s="191">
        <f t="shared" si="453"/>
        <v>0</v>
      </c>
      <c r="BI362" s="191">
        <f t="shared" si="453"/>
        <v>0</v>
      </c>
      <c r="BJ362" s="191">
        <f t="shared" si="453"/>
        <v>0</v>
      </c>
      <c r="BK362" s="191">
        <f t="shared" si="453"/>
        <v>0</v>
      </c>
      <c r="BL362" s="191">
        <f t="shared" si="453"/>
        <v>0</v>
      </c>
      <c r="BM362" s="191">
        <f t="shared" si="453"/>
        <v>0</v>
      </c>
      <c r="BN362" s="191">
        <f t="shared" si="453"/>
        <v>0</v>
      </c>
      <c r="BO362" s="191">
        <f t="shared" si="453"/>
        <v>0</v>
      </c>
      <c r="BP362" s="191">
        <f t="shared" si="453"/>
        <v>0</v>
      </c>
      <c r="BQ362" s="191">
        <f t="shared" si="453"/>
        <v>0</v>
      </c>
      <c r="BR362" s="191">
        <f t="shared" si="453"/>
        <v>0</v>
      </c>
      <c r="BS362" s="191">
        <f t="shared" si="453"/>
        <v>0</v>
      </c>
      <c r="BT362" s="191">
        <f t="shared" si="453"/>
        <v>0</v>
      </c>
      <c r="BU362" s="191">
        <f t="shared" si="453"/>
        <v>0</v>
      </c>
      <c r="BV362" s="191">
        <f t="shared" si="453"/>
        <v>0</v>
      </c>
      <c r="BW362" s="191">
        <f t="shared" si="453"/>
        <v>0</v>
      </c>
      <c r="BX362" s="191">
        <f t="shared" si="453"/>
        <v>0</v>
      </c>
      <c r="BY362" s="191">
        <f t="shared" si="453"/>
        <v>0</v>
      </c>
      <c r="BZ362" s="191">
        <f t="shared" si="453"/>
        <v>0</v>
      </c>
      <c r="CA362" s="191">
        <f t="shared" si="453"/>
        <v>0</v>
      </c>
      <c r="CB362" s="191">
        <f t="shared" si="453"/>
        <v>0</v>
      </c>
      <c r="CC362" s="191">
        <f t="shared" si="453"/>
        <v>0</v>
      </c>
      <c r="CD362" s="191">
        <f t="shared" si="453"/>
        <v>0</v>
      </c>
      <c r="CE362" s="191">
        <f t="shared" si="453"/>
        <v>0</v>
      </c>
      <c r="CF362" s="191">
        <f t="shared" si="453"/>
        <v>0</v>
      </c>
      <c r="CG362" s="191">
        <f t="shared" si="453"/>
        <v>0</v>
      </c>
      <c r="CH362"/>
      <c r="CI362" s="19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 ht="17.25" hidden="1" customHeight="1" outlineLevel="1" x14ac:dyDescent="0.25">
      <c r="A363" s="175"/>
      <c r="B363" s="118"/>
      <c r="C363" s="118"/>
      <c r="D363" s="118" t="s">
        <v>38</v>
      </c>
      <c r="E363" s="87"/>
      <c r="F363" s="88"/>
      <c r="G363" s="88"/>
      <c r="H363" s="89"/>
      <c r="I363" s="89"/>
      <c r="J363" s="89"/>
      <c r="K363" s="89"/>
      <c r="L363" s="89"/>
      <c r="M363" s="88"/>
      <c r="N363" s="90"/>
      <c r="O363" s="91"/>
      <c r="P363" s="89"/>
      <c r="Q363" s="89"/>
      <c r="R363" s="89"/>
      <c r="S363" s="89"/>
      <c r="T363" s="88"/>
      <c r="U363" s="92"/>
      <c r="V363" s="91"/>
      <c r="W363" s="89"/>
      <c r="X363" s="89"/>
      <c r="Y363" s="89"/>
      <c r="Z363" s="89"/>
      <c r="AA363" s="88"/>
      <c r="AB363" s="88"/>
      <c r="AC363" s="89"/>
      <c r="AD363" s="89"/>
      <c r="AE363" s="89"/>
      <c r="AF363" s="89"/>
      <c r="AG363" s="89"/>
      <c r="AH363" s="88"/>
      <c r="AI363" s="88"/>
      <c r="AJ363" s="193"/>
      <c r="AK363" s="177"/>
      <c r="AL363" s="177"/>
      <c r="AM363" s="177"/>
      <c r="AN363" s="177"/>
      <c r="AO363" s="178"/>
      <c r="AP363" s="178"/>
      <c r="AQ363" s="178"/>
      <c r="AR363" s="194"/>
      <c r="AS363" s="178"/>
      <c r="AT363" s="178"/>
      <c r="AU363" s="177"/>
      <c r="AV363" s="187"/>
      <c r="AW363" s="187"/>
      <c r="AX363" s="187"/>
      <c r="AY363" s="188"/>
      <c r="AZ363" s="189"/>
      <c r="BA363" s="190"/>
      <c r="BB363"/>
      <c r="BC363" s="181">
        <f t="shared" ref="BC363:CG363" si="454">IF(BC362&lt;=1,BC362*2,IF(BC362&lt;=7,(BC362*2),IF(BC362&lt;=8,((BC362-7)*3+14),((BC362-8)*4+17))))</f>
        <v>0</v>
      </c>
      <c r="BD363" s="181">
        <f t="shared" si="454"/>
        <v>0</v>
      </c>
      <c r="BE363" s="181">
        <f t="shared" si="454"/>
        <v>0</v>
      </c>
      <c r="BF363" s="181">
        <f t="shared" si="454"/>
        <v>0</v>
      </c>
      <c r="BG363" s="181">
        <f t="shared" si="454"/>
        <v>0</v>
      </c>
      <c r="BH363" s="181">
        <f t="shared" si="454"/>
        <v>0</v>
      </c>
      <c r="BI363" s="181">
        <f t="shared" si="454"/>
        <v>0</v>
      </c>
      <c r="BJ363" s="181">
        <f t="shared" si="454"/>
        <v>0</v>
      </c>
      <c r="BK363" s="181">
        <f t="shared" si="454"/>
        <v>0</v>
      </c>
      <c r="BL363" s="181">
        <f t="shared" si="454"/>
        <v>0</v>
      </c>
      <c r="BM363" s="181">
        <f t="shared" si="454"/>
        <v>0</v>
      </c>
      <c r="BN363" s="181">
        <f t="shared" si="454"/>
        <v>0</v>
      </c>
      <c r="BO363" s="181">
        <f t="shared" si="454"/>
        <v>0</v>
      </c>
      <c r="BP363" s="181">
        <f t="shared" si="454"/>
        <v>0</v>
      </c>
      <c r="BQ363" s="181">
        <f t="shared" si="454"/>
        <v>0</v>
      </c>
      <c r="BR363" s="181">
        <f t="shared" si="454"/>
        <v>0</v>
      </c>
      <c r="BS363" s="181">
        <f t="shared" si="454"/>
        <v>0</v>
      </c>
      <c r="BT363" s="181">
        <f t="shared" si="454"/>
        <v>0</v>
      </c>
      <c r="BU363" s="181">
        <f t="shared" si="454"/>
        <v>0</v>
      </c>
      <c r="BV363" s="181">
        <f t="shared" si="454"/>
        <v>0</v>
      </c>
      <c r="BW363" s="181">
        <f t="shared" si="454"/>
        <v>0</v>
      </c>
      <c r="BX363" s="181">
        <f t="shared" si="454"/>
        <v>0</v>
      </c>
      <c r="BY363" s="181">
        <f t="shared" si="454"/>
        <v>0</v>
      </c>
      <c r="BZ363" s="181">
        <f t="shared" si="454"/>
        <v>0</v>
      </c>
      <c r="CA363" s="181">
        <f t="shared" si="454"/>
        <v>0</v>
      </c>
      <c r="CB363" s="181">
        <f t="shared" si="454"/>
        <v>0</v>
      </c>
      <c r="CC363" s="181">
        <f t="shared" si="454"/>
        <v>0</v>
      </c>
      <c r="CD363" s="181">
        <f t="shared" si="454"/>
        <v>0</v>
      </c>
      <c r="CE363" s="181">
        <f t="shared" si="454"/>
        <v>0</v>
      </c>
      <c r="CF363" s="181">
        <f t="shared" si="454"/>
        <v>0</v>
      </c>
      <c r="CG363" s="181">
        <f t="shared" si="454"/>
        <v>0</v>
      </c>
      <c r="CH363"/>
      <c r="CI363" s="195">
        <f>SUM(BC363:CG363)</f>
        <v>0</v>
      </c>
      <c r="CJ363" s="183" t="s">
        <v>37</v>
      </c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ht="17.25" hidden="1" customHeight="1" outlineLevel="1" x14ac:dyDescent="0.25">
      <c r="A364" s="175"/>
      <c r="B364" s="118"/>
      <c r="C364" s="118"/>
      <c r="D364" s="118" t="s">
        <v>39</v>
      </c>
      <c r="E364" s="96">
        <f t="shared" ref="E364:AI364" si="455">IF(AND(E361="A/N",E362&gt;=8),2,IF(AND(E361="N/D",E362=16),2,IF(AND(E361="D/A",E362=16),2,IF(AND(E361="A/N",E362&lt;8),1,IF(AND(E361="N/D",E362&lt;16),1,IF(AND(E361="D/A",E362&gt;=8),1,IF(AND(AND(E361="O/D",E362&gt;=16),E362&lt;24),1,IF(AND(E361="O/D",E362=24),2,IF(AND(AND(E361="O/A",E362&gt;=8),E362&lt;16),1,IF(AND(E361="O/A",E362&gt;=16),2,IF(AND(AND(E361="O/N",E362&gt;=8),E362&lt;24),1,IF(AND(E361="O/N",E362=24),2,0))))))))))))</f>
        <v>0</v>
      </c>
      <c r="F364" s="97">
        <f t="shared" si="455"/>
        <v>0</v>
      </c>
      <c r="G364" s="97">
        <f t="shared" si="455"/>
        <v>0</v>
      </c>
      <c r="H364" s="98">
        <f t="shared" si="455"/>
        <v>0</v>
      </c>
      <c r="I364" s="98">
        <f t="shared" si="455"/>
        <v>0</v>
      </c>
      <c r="J364" s="98">
        <f t="shared" si="455"/>
        <v>0</v>
      </c>
      <c r="K364" s="98">
        <f t="shared" si="455"/>
        <v>0</v>
      </c>
      <c r="L364" s="98">
        <f t="shared" si="455"/>
        <v>0</v>
      </c>
      <c r="M364" s="97">
        <f t="shared" si="455"/>
        <v>0</v>
      </c>
      <c r="N364" s="99">
        <f t="shared" si="455"/>
        <v>0</v>
      </c>
      <c r="O364" s="100">
        <f t="shared" si="455"/>
        <v>0</v>
      </c>
      <c r="P364" s="98">
        <f t="shared" si="455"/>
        <v>0</v>
      </c>
      <c r="Q364" s="98">
        <f t="shared" si="455"/>
        <v>0</v>
      </c>
      <c r="R364" s="98">
        <f t="shared" si="455"/>
        <v>0</v>
      </c>
      <c r="S364" s="98">
        <f t="shared" si="455"/>
        <v>0</v>
      </c>
      <c r="T364" s="97">
        <f t="shared" si="455"/>
        <v>0</v>
      </c>
      <c r="U364" s="101">
        <f t="shared" si="455"/>
        <v>0</v>
      </c>
      <c r="V364" s="100">
        <f t="shared" si="455"/>
        <v>0</v>
      </c>
      <c r="W364" s="98">
        <f t="shared" si="455"/>
        <v>0</v>
      </c>
      <c r="X364" s="98">
        <f t="shared" si="455"/>
        <v>0</v>
      </c>
      <c r="Y364" s="98">
        <f t="shared" si="455"/>
        <v>0</v>
      </c>
      <c r="Z364" s="98">
        <f t="shared" si="455"/>
        <v>0</v>
      </c>
      <c r="AA364" s="97">
        <f t="shared" si="455"/>
        <v>0</v>
      </c>
      <c r="AB364" s="97">
        <f t="shared" si="455"/>
        <v>0</v>
      </c>
      <c r="AC364" s="98">
        <f t="shared" si="455"/>
        <v>0</v>
      </c>
      <c r="AD364" s="98">
        <f t="shared" si="455"/>
        <v>0</v>
      </c>
      <c r="AE364" s="98">
        <f t="shared" si="455"/>
        <v>0</v>
      </c>
      <c r="AF364" s="98">
        <f t="shared" si="455"/>
        <v>0</v>
      </c>
      <c r="AG364" s="98">
        <f t="shared" si="455"/>
        <v>0</v>
      </c>
      <c r="AH364" s="97">
        <f t="shared" si="455"/>
        <v>0</v>
      </c>
      <c r="AI364" s="97">
        <f t="shared" si="455"/>
        <v>0</v>
      </c>
      <c r="AJ364" s="196"/>
      <c r="AK364" s="177"/>
      <c r="AL364" s="177"/>
      <c r="AM364" s="177"/>
      <c r="AN364" s="177"/>
      <c r="AO364" s="178"/>
      <c r="AP364" s="178"/>
      <c r="AQ364" s="179">
        <f>SUM(E364:AJ364)+CI364-CK361</f>
        <v>0</v>
      </c>
      <c r="AR364" s="194"/>
      <c r="AS364" s="178"/>
      <c r="AT364" s="178"/>
      <c r="AU364" s="177"/>
      <c r="AV364" s="187"/>
      <c r="AW364" s="187"/>
      <c r="AX364" s="187"/>
      <c r="AY364" s="188"/>
      <c r="AZ364" s="189"/>
      <c r="BA364" s="190"/>
      <c r="BB364"/>
      <c r="BC364" s="195">
        <f t="shared" ref="BC364:CG364" si="456">IF(AND(BC361="A/N",BC362&gt;=8),2,IF(AND(BC361="N/D",BC362=16),2,IF(AND(BC361="D/A",BC362=16),2,IF(AND(BC361="A/N",BC362&lt;8),1,IF(AND(BC361="N/D",BC362&lt;16),1,IF(AND(BC361="D/A",BC362&gt;=8),1,IF(AND(AND(BC361="O/D",BC362&gt;=16),BC362&lt;24),1,IF(AND(BC361="O/D",BC362=24),2,IF(AND(AND(BC361="O/A",BC362&gt;=8),BC362&lt;16),1,IF(AND(BC361="O/A",BC362&gt;=16),2,IF(AND(AND(BC361="O/N",BC362&gt;=8),BC362&lt;24),1,IF(AND(BC361="O/N",BC362=24),2,0))))))))))))</f>
        <v>0</v>
      </c>
      <c r="BD364" s="195">
        <f t="shared" si="456"/>
        <v>0</v>
      </c>
      <c r="BE364" s="195">
        <f t="shared" si="456"/>
        <v>0</v>
      </c>
      <c r="BF364" s="195">
        <f t="shared" si="456"/>
        <v>0</v>
      </c>
      <c r="BG364" s="195">
        <f t="shared" si="456"/>
        <v>0</v>
      </c>
      <c r="BH364" s="195">
        <f t="shared" si="456"/>
        <v>0</v>
      </c>
      <c r="BI364" s="195">
        <f t="shared" si="456"/>
        <v>0</v>
      </c>
      <c r="BJ364" s="195">
        <f t="shared" si="456"/>
        <v>0</v>
      </c>
      <c r="BK364" s="195">
        <f t="shared" si="456"/>
        <v>0</v>
      </c>
      <c r="BL364" s="195">
        <f t="shared" si="456"/>
        <v>0</v>
      </c>
      <c r="BM364" s="195">
        <f t="shared" si="456"/>
        <v>0</v>
      </c>
      <c r="BN364" s="195">
        <f t="shared" si="456"/>
        <v>0</v>
      </c>
      <c r="BO364" s="195">
        <f t="shared" si="456"/>
        <v>0</v>
      </c>
      <c r="BP364" s="195">
        <f t="shared" si="456"/>
        <v>0</v>
      </c>
      <c r="BQ364" s="195">
        <f t="shared" si="456"/>
        <v>0</v>
      </c>
      <c r="BR364" s="195">
        <f t="shared" si="456"/>
        <v>0</v>
      </c>
      <c r="BS364" s="195">
        <f t="shared" si="456"/>
        <v>0</v>
      </c>
      <c r="BT364" s="195">
        <f t="shared" si="456"/>
        <v>0</v>
      </c>
      <c r="BU364" s="195">
        <f t="shared" si="456"/>
        <v>0</v>
      </c>
      <c r="BV364" s="195">
        <f t="shared" si="456"/>
        <v>0</v>
      </c>
      <c r="BW364" s="195">
        <f t="shared" si="456"/>
        <v>0</v>
      </c>
      <c r="BX364" s="195">
        <f t="shared" si="456"/>
        <v>0</v>
      </c>
      <c r="BY364" s="195">
        <f t="shared" si="456"/>
        <v>0</v>
      </c>
      <c r="BZ364" s="195">
        <f t="shared" si="456"/>
        <v>0</v>
      </c>
      <c r="CA364" s="195">
        <f t="shared" si="456"/>
        <v>0</v>
      </c>
      <c r="CB364" s="195">
        <f t="shared" si="456"/>
        <v>0</v>
      </c>
      <c r="CC364" s="195">
        <f t="shared" si="456"/>
        <v>0</v>
      </c>
      <c r="CD364" s="195">
        <f t="shared" si="456"/>
        <v>0</v>
      </c>
      <c r="CE364" s="195">
        <f t="shared" si="456"/>
        <v>0</v>
      </c>
      <c r="CF364" s="195">
        <f t="shared" si="456"/>
        <v>0</v>
      </c>
      <c r="CG364" s="195">
        <f t="shared" si="456"/>
        <v>0</v>
      </c>
      <c r="CH364"/>
      <c r="CI364" s="195">
        <f>SUM(BC364:CG364)</f>
        <v>0</v>
      </c>
      <c r="CJ364" s="183" t="s">
        <v>40</v>
      </c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ht="17.25" hidden="1" customHeight="1" outlineLevel="1" x14ac:dyDescent="0.25">
      <c r="A365" s="175"/>
      <c r="B365" s="118"/>
      <c r="C365" s="118"/>
      <c r="D365" s="118" t="s">
        <v>41</v>
      </c>
      <c r="E365" s="103" t="str">
        <f t="shared" ref="E365:AI365" si="457">IF(E362&gt;=4,"ya","tdk")</f>
        <v>tdk</v>
      </c>
      <c r="F365" s="104" t="str">
        <f t="shared" si="457"/>
        <v>tdk</v>
      </c>
      <c r="G365" s="104" t="str">
        <f t="shared" si="457"/>
        <v>tdk</v>
      </c>
      <c r="H365" s="105" t="str">
        <f t="shared" si="457"/>
        <v>tdk</v>
      </c>
      <c r="I365" s="105" t="str">
        <f t="shared" si="457"/>
        <v>tdk</v>
      </c>
      <c r="J365" s="105" t="str">
        <f t="shared" si="457"/>
        <v>tdk</v>
      </c>
      <c r="K365" s="105" t="str">
        <f t="shared" si="457"/>
        <v>tdk</v>
      </c>
      <c r="L365" s="105" t="str">
        <f t="shared" si="457"/>
        <v>tdk</v>
      </c>
      <c r="M365" s="104" t="str">
        <f t="shared" si="457"/>
        <v>tdk</v>
      </c>
      <c r="N365" s="106" t="str">
        <f t="shared" si="457"/>
        <v>tdk</v>
      </c>
      <c r="O365" s="107" t="str">
        <f t="shared" si="457"/>
        <v>tdk</v>
      </c>
      <c r="P365" s="105" t="str">
        <f t="shared" si="457"/>
        <v>tdk</v>
      </c>
      <c r="Q365" s="105" t="str">
        <f t="shared" si="457"/>
        <v>tdk</v>
      </c>
      <c r="R365" s="105" t="str">
        <f t="shared" si="457"/>
        <v>tdk</v>
      </c>
      <c r="S365" s="105" t="str">
        <f t="shared" si="457"/>
        <v>tdk</v>
      </c>
      <c r="T365" s="104" t="str">
        <f t="shared" si="457"/>
        <v>tdk</v>
      </c>
      <c r="U365" s="106" t="str">
        <f t="shared" si="457"/>
        <v>tdk</v>
      </c>
      <c r="V365" s="107" t="str">
        <f t="shared" si="457"/>
        <v>tdk</v>
      </c>
      <c r="W365" s="105" t="str">
        <f t="shared" si="457"/>
        <v>tdk</v>
      </c>
      <c r="X365" s="105" t="str">
        <f t="shared" si="457"/>
        <v>tdk</v>
      </c>
      <c r="Y365" s="105" t="str">
        <f t="shared" si="457"/>
        <v>tdk</v>
      </c>
      <c r="Z365" s="105" t="str">
        <f t="shared" si="457"/>
        <v>tdk</v>
      </c>
      <c r="AA365" s="104" t="str">
        <f t="shared" si="457"/>
        <v>tdk</v>
      </c>
      <c r="AB365" s="104" t="str">
        <f t="shared" si="457"/>
        <v>tdk</v>
      </c>
      <c r="AC365" s="105" t="str">
        <f t="shared" si="457"/>
        <v>tdk</v>
      </c>
      <c r="AD365" s="105" t="str">
        <f t="shared" si="457"/>
        <v>tdk</v>
      </c>
      <c r="AE365" s="105" t="str">
        <f t="shared" si="457"/>
        <v>tdk</v>
      </c>
      <c r="AF365" s="105" t="str">
        <f t="shared" si="457"/>
        <v>tdk</v>
      </c>
      <c r="AG365" s="105" t="str">
        <f t="shared" si="457"/>
        <v>tdk</v>
      </c>
      <c r="AH365" s="104" t="str">
        <f t="shared" si="457"/>
        <v>tdk</v>
      </c>
      <c r="AI365" s="104" t="str">
        <f t="shared" si="457"/>
        <v>tdk</v>
      </c>
      <c r="AJ365" s="197"/>
      <c r="AK365" s="177"/>
      <c r="AL365" s="177"/>
      <c r="AM365" s="177"/>
      <c r="AN365" s="177"/>
      <c r="AO365" s="178"/>
      <c r="AP365" s="178"/>
      <c r="AQ365" s="178"/>
      <c r="AR365" s="178"/>
      <c r="AS365" s="198">
        <f>COUNTIF(E365:AJ365,"ya")+CI365</f>
        <v>0</v>
      </c>
      <c r="AT365" s="178"/>
      <c r="AU365" s="177"/>
      <c r="AV365" s="187"/>
      <c r="AW365" s="187"/>
      <c r="AX365" s="187"/>
      <c r="AY365" s="188"/>
      <c r="AZ365" s="189"/>
      <c r="BA365" s="190"/>
      <c r="BB365"/>
      <c r="BC365" s="199" t="str">
        <f t="shared" ref="BC365:CG365" si="458">IF(BC362&gt;=4,"ya","tdk")</f>
        <v>tdk</v>
      </c>
      <c r="BD365" s="199" t="str">
        <f t="shared" si="458"/>
        <v>tdk</v>
      </c>
      <c r="BE365" s="199" t="str">
        <f t="shared" si="458"/>
        <v>tdk</v>
      </c>
      <c r="BF365" s="199" t="str">
        <f t="shared" si="458"/>
        <v>tdk</v>
      </c>
      <c r="BG365" s="199" t="str">
        <f t="shared" si="458"/>
        <v>tdk</v>
      </c>
      <c r="BH365" s="199" t="str">
        <f t="shared" si="458"/>
        <v>tdk</v>
      </c>
      <c r="BI365" s="199" t="str">
        <f t="shared" si="458"/>
        <v>tdk</v>
      </c>
      <c r="BJ365" s="199" t="str">
        <f t="shared" si="458"/>
        <v>tdk</v>
      </c>
      <c r="BK365" s="199" t="str">
        <f t="shared" si="458"/>
        <v>tdk</v>
      </c>
      <c r="BL365" s="199" t="str">
        <f t="shared" si="458"/>
        <v>tdk</v>
      </c>
      <c r="BM365" s="199" t="str">
        <f t="shared" si="458"/>
        <v>tdk</v>
      </c>
      <c r="BN365" s="199" t="str">
        <f t="shared" si="458"/>
        <v>tdk</v>
      </c>
      <c r="BO365" s="199" t="str">
        <f t="shared" si="458"/>
        <v>tdk</v>
      </c>
      <c r="BP365" s="199" t="str">
        <f t="shared" si="458"/>
        <v>tdk</v>
      </c>
      <c r="BQ365" s="199" t="str">
        <f t="shared" si="458"/>
        <v>tdk</v>
      </c>
      <c r="BR365" s="199" t="str">
        <f t="shared" si="458"/>
        <v>tdk</v>
      </c>
      <c r="BS365" s="199" t="str">
        <f t="shared" si="458"/>
        <v>tdk</v>
      </c>
      <c r="BT365" s="199" t="str">
        <f t="shared" si="458"/>
        <v>tdk</v>
      </c>
      <c r="BU365" s="199" t="str">
        <f t="shared" si="458"/>
        <v>tdk</v>
      </c>
      <c r="BV365" s="199" t="str">
        <f t="shared" si="458"/>
        <v>tdk</v>
      </c>
      <c r="BW365" s="199" t="str">
        <f t="shared" si="458"/>
        <v>tdk</v>
      </c>
      <c r="BX365" s="199" t="str">
        <f t="shared" si="458"/>
        <v>tdk</v>
      </c>
      <c r="BY365" s="199" t="str">
        <f t="shared" si="458"/>
        <v>tdk</v>
      </c>
      <c r="BZ365" s="199" t="str">
        <f t="shared" si="458"/>
        <v>tdk</v>
      </c>
      <c r="CA365" s="199" t="str">
        <f t="shared" si="458"/>
        <v>tdk</v>
      </c>
      <c r="CB365" s="199" t="str">
        <f t="shared" si="458"/>
        <v>tdk</v>
      </c>
      <c r="CC365" s="199" t="str">
        <f t="shared" si="458"/>
        <v>tdk</v>
      </c>
      <c r="CD365" s="199" t="str">
        <f t="shared" si="458"/>
        <v>tdk</v>
      </c>
      <c r="CE365" s="199" t="str">
        <f t="shared" si="458"/>
        <v>tdk</v>
      </c>
      <c r="CF365" s="199" t="str">
        <f t="shared" si="458"/>
        <v>tdk</v>
      </c>
      <c r="CG365" s="199" t="str">
        <f t="shared" si="458"/>
        <v>tdk</v>
      </c>
      <c r="CH365"/>
      <c r="CI365" s="184">
        <f>COUNTIF(BC365:CG365,"ya")</f>
        <v>0</v>
      </c>
      <c r="CJ365" s="192" t="s">
        <v>41</v>
      </c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ht="17.25" hidden="1" customHeight="1" outlineLevel="1" x14ac:dyDescent="0.25">
      <c r="A366" s="175"/>
      <c r="B366" s="118"/>
      <c r="C366" s="118"/>
      <c r="D366" s="118" t="s">
        <v>42</v>
      </c>
      <c r="E366" s="103" t="str">
        <f t="shared" ref="E366:AI366" si="459">IF(AND(OR(AND(OR(AND(E363&gt;=2,E361="O/D"),E361="O/A"),E363&gt;=2),E361="O/N"),E363&gt;=2),"ya","tdk")</f>
        <v>tdk</v>
      </c>
      <c r="F366" s="104" t="str">
        <f t="shared" si="459"/>
        <v>tdk</v>
      </c>
      <c r="G366" s="104" t="str">
        <f t="shared" si="459"/>
        <v>tdk</v>
      </c>
      <c r="H366" s="105" t="str">
        <f t="shared" si="459"/>
        <v>tdk</v>
      </c>
      <c r="I366" s="105" t="str">
        <f t="shared" si="459"/>
        <v>tdk</v>
      </c>
      <c r="J366" s="105" t="str">
        <f t="shared" si="459"/>
        <v>tdk</v>
      </c>
      <c r="K366" s="105" t="str">
        <f t="shared" si="459"/>
        <v>tdk</v>
      </c>
      <c r="L366" s="105" t="str">
        <f t="shared" si="459"/>
        <v>tdk</v>
      </c>
      <c r="M366" s="104" t="str">
        <f t="shared" si="459"/>
        <v>tdk</v>
      </c>
      <c r="N366" s="106" t="str">
        <f t="shared" si="459"/>
        <v>tdk</v>
      </c>
      <c r="O366" s="107" t="str">
        <f t="shared" si="459"/>
        <v>tdk</v>
      </c>
      <c r="P366" s="105" t="str">
        <f t="shared" si="459"/>
        <v>tdk</v>
      </c>
      <c r="Q366" s="105" t="str">
        <f t="shared" si="459"/>
        <v>tdk</v>
      </c>
      <c r="R366" s="105" t="str">
        <f t="shared" si="459"/>
        <v>tdk</v>
      </c>
      <c r="S366" s="105" t="str">
        <f t="shared" si="459"/>
        <v>tdk</v>
      </c>
      <c r="T366" s="104" t="str">
        <f t="shared" si="459"/>
        <v>tdk</v>
      </c>
      <c r="U366" s="106" t="str">
        <f t="shared" si="459"/>
        <v>tdk</v>
      </c>
      <c r="V366" s="107" t="str">
        <f t="shared" si="459"/>
        <v>tdk</v>
      </c>
      <c r="W366" s="105" t="str">
        <f t="shared" si="459"/>
        <v>tdk</v>
      </c>
      <c r="X366" s="105" t="str">
        <f t="shared" si="459"/>
        <v>tdk</v>
      </c>
      <c r="Y366" s="105" t="str">
        <f t="shared" si="459"/>
        <v>tdk</v>
      </c>
      <c r="Z366" s="105" t="str">
        <f t="shared" si="459"/>
        <v>tdk</v>
      </c>
      <c r="AA366" s="104" t="str">
        <f t="shared" si="459"/>
        <v>tdk</v>
      </c>
      <c r="AB366" s="104" t="str">
        <f t="shared" si="459"/>
        <v>tdk</v>
      </c>
      <c r="AC366" s="105" t="str">
        <f t="shared" si="459"/>
        <v>tdk</v>
      </c>
      <c r="AD366" s="105" t="str">
        <f t="shared" si="459"/>
        <v>tdk</v>
      </c>
      <c r="AE366" s="105" t="str">
        <f t="shared" si="459"/>
        <v>tdk</v>
      </c>
      <c r="AF366" s="105" t="str">
        <f t="shared" si="459"/>
        <v>tdk</v>
      </c>
      <c r="AG366" s="105" t="str">
        <f t="shared" si="459"/>
        <v>tdk</v>
      </c>
      <c r="AH366" s="104" t="str">
        <f t="shared" si="459"/>
        <v>tdk</v>
      </c>
      <c r="AI366" s="104" t="str">
        <f t="shared" si="459"/>
        <v>tdk</v>
      </c>
      <c r="AJ366" s="197"/>
      <c r="AK366" s="177"/>
      <c r="AL366" s="177"/>
      <c r="AM366" s="177"/>
      <c r="AN366" s="177"/>
      <c r="AO366" s="178"/>
      <c r="AP366" s="178"/>
      <c r="AQ366" s="178"/>
      <c r="AR366" s="178"/>
      <c r="AS366" s="178"/>
      <c r="AT366" s="178">
        <f>COUNTIF(E366:AJ366,"ya")</f>
        <v>0</v>
      </c>
      <c r="AU366" s="177"/>
      <c r="AV366" s="187"/>
      <c r="AW366" s="187"/>
      <c r="AX366" s="187"/>
      <c r="AY366" s="188"/>
      <c r="AZ366" s="189"/>
      <c r="BA366" s="190"/>
      <c r="BB366"/>
      <c r="BC366" s="192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 s="181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ht="17.25" customHeight="1" collapsed="1" x14ac:dyDescent="0.3">
      <c r="A367" s="57">
        <f>A349+1</f>
        <v>45</v>
      </c>
      <c r="B367" s="58"/>
      <c r="C367" s="130" t="s">
        <v>109</v>
      </c>
      <c r="D367" s="58"/>
      <c r="E367" s="111" t="s">
        <v>45</v>
      </c>
      <c r="F367" s="112" t="s">
        <v>110</v>
      </c>
      <c r="G367" s="112" t="s">
        <v>110</v>
      </c>
      <c r="H367" s="113" t="s">
        <v>45</v>
      </c>
      <c r="I367" s="113" t="s">
        <v>45</v>
      </c>
      <c r="J367" s="113" t="s">
        <v>110</v>
      </c>
      <c r="K367" s="113" t="s">
        <v>110</v>
      </c>
      <c r="L367" s="113" t="s">
        <v>45</v>
      </c>
      <c r="M367" s="112" t="s">
        <v>45</v>
      </c>
      <c r="N367" s="114" t="s">
        <v>110</v>
      </c>
      <c r="O367" s="115" t="s">
        <v>110</v>
      </c>
      <c r="P367" s="113" t="s">
        <v>45</v>
      </c>
      <c r="Q367" s="113" t="s">
        <v>45</v>
      </c>
      <c r="R367" s="113" t="s">
        <v>110</v>
      </c>
      <c r="S367" s="113" t="s">
        <v>110</v>
      </c>
      <c r="T367" s="112" t="s">
        <v>45</v>
      </c>
      <c r="U367" s="116" t="s">
        <v>45</v>
      </c>
      <c r="V367" s="115" t="s">
        <v>110</v>
      </c>
      <c r="W367" s="113" t="s">
        <v>110</v>
      </c>
      <c r="X367" s="113" t="s">
        <v>45</v>
      </c>
      <c r="Y367" s="113" t="s">
        <v>45</v>
      </c>
      <c r="Z367" s="113" t="s">
        <v>110</v>
      </c>
      <c r="AA367" s="112" t="s">
        <v>110</v>
      </c>
      <c r="AB367" s="112" t="s">
        <v>45</v>
      </c>
      <c r="AC367" s="113" t="s">
        <v>45</v>
      </c>
      <c r="AD367" s="113" t="s">
        <v>110</v>
      </c>
      <c r="AE367" s="113" t="s">
        <v>110</v>
      </c>
      <c r="AF367" s="113" t="s">
        <v>45</v>
      </c>
      <c r="AG367" s="113" t="s">
        <v>110</v>
      </c>
      <c r="AH367" s="112" t="s">
        <v>45</v>
      </c>
      <c r="AI367" s="112" t="s">
        <v>45</v>
      </c>
      <c r="AJ367" s="68"/>
      <c r="AK367" s="70">
        <f>COUNTIF(E367:AJ367,"h")</f>
        <v>15</v>
      </c>
      <c r="AL367" s="69">
        <f>COUNTIF(E367:AJ367,"A")</f>
        <v>0</v>
      </c>
      <c r="AM367" s="69">
        <f>COUNTIF(E367:AJ367,"N")</f>
        <v>0</v>
      </c>
      <c r="AN367" s="69">
        <f>COUNTIF(E367:AJ367,"D/A")</f>
        <v>0</v>
      </c>
      <c r="AO367" s="70">
        <f>AK367+AL367+AM367+AN367+AY367+AZ367</f>
        <v>15</v>
      </c>
      <c r="AP367" s="70">
        <f>IF(AO367&lt;=22,0,AO367-22)</f>
        <v>0</v>
      </c>
      <c r="AQ367" s="71">
        <f>AL367+AM367+AQ370</f>
        <v>0</v>
      </c>
      <c r="AR367" s="70"/>
      <c r="AS367" s="70"/>
      <c r="AT367" s="70"/>
      <c r="AU367" s="69">
        <f>COUNTIF(E367:AJ367,"IJ")</f>
        <v>0</v>
      </c>
      <c r="AV367" s="69">
        <f>COUNTIF(E367:AJ367,"SK")</f>
        <v>0</v>
      </c>
      <c r="AW367" s="69">
        <f>COUNTIF(E367:AJ367,"CT")</f>
        <v>0</v>
      </c>
      <c r="AX367" s="69">
        <f>COUNTIF(E367:AJ367,"AL")</f>
        <v>0</v>
      </c>
      <c r="AY367" s="69">
        <f>COUNTIF(E367:AJ367,"A/N")</f>
        <v>0</v>
      </c>
      <c r="AZ367" s="69">
        <f>COUNTIF(E367:AJ367,"N/D")</f>
        <v>0</v>
      </c>
      <c r="BA367" s="72"/>
      <c r="BB367" s="37">
        <f>AO367</f>
        <v>15</v>
      </c>
      <c r="BC367" s="73" t="str">
        <f t="shared" ref="BC367:CG367" si="460">E367</f>
        <v>R</v>
      </c>
      <c r="BD367" s="73" t="str">
        <f t="shared" si="460"/>
        <v>H</v>
      </c>
      <c r="BE367" s="73" t="str">
        <f t="shared" si="460"/>
        <v>H</v>
      </c>
      <c r="BF367" s="73" t="str">
        <f t="shared" si="460"/>
        <v>R</v>
      </c>
      <c r="BG367" s="73" t="str">
        <f t="shared" si="460"/>
        <v>R</v>
      </c>
      <c r="BH367" s="73" t="str">
        <f t="shared" si="460"/>
        <v>H</v>
      </c>
      <c r="BI367" s="73" t="str">
        <f t="shared" si="460"/>
        <v>H</v>
      </c>
      <c r="BJ367" s="73" t="str">
        <f t="shared" si="460"/>
        <v>R</v>
      </c>
      <c r="BK367" s="73" t="str">
        <f t="shared" si="460"/>
        <v>R</v>
      </c>
      <c r="BL367" s="73" t="str">
        <f t="shared" si="460"/>
        <v>H</v>
      </c>
      <c r="BM367" s="73" t="str">
        <f t="shared" si="460"/>
        <v>H</v>
      </c>
      <c r="BN367" s="73" t="str">
        <f t="shared" si="460"/>
        <v>R</v>
      </c>
      <c r="BO367" s="73" t="str">
        <f t="shared" si="460"/>
        <v>R</v>
      </c>
      <c r="BP367" s="73" t="str">
        <f t="shared" si="460"/>
        <v>H</v>
      </c>
      <c r="BQ367" s="73" t="str">
        <f t="shared" si="460"/>
        <v>H</v>
      </c>
      <c r="BR367" s="73" t="str">
        <f t="shared" si="460"/>
        <v>R</v>
      </c>
      <c r="BS367" s="73" t="str">
        <f t="shared" si="460"/>
        <v>R</v>
      </c>
      <c r="BT367" s="73" t="str">
        <f t="shared" si="460"/>
        <v>H</v>
      </c>
      <c r="BU367" s="73" t="str">
        <f t="shared" si="460"/>
        <v>H</v>
      </c>
      <c r="BV367" s="73" t="str">
        <f t="shared" si="460"/>
        <v>R</v>
      </c>
      <c r="BW367" s="73" t="str">
        <f t="shared" si="460"/>
        <v>R</v>
      </c>
      <c r="BX367" s="73" t="str">
        <f t="shared" si="460"/>
        <v>H</v>
      </c>
      <c r="BY367" s="73" t="str">
        <f t="shared" si="460"/>
        <v>H</v>
      </c>
      <c r="BZ367" s="73" t="str">
        <f t="shared" si="460"/>
        <v>R</v>
      </c>
      <c r="CA367" s="73" t="str">
        <f t="shared" si="460"/>
        <v>R</v>
      </c>
      <c r="CB367" s="73" t="str">
        <f t="shared" si="460"/>
        <v>H</v>
      </c>
      <c r="CC367" s="73" t="str">
        <f t="shared" si="460"/>
        <v>H</v>
      </c>
      <c r="CD367" s="73" t="str">
        <f t="shared" si="460"/>
        <v>R</v>
      </c>
      <c r="CE367" s="73" t="str">
        <f t="shared" si="460"/>
        <v>H</v>
      </c>
      <c r="CF367" s="73" t="str">
        <f t="shared" si="460"/>
        <v>R</v>
      </c>
      <c r="CG367" s="73" t="str">
        <f t="shared" si="460"/>
        <v>R</v>
      </c>
      <c r="CH367"/>
      <c r="CI367" s="75">
        <f>COUNTIF(BC367:CG367,"A/N")</f>
        <v>0</v>
      </c>
      <c r="CJ367" s="75">
        <f>COUNTIF(BC367:CG367,"N/D")</f>
        <v>0</v>
      </c>
      <c r="CK367" s="37">
        <f>CI367+CJ367</f>
        <v>0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ht="17.25" customHeight="1" x14ac:dyDescent="0.25">
      <c r="A368" s="57"/>
      <c r="B368" s="58"/>
      <c r="C368" s="127"/>
      <c r="D368" s="58" t="s">
        <v>37</v>
      </c>
      <c r="E368" s="111"/>
      <c r="F368" s="112">
        <v>24</v>
      </c>
      <c r="G368" s="112">
        <v>24</v>
      </c>
      <c r="H368" s="113"/>
      <c r="I368" s="113"/>
      <c r="J368" s="113">
        <v>24</v>
      </c>
      <c r="K368" s="113">
        <v>24</v>
      </c>
      <c r="L368" s="113"/>
      <c r="M368" s="112"/>
      <c r="N368" s="114">
        <v>24</v>
      </c>
      <c r="O368" s="115">
        <v>24</v>
      </c>
      <c r="P368" s="113"/>
      <c r="Q368" s="113"/>
      <c r="R368" s="113">
        <v>24</v>
      </c>
      <c r="S368" s="113">
        <v>24</v>
      </c>
      <c r="T368" s="112"/>
      <c r="U368" s="116"/>
      <c r="V368" s="115">
        <v>24</v>
      </c>
      <c r="W368" s="113">
        <v>24</v>
      </c>
      <c r="X368" s="113"/>
      <c r="Y368" s="113"/>
      <c r="Z368" s="113">
        <v>24</v>
      </c>
      <c r="AA368" s="112">
        <v>24</v>
      </c>
      <c r="AB368" s="112"/>
      <c r="AC368" s="113"/>
      <c r="AD368" s="113">
        <v>24</v>
      </c>
      <c r="AE368" s="113">
        <v>24</v>
      </c>
      <c r="AF368" s="113"/>
      <c r="AG368" s="113">
        <v>24</v>
      </c>
      <c r="AH368" s="112"/>
      <c r="AI368" s="112"/>
      <c r="AJ368" s="82"/>
      <c r="AK368" s="69"/>
      <c r="AL368" s="69"/>
      <c r="AM368" s="69"/>
      <c r="AN368" s="69"/>
      <c r="AO368" s="70"/>
      <c r="AP368" s="70"/>
      <c r="AQ368" s="70"/>
      <c r="AR368" s="71">
        <f>SUM(E368:AJ368)*2-0.5*COUNT(E368:AJ368)+CI369</f>
        <v>712.5</v>
      </c>
      <c r="AS368" s="70"/>
      <c r="AT368" s="70"/>
      <c r="AU368" s="69"/>
      <c r="AV368" s="83"/>
      <c r="AW368" s="83"/>
      <c r="AX368" s="83"/>
      <c r="AY368" s="84"/>
      <c r="AZ368" s="85"/>
      <c r="BA368" s="22"/>
      <c r="BB368"/>
      <c r="BC368" s="86">
        <f t="shared" ref="BC368:CG368" si="461">E369</f>
        <v>0</v>
      </c>
      <c r="BD368" s="86">
        <f t="shared" si="461"/>
        <v>0</v>
      </c>
      <c r="BE368" s="86">
        <f t="shared" si="461"/>
        <v>0</v>
      </c>
      <c r="BF368" s="86">
        <f t="shared" si="461"/>
        <v>0</v>
      </c>
      <c r="BG368" s="86">
        <f t="shared" si="461"/>
        <v>0</v>
      </c>
      <c r="BH368" s="86">
        <f t="shared" si="461"/>
        <v>0</v>
      </c>
      <c r="BI368" s="86">
        <f t="shared" si="461"/>
        <v>0</v>
      </c>
      <c r="BJ368" s="86">
        <f t="shared" si="461"/>
        <v>0</v>
      </c>
      <c r="BK368" s="86">
        <f t="shared" si="461"/>
        <v>0</v>
      </c>
      <c r="BL368" s="86">
        <f t="shared" si="461"/>
        <v>0</v>
      </c>
      <c r="BM368" s="86">
        <f t="shared" si="461"/>
        <v>0</v>
      </c>
      <c r="BN368" s="86">
        <f t="shared" si="461"/>
        <v>0</v>
      </c>
      <c r="BO368" s="86">
        <f t="shared" si="461"/>
        <v>0</v>
      </c>
      <c r="BP368" s="86">
        <f t="shared" si="461"/>
        <v>0</v>
      </c>
      <c r="BQ368" s="86">
        <f t="shared" si="461"/>
        <v>0</v>
      </c>
      <c r="BR368" s="86">
        <f t="shared" si="461"/>
        <v>0</v>
      </c>
      <c r="BS368" s="86">
        <f t="shared" si="461"/>
        <v>0</v>
      </c>
      <c r="BT368" s="86">
        <f t="shared" si="461"/>
        <v>0</v>
      </c>
      <c r="BU368" s="86">
        <f t="shared" si="461"/>
        <v>0</v>
      </c>
      <c r="BV368" s="86">
        <f t="shared" si="461"/>
        <v>0</v>
      </c>
      <c r="BW368" s="86">
        <f t="shared" si="461"/>
        <v>0</v>
      </c>
      <c r="BX368" s="86">
        <f t="shared" si="461"/>
        <v>0</v>
      </c>
      <c r="BY368" s="86">
        <f t="shared" si="461"/>
        <v>0</v>
      </c>
      <c r="BZ368" s="86">
        <f t="shared" si="461"/>
        <v>0</v>
      </c>
      <c r="CA368" s="86">
        <f t="shared" si="461"/>
        <v>0</v>
      </c>
      <c r="CB368" s="86">
        <f t="shared" si="461"/>
        <v>0</v>
      </c>
      <c r="CC368" s="86">
        <f t="shared" si="461"/>
        <v>0</v>
      </c>
      <c r="CD368" s="86">
        <f t="shared" si="461"/>
        <v>0</v>
      </c>
      <c r="CE368" s="86">
        <f t="shared" si="461"/>
        <v>0</v>
      </c>
      <c r="CF368" s="86">
        <f t="shared" si="461"/>
        <v>0</v>
      </c>
      <c r="CG368" s="86">
        <f t="shared" si="461"/>
        <v>0</v>
      </c>
      <c r="CH368"/>
      <c r="CI368" s="74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 ht="17.25" customHeight="1" x14ac:dyDescent="0.25">
      <c r="A369" s="57"/>
      <c r="B369" s="58"/>
      <c r="C369" s="58"/>
      <c r="D369" s="58" t="s">
        <v>38</v>
      </c>
      <c r="E369" s="111"/>
      <c r="F369" s="112"/>
      <c r="G369" s="112"/>
      <c r="H369" s="113"/>
      <c r="I369" s="113"/>
      <c r="J369" s="113"/>
      <c r="K369" s="113"/>
      <c r="L369" s="113"/>
      <c r="M369" s="112"/>
      <c r="N369" s="114"/>
      <c r="O369" s="115"/>
      <c r="P369" s="113"/>
      <c r="Q369" s="113"/>
      <c r="R369" s="113"/>
      <c r="S369" s="113"/>
      <c r="T369" s="112"/>
      <c r="U369" s="116"/>
      <c r="V369" s="115"/>
      <c r="W369" s="113"/>
      <c r="X369" s="113"/>
      <c r="Y369" s="113"/>
      <c r="Z369" s="113"/>
      <c r="AA369" s="112"/>
      <c r="AB369" s="112"/>
      <c r="AC369" s="113"/>
      <c r="AD369" s="113"/>
      <c r="AE369" s="113"/>
      <c r="AF369" s="113"/>
      <c r="AG369" s="113"/>
      <c r="AH369" s="112"/>
      <c r="AI369" s="112"/>
      <c r="AJ369" s="93"/>
      <c r="AK369" s="69"/>
      <c r="AL369" s="69"/>
      <c r="AM369" s="69"/>
      <c r="AN369" s="69"/>
      <c r="AO369" s="70"/>
      <c r="AP369" s="70"/>
      <c r="AQ369" s="70"/>
      <c r="AR369" s="94"/>
      <c r="AS369" s="70"/>
      <c r="AT369" s="70"/>
      <c r="AU369" s="69"/>
      <c r="AV369" s="83"/>
      <c r="AW369" s="83"/>
      <c r="AX369" s="83"/>
      <c r="AY369" s="84"/>
      <c r="AZ369" s="85"/>
      <c r="BA369" s="22"/>
      <c r="BB369"/>
      <c r="BC369" s="37">
        <f t="shared" ref="BC369:CG369" si="462">IF(BC368&lt;=1,BC368*2,IF(BC368&lt;=7,(BC368*2),IF(BC368&lt;=8,((BC368-7)*3+14),((BC368-8)*4+17))))</f>
        <v>0</v>
      </c>
      <c r="BD369" s="37">
        <f t="shared" si="462"/>
        <v>0</v>
      </c>
      <c r="BE369" s="37">
        <f t="shared" si="462"/>
        <v>0</v>
      </c>
      <c r="BF369" s="37">
        <f t="shared" si="462"/>
        <v>0</v>
      </c>
      <c r="BG369" s="37">
        <f t="shared" si="462"/>
        <v>0</v>
      </c>
      <c r="BH369" s="37">
        <f t="shared" si="462"/>
        <v>0</v>
      </c>
      <c r="BI369" s="37">
        <f t="shared" si="462"/>
        <v>0</v>
      </c>
      <c r="BJ369" s="37">
        <f t="shared" si="462"/>
        <v>0</v>
      </c>
      <c r="BK369" s="37">
        <f t="shared" si="462"/>
        <v>0</v>
      </c>
      <c r="BL369" s="37">
        <f t="shared" si="462"/>
        <v>0</v>
      </c>
      <c r="BM369" s="37">
        <f t="shared" si="462"/>
        <v>0</v>
      </c>
      <c r="BN369" s="37">
        <f t="shared" si="462"/>
        <v>0</v>
      </c>
      <c r="BO369" s="37">
        <f t="shared" si="462"/>
        <v>0</v>
      </c>
      <c r="BP369" s="37">
        <f t="shared" si="462"/>
        <v>0</v>
      </c>
      <c r="BQ369" s="37">
        <f t="shared" si="462"/>
        <v>0</v>
      </c>
      <c r="BR369" s="37">
        <f t="shared" si="462"/>
        <v>0</v>
      </c>
      <c r="BS369" s="37">
        <f t="shared" si="462"/>
        <v>0</v>
      </c>
      <c r="BT369" s="37">
        <f t="shared" si="462"/>
        <v>0</v>
      </c>
      <c r="BU369" s="37">
        <f t="shared" si="462"/>
        <v>0</v>
      </c>
      <c r="BV369" s="37">
        <f t="shared" si="462"/>
        <v>0</v>
      </c>
      <c r="BW369" s="37">
        <f t="shared" si="462"/>
        <v>0</v>
      </c>
      <c r="BX369" s="37">
        <f t="shared" si="462"/>
        <v>0</v>
      </c>
      <c r="BY369" s="37">
        <f t="shared" si="462"/>
        <v>0</v>
      </c>
      <c r="BZ369" s="37">
        <f t="shared" si="462"/>
        <v>0</v>
      </c>
      <c r="CA369" s="37">
        <f t="shared" si="462"/>
        <v>0</v>
      </c>
      <c r="CB369" s="37">
        <f t="shared" si="462"/>
        <v>0</v>
      </c>
      <c r="CC369" s="37">
        <f t="shared" si="462"/>
        <v>0</v>
      </c>
      <c r="CD369" s="37">
        <f t="shared" si="462"/>
        <v>0</v>
      </c>
      <c r="CE369" s="37">
        <f t="shared" si="462"/>
        <v>0</v>
      </c>
      <c r="CF369" s="37">
        <f t="shared" si="462"/>
        <v>0</v>
      </c>
      <c r="CG369" s="37">
        <f t="shared" si="462"/>
        <v>0</v>
      </c>
      <c r="CH369"/>
      <c r="CI369" s="95">
        <f>SUM(BC369:CG369)</f>
        <v>0</v>
      </c>
      <c r="CJ369" s="5" t="s">
        <v>37</v>
      </c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 ht="17.25" customHeight="1" x14ac:dyDescent="0.25">
      <c r="A370" s="57"/>
      <c r="B370" s="58"/>
      <c r="C370" s="58"/>
      <c r="D370" s="58" t="s">
        <v>39</v>
      </c>
      <c r="E370" s="96">
        <f t="shared" ref="E370:AI370" si="463">IF(AND(E367="A/N",E368&gt;=8),2,IF(AND(E367="N/D",E368=16),2,IF(AND(E367="D/A",E368=16),2,IF(AND(E367="A/N",E368&lt;8),1,IF(AND(E367="N/D",E368&lt;16),1,IF(AND(E367="D/A",E368&gt;=8),1,IF(AND(AND(E367="O/D",E368&gt;=16),E368&lt;24),1,IF(AND(E367="O/D",E368=24),2,IF(AND(AND(E367="O/A",E368&gt;=8),E368&lt;16),1,IF(AND(E367="O/A",E368&gt;=16),2,IF(AND(AND(E367="O/N",E368&gt;=8),E368&lt;24),1,IF(AND(E367="O/N",E368=24),2,0))))))))))))</f>
        <v>0</v>
      </c>
      <c r="F370" s="97">
        <f t="shared" si="463"/>
        <v>0</v>
      </c>
      <c r="G370" s="97">
        <f t="shared" si="463"/>
        <v>0</v>
      </c>
      <c r="H370" s="98">
        <f t="shared" si="463"/>
        <v>0</v>
      </c>
      <c r="I370" s="98">
        <f t="shared" si="463"/>
        <v>0</v>
      </c>
      <c r="J370" s="98">
        <f t="shared" si="463"/>
        <v>0</v>
      </c>
      <c r="K370" s="98">
        <f t="shared" si="463"/>
        <v>0</v>
      </c>
      <c r="L370" s="98">
        <f t="shared" si="463"/>
        <v>0</v>
      </c>
      <c r="M370" s="97">
        <f t="shared" si="463"/>
        <v>0</v>
      </c>
      <c r="N370" s="99">
        <f t="shared" si="463"/>
        <v>0</v>
      </c>
      <c r="O370" s="100">
        <f t="shared" si="463"/>
        <v>0</v>
      </c>
      <c r="P370" s="98">
        <f t="shared" si="463"/>
        <v>0</v>
      </c>
      <c r="Q370" s="98">
        <f t="shared" si="463"/>
        <v>0</v>
      </c>
      <c r="R370" s="98">
        <f t="shared" si="463"/>
        <v>0</v>
      </c>
      <c r="S370" s="98">
        <f t="shared" si="463"/>
        <v>0</v>
      </c>
      <c r="T370" s="97">
        <f t="shared" si="463"/>
        <v>0</v>
      </c>
      <c r="U370" s="101">
        <f t="shared" si="463"/>
        <v>0</v>
      </c>
      <c r="V370" s="100">
        <f t="shared" si="463"/>
        <v>0</v>
      </c>
      <c r="W370" s="98">
        <f t="shared" si="463"/>
        <v>0</v>
      </c>
      <c r="X370" s="98">
        <f t="shared" si="463"/>
        <v>0</v>
      </c>
      <c r="Y370" s="98">
        <f t="shared" si="463"/>
        <v>0</v>
      </c>
      <c r="Z370" s="98">
        <f t="shared" si="463"/>
        <v>0</v>
      </c>
      <c r="AA370" s="97">
        <f t="shared" si="463"/>
        <v>0</v>
      </c>
      <c r="AB370" s="97">
        <f t="shared" si="463"/>
        <v>0</v>
      </c>
      <c r="AC370" s="98">
        <f t="shared" si="463"/>
        <v>0</v>
      </c>
      <c r="AD370" s="98">
        <f t="shared" si="463"/>
        <v>0</v>
      </c>
      <c r="AE370" s="98">
        <f t="shared" si="463"/>
        <v>0</v>
      </c>
      <c r="AF370" s="98">
        <f t="shared" si="463"/>
        <v>0</v>
      </c>
      <c r="AG370" s="98">
        <f t="shared" si="463"/>
        <v>0</v>
      </c>
      <c r="AH370" s="97">
        <f t="shared" si="463"/>
        <v>0</v>
      </c>
      <c r="AI370" s="97">
        <f t="shared" si="463"/>
        <v>0</v>
      </c>
      <c r="AJ370" s="117"/>
      <c r="AK370" s="69"/>
      <c r="AL370" s="69"/>
      <c r="AM370" s="69"/>
      <c r="AN370" s="69"/>
      <c r="AO370" s="70"/>
      <c r="AP370" s="70"/>
      <c r="AQ370" s="71">
        <f>SUM(E370:AJ370)+CI370-CK367</f>
        <v>0</v>
      </c>
      <c r="AR370" s="94"/>
      <c r="AS370" s="70"/>
      <c r="AT370" s="70"/>
      <c r="AU370" s="69"/>
      <c r="AV370" s="83"/>
      <c r="AW370" s="83"/>
      <c r="AX370" s="83"/>
      <c r="AY370" s="84"/>
      <c r="AZ370" s="85"/>
      <c r="BA370" s="22"/>
      <c r="BB370"/>
      <c r="BC370" s="95">
        <f t="shared" ref="BC370:CG370" si="464">IF(AND(BC367="A/N",BC368&gt;=8),2,IF(AND(BC367="N/D",BC368=16),2,IF(AND(BC367="D/A",BC368=16),2,IF(AND(BC367="A/N",BC368&lt;8),1,IF(AND(BC367="N/D",BC368&lt;16),1,IF(AND(BC367="D/A",BC368&gt;=8),1,IF(AND(AND(BC367="O/D",BC368&gt;=16),BC368&lt;24),1,IF(AND(BC367="O/D",BC368=24),2,IF(AND(AND(BC367="O/A",BC368&gt;=8),BC368&lt;16),1,IF(AND(BC367="O/A",BC368&gt;=16),2,IF(AND(AND(BC367="O/N",BC368&gt;=8),BC368&lt;24),1,IF(AND(BC367="O/N",BC368=24),2,0))))))))))))</f>
        <v>0</v>
      </c>
      <c r="BD370" s="95">
        <f t="shared" si="464"/>
        <v>0</v>
      </c>
      <c r="BE370" s="95">
        <f t="shared" si="464"/>
        <v>0</v>
      </c>
      <c r="BF370" s="95">
        <f t="shared" si="464"/>
        <v>0</v>
      </c>
      <c r="BG370" s="95">
        <f t="shared" si="464"/>
        <v>0</v>
      </c>
      <c r="BH370" s="95">
        <f t="shared" si="464"/>
        <v>0</v>
      </c>
      <c r="BI370" s="95">
        <f t="shared" si="464"/>
        <v>0</v>
      </c>
      <c r="BJ370" s="95">
        <f t="shared" si="464"/>
        <v>0</v>
      </c>
      <c r="BK370" s="95">
        <f t="shared" si="464"/>
        <v>0</v>
      </c>
      <c r="BL370" s="95">
        <f t="shared" si="464"/>
        <v>0</v>
      </c>
      <c r="BM370" s="95">
        <f t="shared" si="464"/>
        <v>0</v>
      </c>
      <c r="BN370" s="95">
        <f t="shared" si="464"/>
        <v>0</v>
      </c>
      <c r="BO370" s="95">
        <f t="shared" si="464"/>
        <v>0</v>
      </c>
      <c r="BP370" s="95">
        <f t="shared" si="464"/>
        <v>0</v>
      </c>
      <c r="BQ370" s="95">
        <f t="shared" si="464"/>
        <v>0</v>
      </c>
      <c r="BR370" s="95">
        <f t="shared" si="464"/>
        <v>0</v>
      </c>
      <c r="BS370" s="95">
        <f t="shared" si="464"/>
        <v>0</v>
      </c>
      <c r="BT370" s="95">
        <f t="shared" si="464"/>
        <v>0</v>
      </c>
      <c r="BU370" s="95">
        <f t="shared" si="464"/>
        <v>0</v>
      </c>
      <c r="BV370" s="95">
        <f t="shared" si="464"/>
        <v>0</v>
      </c>
      <c r="BW370" s="95">
        <f t="shared" si="464"/>
        <v>0</v>
      </c>
      <c r="BX370" s="95">
        <f t="shared" si="464"/>
        <v>0</v>
      </c>
      <c r="BY370" s="95">
        <f t="shared" si="464"/>
        <v>0</v>
      </c>
      <c r="BZ370" s="95">
        <f t="shared" si="464"/>
        <v>0</v>
      </c>
      <c r="CA370" s="95">
        <f t="shared" si="464"/>
        <v>0</v>
      </c>
      <c r="CB370" s="95">
        <f t="shared" si="464"/>
        <v>0</v>
      </c>
      <c r="CC370" s="95">
        <f t="shared" si="464"/>
        <v>0</v>
      </c>
      <c r="CD370" s="95">
        <f t="shared" si="464"/>
        <v>0</v>
      </c>
      <c r="CE370" s="95">
        <f t="shared" si="464"/>
        <v>0</v>
      </c>
      <c r="CF370" s="95">
        <f t="shared" si="464"/>
        <v>0</v>
      </c>
      <c r="CG370" s="95">
        <f t="shared" si="464"/>
        <v>0</v>
      </c>
      <c r="CH370"/>
      <c r="CI370" s="95">
        <f>SUM(BC370:CG370)</f>
        <v>0</v>
      </c>
      <c r="CJ370" s="5" t="s">
        <v>40</v>
      </c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ht="17.25" customHeight="1" x14ac:dyDescent="0.25">
      <c r="A371" s="57"/>
      <c r="B371" s="58"/>
      <c r="C371" s="58"/>
      <c r="D371" s="58" t="s">
        <v>41</v>
      </c>
      <c r="E371" s="103" t="str">
        <f t="shared" ref="E371:AI371" si="465">IF(E368&gt;=4,"ya","tdk")</f>
        <v>tdk</v>
      </c>
      <c r="F371" s="104" t="str">
        <f t="shared" si="465"/>
        <v>ya</v>
      </c>
      <c r="G371" s="104" t="str">
        <f t="shared" si="465"/>
        <v>ya</v>
      </c>
      <c r="H371" s="105" t="str">
        <f t="shared" si="465"/>
        <v>tdk</v>
      </c>
      <c r="I371" s="105" t="str">
        <f t="shared" si="465"/>
        <v>tdk</v>
      </c>
      <c r="J371" s="105" t="str">
        <f t="shared" si="465"/>
        <v>ya</v>
      </c>
      <c r="K371" s="105" t="str">
        <f t="shared" si="465"/>
        <v>ya</v>
      </c>
      <c r="L371" s="105" t="str">
        <f t="shared" si="465"/>
        <v>tdk</v>
      </c>
      <c r="M371" s="104" t="str">
        <f t="shared" si="465"/>
        <v>tdk</v>
      </c>
      <c r="N371" s="106" t="str">
        <f t="shared" si="465"/>
        <v>ya</v>
      </c>
      <c r="O371" s="107" t="str">
        <f t="shared" si="465"/>
        <v>ya</v>
      </c>
      <c r="P371" s="105" t="str">
        <f t="shared" si="465"/>
        <v>tdk</v>
      </c>
      <c r="Q371" s="105" t="str">
        <f t="shared" si="465"/>
        <v>tdk</v>
      </c>
      <c r="R371" s="105" t="str">
        <f t="shared" si="465"/>
        <v>ya</v>
      </c>
      <c r="S371" s="105" t="str">
        <f t="shared" si="465"/>
        <v>ya</v>
      </c>
      <c r="T371" s="104" t="str">
        <f t="shared" si="465"/>
        <v>tdk</v>
      </c>
      <c r="U371" s="106" t="str">
        <f t="shared" si="465"/>
        <v>tdk</v>
      </c>
      <c r="V371" s="107" t="str">
        <f t="shared" si="465"/>
        <v>ya</v>
      </c>
      <c r="W371" s="105" t="str">
        <f t="shared" si="465"/>
        <v>ya</v>
      </c>
      <c r="X371" s="105" t="str">
        <f t="shared" si="465"/>
        <v>tdk</v>
      </c>
      <c r="Y371" s="105" t="str">
        <f t="shared" si="465"/>
        <v>tdk</v>
      </c>
      <c r="Z371" s="105" t="str">
        <f t="shared" si="465"/>
        <v>ya</v>
      </c>
      <c r="AA371" s="104" t="str">
        <f t="shared" si="465"/>
        <v>ya</v>
      </c>
      <c r="AB371" s="104" t="str">
        <f t="shared" si="465"/>
        <v>tdk</v>
      </c>
      <c r="AC371" s="105" t="str">
        <f t="shared" si="465"/>
        <v>tdk</v>
      </c>
      <c r="AD371" s="105" t="str">
        <f t="shared" si="465"/>
        <v>ya</v>
      </c>
      <c r="AE371" s="105" t="str">
        <f t="shared" si="465"/>
        <v>ya</v>
      </c>
      <c r="AF371" s="105" t="str">
        <f t="shared" si="465"/>
        <v>tdk</v>
      </c>
      <c r="AG371" s="105" t="str">
        <f t="shared" si="465"/>
        <v>ya</v>
      </c>
      <c r="AH371" s="104" t="str">
        <f t="shared" si="465"/>
        <v>tdk</v>
      </c>
      <c r="AI371" s="104" t="str">
        <f t="shared" si="465"/>
        <v>tdk</v>
      </c>
      <c r="AJ371" s="108"/>
      <c r="AK371" s="69"/>
      <c r="AL371" s="69"/>
      <c r="AM371" s="69"/>
      <c r="AN371" s="69"/>
      <c r="AO371" s="70"/>
      <c r="AP371" s="70"/>
      <c r="AQ371" s="70"/>
      <c r="AR371" s="70"/>
      <c r="AS371" s="109">
        <f>COUNTIF(E371:AJ371,"ya")+CI371</f>
        <v>15</v>
      </c>
      <c r="AT371" s="70"/>
      <c r="AU371" s="69"/>
      <c r="AV371" s="83"/>
      <c r="AW371" s="83"/>
      <c r="AX371" s="83"/>
      <c r="AY371" s="84"/>
      <c r="AZ371" s="85"/>
      <c r="BA371" s="22"/>
      <c r="BB371"/>
      <c r="BC371" s="110" t="str">
        <f t="shared" ref="BC371:CG371" si="466">IF(BC368&gt;=4,"ya","tdk")</f>
        <v>tdk</v>
      </c>
      <c r="BD371" s="110" t="str">
        <f t="shared" si="466"/>
        <v>tdk</v>
      </c>
      <c r="BE371" s="110" t="str">
        <f t="shared" si="466"/>
        <v>tdk</v>
      </c>
      <c r="BF371" s="110" t="str">
        <f t="shared" si="466"/>
        <v>tdk</v>
      </c>
      <c r="BG371" s="110" t="str">
        <f t="shared" si="466"/>
        <v>tdk</v>
      </c>
      <c r="BH371" s="110" t="str">
        <f t="shared" si="466"/>
        <v>tdk</v>
      </c>
      <c r="BI371" s="110" t="str">
        <f t="shared" si="466"/>
        <v>tdk</v>
      </c>
      <c r="BJ371" s="110" t="str">
        <f t="shared" si="466"/>
        <v>tdk</v>
      </c>
      <c r="BK371" s="110" t="str">
        <f t="shared" si="466"/>
        <v>tdk</v>
      </c>
      <c r="BL371" s="110" t="str">
        <f t="shared" si="466"/>
        <v>tdk</v>
      </c>
      <c r="BM371" s="110" t="str">
        <f t="shared" si="466"/>
        <v>tdk</v>
      </c>
      <c r="BN371" s="110" t="str">
        <f t="shared" si="466"/>
        <v>tdk</v>
      </c>
      <c r="BO371" s="110" t="str">
        <f t="shared" si="466"/>
        <v>tdk</v>
      </c>
      <c r="BP371" s="110" t="str">
        <f t="shared" si="466"/>
        <v>tdk</v>
      </c>
      <c r="BQ371" s="110" t="str">
        <f t="shared" si="466"/>
        <v>tdk</v>
      </c>
      <c r="BR371" s="110" t="str">
        <f t="shared" si="466"/>
        <v>tdk</v>
      </c>
      <c r="BS371" s="110" t="str">
        <f t="shared" si="466"/>
        <v>tdk</v>
      </c>
      <c r="BT371" s="110" t="str">
        <f t="shared" si="466"/>
        <v>tdk</v>
      </c>
      <c r="BU371" s="110" t="str">
        <f t="shared" si="466"/>
        <v>tdk</v>
      </c>
      <c r="BV371" s="110" t="str">
        <f t="shared" si="466"/>
        <v>tdk</v>
      </c>
      <c r="BW371" s="110" t="str">
        <f t="shared" si="466"/>
        <v>tdk</v>
      </c>
      <c r="BX371" s="110" t="str">
        <f t="shared" si="466"/>
        <v>tdk</v>
      </c>
      <c r="BY371" s="110" t="str">
        <f t="shared" si="466"/>
        <v>tdk</v>
      </c>
      <c r="BZ371" s="110" t="str">
        <f t="shared" si="466"/>
        <v>tdk</v>
      </c>
      <c r="CA371" s="110" t="str">
        <f t="shared" si="466"/>
        <v>tdk</v>
      </c>
      <c r="CB371" s="110" t="str">
        <f t="shared" si="466"/>
        <v>tdk</v>
      </c>
      <c r="CC371" s="110" t="str">
        <f t="shared" si="466"/>
        <v>tdk</v>
      </c>
      <c r="CD371" s="110" t="str">
        <f t="shared" si="466"/>
        <v>tdk</v>
      </c>
      <c r="CE371" s="110" t="str">
        <f t="shared" si="466"/>
        <v>tdk</v>
      </c>
      <c r="CF371" s="110" t="str">
        <f t="shared" si="466"/>
        <v>tdk</v>
      </c>
      <c r="CG371" s="110" t="str">
        <f t="shared" si="466"/>
        <v>tdk</v>
      </c>
      <c r="CH371"/>
      <c r="CI371" s="75">
        <f>COUNTIF(BC371:CG371,"ya")</f>
        <v>0</v>
      </c>
      <c r="CJ371" s="74" t="s">
        <v>41</v>
      </c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ht="17.25" customHeight="1" x14ac:dyDescent="0.25">
      <c r="A372" s="57"/>
      <c r="B372" s="58"/>
      <c r="C372" s="58"/>
      <c r="D372" s="58" t="s">
        <v>42</v>
      </c>
      <c r="E372" s="103" t="str">
        <f t="shared" ref="E372:AI372" si="467">IF(AND(OR(AND(OR(AND(E369&gt;=2,E367="O/D"),E367="O/A"),E369&gt;=2),E367="O/N"),E369&gt;=2),"ya","tdk")</f>
        <v>tdk</v>
      </c>
      <c r="F372" s="104" t="str">
        <f t="shared" si="467"/>
        <v>tdk</v>
      </c>
      <c r="G372" s="104" t="str">
        <f t="shared" si="467"/>
        <v>tdk</v>
      </c>
      <c r="H372" s="105" t="str">
        <f t="shared" si="467"/>
        <v>tdk</v>
      </c>
      <c r="I372" s="105" t="str">
        <f t="shared" si="467"/>
        <v>tdk</v>
      </c>
      <c r="J372" s="105" t="str">
        <f t="shared" si="467"/>
        <v>tdk</v>
      </c>
      <c r="K372" s="105" t="str">
        <f t="shared" si="467"/>
        <v>tdk</v>
      </c>
      <c r="L372" s="105" t="str">
        <f t="shared" si="467"/>
        <v>tdk</v>
      </c>
      <c r="M372" s="104" t="str">
        <f t="shared" si="467"/>
        <v>tdk</v>
      </c>
      <c r="N372" s="106" t="str">
        <f t="shared" si="467"/>
        <v>tdk</v>
      </c>
      <c r="O372" s="107" t="str">
        <f t="shared" si="467"/>
        <v>tdk</v>
      </c>
      <c r="P372" s="105" t="str">
        <f t="shared" si="467"/>
        <v>tdk</v>
      </c>
      <c r="Q372" s="105" t="str">
        <f t="shared" si="467"/>
        <v>tdk</v>
      </c>
      <c r="R372" s="105" t="str">
        <f t="shared" si="467"/>
        <v>tdk</v>
      </c>
      <c r="S372" s="105" t="str">
        <f t="shared" si="467"/>
        <v>tdk</v>
      </c>
      <c r="T372" s="104" t="str">
        <f t="shared" si="467"/>
        <v>tdk</v>
      </c>
      <c r="U372" s="106" t="str">
        <f t="shared" si="467"/>
        <v>tdk</v>
      </c>
      <c r="V372" s="107" t="str">
        <f t="shared" si="467"/>
        <v>tdk</v>
      </c>
      <c r="W372" s="105" t="str">
        <f t="shared" si="467"/>
        <v>tdk</v>
      </c>
      <c r="X372" s="105" t="str">
        <f t="shared" si="467"/>
        <v>tdk</v>
      </c>
      <c r="Y372" s="105" t="str">
        <f t="shared" si="467"/>
        <v>tdk</v>
      </c>
      <c r="Z372" s="105" t="str">
        <f t="shared" si="467"/>
        <v>tdk</v>
      </c>
      <c r="AA372" s="104" t="str">
        <f t="shared" si="467"/>
        <v>tdk</v>
      </c>
      <c r="AB372" s="104" t="str">
        <f t="shared" si="467"/>
        <v>tdk</v>
      </c>
      <c r="AC372" s="105" t="str">
        <f t="shared" si="467"/>
        <v>tdk</v>
      </c>
      <c r="AD372" s="105" t="str">
        <f t="shared" si="467"/>
        <v>tdk</v>
      </c>
      <c r="AE372" s="105" t="str">
        <f t="shared" si="467"/>
        <v>tdk</v>
      </c>
      <c r="AF372" s="105" t="str">
        <f t="shared" si="467"/>
        <v>tdk</v>
      </c>
      <c r="AG372" s="105" t="str">
        <f t="shared" si="467"/>
        <v>tdk</v>
      </c>
      <c r="AH372" s="104" t="str">
        <f t="shared" si="467"/>
        <v>tdk</v>
      </c>
      <c r="AI372" s="104" t="str">
        <f t="shared" si="467"/>
        <v>tdk</v>
      </c>
      <c r="AJ372" s="108"/>
      <c r="AK372" s="69"/>
      <c r="AL372" s="69"/>
      <c r="AM372" s="69"/>
      <c r="AN372" s="69"/>
      <c r="AO372" s="70"/>
      <c r="AP372" s="70"/>
      <c r="AQ372" s="70"/>
      <c r="AR372" s="70"/>
      <c r="AS372" s="70"/>
      <c r="AT372" s="70">
        <f>COUNTIF(E372:AJ372,"ya")</f>
        <v>0</v>
      </c>
      <c r="AU372" s="69"/>
      <c r="AV372" s="83"/>
      <c r="AW372" s="83"/>
      <c r="AX372" s="83"/>
      <c r="AY372" s="84"/>
      <c r="AZ372" s="85"/>
      <c r="BA372" s="22"/>
      <c r="BB372"/>
      <c r="BC372" s="74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 s="37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ht="17.25" customHeight="1" x14ac:dyDescent="0.3">
      <c r="A373" s="57">
        <f>A367+1</f>
        <v>46</v>
      </c>
      <c r="B373" s="58"/>
      <c r="C373" s="130" t="s">
        <v>111</v>
      </c>
      <c r="D373" s="58"/>
      <c r="E373" s="111" t="s">
        <v>19</v>
      </c>
      <c r="F373" s="112" t="s">
        <v>45</v>
      </c>
      <c r="G373" s="112" t="s">
        <v>45</v>
      </c>
      <c r="H373" s="113" t="s">
        <v>45</v>
      </c>
      <c r="I373" s="113" t="s">
        <v>19</v>
      </c>
      <c r="J373" s="113" t="s">
        <v>19</v>
      </c>
      <c r="K373" s="113" t="s">
        <v>20</v>
      </c>
      <c r="L373" s="113" t="s">
        <v>20</v>
      </c>
      <c r="M373" s="112" t="s">
        <v>21</v>
      </c>
      <c r="N373" s="114" t="s">
        <v>44</v>
      </c>
      <c r="O373" s="115" t="s">
        <v>21</v>
      </c>
      <c r="P373" s="113" t="s">
        <v>45</v>
      </c>
      <c r="Q373" s="113" t="s">
        <v>45</v>
      </c>
      <c r="R373" s="113" t="s">
        <v>19</v>
      </c>
      <c r="S373" s="113" t="s">
        <v>19</v>
      </c>
      <c r="T373" s="112" t="s">
        <v>30</v>
      </c>
      <c r="U373" s="116" t="s">
        <v>46</v>
      </c>
      <c r="V373" s="115" t="s">
        <v>22</v>
      </c>
      <c r="W373" s="113" t="s">
        <v>33</v>
      </c>
      <c r="X373" s="113" t="s">
        <v>21</v>
      </c>
      <c r="Y373" s="113" t="s">
        <v>45</v>
      </c>
      <c r="Z373" s="113" t="s">
        <v>45</v>
      </c>
      <c r="AA373" s="112" t="s">
        <v>19</v>
      </c>
      <c r="AB373" s="112" t="s">
        <v>19</v>
      </c>
      <c r="AC373" s="113" t="s">
        <v>31</v>
      </c>
      <c r="AD373" s="113" t="s">
        <v>20</v>
      </c>
      <c r="AE373" s="113" t="s">
        <v>20</v>
      </c>
      <c r="AF373" s="113" t="s">
        <v>21</v>
      </c>
      <c r="AG373" s="113" t="s">
        <v>21</v>
      </c>
      <c r="AH373" s="112" t="s">
        <v>45</v>
      </c>
      <c r="AI373" s="112" t="s">
        <v>45</v>
      </c>
      <c r="AJ373" s="68"/>
      <c r="AK373" s="69">
        <f>COUNTIF(E373:AJ373,"D")</f>
        <v>7</v>
      </c>
      <c r="AL373" s="69">
        <f>COUNTIF(E373:AJ373,"A")</f>
        <v>4</v>
      </c>
      <c r="AM373" s="69">
        <f>COUNTIF(E373:AJ373,"N")</f>
        <v>5</v>
      </c>
      <c r="AN373" s="69">
        <f>COUNTIF(E373:AJ373,"D/A")</f>
        <v>1</v>
      </c>
      <c r="AO373" s="70">
        <f>AK373+AL373+AM373+AN373+AY373+AZ373</f>
        <v>18</v>
      </c>
      <c r="AP373" s="70">
        <f>IF(AO373&lt;=22,0,AO373-22)</f>
        <v>0</v>
      </c>
      <c r="AQ373" s="71">
        <f>AL373+AM373+AQ376</f>
        <v>14</v>
      </c>
      <c r="AR373" s="70"/>
      <c r="AS373" s="70"/>
      <c r="AT373" s="70"/>
      <c r="AU373" s="69">
        <f>COUNTIF(E373:AJ373,"IJ")</f>
        <v>0</v>
      </c>
      <c r="AV373" s="69">
        <f>COUNTIF(E373:AJ373,"SK")</f>
        <v>1</v>
      </c>
      <c r="AW373" s="69">
        <f>COUNTIF(E373:AJ373,"CT")</f>
        <v>1</v>
      </c>
      <c r="AX373" s="69">
        <f>COUNTIF(E373:AJ373,"AL")</f>
        <v>0</v>
      </c>
      <c r="AY373" s="69">
        <f>COUNTIF(E373:AJ373,"A/N")</f>
        <v>1</v>
      </c>
      <c r="AZ373" s="69">
        <f>COUNTIF(E373:AJ373,"N/D")</f>
        <v>0</v>
      </c>
      <c r="BA373" s="72"/>
      <c r="BB373" s="37">
        <f>AO373</f>
        <v>18</v>
      </c>
      <c r="BC373" s="73" t="str">
        <f t="shared" ref="BC373:CG373" si="468">E373</f>
        <v>D</v>
      </c>
      <c r="BD373" s="73" t="str">
        <f t="shared" si="468"/>
        <v>R</v>
      </c>
      <c r="BE373" s="73" t="str">
        <f t="shared" si="468"/>
        <v>R</v>
      </c>
      <c r="BF373" s="73" t="str">
        <f t="shared" si="468"/>
        <v>R</v>
      </c>
      <c r="BG373" s="73" t="str">
        <f t="shared" si="468"/>
        <v>D</v>
      </c>
      <c r="BH373" s="73" t="str">
        <f t="shared" si="468"/>
        <v>D</v>
      </c>
      <c r="BI373" s="73" t="str">
        <f t="shared" si="468"/>
        <v>A</v>
      </c>
      <c r="BJ373" s="73" t="str">
        <f t="shared" si="468"/>
        <v>A</v>
      </c>
      <c r="BK373" s="73" t="str">
        <f t="shared" si="468"/>
        <v>N</v>
      </c>
      <c r="BL373" s="73" t="str">
        <f t="shared" si="468"/>
        <v>O/N</v>
      </c>
      <c r="BM373" s="73" t="str">
        <f t="shared" si="468"/>
        <v>N</v>
      </c>
      <c r="BN373" s="73" t="str">
        <f t="shared" si="468"/>
        <v>R</v>
      </c>
      <c r="BO373" s="73" t="str">
        <f t="shared" si="468"/>
        <v>R</v>
      </c>
      <c r="BP373" s="73" t="str">
        <f t="shared" si="468"/>
        <v>D</v>
      </c>
      <c r="BQ373" s="73" t="str">
        <f t="shared" si="468"/>
        <v>D</v>
      </c>
      <c r="BR373" s="73" t="str">
        <f t="shared" si="468"/>
        <v>SK</v>
      </c>
      <c r="BS373" s="73" t="str">
        <f t="shared" si="468"/>
        <v>O/A</v>
      </c>
      <c r="BT373" s="73" t="str">
        <f t="shared" si="468"/>
        <v>D/A</v>
      </c>
      <c r="BU373" s="73" t="str">
        <f t="shared" si="468"/>
        <v>A/N</v>
      </c>
      <c r="BV373" s="73" t="str">
        <f t="shared" si="468"/>
        <v>N</v>
      </c>
      <c r="BW373" s="73" t="str">
        <f t="shared" si="468"/>
        <v>R</v>
      </c>
      <c r="BX373" s="73" t="str">
        <f t="shared" si="468"/>
        <v>R</v>
      </c>
      <c r="BY373" s="73" t="str">
        <f t="shared" si="468"/>
        <v>D</v>
      </c>
      <c r="BZ373" s="73" t="str">
        <f t="shared" si="468"/>
        <v>D</v>
      </c>
      <c r="CA373" s="73" t="str">
        <f t="shared" si="468"/>
        <v>CT</v>
      </c>
      <c r="CB373" s="73" t="str">
        <f t="shared" si="468"/>
        <v>A</v>
      </c>
      <c r="CC373" s="73" t="str">
        <f t="shared" si="468"/>
        <v>A</v>
      </c>
      <c r="CD373" s="73" t="str">
        <f t="shared" si="468"/>
        <v>N</v>
      </c>
      <c r="CE373" s="73" t="str">
        <f t="shared" si="468"/>
        <v>N</v>
      </c>
      <c r="CF373" s="73" t="str">
        <f t="shared" si="468"/>
        <v>R</v>
      </c>
      <c r="CG373" s="73" t="str">
        <f t="shared" si="468"/>
        <v>R</v>
      </c>
      <c r="CH373"/>
      <c r="CI373" s="75">
        <f>COUNTIF(BC373:CG373,"A/N")</f>
        <v>1</v>
      </c>
      <c r="CJ373" s="75">
        <f>COUNTIF(BC373:CG373,"N/D")</f>
        <v>0</v>
      </c>
      <c r="CK373" s="37">
        <f>CI373+CJ373</f>
        <v>1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ht="17.25" customHeight="1" x14ac:dyDescent="0.25">
      <c r="A374" s="57"/>
      <c r="B374" s="58"/>
      <c r="C374" s="127"/>
      <c r="D374" s="58" t="s">
        <v>37</v>
      </c>
      <c r="E374" s="111">
        <v>8</v>
      </c>
      <c r="F374" s="112"/>
      <c r="G374" s="112"/>
      <c r="H374" s="113"/>
      <c r="I374" s="113"/>
      <c r="J374" s="113"/>
      <c r="K374" s="113"/>
      <c r="L374" s="113"/>
      <c r="M374" s="112"/>
      <c r="N374" s="114"/>
      <c r="O374" s="115"/>
      <c r="P374" s="113"/>
      <c r="Q374" s="113"/>
      <c r="R374" s="113"/>
      <c r="S374" s="113"/>
      <c r="T374" s="112"/>
      <c r="U374" s="116"/>
      <c r="V374" s="115">
        <v>8</v>
      </c>
      <c r="W374" s="113">
        <v>8</v>
      </c>
      <c r="X374" s="113"/>
      <c r="Y374" s="113"/>
      <c r="Z374" s="113"/>
      <c r="AA374" s="112"/>
      <c r="AB374" s="112"/>
      <c r="AC374" s="113"/>
      <c r="AD374" s="113"/>
      <c r="AE374" s="113"/>
      <c r="AF374" s="113"/>
      <c r="AG374" s="113"/>
      <c r="AH374" s="112"/>
      <c r="AI374" s="112"/>
      <c r="AJ374" s="82"/>
      <c r="AK374" s="69"/>
      <c r="AL374" s="69"/>
      <c r="AM374" s="69"/>
      <c r="AN374" s="69"/>
      <c r="AO374" s="70"/>
      <c r="AP374" s="70"/>
      <c r="AQ374" s="70"/>
      <c r="AR374" s="71">
        <f>SUM(E374:AJ374)*2-0.5*COUNT(E374:AJ374)+CI375</f>
        <v>80.5</v>
      </c>
      <c r="AS374" s="70"/>
      <c r="AT374" s="70"/>
      <c r="AU374" s="69"/>
      <c r="AV374" s="83"/>
      <c r="AW374" s="83"/>
      <c r="AX374" s="83"/>
      <c r="AY374" s="84"/>
      <c r="AZ374" s="85"/>
      <c r="BA374" s="22"/>
      <c r="BB374"/>
      <c r="BC374" s="86">
        <f t="shared" ref="BC374:CG374" si="469">E375</f>
        <v>0</v>
      </c>
      <c r="BD374" s="86">
        <f t="shared" si="469"/>
        <v>0</v>
      </c>
      <c r="BE374" s="86">
        <f t="shared" si="469"/>
        <v>0</v>
      </c>
      <c r="BF374" s="86">
        <f t="shared" si="469"/>
        <v>0</v>
      </c>
      <c r="BG374" s="86">
        <f t="shared" si="469"/>
        <v>0</v>
      </c>
      <c r="BH374" s="86">
        <f t="shared" si="469"/>
        <v>0</v>
      </c>
      <c r="BI374" s="86">
        <f t="shared" si="469"/>
        <v>0</v>
      </c>
      <c r="BJ374" s="86">
        <f t="shared" si="469"/>
        <v>0</v>
      </c>
      <c r="BK374" s="86">
        <f t="shared" si="469"/>
        <v>0</v>
      </c>
      <c r="BL374" s="86">
        <f t="shared" si="469"/>
        <v>8</v>
      </c>
      <c r="BM374" s="86">
        <f t="shared" si="469"/>
        <v>0</v>
      </c>
      <c r="BN374" s="86">
        <f t="shared" si="469"/>
        <v>0</v>
      </c>
      <c r="BO374" s="86">
        <f t="shared" si="469"/>
        <v>0</v>
      </c>
      <c r="BP374" s="86">
        <f t="shared" si="469"/>
        <v>0</v>
      </c>
      <c r="BQ374" s="86">
        <f t="shared" si="469"/>
        <v>0</v>
      </c>
      <c r="BR374" s="86">
        <f t="shared" si="469"/>
        <v>0</v>
      </c>
      <c r="BS374" s="86">
        <f t="shared" si="469"/>
        <v>8</v>
      </c>
      <c r="BT374" s="86">
        <f t="shared" si="469"/>
        <v>0</v>
      </c>
      <c r="BU374" s="86">
        <f t="shared" si="469"/>
        <v>0</v>
      </c>
      <c r="BV374" s="86">
        <f t="shared" si="469"/>
        <v>0</v>
      </c>
      <c r="BW374" s="86">
        <f t="shared" si="469"/>
        <v>0</v>
      </c>
      <c r="BX374" s="86">
        <f t="shared" si="469"/>
        <v>0</v>
      </c>
      <c r="BY374" s="86">
        <f t="shared" si="469"/>
        <v>0</v>
      </c>
      <c r="BZ374" s="86">
        <f t="shared" si="469"/>
        <v>0</v>
      </c>
      <c r="CA374" s="86">
        <f t="shared" si="469"/>
        <v>0</v>
      </c>
      <c r="CB374" s="86">
        <f t="shared" si="469"/>
        <v>0</v>
      </c>
      <c r="CC374" s="86">
        <f t="shared" si="469"/>
        <v>0</v>
      </c>
      <c r="CD374" s="86">
        <f t="shared" si="469"/>
        <v>0</v>
      </c>
      <c r="CE374" s="86">
        <f t="shared" si="469"/>
        <v>0</v>
      </c>
      <c r="CF374" s="86">
        <f t="shared" si="469"/>
        <v>0</v>
      </c>
      <c r="CG374" s="86">
        <f t="shared" si="469"/>
        <v>0</v>
      </c>
      <c r="CH374"/>
      <c r="CI374" s="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ht="17.25" customHeight="1" x14ac:dyDescent="0.25">
      <c r="A375" s="57"/>
      <c r="B375" s="58"/>
      <c r="C375" s="58"/>
      <c r="D375" s="58" t="s">
        <v>38</v>
      </c>
      <c r="E375" s="111"/>
      <c r="F375" s="112"/>
      <c r="G375" s="112"/>
      <c r="H375" s="113"/>
      <c r="I375" s="113"/>
      <c r="J375" s="113"/>
      <c r="K375" s="113"/>
      <c r="L375" s="113"/>
      <c r="M375" s="112"/>
      <c r="N375" s="114">
        <v>8</v>
      </c>
      <c r="O375" s="115"/>
      <c r="P375" s="113"/>
      <c r="Q375" s="113"/>
      <c r="R375" s="113"/>
      <c r="S375" s="113"/>
      <c r="T375" s="112"/>
      <c r="U375" s="116">
        <v>8</v>
      </c>
      <c r="V375" s="115"/>
      <c r="W375" s="113"/>
      <c r="X375" s="113"/>
      <c r="Y375" s="113"/>
      <c r="Z375" s="113"/>
      <c r="AA375" s="112"/>
      <c r="AB375" s="112"/>
      <c r="AC375" s="113"/>
      <c r="AD375" s="113"/>
      <c r="AE375" s="113"/>
      <c r="AF375" s="113"/>
      <c r="AG375" s="113"/>
      <c r="AH375" s="112"/>
      <c r="AI375" s="112"/>
      <c r="AJ375" s="93"/>
      <c r="AK375" s="69"/>
      <c r="AL375" s="69"/>
      <c r="AM375" s="69"/>
      <c r="AN375" s="69"/>
      <c r="AO375" s="70"/>
      <c r="AP375" s="70"/>
      <c r="AQ375" s="70"/>
      <c r="AR375" s="94"/>
      <c r="AS375" s="70"/>
      <c r="AT375" s="70"/>
      <c r="AU375" s="69"/>
      <c r="AV375" s="83"/>
      <c r="AW375" s="83"/>
      <c r="AX375" s="83"/>
      <c r="AY375" s="84"/>
      <c r="AZ375" s="85"/>
      <c r="BA375" s="22"/>
      <c r="BB375"/>
      <c r="BC375" s="37">
        <f t="shared" ref="BC375:CG375" si="470">IF(BC374&lt;=1,BC374*2,IF(BC374&lt;=7,(BC374*2),IF(BC374&lt;=8,((BC374-7)*3+14),((BC374-8)*4+17))))</f>
        <v>0</v>
      </c>
      <c r="BD375" s="37">
        <f t="shared" si="470"/>
        <v>0</v>
      </c>
      <c r="BE375" s="37">
        <f t="shared" si="470"/>
        <v>0</v>
      </c>
      <c r="BF375" s="37">
        <f t="shared" si="470"/>
        <v>0</v>
      </c>
      <c r="BG375" s="37">
        <f t="shared" si="470"/>
        <v>0</v>
      </c>
      <c r="BH375" s="37">
        <f t="shared" si="470"/>
        <v>0</v>
      </c>
      <c r="BI375" s="37">
        <f t="shared" si="470"/>
        <v>0</v>
      </c>
      <c r="BJ375" s="37">
        <f t="shared" si="470"/>
        <v>0</v>
      </c>
      <c r="BK375" s="37">
        <f t="shared" si="470"/>
        <v>0</v>
      </c>
      <c r="BL375" s="37">
        <f t="shared" si="470"/>
        <v>17</v>
      </c>
      <c r="BM375" s="37">
        <f t="shared" si="470"/>
        <v>0</v>
      </c>
      <c r="BN375" s="37">
        <f t="shared" si="470"/>
        <v>0</v>
      </c>
      <c r="BO375" s="37">
        <f t="shared" si="470"/>
        <v>0</v>
      </c>
      <c r="BP375" s="37">
        <f t="shared" si="470"/>
        <v>0</v>
      </c>
      <c r="BQ375" s="37">
        <f t="shared" si="470"/>
        <v>0</v>
      </c>
      <c r="BR375" s="37">
        <f t="shared" si="470"/>
        <v>0</v>
      </c>
      <c r="BS375" s="37">
        <f t="shared" si="470"/>
        <v>17</v>
      </c>
      <c r="BT375" s="37">
        <f t="shared" si="470"/>
        <v>0</v>
      </c>
      <c r="BU375" s="37">
        <f t="shared" si="470"/>
        <v>0</v>
      </c>
      <c r="BV375" s="37">
        <f t="shared" si="470"/>
        <v>0</v>
      </c>
      <c r="BW375" s="37">
        <f t="shared" si="470"/>
        <v>0</v>
      </c>
      <c r="BX375" s="37">
        <f t="shared" si="470"/>
        <v>0</v>
      </c>
      <c r="BY375" s="37">
        <f t="shared" si="470"/>
        <v>0</v>
      </c>
      <c r="BZ375" s="37">
        <f t="shared" si="470"/>
        <v>0</v>
      </c>
      <c r="CA375" s="37">
        <f t="shared" si="470"/>
        <v>0</v>
      </c>
      <c r="CB375" s="37">
        <f t="shared" si="470"/>
        <v>0</v>
      </c>
      <c r="CC375" s="37">
        <f t="shared" si="470"/>
        <v>0</v>
      </c>
      <c r="CD375" s="37">
        <f t="shared" si="470"/>
        <v>0</v>
      </c>
      <c r="CE375" s="37">
        <f t="shared" si="470"/>
        <v>0</v>
      </c>
      <c r="CF375" s="37">
        <f t="shared" si="470"/>
        <v>0</v>
      </c>
      <c r="CG375" s="37">
        <f t="shared" si="470"/>
        <v>0</v>
      </c>
      <c r="CH375"/>
      <c r="CI375" s="95">
        <f>SUM(BC375:CG375)</f>
        <v>34</v>
      </c>
      <c r="CJ375" s="5" t="s">
        <v>37</v>
      </c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ht="17.25" customHeight="1" x14ac:dyDescent="0.25">
      <c r="A376" s="57"/>
      <c r="B376" s="58"/>
      <c r="C376" s="58"/>
      <c r="D376" s="58" t="s">
        <v>39</v>
      </c>
      <c r="E376" s="96">
        <f t="shared" ref="E376:AI376" si="471">IF(AND(E373="A/N",E374&gt;=8),2,IF(AND(E373="N/D",E374=16),2,IF(AND(E373="D/A",E374=16),2,IF(AND(E373="A/N",E374&lt;8),1,IF(AND(E373="N/D",E374&lt;16),1,IF(AND(E373="D/A",E374&gt;=8),1,IF(AND(AND(E373="O/D",E374&gt;=16),E374&lt;24),1,IF(AND(E373="O/D",E374=24),2,IF(AND(AND(E373="O/A",E374&gt;=8),E374&lt;16),1,IF(AND(E373="O/A",E374&gt;=16),2,IF(AND(AND(E373="O/N",E374&gt;=8),E374&lt;24),1,IF(AND(E373="O/N",E374=24),2,0))))))))))))</f>
        <v>0</v>
      </c>
      <c r="F376" s="97">
        <f t="shared" si="471"/>
        <v>0</v>
      </c>
      <c r="G376" s="97">
        <f t="shared" si="471"/>
        <v>0</v>
      </c>
      <c r="H376" s="98">
        <f t="shared" si="471"/>
        <v>0</v>
      </c>
      <c r="I376" s="98">
        <f t="shared" si="471"/>
        <v>0</v>
      </c>
      <c r="J376" s="98">
        <f t="shared" si="471"/>
        <v>0</v>
      </c>
      <c r="K376" s="98">
        <f t="shared" si="471"/>
        <v>0</v>
      </c>
      <c r="L376" s="98">
        <f t="shared" si="471"/>
        <v>0</v>
      </c>
      <c r="M376" s="97">
        <f t="shared" si="471"/>
        <v>0</v>
      </c>
      <c r="N376" s="99">
        <f t="shared" si="471"/>
        <v>0</v>
      </c>
      <c r="O376" s="100">
        <f t="shared" si="471"/>
        <v>0</v>
      </c>
      <c r="P376" s="98">
        <f t="shared" si="471"/>
        <v>0</v>
      </c>
      <c r="Q376" s="98">
        <f t="shared" si="471"/>
        <v>0</v>
      </c>
      <c r="R376" s="98">
        <f t="shared" si="471"/>
        <v>0</v>
      </c>
      <c r="S376" s="98">
        <f t="shared" si="471"/>
        <v>0</v>
      </c>
      <c r="T376" s="97">
        <f t="shared" si="471"/>
        <v>0</v>
      </c>
      <c r="U376" s="101">
        <f t="shared" si="471"/>
        <v>0</v>
      </c>
      <c r="V376" s="100">
        <f t="shared" si="471"/>
        <v>1</v>
      </c>
      <c r="W376" s="98">
        <f t="shared" si="471"/>
        <v>2</v>
      </c>
      <c r="X376" s="98">
        <f t="shared" si="471"/>
        <v>0</v>
      </c>
      <c r="Y376" s="98">
        <f t="shared" si="471"/>
        <v>0</v>
      </c>
      <c r="Z376" s="98">
        <f t="shared" si="471"/>
        <v>0</v>
      </c>
      <c r="AA376" s="97">
        <f t="shared" si="471"/>
        <v>0</v>
      </c>
      <c r="AB376" s="97">
        <f t="shared" si="471"/>
        <v>0</v>
      </c>
      <c r="AC376" s="98">
        <f t="shared" si="471"/>
        <v>0</v>
      </c>
      <c r="AD376" s="98">
        <f t="shared" si="471"/>
        <v>0</v>
      </c>
      <c r="AE376" s="98">
        <f t="shared" si="471"/>
        <v>0</v>
      </c>
      <c r="AF376" s="98">
        <f t="shared" si="471"/>
        <v>0</v>
      </c>
      <c r="AG376" s="98">
        <f t="shared" si="471"/>
        <v>0</v>
      </c>
      <c r="AH376" s="97">
        <f t="shared" si="471"/>
        <v>0</v>
      </c>
      <c r="AI376" s="97">
        <f t="shared" si="471"/>
        <v>0</v>
      </c>
      <c r="AJ376" s="117"/>
      <c r="AK376" s="69"/>
      <c r="AL376" s="69"/>
      <c r="AM376" s="69"/>
      <c r="AN376" s="69"/>
      <c r="AO376" s="70"/>
      <c r="AP376" s="70"/>
      <c r="AQ376" s="71">
        <f>SUM(E376:AJ376)+CI376-CK373</f>
        <v>5</v>
      </c>
      <c r="AR376" s="94"/>
      <c r="AS376" s="70"/>
      <c r="AT376" s="70"/>
      <c r="AU376" s="69"/>
      <c r="AV376" s="83"/>
      <c r="AW376" s="83"/>
      <c r="AX376" s="83"/>
      <c r="AY376" s="84"/>
      <c r="AZ376" s="85"/>
      <c r="BA376" s="22"/>
      <c r="BB376"/>
      <c r="BC376" s="95">
        <f t="shared" ref="BC376:CG376" si="472">IF(AND(BC373="A/N",BC374&gt;=8),2,IF(AND(BC373="N/D",BC374=16),2,IF(AND(BC373="D/A",BC374=16),2,IF(AND(BC373="A/N",BC374&lt;8),1,IF(AND(BC373="N/D",BC374&lt;16),1,IF(AND(BC373="D/A",BC374&gt;=8),1,IF(AND(AND(BC373="O/D",BC374&gt;=16),BC374&lt;24),1,IF(AND(BC373="O/D",BC374=24),2,IF(AND(AND(BC373="O/A",BC374&gt;=8),BC374&lt;16),1,IF(AND(BC373="O/A",BC374&gt;=16),2,IF(AND(AND(BC373="O/N",BC374&gt;=8),BC374&lt;24),1,IF(AND(BC373="O/N",BC374=24),2,0))))))))))))</f>
        <v>0</v>
      </c>
      <c r="BD376" s="95">
        <f t="shared" si="472"/>
        <v>0</v>
      </c>
      <c r="BE376" s="95">
        <f t="shared" si="472"/>
        <v>0</v>
      </c>
      <c r="BF376" s="95">
        <f t="shared" si="472"/>
        <v>0</v>
      </c>
      <c r="BG376" s="95">
        <f t="shared" si="472"/>
        <v>0</v>
      </c>
      <c r="BH376" s="95">
        <f t="shared" si="472"/>
        <v>0</v>
      </c>
      <c r="BI376" s="95">
        <f t="shared" si="472"/>
        <v>0</v>
      </c>
      <c r="BJ376" s="95">
        <f t="shared" si="472"/>
        <v>0</v>
      </c>
      <c r="BK376" s="95">
        <f t="shared" si="472"/>
        <v>0</v>
      </c>
      <c r="BL376" s="95">
        <f t="shared" si="472"/>
        <v>1</v>
      </c>
      <c r="BM376" s="95">
        <f t="shared" si="472"/>
        <v>0</v>
      </c>
      <c r="BN376" s="95">
        <f t="shared" si="472"/>
        <v>0</v>
      </c>
      <c r="BO376" s="95">
        <f t="shared" si="472"/>
        <v>0</v>
      </c>
      <c r="BP376" s="95">
        <f t="shared" si="472"/>
        <v>0</v>
      </c>
      <c r="BQ376" s="95">
        <f t="shared" si="472"/>
        <v>0</v>
      </c>
      <c r="BR376" s="95">
        <f t="shared" si="472"/>
        <v>0</v>
      </c>
      <c r="BS376" s="95">
        <f t="shared" si="472"/>
        <v>1</v>
      </c>
      <c r="BT376" s="95">
        <f t="shared" si="472"/>
        <v>0</v>
      </c>
      <c r="BU376" s="95">
        <f t="shared" si="472"/>
        <v>1</v>
      </c>
      <c r="BV376" s="95">
        <f t="shared" si="472"/>
        <v>0</v>
      </c>
      <c r="BW376" s="95">
        <f t="shared" si="472"/>
        <v>0</v>
      </c>
      <c r="BX376" s="95">
        <f t="shared" si="472"/>
        <v>0</v>
      </c>
      <c r="BY376" s="95">
        <f t="shared" si="472"/>
        <v>0</v>
      </c>
      <c r="BZ376" s="95">
        <f t="shared" si="472"/>
        <v>0</v>
      </c>
      <c r="CA376" s="95">
        <f t="shared" si="472"/>
        <v>0</v>
      </c>
      <c r="CB376" s="95">
        <f t="shared" si="472"/>
        <v>0</v>
      </c>
      <c r="CC376" s="95">
        <f t="shared" si="472"/>
        <v>0</v>
      </c>
      <c r="CD376" s="95">
        <f t="shared" si="472"/>
        <v>0</v>
      </c>
      <c r="CE376" s="95">
        <f t="shared" si="472"/>
        <v>0</v>
      </c>
      <c r="CF376" s="95">
        <f t="shared" si="472"/>
        <v>0</v>
      </c>
      <c r="CG376" s="95">
        <f t="shared" si="472"/>
        <v>0</v>
      </c>
      <c r="CH376"/>
      <c r="CI376" s="95">
        <f>SUM(BC376:CG376)</f>
        <v>3</v>
      </c>
      <c r="CJ376" s="5" t="s">
        <v>40</v>
      </c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ht="17.25" customHeight="1" x14ac:dyDescent="0.25">
      <c r="A377" s="57"/>
      <c r="B377" s="58"/>
      <c r="C377" s="58"/>
      <c r="D377" s="58" t="s">
        <v>41</v>
      </c>
      <c r="E377" s="103" t="str">
        <f t="shared" ref="E377:AI377" si="473">IF(E374&gt;=4,"ya","tdk")</f>
        <v>ya</v>
      </c>
      <c r="F377" s="104" t="str">
        <f t="shared" si="473"/>
        <v>tdk</v>
      </c>
      <c r="G377" s="104" t="str">
        <f t="shared" si="473"/>
        <v>tdk</v>
      </c>
      <c r="H377" s="105" t="str">
        <f t="shared" si="473"/>
        <v>tdk</v>
      </c>
      <c r="I377" s="105" t="str">
        <f t="shared" si="473"/>
        <v>tdk</v>
      </c>
      <c r="J377" s="105" t="str">
        <f t="shared" si="473"/>
        <v>tdk</v>
      </c>
      <c r="K377" s="105" t="str">
        <f t="shared" si="473"/>
        <v>tdk</v>
      </c>
      <c r="L377" s="105" t="str">
        <f t="shared" si="473"/>
        <v>tdk</v>
      </c>
      <c r="M377" s="104" t="str">
        <f t="shared" si="473"/>
        <v>tdk</v>
      </c>
      <c r="N377" s="106" t="str">
        <f t="shared" si="473"/>
        <v>tdk</v>
      </c>
      <c r="O377" s="107" t="str">
        <f t="shared" si="473"/>
        <v>tdk</v>
      </c>
      <c r="P377" s="105" t="str">
        <f t="shared" si="473"/>
        <v>tdk</v>
      </c>
      <c r="Q377" s="105" t="str">
        <f t="shared" si="473"/>
        <v>tdk</v>
      </c>
      <c r="R377" s="105" t="str">
        <f t="shared" si="473"/>
        <v>tdk</v>
      </c>
      <c r="S377" s="105" t="str">
        <f t="shared" si="473"/>
        <v>tdk</v>
      </c>
      <c r="T377" s="104" t="str">
        <f t="shared" si="473"/>
        <v>tdk</v>
      </c>
      <c r="U377" s="106" t="str">
        <f t="shared" si="473"/>
        <v>tdk</v>
      </c>
      <c r="V377" s="107" t="str">
        <f t="shared" si="473"/>
        <v>ya</v>
      </c>
      <c r="W377" s="105" t="str">
        <f t="shared" si="473"/>
        <v>ya</v>
      </c>
      <c r="X377" s="105" t="str">
        <f t="shared" si="473"/>
        <v>tdk</v>
      </c>
      <c r="Y377" s="105" t="str">
        <f t="shared" si="473"/>
        <v>tdk</v>
      </c>
      <c r="Z377" s="105" t="str">
        <f t="shared" si="473"/>
        <v>tdk</v>
      </c>
      <c r="AA377" s="104" t="str">
        <f t="shared" si="473"/>
        <v>tdk</v>
      </c>
      <c r="AB377" s="104" t="str">
        <f t="shared" si="473"/>
        <v>tdk</v>
      </c>
      <c r="AC377" s="105" t="str">
        <f t="shared" si="473"/>
        <v>tdk</v>
      </c>
      <c r="AD377" s="105" t="str">
        <f t="shared" si="473"/>
        <v>tdk</v>
      </c>
      <c r="AE377" s="105" t="str">
        <f t="shared" si="473"/>
        <v>tdk</v>
      </c>
      <c r="AF377" s="105" t="str">
        <f t="shared" si="473"/>
        <v>tdk</v>
      </c>
      <c r="AG377" s="105" t="str">
        <f t="shared" si="473"/>
        <v>tdk</v>
      </c>
      <c r="AH377" s="104" t="str">
        <f t="shared" si="473"/>
        <v>tdk</v>
      </c>
      <c r="AI377" s="104" t="str">
        <f t="shared" si="473"/>
        <v>tdk</v>
      </c>
      <c r="AJ377" s="108"/>
      <c r="AK377" s="69"/>
      <c r="AL377" s="69"/>
      <c r="AM377" s="69"/>
      <c r="AN377" s="69"/>
      <c r="AO377" s="70"/>
      <c r="AP377" s="70"/>
      <c r="AQ377" s="70"/>
      <c r="AR377" s="70"/>
      <c r="AS377" s="109">
        <f>COUNTIF(E377:AJ377,"ya")+CI377</f>
        <v>5</v>
      </c>
      <c r="AT377" s="70"/>
      <c r="AU377" s="69"/>
      <c r="AV377" s="83"/>
      <c r="AW377" s="83"/>
      <c r="AX377" s="83"/>
      <c r="AY377" s="84"/>
      <c r="AZ377" s="85"/>
      <c r="BA377" s="22"/>
      <c r="BB377"/>
      <c r="BC377" s="110" t="str">
        <f t="shared" ref="BC377:CG377" si="474">IF(BC374&gt;=4,"ya","tdk")</f>
        <v>tdk</v>
      </c>
      <c r="BD377" s="110" t="str">
        <f t="shared" si="474"/>
        <v>tdk</v>
      </c>
      <c r="BE377" s="110" t="str">
        <f t="shared" si="474"/>
        <v>tdk</v>
      </c>
      <c r="BF377" s="110" t="str">
        <f t="shared" si="474"/>
        <v>tdk</v>
      </c>
      <c r="BG377" s="110" t="str">
        <f t="shared" si="474"/>
        <v>tdk</v>
      </c>
      <c r="BH377" s="110" t="str">
        <f t="shared" si="474"/>
        <v>tdk</v>
      </c>
      <c r="BI377" s="110" t="str">
        <f t="shared" si="474"/>
        <v>tdk</v>
      </c>
      <c r="BJ377" s="110" t="str">
        <f t="shared" si="474"/>
        <v>tdk</v>
      </c>
      <c r="BK377" s="110" t="str">
        <f t="shared" si="474"/>
        <v>tdk</v>
      </c>
      <c r="BL377" s="110" t="str">
        <f t="shared" si="474"/>
        <v>ya</v>
      </c>
      <c r="BM377" s="110" t="str">
        <f t="shared" si="474"/>
        <v>tdk</v>
      </c>
      <c r="BN377" s="110" t="str">
        <f t="shared" si="474"/>
        <v>tdk</v>
      </c>
      <c r="BO377" s="110" t="str">
        <f t="shared" si="474"/>
        <v>tdk</v>
      </c>
      <c r="BP377" s="110" t="str">
        <f t="shared" si="474"/>
        <v>tdk</v>
      </c>
      <c r="BQ377" s="110" t="str">
        <f t="shared" si="474"/>
        <v>tdk</v>
      </c>
      <c r="BR377" s="110" t="str">
        <f t="shared" si="474"/>
        <v>tdk</v>
      </c>
      <c r="BS377" s="110" t="str">
        <f t="shared" si="474"/>
        <v>ya</v>
      </c>
      <c r="BT377" s="110" t="str">
        <f t="shared" si="474"/>
        <v>tdk</v>
      </c>
      <c r="BU377" s="110" t="str">
        <f t="shared" si="474"/>
        <v>tdk</v>
      </c>
      <c r="BV377" s="110" t="str">
        <f t="shared" si="474"/>
        <v>tdk</v>
      </c>
      <c r="BW377" s="110" t="str">
        <f t="shared" si="474"/>
        <v>tdk</v>
      </c>
      <c r="BX377" s="110" t="str">
        <f t="shared" si="474"/>
        <v>tdk</v>
      </c>
      <c r="BY377" s="110" t="str">
        <f t="shared" si="474"/>
        <v>tdk</v>
      </c>
      <c r="BZ377" s="110" t="str">
        <f t="shared" si="474"/>
        <v>tdk</v>
      </c>
      <c r="CA377" s="110" t="str">
        <f t="shared" si="474"/>
        <v>tdk</v>
      </c>
      <c r="CB377" s="110" t="str">
        <f t="shared" si="474"/>
        <v>tdk</v>
      </c>
      <c r="CC377" s="110" t="str">
        <f t="shared" si="474"/>
        <v>tdk</v>
      </c>
      <c r="CD377" s="110" t="str">
        <f t="shared" si="474"/>
        <v>tdk</v>
      </c>
      <c r="CE377" s="110" t="str">
        <f t="shared" si="474"/>
        <v>tdk</v>
      </c>
      <c r="CF377" s="110" t="str">
        <f t="shared" si="474"/>
        <v>tdk</v>
      </c>
      <c r="CG377" s="110" t="str">
        <f t="shared" si="474"/>
        <v>tdk</v>
      </c>
      <c r="CH377"/>
      <c r="CI377" s="75">
        <f>COUNTIF(BC377:CG377,"ya")</f>
        <v>2</v>
      </c>
      <c r="CJ377" s="74" t="s">
        <v>41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 ht="17.25" customHeight="1" x14ac:dyDescent="0.25">
      <c r="A378" s="57"/>
      <c r="B378" s="58"/>
      <c r="C378" s="58"/>
      <c r="D378" s="58" t="s">
        <v>42</v>
      </c>
      <c r="E378" s="103" t="str">
        <f t="shared" ref="E378:AI378" si="475">IF(AND(OR(AND(OR(AND(E375&gt;=2,E373="O/D"),E373="O/A"),E375&gt;=2),E373="O/N"),E375&gt;=2),"ya","tdk")</f>
        <v>tdk</v>
      </c>
      <c r="F378" s="104" t="str">
        <f t="shared" si="475"/>
        <v>tdk</v>
      </c>
      <c r="G378" s="104" t="str">
        <f t="shared" si="475"/>
        <v>tdk</v>
      </c>
      <c r="H378" s="105" t="str">
        <f t="shared" si="475"/>
        <v>tdk</v>
      </c>
      <c r="I378" s="105" t="str">
        <f t="shared" si="475"/>
        <v>tdk</v>
      </c>
      <c r="J378" s="105" t="str">
        <f t="shared" si="475"/>
        <v>tdk</v>
      </c>
      <c r="K378" s="105" t="str">
        <f t="shared" si="475"/>
        <v>tdk</v>
      </c>
      <c r="L378" s="105" t="str">
        <f t="shared" si="475"/>
        <v>tdk</v>
      </c>
      <c r="M378" s="104" t="str">
        <f t="shared" si="475"/>
        <v>tdk</v>
      </c>
      <c r="N378" s="106" t="str">
        <f t="shared" si="475"/>
        <v>ya</v>
      </c>
      <c r="O378" s="107" t="str">
        <f t="shared" si="475"/>
        <v>tdk</v>
      </c>
      <c r="P378" s="105" t="str">
        <f t="shared" si="475"/>
        <v>tdk</v>
      </c>
      <c r="Q378" s="105" t="str">
        <f t="shared" si="475"/>
        <v>tdk</v>
      </c>
      <c r="R378" s="105" t="str">
        <f t="shared" si="475"/>
        <v>tdk</v>
      </c>
      <c r="S378" s="105" t="str">
        <f t="shared" si="475"/>
        <v>tdk</v>
      </c>
      <c r="T378" s="104" t="str">
        <f t="shared" si="475"/>
        <v>tdk</v>
      </c>
      <c r="U378" s="106" t="str">
        <f t="shared" si="475"/>
        <v>ya</v>
      </c>
      <c r="V378" s="107" t="str">
        <f t="shared" si="475"/>
        <v>tdk</v>
      </c>
      <c r="W378" s="105" t="str">
        <f t="shared" si="475"/>
        <v>tdk</v>
      </c>
      <c r="X378" s="105" t="str">
        <f t="shared" si="475"/>
        <v>tdk</v>
      </c>
      <c r="Y378" s="105" t="str">
        <f t="shared" si="475"/>
        <v>tdk</v>
      </c>
      <c r="Z378" s="105" t="str">
        <f t="shared" si="475"/>
        <v>tdk</v>
      </c>
      <c r="AA378" s="104" t="str">
        <f t="shared" si="475"/>
        <v>tdk</v>
      </c>
      <c r="AB378" s="104" t="str">
        <f t="shared" si="475"/>
        <v>tdk</v>
      </c>
      <c r="AC378" s="105" t="str">
        <f t="shared" si="475"/>
        <v>tdk</v>
      </c>
      <c r="AD378" s="105" t="str">
        <f t="shared" si="475"/>
        <v>tdk</v>
      </c>
      <c r="AE378" s="105" t="str">
        <f t="shared" si="475"/>
        <v>tdk</v>
      </c>
      <c r="AF378" s="105" t="str">
        <f t="shared" si="475"/>
        <v>tdk</v>
      </c>
      <c r="AG378" s="105" t="str">
        <f t="shared" si="475"/>
        <v>tdk</v>
      </c>
      <c r="AH378" s="104" t="str">
        <f t="shared" si="475"/>
        <v>tdk</v>
      </c>
      <c r="AI378" s="104" t="str">
        <f t="shared" si="475"/>
        <v>tdk</v>
      </c>
      <c r="AJ378" s="108"/>
      <c r="AK378" s="69"/>
      <c r="AL378" s="69"/>
      <c r="AM378" s="69"/>
      <c r="AN378" s="69"/>
      <c r="AO378" s="70"/>
      <c r="AP378" s="70"/>
      <c r="AQ378" s="70"/>
      <c r="AR378" s="70"/>
      <c r="AS378" s="70"/>
      <c r="AT378" s="70">
        <f>COUNTIF(E378:AJ378,"ya")</f>
        <v>2</v>
      </c>
      <c r="AU378" s="69"/>
      <c r="AV378" s="83"/>
      <c r="AW378" s="83"/>
      <c r="AX378" s="83"/>
      <c r="AY378" s="84"/>
      <c r="AZ378" s="85"/>
      <c r="BA378" s="22"/>
      <c r="BB378"/>
      <c r="BC378" s="74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 s="37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 ht="17.25" hidden="1" customHeight="1" outlineLevel="1" x14ac:dyDescent="0.3">
      <c r="A379" s="57"/>
      <c r="B379" s="58"/>
      <c r="C379" s="130" t="s">
        <v>112</v>
      </c>
      <c r="D379" s="58"/>
      <c r="E379" s="2" t="s">
        <v>113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176"/>
      <c r="AJ379" s="68"/>
      <c r="AK379" s="69">
        <f>COUNTIF(E379:AJ379,"D")</f>
        <v>0</v>
      </c>
      <c r="AL379" s="69">
        <f>COUNTIF(E379:AJ379,"A")</f>
        <v>0</v>
      </c>
      <c r="AM379" s="69">
        <f>COUNTIF(E379:AJ379,"N")</f>
        <v>0</v>
      </c>
      <c r="AN379" s="69">
        <f>COUNTIF(E379:AJ379,"D/A")</f>
        <v>0</v>
      </c>
      <c r="AO379" s="70">
        <f>AK379+AL379+AM379+AN379+AY379+AZ379</f>
        <v>0</v>
      </c>
      <c r="AP379" s="70">
        <f>IF(AO379&lt;=22,0,AO379-22)</f>
        <v>0</v>
      </c>
      <c r="AQ379" s="71">
        <f>AL379+AM379+AQ382</f>
        <v>0</v>
      </c>
      <c r="AR379" s="70"/>
      <c r="AS379" s="70"/>
      <c r="AT379" s="70"/>
      <c r="AU379" s="69">
        <f>COUNTIF(E379:AJ379,"IJ")</f>
        <v>0</v>
      </c>
      <c r="AV379" s="69">
        <f>COUNTIF(E379:AJ379,"SK")</f>
        <v>0</v>
      </c>
      <c r="AW379" s="69">
        <f>COUNTIF(E379:AJ379,"CT")</f>
        <v>0</v>
      </c>
      <c r="AX379" s="69">
        <f>COUNTIF(E379:AJ379,"AL")</f>
        <v>0</v>
      </c>
      <c r="AY379" s="69">
        <f>COUNTIF(E379:AJ379,"A/N")</f>
        <v>0</v>
      </c>
      <c r="AZ379" s="69">
        <f>COUNTIF(E379:AJ379,"N/D")</f>
        <v>0</v>
      </c>
      <c r="BA379" s="72"/>
      <c r="BB379" s="37">
        <f>AO379</f>
        <v>0</v>
      </c>
      <c r="BC379" s="73" t="str">
        <f t="shared" ref="BC379:CG379" si="476">E379</f>
        <v>RESIGN</v>
      </c>
      <c r="BD379" s="73">
        <f t="shared" si="476"/>
        <v>0</v>
      </c>
      <c r="BE379" s="73">
        <f t="shared" si="476"/>
        <v>0</v>
      </c>
      <c r="BF379" s="73">
        <f t="shared" si="476"/>
        <v>0</v>
      </c>
      <c r="BG379" s="73">
        <f t="shared" si="476"/>
        <v>0</v>
      </c>
      <c r="BH379" s="73">
        <f t="shared" si="476"/>
        <v>0</v>
      </c>
      <c r="BI379" s="73">
        <f t="shared" si="476"/>
        <v>0</v>
      </c>
      <c r="BJ379" s="73">
        <f t="shared" si="476"/>
        <v>0</v>
      </c>
      <c r="BK379" s="73">
        <f t="shared" si="476"/>
        <v>0</v>
      </c>
      <c r="BL379" s="73">
        <f t="shared" si="476"/>
        <v>0</v>
      </c>
      <c r="BM379" s="73">
        <f t="shared" si="476"/>
        <v>0</v>
      </c>
      <c r="BN379" s="73">
        <f t="shared" si="476"/>
        <v>0</v>
      </c>
      <c r="BO379" s="73">
        <f t="shared" si="476"/>
        <v>0</v>
      </c>
      <c r="BP379" s="73">
        <f t="shared" si="476"/>
        <v>0</v>
      </c>
      <c r="BQ379" s="73">
        <f t="shared" si="476"/>
        <v>0</v>
      </c>
      <c r="BR379" s="73">
        <f t="shared" si="476"/>
        <v>0</v>
      </c>
      <c r="BS379" s="73">
        <f t="shared" si="476"/>
        <v>0</v>
      </c>
      <c r="BT379" s="73">
        <f t="shared" si="476"/>
        <v>0</v>
      </c>
      <c r="BU379" s="73">
        <f t="shared" si="476"/>
        <v>0</v>
      </c>
      <c r="BV379" s="73">
        <f t="shared" si="476"/>
        <v>0</v>
      </c>
      <c r="BW379" s="73">
        <f t="shared" si="476"/>
        <v>0</v>
      </c>
      <c r="BX379" s="73">
        <f t="shared" si="476"/>
        <v>0</v>
      </c>
      <c r="BY379" s="73">
        <f t="shared" si="476"/>
        <v>0</v>
      </c>
      <c r="BZ379" s="73">
        <f t="shared" si="476"/>
        <v>0</v>
      </c>
      <c r="CA379" s="73">
        <f t="shared" si="476"/>
        <v>0</v>
      </c>
      <c r="CB379" s="73">
        <f t="shared" si="476"/>
        <v>0</v>
      </c>
      <c r="CC379" s="73">
        <f t="shared" si="476"/>
        <v>0</v>
      </c>
      <c r="CD379" s="73">
        <f t="shared" si="476"/>
        <v>0</v>
      </c>
      <c r="CE379" s="73">
        <f t="shared" si="476"/>
        <v>0</v>
      </c>
      <c r="CF379" s="73">
        <f t="shared" si="476"/>
        <v>0</v>
      </c>
      <c r="CG379" s="73">
        <f t="shared" si="476"/>
        <v>0</v>
      </c>
      <c r="CH379"/>
      <c r="CI379" s="75">
        <f>COUNTIF(BC379:CG379,"A/N")</f>
        <v>0</v>
      </c>
      <c r="CJ379" s="75">
        <f>COUNTIF(BC379:CG379,"N/D")</f>
        <v>0</v>
      </c>
      <c r="CK379" s="37">
        <f>CI379+CJ379</f>
        <v>0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ht="17.25" hidden="1" customHeight="1" outlineLevel="1" x14ac:dyDescent="0.25">
      <c r="A380" s="57"/>
      <c r="B380" s="58"/>
      <c r="C380" s="127"/>
      <c r="D380" s="58" t="s">
        <v>37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186"/>
      <c r="AJ380" s="82"/>
      <c r="AK380" s="69"/>
      <c r="AL380" s="69"/>
      <c r="AM380" s="69"/>
      <c r="AN380" s="69"/>
      <c r="AO380" s="70"/>
      <c r="AP380" s="70"/>
      <c r="AQ380" s="70"/>
      <c r="AR380" s="71">
        <f>SUM(E380:AJ380)*2-0.5*COUNT(E380:AJ380)+CI381</f>
        <v>0</v>
      </c>
      <c r="AS380" s="70"/>
      <c r="AT380" s="70"/>
      <c r="AU380" s="69"/>
      <c r="AV380" s="83"/>
      <c r="AW380" s="83"/>
      <c r="AX380" s="83"/>
      <c r="AY380" s="84"/>
      <c r="AZ380" s="85"/>
      <c r="BA380" s="22"/>
      <c r="BB380"/>
      <c r="BC380" s="86">
        <f t="shared" ref="BC380:CG380" si="477">E381</f>
        <v>0</v>
      </c>
      <c r="BD380" s="86">
        <f t="shared" si="477"/>
        <v>0</v>
      </c>
      <c r="BE380" s="86">
        <f t="shared" si="477"/>
        <v>0</v>
      </c>
      <c r="BF380" s="86">
        <f t="shared" si="477"/>
        <v>0</v>
      </c>
      <c r="BG380" s="86">
        <f t="shared" si="477"/>
        <v>0</v>
      </c>
      <c r="BH380" s="86">
        <f t="shared" si="477"/>
        <v>0</v>
      </c>
      <c r="BI380" s="86">
        <f t="shared" si="477"/>
        <v>0</v>
      </c>
      <c r="BJ380" s="86">
        <f t="shared" si="477"/>
        <v>0</v>
      </c>
      <c r="BK380" s="86">
        <f t="shared" si="477"/>
        <v>0</v>
      </c>
      <c r="BL380" s="86">
        <f t="shared" si="477"/>
        <v>0</v>
      </c>
      <c r="BM380" s="86">
        <f t="shared" si="477"/>
        <v>0</v>
      </c>
      <c r="BN380" s="86">
        <f t="shared" si="477"/>
        <v>0</v>
      </c>
      <c r="BO380" s="86">
        <f t="shared" si="477"/>
        <v>0</v>
      </c>
      <c r="BP380" s="86">
        <f t="shared" si="477"/>
        <v>0</v>
      </c>
      <c r="BQ380" s="86">
        <f t="shared" si="477"/>
        <v>0</v>
      </c>
      <c r="BR380" s="86">
        <f t="shared" si="477"/>
        <v>0</v>
      </c>
      <c r="BS380" s="86">
        <f t="shared" si="477"/>
        <v>0</v>
      </c>
      <c r="BT380" s="86">
        <f t="shared" si="477"/>
        <v>0</v>
      </c>
      <c r="BU380" s="86">
        <f t="shared" si="477"/>
        <v>0</v>
      </c>
      <c r="BV380" s="86">
        <f t="shared" si="477"/>
        <v>0</v>
      </c>
      <c r="BW380" s="86">
        <f t="shared" si="477"/>
        <v>0</v>
      </c>
      <c r="BX380" s="86">
        <f t="shared" si="477"/>
        <v>0</v>
      </c>
      <c r="BY380" s="86">
        <f t="shared" si="477"/>
        <v>0</v>
      </c>
      <c r="BZ380" s="86">
        <f t="shared" si="477"/>
        <v>0</v>
      </c>
      <c r="CA380" s="86">
        <f t="shared" si="477"/>
        <v>0</v>
      </c>
      <c r="CB380" s="86">
        <f t="shared" si="477"/>
        <v>0</v>
      </c>
      <c r="CC380" s="86">
        <f t="shared" si="477"/>
        <v>0</v>
      </c>
      <c r="CD380" s="86">
        <f t="shared" si="477"/>
        <v>0</v>
      </c>
      <c r="CE380" s="86">
        <f t="shared" si="477"/>
        <v>0</v>
      </c>
      <c r="CF380" s="86">
        <f t="shared" si="477"/>
        <v>0</v>
      </c>
      <c r="CG380" s="86">
        <f t="shared" si="477"/>
        <v>0</v>
      </c>
      <c r="CH380"/>
      <c r="CI380" s="74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ht="17.25" hidden="1" customHeight="1" outlineLevel="1" x14ac:dyDescent="0.25">
      <c r="A381" s="57"/>
      <c r="B381" s="58"/>
      <c r="C381" s="58"/>
      <c r="D381" s="58" t="s">
        <v>38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193"/>
      <c r="AJ381" s="93"/>
      <c r="AK381" s="69"/>
      <c r="AL381" s="69"/>
      <c r="AM381" s="69"/>
      <c r="AN381" s="69"/>
      <c r="AO381" s="70"/>
      <c r="AP381" s="70"/>
      <c r="AQ381" s="70"/>
      <c r="AR381" s="94"/>
      <c r="AS381" s="70"/>
      <c r="AT381" s="70"/>
      <c r="AU381" s="69"/>
      <c r="AV381" s="83"/>
      <c r="AW381" s="83"/>
      <c r="AX381" s="83"/>
      <c r="AY381" s="84"/>
      <c r="AZ381" s="85"/>
      <c r="BA381" s="22"/>
      <c r="BB381"/>
      <c r="BC381" s="37">
        <f t="shared" ref="BC381:CG381" si="478">IF(BC380&lt;=1,BC380*2,IF(BC380&lt;=7,(BC380*2),IF(BC380&lt;=8,((BC380-7)*3+14),((BC380-8)*4+17))))</f>
        <v>0</v>
      </c>
      <c r="BD381" s="37">
        <f t="shared" si="478"/>
        <v>0</v>
      </c>
      <c r="BE381" s="37">
        <f t="shared" si="478"/>
        <v>0</v>
      </c>
      <c r="BF381" s="37">
        <f t="shared" si="478"/>
        <v>0</v>
      </c>
      <c r="BG381" s="37">
        <f t="shared" si="478"/>
        <v>0</v>
      </c>
      <c r="BH381" s="37">
        <f t="shared" si="478"/>
        <v>0</v>
      </c>
      <c r="BI381" s="37">
        <f t="shared" si="478"/>
        <v>0</v>
      </c>
      <c r="BJ381" s="37">
        <f t="shared" si="478"/>
        <v>0</v>
      </c>
      <c r="BK381" s="37">
        <f t="shared" si="478"/>
        <v>0</v>
      </c>
      <c r="BL381" s="37">
        <f t="shared" si="478"/>
        <v>0</v>
      </c>
      <c r="BM381" s="37">
        <f t="shared" si="478"/>
        <v>0</v>
      </c>
      <c r="BN381" s="37">
        <f t="shared" si="478"/>
        <v>0</v>
      </c>
      <c r="BO381" s="37">
        <f t="shared" si="478"/>
        <v>0</v>
      </c>
      <c r="BP381" s="37">
        <f t="shared" si="478"/>
        <v>0</v>
      </c>
      <c r="BQ381" s="37">
        <f t="shared" si="478"/>
        <v>0</v>
      </c>
      <c r="BR381" s="37">
        <f t="shared" si="478"/>
        <v>0</v>
      </c>
      <c r="BS381" s="37">
        <f t="shared" si="478"/>
        <v>0</v>
      </c>
      <c r="BT381" s="37">
        <f t="shared" si="478"/>
        <v>0</v>
      </c>
      <c r="BU381" s="37">
        <f t="shared" si="478"/>
        <v>0</v>
      </c>
      <c r="BV381" s="37">
        <f t="shared" si="478"/>
        <v>0</v>
      </c>
      <c r="BW381" s="37">
        <f t="shared" si="478"/>
        <v>0</v>
      </c>
      <c r="BX381" s="37">
        <f t="shared" si="478"/>
        <v>0</v>
      </c>
      <c r="BY381" s="37">
        <f t="shared" si="478"/>
        <v>0</v>
      </c>
      <c r="BZ381" s="37">
        <f t="shared" si="478"/>
        <v>0</v>
      </c>
      <c r="CA381" s="37">
        <f t="shared" si="478"/>
        <v>0</v>
      </c>
      <c r="CB381" s="37">
        <f t="shared" si="478"/>
        <v>0</v>
      </c>
      <c r="CC381" s="37">
        <f t="shared" si="478"/>
        <v>0</v>
      </c>
      <c r="CD381" s="37">
        <f t="shared" si="478"/>
        <v>0</v>
      </c>
      <c r="CE381" s="37">
        <f t="shared" si="478"/>
        <v>0</v>
      </c>
      <c r="CF381" s="37">
        <f t="shared" si="478"/>
        <v>0</v>
      </c>
      <c r="CG381" s="37">
        <f t="shared" si="478"/>
        <v>0</v>
      </c>
      <c r="CH381"/>
      <c r="CI381" s="95">
        <f>SUM(BC381:CG381)</f>
        <v>0</v>
      </c>
      <c r="CJ381" s="5" t="s">
        <v>37</v>
      </c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ht="17.25" hidden="1" customHeight="1" outlineLevel="1" x14ac:dyDescent="0.25">
      <c r="A382" s="57"/>
      <c r="B382" s="58"/>
      <c r="C382" s="58"/>
      <c r="D382" s="58" t="s">
        <v>39</v>
      </c>
      <c r="E382" s="96">
        <f t="shared" ref="E382:AI382" si="479">IF(AND(E379="A/N",E380&gt;=8),2,IF(AND(E379="N/D",E380=16),2,IF(AND(E379="D/A",E380=16),2,IF(AND(E379="A/N",E380&lt;8),1,IF(AND(E379="N/D",E380&lt;16),1,IF(AND(E379="D/A",E380&gt;=8),1,IF(AND(AND(E379="O/D",E380&gt;=16),E380&lt;24),1,IF(AND(E379="O/D",E380=24),2,IF(AND(AND(E379="O/A",E380&gt;=8),E380&lt;16),1,IF(AND(E379="O/A",E380&gt;=16),2,IF(AND(AND(E379="O/N",E380&gt;=8),E380&lt;24),1,IF(AND(E379="O/N",E380=24),2,0))))))))))))</f>
        <v>0</v>
      </c>
      <c r="F382" s="97">
        <f t="shared" si="479"/>
        <v>0</v>
      </c>
      <c r="G382" s="97">
        <f t="shared" si="479"/>
        <v>0</v>
      </c>
      <c r="H382" s="98">
        <f t="shared" si="479"/>
        <v>0</v>
      </c>
      <c r="I382" s="98">
        <f t="shared" si="479"/>
        <v>0</v>
      </c>
      <c r="J382" s="98">
        <f t="shared" si="479"/>
        <v>0</v>
      </c>
      <c r="K382" s="98">
        <f t="shared" si="479"/>
        <v>0</v>
      </c>
      <c r="L382" s="98">
        <f t="shared" si="479"/>
        <v>0</v>
      </c>
      <c r="M382" s="97">
        <f t="shared" si="479"/>
        <v>0</v>
      </c>
      <c r="N382" s="99">
        <f t="shared" si="479"/>
        <v>0</v>
      </c>
      <c r="O382" s="100">
        <f t="shared" si="479"/>
        <v>0</v>
      </c>
      <c r="P382" s="98">
        <f t="shared" si="479"/>
        <v>0</v>
      </c>
      <c r="Q382" s="98">
        <f t="shared" si="479"/>
        <v>0</v>
      </c>
      <c r="R382" s="98">
        <f t="shared" si="479"/>
        <v>0</v>
      </c>
      <c r="S382" s="98">
        <f t="shared" si="479"/>
        <v>0</v>
      </c>
      <c r="T382" s="97">
        <f t="shared" si="479"/>
        <v>0</v>
      </c>
      <c r="U382" s="101">
        <f t="shared" si="479"/>
        <v>0</v>
      </c>
      <c r="V382" s="100">
        <f t="shared" si="479"/>
        <v>0</v>
      </c>
      <c r="W382" s="98">
        <f t="shared" si="479"/>
        <v>0</v>
      </c>
      <c r="X382" s="98">
        <f t="shared" si="479"/>
        <v>0</v>
      </c>
      <c r="Y382" s="98">
        <f t="shared" si="479"/>
        <v>0</v>
      </c>
      <c r="Z382" s="98">
        <f t="shared" si="479"/>
        <v>0</v>
      </c>
      <c r="AA382" s="97">
        <f t="shared" si="479"/>
        <v>0</v>
      </c>
      <c r="AB382" s="97">
        <f t="shared" si="479"/>
        <v>0</v>
      </c>
      <c r="AC382" s="98">
        <f t="shared" si="479"/>
        <v>0</v>
      </c>
      <c r="AD382" s="98">
        <f t="shared" si="479"/>
        <v>0</v>
      </c>
      <c r="AE382" s="98">
        <f t="shared" si="479"/>
        <v>0</v>
      </c>
      <c r="AF382" s="98">
        <f t="shared" si="479"/>
        <v>0</v>
      </c>
      <c r="AG382" s="98">
        <f t="shared" si="479"/>
        <v>0</v>
      </c>
      <c r="AH382" s="97">
        <f t="shared" si="479"/>
        <v>0</v>
      </c>
      <c r="AI382" s="97">
        <f t="shared" si="479"/>
        <v>0</v>
      </c>
      <c r="AJ382" s="117"/>
      <c r="AK382" s="69"/>
      <c r="AL382" s="69"/>
      <c r="AM382" s="69"/>
      <c r="AN382" s="69"/>
      <c r="AO382" s="70"/>
      <c r="AP382" s="70"/>
      <c r="AQ382" s="71">
        <f>SUM(E382:AJ382)+CI382-CK379</f>
        <v>0</v>
      </c>
      <c r="AR382" s="94"/>
      <c r="AS382" s="70"/>
      <c r="AT382" s="70"/>
      <c r="AU382" s="69"/>
      <c r="AV382" s="83"/>
      <c r="AW382" s="83"/>
      <c r="AX382" s="83"/>
      <c r="AY382" s="84"/>
      <c r="AZ382" s="85"/>
      <c r="BA382" s="22"/>
      <c r="BB382"/>
      <c r="BC382" s="95">
        <f t="shared" ref="BC382:CG382" si="480">IF(AND(BC379="A/N",BC380&gt;=8),2,IF(AND(BC379="N/D",BC380=16),2,IF(AND(BC379="D/A",BC380=16),2,IF(AND(BC379="A/N",BC380&lt;8),1,IF(AND(BC379="N/D",BC380&lt;16),1,IF(AND(BC379="D/A",BC380&gt;=8),1,IF(AND(AND(BC379="O/D",BC380&gt;=16),BC380&lt;24),1,IF(AND(BC379="O/D",BC380=24),2,IF(AND(AND(BC379="O/A",BC380&gt;=8),BC380&lt;16),1,IF(AND(BC379="O/A",BC380&gt;=16),2,IF(AND(AND(BC379="O/N",BC380&gt;=8),BC380&lt;24),1,IF(AND(BC379="O/N",BC380=24),2,0))))))))))))</f>
        <v>0</v>
      </c>
      <c r="BD382" s="95">
        <f t="shared" si="480"/>
        <v>0</v>
      </c>
      <c r="BE382" s="95">
        <f t="shared" si="480"/>
        <v>0</v>
      </c>
      <c r="BF382" s="95">
        <f t="shared" si="480"/>
        <v>0</v>
      </c>
      <c r="BG382" s="95">
        <f t="shared" si="480"/>
        <v>0</v>
      </c>
      <c r="BH382" s="95">
        <f t="shared" si="480"/>
        <v>0</v>
      </c>
      <c r="BI382" s="95">
        <f t="shared" si="480"/>
        <v>0</v>
      </c>
      <c r="BJ382" s="95">
        <f t="shared" si="480"/>
        <v>0</v>
      </c>
      <c r="BK382" s="95">
        <f t="shared" si="480"/>
        <v>0</v>
      </c>
      <c r="BL382" s="95">
        <f t="shared" si="480"/>
        <v>0</v>
      </c>
      <c r="BM382" s="95">
        <f t="shared" si="480"/>
        <v>0</v>
      </c>
      <c r="BN382" s="95">
        <f t="shared" si="480"/>
        <v>0</v>
      </c>
      <c r="BO382" s="95">
        <f t="shared" si="480"/>
        <v>0</v>
      </c>
      <c r="BP382" s="95">
        <f t="shared" si="480"/>
        <v>0</v>
      </c>
      <c r="BQ382" s="95">
        <f t="shared" si="480"/>
        <v>0</v>
      </c>
      <c r="BR382" s="95">
        <f t="shared" si="480"/>
        <v>0</v>
      </c>
      <c r="BS382" s="95">
        <f t="shared" si="480"/>
        <v>0</v>
      </c>
      <c r="BT382" s="95">
        <f t="shared" si="480"/>
        <v>0</v>
      </c>
      <c r="BU382" s="95">
        <f t="shared" si="480"/>
        <v>0</v>
      </c>
      <c r="BV382" s="95">
        <f t="shared" si="480"/>
        <v>0</v>
      </c>
      <c r="BW382" s="95">
        <f t="shared" si="480"/>
        <v>0</v>
      </c>
      <c r="BX382" s="95">
        <f t="shared" si="480"/>
        <v>0</v>
      </c>
      <c r="BY382" s="95">
        <f t="shared" si="480"/>
        <v>0</v>
      </c>
      <c r="BZ382" s="95">
        <f t="shared" si="480"/>
        <v>0</v>
      </c>
      <c r="CA382" s="95">
        <f t="shared" si="480"/>
        <v>0</v>
      </c>
      <c r="CB382" s="95">
        <f t="shared" si="480"/>
        <v>0</v>
      </c>
      <c r="CC382" s="95">
        <f t="shared" si="480"/>
        <v>0</v>
      </c>
      <c r="CD382" s="95">
        <f t="shared" si="480"/>
        <v>0</v>
      </c>
      <c r="CE382" s="95">
        <f t="shared" si="480"/>
        <v>0</v>
      </c>
      <c r="CF382" s="95">
        <f t="shared" si="480"/>
        <v>0</v>
      </c>
      <c r="CG382" s="95">
        <f t="shared" si="480"/>
        <v>0</v>
      </c>
      <c r="CH382"/>
      <c r="CI382" s="95">
        <f>SUM(BC382:CG382)</f>
        <v>0</v>
      </c>
      <c r="CJ382" s="5" t="s">
        <v>40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ht="17.25" hidden="1" customHeight="1" outlineLevel="1" x14ac:dyDescent="0.25">
      <c r="A383" s="57"/>
      <c r="B383" s="58"/>
      <c r="C383" s="58"/>
      <c r="D383" s="58" t="s">
        <v>41</v>
      </c>
      <c r="E383" s="103" t="str">
        <f t="shared" ref="E383:AI383" si="481">IF(E380&gt;=4,"ya","tdk")</f>
        <v>tdk</v>
      </c>
      <c r="F383" s="104" t="str">
        <f t="shared" si="481"/>
        <v>tdk</v>
      </c>
      <c r="G383" s="104" t="str">
        <f t="shared" si="481"/>
        <v>tdk</v>
      </c>
      <c r="H383" s="105" t="str">
        <f t="shared" si="481"/>
        <v>tdk</v>
      </c>
      <c r="I383" s="105" t="str">
        <f t="shared" si="481"/>
        <v>tdk</v>
      </c>
      <c r="J383" s="105" t="str">
        <f t="shared" si="481"/>
        <v>tdk</v>
      </c>
      <c r="K383" s="105" t="str">
        <f t="shared" si="481"/>
        <v>tdk</v>
      </c>
      <c r="L383" s="105" t="str">
        <f t="shared" si="481"/>
        <v>tdk</v>
      </c>
      <c r="M383" s="104" t="str">
        <f t="shared" si="481"/>
        <v>tdk</v>
      </c>
      <c r="N383" s="106" t="str">
        <f t="shared" si="481"/>
        <v>tdk</v>
      </c>
      <c r="O383" s="107" t="str">
        <f t="shared" si="481"/>
        <v>tdk</v>
      </c>
      <c r="P383" s="105" t="str">
        <f t="shared" si="481"/>
        <v>tdk</v>
      </c>
      <c r="Q383" s="105" t="str">
        <f t="shared" si="481"/>
        <v>tdk</v>
      </c>
      <c r="R383" s="105" t="str">
        <f t="shared" si="481"/>
        <v>tdk</v>
      </c>
      <c r="S383" s="105" t="str">
        <f t="shared" si="481"/>
        <v>tdk</v>
      </c>
      <c r="T383" s="104" t="str">
        <f t="shared" si="481"/>
        <v>tdk</v>
      </c>
      <c r="U383" s="106" t="str">
        <f t="shared" si="481"/>
        <v>tdk</v>
      </c>
      <c r="V383" s="107" t="str">
        <f t="shared" si="481"/>
        <v>tdk</v>
      </c>
      <c r="W383" s="105" t="str">
        <f t="shared" si="481"/>
        <v>tdk</v>
      </c>
      <c r="X383" s="105" t="str">
        <f t="shared" si="481"/>
        <v>tdk</v>
      </c>
      <c r="Y383" s="105" t="str">
        <f t="shared" si="481"/>
        <v>tdk</v>
      </c>
      <c r="Z383" s="105" t="str">
        <f t="shared" si="481"/>
        <v>tdk</v>
      </c>
      <c r="AA383" s="104" t="str">
        <f t="shared" si="481"/>
        <v>tdk</v>
      </c>
      <c r="AB383" s="104" t="str">
        <f t="shared" si="481"/>
        <v>tdk</v>
      </c>
      <c r="AC383" s="105" t="str">
        <f t="shared" si="481"/>
        <v>tdk</v>
      </c>
      <c r="AD383" s="105" t="str">
        <f t="shared" si="481"/>
        <v>tdk</v>
      </c>
      <c r="AE383" s="105" t="str">
        <f t="shared" si="481"/>
        <v>tdk</v>
      </c>
      <c r="AF383" s="105" t="str">
        <f t="shared" si="481"/>
        <v>tdk</v>
      </c>
      <c r="AG383" s="105" t="str">
        <f t="shared" si="481"/>
        <v>tdk</v>
      </c>
      <c r="AH383" s="104" t="str">
        <f t="shared" si="481"/>
        <v>tdk</v>
      </c>
      <c r="AI383" s="104" t="str">
        <f t="shared" si="481"/>
        <v>tdk</v>
      </c>
      <c r="AJ383" s="108"/>
      <c r="AK383" s="69"/>
      <c r="AL383" s="69"/>
      <c r="AM383" s="69"/>
      <c r="AN383" s="69"/>
      <c r="AO383" s="70"/>
      <c r="AP383" s="70"/>
      <c r="AQ383" s="70"/>
      <c r="AR383" s="70"/>
      <c r="AS383" s="109">
        <f>COUNTIF(E383:AJ383,"ya")+CI383</f>
        <v>0</v>
      </c>
      <c r="AT383" s="70"/>
      <c r="AU383" s="69"/>
      <c r="AV383" s="83"/>
      <c r="AW383" s="83"/>
      <c r="AX383" s="83"/>
      <c r="AY383" s="84"/>
      <c r="AZ383" s="85"/>
      <c r="BA383" s="22"/>
      <c r="BB383"/>
      <c r="BC383" s="110" t="str">
        <f t="shared" ref="BC383:CG383" si="482">IF(BC380&gt;=4,"ya","tdk")</f>
        <v>tdk</v>
      </c>
      <c r="BD383" s="110" t="str">
        <f t="shared" si="482"/>
        <v>tdk</v>
      </c>
      <c r="BE383" s="110" t="str">
        <f t="shared" si="482"/>
        <v>tdk</v>
      </c>
      <c r="BF383" s="110" t="str">
        <f t="shared" si="482"/>
        <v>tdk</v>
      </c>
      <c r="BG383" s="110" t="str">
        <f t="shared" si="482"/>
        <v>tdk</v>
      </c>
      <c r="BH383" s="110" t="str">
        <f t="shared" si="482"/>
        <v>tdk</v>
      </c>
      <c r="BI383" s="110" t="str">
        <f t="shared" si="482"/>
        <v>tdk</v>
      </c>
      <c r="BJ383" s="110" t="str">
        <f t="shared" si="482"/>
        <v>tdk</v>
      </c>
      <c r="BK383" s="110" t="str">
        <f t="shared" si="482"/>
        <v>tdk</v>
      </c>
      <c r="BL383" s="110" t="str">
        <f t="shared" si="482"/>
        <v>tdk</v>
      </c>
      <c r="BM383" s="110" t="str">
        <f t="shared" si="482"/>
        <v>tdk</v>
      </c>
      <c r="BN383" s="110" t="str">
        <f t="shared" si="482"/>
        <v>tdk</v>
      </c>
      <c r="BO383" s="110" t="str">
        <f t="shared" si="482"/>
        <v>tdk</v>
      </c>
      <c r="BP383" s="110" t="str">
        <f t="shared" si="482"/>
        <v>tdk</v>
      </c>
      <c r="BQ383" s="110" t="str">
        <f t="shared" si="482"/>
        <v>tdk</v>
      </c>
      <c r="BR383" s="110" t="str">
        <f t="shared" si="482"/>
        <v>tdk</v>
      </c>
      <c r="BS383" s="110" t="str">
        <f t="shared" si="482"/>
        <v>tdk</v>
      </c>
      <c r="BT383" s="110" t="str">
        <f t="shared" si="482"/>
        <v>tdk</v>
      </c>
      <c r="BU383" s="110" t="str">
        <f t="shared" si="482"/>
        <v>tdk</v>
      </c>
      <c r="BV383" s="110" t="str">
        <f t="shared" si="482"/>
        <v>tdk</v>
      </c>
      <c r="BW383" s="110" t="str">
        <f t="shared" si="482"/>
        <v>tdk</v>
      </c>
      <c r="BX383" s="110" t="str">
        <f t="shared" si="482"/>
        <v>tdk</v>
      </c>
      <c r="BY383" s="110" t="str">
        <f t="shared" si="482"/>
        <v>tdk</v>
      </c>
      <c r="BZ383" s="110" t="str">
        <f t="shared" si="482"/>
        <v>tdk</v>
      </c>
      <c r="CA383" s="110" t="str">
        <f t="shared" si="482"/>
        <v>tdk</v>
      </c>
      <c r="CB383" s="110" t="str">
        <f t="shared" si="482"/>
        <v>tdk</v>
      </c>
      <c r="CC383" s="110" t="str">
        <f t="shared" si="482"/>
        <v>tdk</v>
      </c>
      <c r="CD383" s="110" t="str">
        <f t="shared" si="482"/>
        <v>tdk</v>
      </c>
      <c r="CE383" s="110" t="str">
        <f t="shared" si="482"/>
        <v>tdk</v>
      </c>
      <c r="CF383" s="110" t="str">
        <f t="shared" si="482"/>
        <v>tdk</v>
      </c>
      <c r="CG383" s="110" t="str">
        <f t="shared" si="482"/>
        <v>tdk</v>
      </c>
      <c r="CH383"/>
      <c r="CI383" s="75">
        <f>COUNTIF(BC383:CG383,"ya")</f>
        <v>0</v>
      </c>
      <c r="CJ383" s="74" t="s">
        <v>41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ht="17.25" hidden="1" customHeight="1" outlineLevel="1" x14ac:dyDescent="0.25">
      <c r="A384" s="57"/>
      <c r="B384" s="58"/>
      <c r="C384" s="58"/>
      <c r="D384" s="58" t="s">
        <v>42</v>
      </c>
      <c r="E384" s="103" t="str">
        <f t="shared" ref="E384:AI384" si="483">IF(AND(OR(AND(OR(AND(E381&gt;=2,E379="O/D"),E379="O/A"),E381&gt;=2),E379="O/N"),E381&gt;=2),"ya","tdk")</f>
        <v>tdk</v>
      </c>
      <c r="F384" s="104" t="str">
        <f t="shared" si="483"/>
        <v>tdk</v>
      </c>
      <c r="G384" s="104" t="str">
        <f t="shared" si="483"/>
        <v>tdk</v>
      </c>
      <c r="H384" s="105" t="str">
        <f t="shared" si="483"/>
        <v>tdk</v>
      </c>
      <c r="I384" s="105" t="str">
        <f t="shared" si="483"/>
        <v>tdk</v>
      </c>
      <c r="J384" s="105" t="str">
        <f t="shared" si="483"/>
        <v>tdk</v>
      </c>
      <c r="K384" s="105" t="str">
        <f t="shared" si="483"/>
        <v>tdk</v>
      </c>
      <c r="L384" s="105" t="str">
        <f t="shared" si="483"/>
        <v>tdk</v>
      </c>
      <c r="M384" s="104" t="str">
        <f t="shared" si="483"/>
        <v>tdk</v>
      </c>
      <c r="N384" s="106" t="str">
        <f t="shared" si="483"/>
        <v>tdk</v>
      </c>
      <c r="O384" s="107" t="str">
        <f t="shared" si="483"/>
        <v>tdk</v>
      </c>
      <c r="P384" s="105" t="str">
        <f t="shared" si="483"/>
        <v>tdk</v>
      </c>
      <c r="Q384" s="105" t="str">
        <f t="shared" si="483"/>
        <v>tdk</v>
      </c>
      <c r="R384" s="105" t="str">
        <f t="shared" si="483"/>
        <v>tdk</v>
      </c>
      <c r="S384" s="105" t="str">
        <f t="shared" si="483"/>
        <v>tdk</v>
      </c>
      <c r="T384" s="104" t="str">
        <f t="shared" si="483"/>
        <v>tdk</v>
      </c>
      <c r="U384" s="106" t="str">
        <f t="shared" si="483"/>
        <v>tdk</v>
      </c>
      <c r="V384" s="107" t="str">
        <f t="shared" si="483"/>
        <v>tdk</v>
      </c>
      <c r="W384" s="105" t="str">
        <f t="shared" si="483"/>
        <v>tdk</v>
      </c>
      <c r="X384" s="105" t="str">
        <f t="shared" si="483"/>
        <v>tdk</v>
      </c>
      <c r="Y384" s="105" t="str">
        <f t="shared" si="483"/>
        <v>tdk</v>
      </c>
      <c r="Z384" s="105" t="str">
        <f t="shared" si="483"/>
        <v>tdk</v>
      </c>
      <c r="AA384" s="104" t="str">
        <f t="shared" si="483"/>
        <v>tdk</v>
      </c>
      <c r="AB384" s="104" t="str">
        <f t="shared" si="483"/>
        <v>tdk</v>
      </c>
      <c r="AC384" s="105" t="str">
        <f t="shared" si="483"/>
        <v>tdk</v>
      </c>
      <c r="AD384" s="105" t="str">
        <f t="shared" si="483"/>
        <v>tdk</v>
      </c>
      <c r="AE384" s="105" t="str">
        <f t="shared" si="483"/>
        <v>tdk</v>
      </c>
      <c r="AF384" s="105" t="str">
        <f t="shared" si="483"/>
        <v>tdk</v>
      </c>
      <c r="AG384" s="105" t="str">
        <f t="shared" si="483"/>
        <v>tdk</v>
      </c>
      <c r="AH384" s="104" t="str">
        <f t="shared" si="483"/>
        <v>tdk</v>
      </c>
      <c r="AI384" s="104" t="str">
        <f t="shared" si="483"/>
        <v>tdk</v>
      </c>
      <c r="AJ384" s="108"/>
      <c r="AK384" s="69"/>
      <c r="AL384" s="69"/>
      <c r="AM384" s="69"/>
      <c r="AN384" s="69"/>
      <c r="AO384" s="70"/>
      <c r="AP384" s="70"/>
      <c r="AQ384" s="70"/>
      <c r="AR384" s="70"/>
      <c r="AS384" s="70"/>
      <c r="AT384" s="70">
        <f>COUNTIF(E384:AJ384,"ya")</f>
        <v>0</v>
      </c>
      <c r="AU384" s="69"/>
      <c r="AV384" s="83"/>
      <c r="AW384" s="83"/>
      <c r="AX384" s="83"/>
      <c r="AY384" s="84"/>
      <c r="AZ384" s="85"/>
      <c r="BA384" s="22"/>
      <c r="BB384"/>
      <c r="BC384" s="7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 s="37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ht="17.25" hidden="1" customHeight="1" outlineLevel="1" x14ac:dyDescent="0.3">
      <c r="A385" s="57"/>
      <c r="B385" s="58"/>
      <c r="C385" s="130" t="s">
        <v>114</v>
      </c>
      <c r="D385" s="58"/>
      <c r="E385" s="2" t="s">
        <v>113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176"/>
      <c r="AJ385" s="68"/>
      <c r="AK385" s="69">
        <f>COUNTIF(E385:AJ385,"D")</f>
        <v>0</v>
      </c>
      <c r="AL385" s="69">
        <f>COUNTIF(E385:AJ385,"A")</f>
        <v>0</v>
      </c>
      <c r="AM385" s="69">
        <f>COUNTIF(E385:AJ385,"N")</f>
        <v>0</v>
      </c>
      <c r="AN385" s="69">
        <f>COUNTIF(E385:AJ385,"D/A")</f>
        <v>0</v>
      </c>
      <c r="AO385" s="70">
        <f>AK385+AL385+AM385+AN385+AY385+AZ385</f>
        <v>0</v>
      </c>
      <c r="AP385" s="70">
        <f>IF(AO385&lt;=22,0,AO385-22)</f>
        <v>0</v>
      </c>
      <c r="AQ385" s="71">
        <f>AL385+AM385+AQ388</f>
        <v>0</v>
      </c>
      <c r="AR385" s="70"/>
      <c r="AS385" s="70"/>
      <c r="AT385" s="70"/>
      <c r="AU385" s="69">
        <f>COUNTIF(E385:AJ385,"IJ")</f>
        <v>0</v>
      </c>
      <c r="AV385" s="69">
        <f>COUNTIF(E385:AJ385,"SK")</f>
        <v>0</v>
      </c>
      <c r="AW385" s="69">
        <f>COUNTIF(E385:AJ385,"CT")</f>
        <v>0</v>
      </c>
      <c r="AX385" s="69">
        <f>COUNTIF(E385:AJ385,"AL")</f>
        <v>0</v>
      </c>
      <c r="AY385" s="69">
        <f>COUNTIF(E385:AJ385,"A/N")</f>
        <v>0</v>
      </c>
      <c r="AZ385" s="69">
        <f>COUNTIF(E385:AJ385,"N/D")</f>
        <v>0</v>
      </c>
      <c r="BA385" s="72"/>
      <c r="BB385" s="37">
        <f>AO385</f>
        <v>0</v>
      </c>
      <c r="BC385" s="73" t="str">
        <f t="shared" ref="BC385:CG385" si="484">E385</f>
        <v>RESIGN</v>
      </c>
      <c r="BD385" s="73">
        <f t="shared" si="484"/>
        <v>0</v>
      </c>
      <c r="BE385" s="73">
        <f t="shared" si="484"/>
        <v>0</v>
      </c>
      <c r="BF385" s="73">
        <f t="shared" si="484"/>
        <v>0</v>
      </c>
      <c r="BG385" s="73">
        <f t="shared" si="484"/>
        <v>0</v>
      </c>
      <c r="BH385" s="73">
        <f t="shared" si="484"/>
        <v>0</v>
      </c>
      <c r="BI385" s="73">
        <f t="shared" si="484"/>
        <v>0</v>
      </c>
      <c r="BJ385" s="73">
        <f t="shared" si="484"/>
        <v>0</v>
      </c>
      <c r="BK385" s="73">
        <f t="shared" si="484"/>
        <v>0</v>
      </c>
      <c r="BL385" s="73">
        <f t="shared" si="484"/>
        <v>0</v>
      </c>
      <c r="BM385" s="73">
        <f t="shared" si="484"/>
        <v>0</v>
      </c>
      <c r="BN385" s="73">
        <f t="shared" si="484"/>
        <v>0</v>
      </c>
      <c r="BO385" s="73">
        <f t="shared" si="484"/>
        <v>0</v>
      </c>
      <c r="BP385" s="73">
        <f t="shared" si="484"/>
        <v>0</v>
      </c>
      <c r="BQ385" s="73">
        <f t="shared" si="484"/>
        <v>0</v>
      </c>
      <c r="BR385" s="73">
        <f t="shared" si="484"/>
        <v>0</v>
      </c>
      <c r="BS385" s="73">
        <f t="shared" si="484"/>
        <v>0</v>
      </c>
      <c r="BT385" s="73">
        <f t="shared" si="484"/>
        <v>0</v>
      </c>
      <c r="BU385" s="73">
        <f t="shared" si="484"/>
        <v>0</v>
      </c>
      <c r="BV385" s="73">
        <f t="shared" si="484"/>
        <v>0</v>
      </c>
      <c r="BW385" s="73">
        <f t="shared" si="484"/>
        <v>0</v>
      </c>
      <c r="BX385" s="73">
        <f t="shared" si="484"/>
        <v>0</v>
      </c>
      <c r="BY385" s="73">
        <f t="shared" si="484"/>
        <v>0</v>
      </c>
      <c r="BZ385" s="73">
        <f t="shared" si="484"/>
        <v>0</v>
      </c>
      <c r="CA385" s="73">
        <f t="shared" si="484"/>
        <v>0</v>
      </c>
      <c r="CB385" s="73">
        <f t="shared" si="484"/>
        <v>0</v>
      </c>
      <c r="CC385" s="73">
        <f t="shared" si="484"/>
        <v>0</v>
      </c>
      <c r="CD385" s="73">
        <f t="shared" si="484"/>
        <v>0</v>
      </c>
      <c r="CE385" s="73">
        <f t="shared" si="484"/>
        <v>0</v>
      </c>
      <c r="CF385" s="73">
        <f t="shared" si="484"/>
        <v>0</v>
      </c>
      <c r="CG385" s="73">
        <f t="shared" si="484"/>
        <v>0</v>
      </c>
      <c r="CH385"/>
      <c r="CI385" s="75">
        <f>COUNTIF(BC385:CG385,"A/N")</f>
        <v>0</v>
      </c>
      <c r="CJ385" s="75">
        <f>COUNTIF(BC385:CG385,"N/D")</f>
        <v>0</v>
      </c>
      <c r="CK385" s="37">
        <f>CI385+CJ385</f>
        <v>0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ht="17.25" hidden="1" customHeight="1" outlineLevel="1" x14ac:dyDescent="0.25">
      <c r="A386" s="57"/>
      <c r="B386" s="58"/>
      <c r="C386" s="127"/>
      <c r="D386" s="58" t="s">
        <v>37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186"/>
      <c r="AJ386" s="82"/>
      <c r="AK386" s="69"/>
      <c r="AL386" s="69"/>
      <c r="AM386" s="69"/>
      <c r="AN386" s="69"/>
      <c r="AO386" s="70"/>
      <c r="AP386" s="70"/>
      <c r="AQ386" s="70"/>
      <c r="AR386" s="71">
        <f>SUM(E386:AJ386)*2-0.5*COUNT(E386:AJ386)+CI387</f>
        <v>0</v>
      </c>
      <c r="AS386" s="70"/>
      <c r="AT386" s="70"/>
      <c r="AU386" s="69"/>
      <c r="AV386" s="83"/>
      <c r="AW386" s="83"/>
      <c r="AX386" s="83"/>
      <c r="AY386" s="84"/>
      <c r="AZ386" s="85"/>
      <c r="BA386" s="22"/>
      <c r="BB386"/>
      <c r="BC386" s="86">
        <f t="shared" ref="BC386:CG386" si="485">E387</f>
        <v>0</v>
      </c>
      <c r="BD386" s="86">
        <f t="shared" si="485"/>
        <v>0</v>
      </c>
      <c r="BE386" s="86">
        <f t="shared" si="485"/>
        <v>0</v>
      </c>
      <c r="BF386" s="86">
        <f t="shared" si="485"/>
        <v>0</v>
      </c>
      <c r="BG386" s="86">
        <f t="shared" si="485"/>
        <v>0</v>
      </c>
      <c r="BH386" s="86">
        <f t="shared" si="485"/>
        <v>0</v>
      </c>
      <c r="BI386" s="86">
        <f t="shared" si="485"/>
        <v>0</v>
      </c>
      <c r="BJ386" s="86">
        <f t="shared" si="485"/>
        <v>0</v>
      </c>
      <c r="BK386" s="86">
        <f t="shared" si="485"/>
        <v>0</v>
      </c>
      <c r="BL386" s="86">
        <f t="shared" si="485"/>
        <v>0</v>
      </c>
      <c r="BM386" s="86">
        <f t="shared" si="485"/>
        <v>0</v>
      </c>
      <c r="BN386" s="86">
        <f t="shared" si="485"/>
        <v>0</v>
      </c>
      <c r="BO386" s="86">
        <f t="shared" si="485"/>
        <v>0</v>
      </c>
      <c r="BP386" s="86">
        <f t="shared" si="485"/>
        <v>0</v>
      </c>
      <c r="BQ386" s="86">
        <f t="shared" si="485"/>
        <v>0</v>
      </c>
      <c r="BR386" s="86">
        <f t="shared" si="485"/>
        <v>0</v>
      </c>
      <c r="BS386" s="86">
        <f t="shared" si="485"/>
        <v>0</v>
      </c>
      <c r="BT386" s="86">
        <f t="shared" si="485"/>
        <v>0</v>
      </c>
      <c r="BU386" s="86">
        <f t="shared" si="485"/>
        <v>0</v>
      </c>
      <c r="BV386" s="86">
        <f t="shared" si="485"/>
        <v>0</v>
      </c>
      <c r="BW386" s="86">
        <f t="shared" si="485"/>
        <v>0</v>
      </c>
      <c r="BX386" s="86">
        <f t="shared" si="485"/>
        <v>0</v>
      </c>
      <c r="BY386" s="86">
        <f t="shared" si="485"/>
        <v>0</v>
      </c>
      <c r="BZ386" s="86">
        <f t="shared" si="485"/>
        <v>0</v>
      </c>
      <c r="CA386" s="86">
        <f t="shared" si="485"/>
        <v>0</v>
      </c>
      <c r="CB386" s="86">
        <f t="shared" si="485"/>
        <v>0</v>
      </c>
      <c r="CC386" s="86">
        <f t="shared" si="485"/>
        <v>0</v>
      </c>
      <c r="CD386" s="86">
        <f t="shared" si="485"/>
        <v>0</v>
      </c>
      <c r="CE386" s="86">
        <f t="shared" si="485"/>
        <v>0</v>
      </c>
      <c r="CF386" s="86">
        <f t="shared" si="485"/>
        <v>0</v>
      </c>
      <c r="CG386" s="86">
        <f t="shared" si="485"/>
        <v>0</v>
      </c>
      <c r="CH386"/>
      <c r="CI386" s="74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 ht="17.25" hidden="1" customHeight="1" outlineLevel="1" x14ac:dyDescent="0.25">
      <c r="A387" s="57"/>
      <c r="B387" s="58"/>
      <c r="C387" s="58"/>
      <c r="D387" s="58" t="s">
        <v>38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193"/>
      <c r="AJ387" s="93"/>
      <c r="AK387" s="69"/>
      <c r="AL387" s="69"/>
      <c r="AM387" s="69"/>
      <c r="AN387" s="69"/>
      <c r="AO387" s="70"/>
      <c r="AP387" s="70"/>
      <c r="AQ387" s="70"/>
      <c r="AR387" s="94"/>
      <c r="AS387" s="70"/>
      <c r="AT387" s="70"/>
      <c r="AU387" s="69"/>
      <c r="AV387" s="83"/>
      <c r="AW387" s="83"/>
      <c r="AX387" s="83"/>
      <c r="AY387" s="84"/>
      <c r="AZ387" s="85"/>
      <c r="BA387" s="22"/>
      <c r="BB387"/>
      <c r="BC387" s="37">
        <f t="shared" ref="BC387:CG387" si="486">IF(BC386&lt;=1,BC386*2,IF(BC386&lt;=7,(BC386*2),IF(BC386&lt;=8,((BC386-7)*3+14),((BC386-8)*4+17))))</f>
        <v>0</v>
      </c>
      <c r="BD387" s="37">
        <f t="shared" si="486"/>
        <v>0</v>
      </c>
      <c r="BE387" s="37">
        <f t="shared" si="486"/>
        <v>0</v>
      </c>
      <c r="BF387" s="37">
        <f t="shared" si="486"/>
        <v>0</v>
      </c>
      <c r="BG387" s="37">
        <f t="shared" si="486"/>
        <v>0</v>
      </c>
      <c r="BH387" s="37">
        <f t="shared" si="486"/>
        <v>0</v>
      </c>
      <c r="BI387" s="37">
        <f t="shared" si="486"/>
        <v>0</v>
      </c>
      <c r="BJ387" s="37">
        <f t="shared" si="486"/>
        <v>0</v>
      </c>
      <c r="BK387" s="37">
        <f t="shared" si="486"/>
        <v>0</v>
      </c>
      <c r="BL387" s="37">
        <f t="shared" si="486"/>
        <v>0</v>
      </c>
      <c r="BM387" s="37">
        <f t="shared" si="486"/>
        <v>0</v>
      </c>
      <c r="BN387" s="37">
        <f t="shared" si="486"/>
        <v>0</v>
      </c>
      <c r="BO387" s="37">
        <f t="shared" si="486"/>
        <v>0</v>
      </c>
      <c r="BP387" s="37">
        <f t="shared" si="486"/>
        <v>0</v>
      </c>
      <c r="BQ387" s="37">
        <f t="shared" si="486"/>
        <v>0</v>
      </c>
      <c r="BR387" s="37">
        <f t="shared" si="486"/>
        <v>0</v>
      </c>
      <c r="BS387" s="37">
        <f t="shared" si="486"/>
        <v>0</v>
      </c>
      <c r="BT387" s="37">
        <f t="shared" si="486"/>
        <v>0</v>
      </c>
      <c r="BU387" s="37">
        <f t="shared" si="486"/>
        <v>0</v>
      </c>
      <c r="BV387" s="37">
        <f t="shared" si="486"/>
        <v>0</v>
      </c>
      <c r="BW387" s="37">
        <f t="shared" si="486"/>
        <v>0</v>
      </c>
      <c r="BX387" s="37">
        <f t="shared" si="486"/>
        <v>0</v>
      </c>
      <c r="BY387" s="37">
        <f t="shared" si="486"/>
        <v>0</v>
      </c>
      <c r="BZ387" s="37">
        <f t="shared" si="486"/>
        <v>0</v>
      </c>
      <c r="CA387" s="37">
        <f t="shared" si="486"/>
        <v>0</v>
      </c>
      <c r="CB387" s="37">
        <f t="shared" si="486"/>
        <v>0</v>
      </c>
      <c r="CC387" s="37">
        <f t="shared" si="486"/>
        <v>0</v>
      </c>
      <c r="CD387" s="37">
        <f t="shared" si="486"/>
        <v>0</v>
      </c>
      <c r="CE387" s="37">
        <f t="shared" si="486"/>
        <v>0</v>
      </c>
      <c r="CF387" s="37">
        <f t="shared" si="486"/>
        <v>0</v>
      </c>
      <c r="CG387" s="37">
        <f t="shared" si="486"/>
        <v>0</v>
      </c>
      <c r="CH387"/>
      <c r="CI387" s="95">
        <f>SUM(BC387:CG387)</f>
        <v>0</v>
      </c>
      <c r="CJ387" s="5" t="s">
        <v>37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 ht="17.25" hidden="1" customHeight="1" outlineLevel="1" x14ac:dyDescent="0.25">
      <c r="A388" s="57"/>
      <c r="B388" s="58"/>
      <c r="C388" s="58"/>
      <c r="D388" s="58" t="s">
        <v>39</v>
      </c>
      <c r="E388" s="96">
        <f t="shared" ref="E388:AI388" si="487">IF(AND(E385="A/N",E386&gt;=8),2,IF(AND(E385="N/D",E386=16),2,IF(AND(E385="D/A",E386=16),2,IF(AND(E385="A/N",E386&lt;8),1,IF(AND(E385="N/D",E386&lt;16),1,IF(AND(E385="D/A",E386&gt;=8),1,IF(AND(AND(E385="O/D",E386&gt;=16),E386&lt;24),1,IF(AND(E385="O/D",E386=24),2,IF(AND(AND(E385="O/A",E386&gt;=8),E386&lt;16),1,IF(AND(E385="O/A",E386&gt;=16),2,IF(AND(AND(E385="O/N",E386&gt;=8),E386&lt;24),1,IF(AND(E385="O/N",E386=24),2,0))))))))))))</f>
        <v>0</v>
      </c>
      <c r="F388" s="97">
        <f t="shared" si="487"/>
        <v>0</v>
      </c>
      <c r="G388" s="97">
        <f t="shared" si="487"/>
        <v>0</v>
      </c>
      <c r="H388" s="98">
        <f t="shared" si="487"/>
        <v>0</v>
      </c>
      <c r="I388" s="98">
        <f t="shared" si="487"/>
        <v>0</v>
      </c>
      <c r="J388" s="98">
        <f t="shared" si="487"/>
        <v>0</v>
      </c>
      <c r="K388" s="98">
        <f t="shared" si="487"/>
        <v>0</v>
      </c>
      <c r="L388" s="98">
        <f t="shared" si="487"/>
        <v>0</v>
      </c>
      <c r="M388" s="97">
        <f t="shared" si="487"/>
        <v>0</v>
      </c>
      <c r="N388" s="99">
        <f t="shared" si="487"/>
        <v>0</v>
      </c>
      <c r="O388" s="100">
        <f t="shared" si="487"/>
        <v>0</v>
      </c>
      <c r="P388" s="98">
        <f t="shared" si="487"/>
        <v>0</v>
      </c>
      <c r="Q388" s="98">
        <f t="shared" si="487"/>
        <v>0</v>
      </c>
      <c r="R388" s="98">
        <f t="shared" si="487"/>
        <v>0</v>
      </c>
      <c r="S388" s="98">
        <f t="shared" si="487"/>
        <v>0</v>
      </c>
      <c r="T388" s="97">
        <f t="shared" si="487"/>
        <v>0</v>
      </c>
      <c r="U388" s="101">
        <f t="shared" si="487"/>
        <v>0</v>
      </c>
      <c r="V388" s="100">
        <f t="shared" si="487"/>
        <v>0</v>
      </c>
      <c r="W388" s="98">
        <f t="shared" si="487"/>
        <v>0</v>
      </c>
      <c r="X388" s="98">
        <f t="shared" si="487"/>
        <v>0</v>
      </c>
      <c r="Y388" s="98">
        <f t="shared" si="487"/>
        <v>0</v>
      </c>
      <c r="Z388" s="98">
        <f t="shared" si="487"/>
        <v>0</v>
      </c>
      <c r="AA388" s="97">
        <f t="shared" si="487"/>
        <v>0</v>
      </c>
      <c r="AB388" s="97">
        <f t="shared" si="487"/>
        <v>0</v>
      </c>
      <c r="AC388" s="98">
        <f t="shared" si="487"/>
        <v>0</v>
      </c>
      <c r="AD388" s="98">
        <f t="shared" si="487"/>
        <v>0</v>
      </c>
      <c r="AE388" s="98">
        <f t="shared" si="487"/>
        <v>0</v>
      </c>
      <c r="AF388" s="98">
        <f t="shared" si="487"/>
        <v>0</v>
      </c>
      <c r="AG388" s="98">
        <f t="shared" si="487"/>
        <v>0</v>
      </c>
      <c r="AH388" s="97">
        <f t="shared" si="487"/>
        <v>0</v>
      </c>
      <c r="AI388" s="97">
        <f t="shared" si="487"/>
        <v>0</v>
      </c>
      <c r="AJ388" s="117"/>
      <c r="AK388" s="69"/>
      <c r="AL388" s="69"/>
      <c r="AM388" s="69"/>
      <c r="AN388" s="69"/>
      <c r="AO388" s="70"/>
      <c r="AP388" s="70"/>
      <c r="AQ388" s="71">
        <f>SUM(E388:AJ388)+CI388-CK385</f>
        <v>0</v>
      </c>
      <c r="AR388" s="94"/>
      <c r="AS388" s="70"/>
      <c r="AT388" s="70"/>
      <c r="AU388" s="69"/>
      <c r="AV388" s="83"/>
      <c r="AW388" s="83"/>
      <c r="AX388" s="83"/>
      <c r="AY388" s="84"/>
      <c r="AZ388" s="85"/>
      <c r="BA388" s="22"/>
      <c r="BB388"/>
      <c r="BC388" s="95">
        <f t="shared" ref="BC388:CG388" si="488">IF(AND(BC385="A/N",BC386&gt;=8),2,IF(AND(BC385="N/D",BC386=16),2,IF(AND(BC385="D/A",BC386=16),2,IF(AND(BC385="A/N",BC386&lt;8),1,IF(AND(BC385="N/D",BC386&lt;16),1,IF(AND(BC385="D/A",BC386&gt;=8),1,IF(AND(AND(BC385="O/D",BC386&gt;=16),BC386&lt;24),1,IF(AND(BC385="O/D",BC386=24),2,IF(AND(AND(BC385="O/A",BC386&gt;=8),BC386&lt;16),1,IF(AND(BC385="O/A",BC386&gt;=16),2,IF(AND(AND(BC385="O/N",BC386&gt;=8),BC386&lt;24),1,IF(AND(BC385="O/N",BC386=24),2,0))))))))))))</f>
        <v>0</v>
      </c>
      <c r="BD388" s="95">
        <f t="shared" si="488"/>
        <v>0</v>
      </c>
      <c r="BE388" s="95">
        <f t="shared" si="488"/>
        <v>0</v>
      </c>
      <c r="BF388" s="95">
        <f t="shared" si="488"/>
        <v>0</v>
      </c>
      <c r="BG388" s="95">
        <f t="shared" si="488"/>
        <v>0</v>
      </c>
      <c r="BH388" s="95">
        <f t="shared" si="488"/>
        <v>0</v>
      </c>
      <c r="BI388" s="95">
        <f t="shared" si="488"/>
        <v>0</v>
      </c>
      <c r="BJ388" s="95">
        <f t="shared" si="488"/>
        <v>0</v>
      </c>
      <c r="BK388" s="95">
        <f t="shared" si="488"/>
        <v>0</v>
      </c>
      <c r="BL388" s="95">
        <f t="shared" si="488"/>
        <v>0</v>
      </c>
      <c r="BM388" s="95">
        <f t="shared" si="488"/>
        <v>0</v>
      </c>
      <c r="BN388" s="95">
        <f t="shared" si="488"/>
        <v>0</v>
      </c>
      <c r="BO388" s="95">
        <f t="shared" si="488"/>
        <v>0</v>
      </c>
      <c r="BP388" s="95">
        <f t="shared" si="488"/>
        <v>0</v>
      </c>
      <c r="BQ388" s="95">
        <f t="shared" si="488"/>
        <v>0</v>
      </c>
      <c r="BR388" s="95">
        <f t="shared" si="488"/>
        <v>0</v>
      </c>
      <c r="BS388" s="95">
        <f t="shared" si="488"/>
        <v>0</v>
      </c>
      <c r="BT388" s="95">
        <f t="shared" si="488"/>
        <v>0</v>
      </c>
      <c r="BU388" s="95">
        <f t="shared" si="488"/>
        <v>0</v>
      </c>
      <c r="BV388" s="95">
        <f t="shared" si="488"/>
        <v>0</v>
      </c>
      <c r="BW388" s="95">
        <f t="shared" si="488"/>
        <v>0</v>
      </c>
      <c r="BX388" s="95">
        <f t="shared" si="488"/>
        <v>0</v>
      </c>
      <c r="BY388" s="95">
        <f t="shared" si="488"/>
        <v>0</v>
      </c>
      <c r="BZ388" s="95">
        <f t="shared" si="488"/>
        <v>0</v>
      </c>
      <c r="CA388" s="95">
        <f t="shared" si="488"/>
        <v>0</v>
      </c>
      <c r="CB388" s="95">
        <f t="shared" si="488"/>
        <v>0</v>
      </c>
      <c r="CC388" s="95">
        <f t="shared" si="488"/>
        <v>0</v>
      </c>
      <c r="CD388" s="95">
        <f t="shared" si="488"/>
        <v>0</v>
      </c>
      <c r="CE388" s="95">
        <f t="shared" si="488"/>
        <v>0</v>
      </c>
      <c r="CF388" s="95">
        <f t="shared" si="488"/>
        <v>0</v>
      </c>
      <c r="CG388" s="95">
        <f t="shared" si="488"/>
        <v>0</v>
      </c>
      <c r="CH388"/>
      <c r="CI388" s="95">
        <f>SUM(BC388:CG388)</f>
        <v>0</v>
      </c>
      <c r="CJ388" s="5" t="s">
        <v>40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ht="17.25" hidden="1" customHeight="1" outlineLevel="1" x14ac:dyDescent="0.25">
      <c r="A389" s="57"/>
      <c r="B389" s="58"/>
      <c r="C389" s="58"/>
      <c r="D389" s="58" t="s">
        <v>41</v>
      </c>
      <c r="E389" s="103" t="str">
        <f t="shared" ref="E389:AI389" si="489">IF(E386&gt;=4,"ya","tdk")</f>
        <v>tdk</v>
      </c>
      <c r="F389" s="104" t="str">
        <f t="shared" si="489"/>
        <v>tdk</v>
      </c>
      <c r="G389" s="104" t="str">
        <f t="shared" si="489"/>
        <v>tdk</v>
      </c>
      <c r="H389" s="105" t="str">
        <f t="shared" si="489"/>
        <v>tdk</v>
      </c>
      <c r="I389" s="105" t="str">
        <f t="shared" si="489"/>
        <v>tdk</v>
      </c>
      <c r="J389" s="105" t="str">
        <f t="shared" si="489"/>
        <v>tdk</v>
      </c>
      <c r="K389" s="105" t="str">
        <f t="shared" si="489"/>
        <v>tdk</v>
      </c>
      <c r="L389" s="105" t="str">
        <f t="shared" si="489"/>
        <v>tdk</v>
      </c>
      <c r="M389" s="104" t="str">
        <f t="shared" si="489"/>
        <v>tdk</v>
      </c>
      <c r="N389" s="106" t="str">
        <f t="shared" si="489"/>
        <v>tdk</v>
      </c>
      <c r="O389" s="107" t="str">
        <f t="shared" si="489"/>
        <v>tdk</v>
      </c>
      <c r="P389" s="105" t="str">
        <f t="shared" si="489"/>
        <v>tdk</v>
      </c>
      <c r="Q389" s="105" t="str">
        <f t="shared" si="489"/>
        <v>tdk</v>
      </c>
      <c r="R389" s="105" t="str">
        <f t="shared" si="489"/>
        <v>tdk</v>
      </c>
      <c r="S389" s="105" t="str">
        <f t="shared" si="489"/>
        <v>tdk</v>
      </c>
      <c r="T389" s="104" t="str">
        <f t="shared" si="489"/>
        <v>tdk</v>
      </c>
      <c r="U389" s="106" t="str">
        <f t="shared" si="489"/>
        <v>tdk</v>
      </c>
      <c r="V389" s="107" t="str">
        <f t="shared" si="489"/>
        <v>tdk</v>
      </c>
      <c r="W389" s="105" t="str">
        <f t="shared" si="489"/>
        <v>tdk</v>
      </c>
      <c r="X389" s="105" t="str">
        <f t="shared" si="489"/>
        <v>tdk</v>
      </c>
      <c r="Y389" s="105" t="str">
        <f t="shared" si="489"/>
        <v>tdk</v>
      </c>
      <c r="Z389" s="105" t="str">
        <f t="shared" si="489"/>
        <v>tdk</v>
      </c>
      <c r="AA389" s="104" t="str">
        <f t="shared" si="489"/>
        <v>tdk</v>
      </c>
      <c r="AB389" s="104" t="str">
        <f t="shared" si="489"/>
        <v>tdk</v>
      </c>
      <c r="AC389" s="105" t="str">
        <f t="shared" si="489"/>
        <v>tdk</v>
      </c>
      <c r="AD389" s="105" t="str">
        <f t="shared" si="489"/>
        <v>tdk</v>
      </c>
      <c r="AE389" s="105" t="str">
        <f t="shared" si="489"/>
        <v>tdk</v>
      </c>
      <c r="AF389" s="105" t="str">
        <f t="shared" si="489"/>
        <v>tdk</v>
      </c>
      <c r="AG389" s="105" t="str">
        <f t="shared" si="489"/>
        <v>tdk</v>
      </c>
      <c r="AH389" s="104" t="str">
        <f t="shared" si="489"/>
        <v>tdk</v>
      </c>
      <c r="AI389" s="104" t="str">
        <f t="shared" si="489"/>
        <v>tdk</v>
      </c>
      <c r="AJ389" s="108"/>
      <c r="AK389" s="69"/>
      <c r="AL389" s="69"/>
      <c r="AM389" s="69"/>
      <c r="AN389" s="69"/>
      <c r="AO389" s="70"/>
      <c r="AP389" s="70"/>
      <c r="AQ389" s="70"/>
      <c r="AR389" s="70"/>
      <c r="AS389" s="109">
        <f>COUNTIF(E389:AJ389,"ya")+CI389</f>
        <v>0</v>
      </c>
      <c r="AT389" s="70"/>
      <c r="AU389" s="69"/>
      <c r="AV389" s="83"/>
      <c r="AW389" s="83"/>
      <c r="AX389" s="83"/>
      <c r="AY389" s="84"/>
      <c r="AZ389" s="85"/>
      <c r="BA389" s="22"/>
      <c r="BB389"/>
      <c r="BC389" s="110" t="str">
        <f t="shared" ref="BC389:CG389" si="490">IF(BC386&gt;=4,"ya","tdk")</f>
        <v>tdk</v>
      </c>
      <c r="BD389" s="110" t="str">
        <f t="shared" si="490"/>
        <v>tdk</v>
      </c>
      <c r="BE389" s="110" t="str">
        <f t="shared" si="490"/>
        <v>tdk</v>
      </c>
      <c r="BF389" s="110" t="str">
        <f t="shared" si="490"/>
        <v>tdk</v>
      </c>
      <c r="BG389" s="110" t="str">
        <f t="shared" si="490"/>
        <v>tdk</v>
      </c>
      <c r="BH389" s="110" t="str">
        <f t="shared" si="490"/>
        <v>tdk</v>
      </c>
      <c r="BI389" s="110" t="str">
        <f t="shared" si="490"/>
        <v>tdk</v>
      </c>
      <c r="BJ389" s="110" t="str">
        <f t="shared" si="490"/>
        <v>tdk</v>
      </c>
      <c r="BK389" s="110" t="str">
        <f t="shared" si="490"/>
        <v>tdk</v>
      </c>
      <c r="BL389" s="110" t="str">
        <f t="shared" si="490"/>
        <v>tdk</v>
      </c>
      <c r="BM389" s="110" t="str">
        <f t="shared" si="490"/>
        <v>tdk</v>
      </c>
      <c r="BN389" s="110" t="str">
        <f t="shared" si="490"/>
        <v>tdk</v>
      </c>
      <c r="BO389" s="110" t="str">
        <f t="shared" si="490"/>
        <v>tdk</v>
      </c>
      <c r="BP389" s="110" t="str">
        <f t="shared" si="490"/>
        <v>tdk</v>
      </c>
      <c r="BQ389" s="110" t="str">
        <f t="shared" si="490"/>
        <v>tdk</v>
      </c>
      <c r="BR389" s="110" t="str">
        <f t="shared" si="490"/>
        <v>tdk</v>
      </c>
      <c r="BS389" s="110" t="str">
        <f t="shared" si="490"/>
        <v>tdk</v>
      </c>
      <c r="BT389" s="110" t="str">
        <f t="shared" si="490"/>
        <v>tdk</v>
      </c>
      <c r="BU389" s="110" t="str">
        <f t="shared" si="490"/>
        <v>tdk</v>
      </c>
      <c r="BV389" s="110" t="str">
        <f t="shared" si="490"/>
        <v>tdk</v>
      </c>
      <c r="BW389" s="110" t="str">
        <f t="shared" si="490"/>
        <v>tdk</v>
      </c>
      <c r="BX389" s="110" t="str">
        <f t="shared" si="490"/>
        <v>tdk</v>
      </c>
      <c r="BY389" s="110" t="str">
        <f t="shared" si="490"/>
        <v>tdk</v>
      </c>
      <c r="BZ389" s="110" t="str">
        <f t="shared" si="490"/>
        <v>tdk</v>
      </c>
      <c r="CA389" s="110" t="str">
        <f t="shared" si="490"/>
        <v>tdk</v>
      </c>
      <c r="CB389" s="110" t="str">
        <f t="shared" si="490"/>
        <v>tdk</v>
      </c>
      <c r="CC389" s="110" t="str">
        <f t="shared" si="490"/>
        <v>tdk</v>
      </c>
      <c r="CD389" s="110" t="str">
        <f t="shared" si="490"/>
        <v>tdk</v>
      </c>
      <c r="CE389" s="110" t="str">
        <f t="shared" si="490"/>
        <v>tdk</v>
      </c>
      <c r="CF389" s="110" t="str">
        <f t="shared" si="490"/>
        <v>tdk</v>
      </c>
      <c r="CG389" s="110" t="str">
        <f t="shared" si="490"/>
        <v>tdk</v>
      </c>
      <c r="CH389"/>
      <c r="CI389" s="75">
        <f>COUNTIF(BC389:CG389,"ya")</f>
        <v>0</v>
      </c>
      <c r="CJ389" s="74" t="s">
        <v>41</v>
      </c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ht="17.25" hidden="1" customHeight="1" outlineLevel="1" x14ac:dyDescent="0.25">
      <c r="A390" s="57"/>
      <c r="B390" s="58"/>
      <c r="C390" s="58"/>
      <c r="D390" s="58" t="s">
        <v>42</v>
      </c>
      <c r="E390" s="103" t="str">
        <f t="shared" ref="E390:AI390" si="491">IF(AND(OR(AND(OR(AND(E387&gt;=2,E385="O/D"),E385="O/A"),E387&gt;=2),E385="O/N"),E387&gt;=2),"ya","tdk")</f>
        <v>tdk</v>
      </c>
      <c r="F390" s="104" t="str">
        <f t="shared" si="491"/>
        <v>tdk</v>
      </c>
      <c r="G390" s="104" t="str">
        <f t="shared" si="491"/>
        <v>tdk</v>
      </c>
      <c r="H390" s="105" t="str">
        <f t="shared" si="491"/>
        <v>tdk</v>
      </c>
      <c r="I390" s="105" t="str">
        <f t="shared" si="491"/>
        <v>tdk</v>
      </c>
      <c r="J390" s="105" t="str">
        <f t="shared" si="491"/>
        <v>tdk</v>
      </c>
      <c r="K390" s="105" t="str">
        <f t="shared" si="491"/>
        <v>tdk</v>
      </c>
      <c r="L390" s="105" t="str">
        <f t="shared" si="491"/>
        <v>tdk</v>
      </c>
      <c r="M390" s="104" t="str">
        <f t="shared" si="491"/>
        <v>tdk</v>
      </c>
      <c r="N390" s="106" t="str">
        <f t="shared" si="491"/>
        <v>tdk</v>
      </c>
      <c r="O390" s="107" t="str">
        <f t="shared" si="491"/>
        <v>tdk</v>
      </c>
      <c r="P390" s="105" t="str">
        <f t="shared" si="491"/>
        <v>tdk</v>
      </c>
      <c r="Q390" s="105" t="str">
        <f t="shared" si="491"/>
        <v>tdk</v>
      </c>
      <c r="R390" s="105" t="str">
        <f t="shared" si="491"/>
        <v>tdk</v>
      </c>
      <c r="S390" s="105" t="str">
        <f t="shared" si="491"/>
        <v>tdk</v>
      </c>
      <c r="T390" s="104" t="str">
        <f t="shared" si="491"/>
        <v>tdk</v>
      </c>
      <c r="U390" s="106" t="str">
        <f t="shared" si="491"/>
        <v>tdk</v>
      </c>
      <c r="V390" s="107" t="str">
        <f t="shared" si="491"/>
        <v>tdk</v>
      </c>
      <c r="W390" s="105" t="str">
        <f t="shared" si="491"/>
        <v>tdk</v>
      </c>
      <c r="X390" s="105" t="str">
        <f t="shared" si="491"/>
        <v>tdk</v>
      </c>
      <c r="Y390" s="105" t="str">
        <f t="shared" si="491"/>
        <v>tdk</v>
      </c>
      <c r="Z390" s="105" t="str">
        <f t="shared" si="491"/>
        <v>tdk</v>
      </c>
      <c r="AA390" s="104" t="str">
        <f t="shared" si="491"/>
        <v>tdk</v>
      </c>
      <c r="AB390" s="104" t="str">
        <f t="shared" si="491"/>
        <v>tdk</v>
      </c>
      <c r="AC390" s="105" t="str">
        <f t="shared" si="491"/>
        <v>tdk</v>
      </c>
      <c r="AD390" s="105" t="str">
        <f t="shared" si="491"/>
        <v>tdk</v>
      </c>
      <c r="AE390" s="105" t="str">
        <f t="shared" si="491"/>
        <v>tdk</v>
      </c>
      <c r="AF390" s="105" t="str">
        <f t="shared" si="491"/>
        <v>tdk</v>
      </c>
      <c r="AG390" s="105" t="str">
        <f t="shared" si="491"/>
        <v>tdk</v>
      </c>
      <c r="AH390" s="104" t="str">
        <f t="shared" si="491"/>
        <v>tdk</v>
      </c>
      <c r="AI390" s="104" t="str">
        <f t="shared" si="491"/>
        <v>tdk</v>
      </c>
      <c r="AJ390" s="108"/>
      <c r="AK390" s="69"/>
      <c r="AL390" s="69"/>
      <c r="AM390" s="69"/>
      <c r="AN390" s="69"/>
      <c r="AO390" s="70"/>
      <c r="AP390" s="70"/>
      <c r="AQ390" s="70"/>
      <c r="AR390" s="70"/>
      <c r="AS390" s="70"/>
      <c r="AT390" s="70">
        <f>COUNTIF(E390:AJ390,"ya")</f>
        <v>0</v>
      </c>
      <c r="AU390" s="69"/>
      <c r="AV390" s="83"/>
      <c r="AW390" s="83"/>
      <c r="AX390" s="83"/>
      <c r="AY390" s="84"/>
      <c r="AZ390" s="85"/>
      <c r="BA390" s="22"/>
      <c r="BB390"/>
      <c r="BC390" s="74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 s="37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ht="17.25" hidden="1" customHeight="1" outlineLevel="1" x14ac:dyDescent="0.3">
      <c r="A391" s="57"/>
      <c r="B391" s="58"/>
      <c r="C391" s="130" t="s">
        <v>115</v>
      </c>
      <c r="D391" s="58"/>
      <c r="E391" s="2" t="s">
        <v>113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176"/>
      <c r="AJ391" s="68"/>
      <c r="AK391" s="69">
        <f>COUNTIF(E391:AJ391,"D")</f>
        <v>0</v>
      </c>
      <c r="AL391" s="69">
        <f>COUNTIF(E391:AJ391,"A")</f>
        <v>0</v>
      </c>
      <c r="AM391" s="69">
        <f>COUNTIF(E391:AJ391,"N")</f>
        <v>0</v>
      </c>
      <c r="AN391" s="69">
        <f>COUNTIF(E391:AJ391,"D/A")</f>
        <v>0</v>
      </c>
      <c r="AO391" s="70">
        <f>AK391+AL391+AM391+AN391+AY391+AZ391</f>
        <v>0</v>
      </c>
      <c r="AP391" s="70">
        <f>IF(AO391&lt;=22,0,AO391-22)</f>
        <v>0</v>
      </c>
      <c r="AQ391" s="71">
        <f>AL391+AM391+AQ394</f>
        <v>0</v>
      </c>
      <c r="AR391" s="70"/>
      <c r="AS391" s="70"/>
      <c r="AT391" s="70"/>
      <c r="AU391" s="69">
        <f>COUNTIF(E391:AJ391,"IJ")</f>
        <v>0</v>
      </c>
      <c r="AV391" s="69">
        <f>COUNTIF(E391:AJ391,"SK")</f>
        <v>0</v>
      </c>
      <c r="AW391" s="69">
        <f>COUNTIF(E391:AJ391,"CT")</f>
        <v>0</v>
      </c>
      <c r="AX391" s="69">
        <f>COUNTIF(E391:AJ391,"AL")</f>
        <v>0</v>
      </c>
      <c r="AY391" s="69">
        <f>COUNTIF(E391:AJ391,"A/N")</f>
        <v>0</v>
      </c>
      <c r="AZ391" s="69">
        <f>COUNTIF(E391:AJ391,"N/D")</f>
        <v>0</v>
      </c>
      <c r="BA391" s="72"/>
      <c r="BB391" s="37">
        <f>AO391</f>
        <v>0</v>
      </c>
      <c r="BC391" s="73" t="str">
        <f t="shared" ref="BC391:CG391" si="492">E391</f>
        <v>RESIGN</v>
      </c>
      <c r="BD391" s="73">
        <f t="shared" si="492"/>
        <v>0</v>
      </c>
      <c r="BE391" s="73">
        <f t="shared" si="492"/>
        <v>0</v>
      </c>
      <c r="BF391" s="73">
        <f t="shared" si="492"/>
        <v>0</v>
      </c>
      <c r="BG391" s="73">
        <f t="shared" si="492"/>
        <v>0</v>
      </c>
      <c r="BH391" s="73">
        <f t="shared" si="492"/>
        <v>0</v>
      </c>
      <c r="BI391" s="73">
        <f t="shared" si="492"/>
        <v>0</v>
      </c>
      <c r="BJ391" s="73">
        <f t="shared" si="492"/>
        <v>0</v>
      </c>
      <c r="BK391" s="73">
        <f t="shared" si="492"/>
        <v>0</v>
      </c>
      <c r="BL391" s="73">
        <f t="shared" si="492"/>
        <v>0</v>
      </c>
      <c r="BM391" s="73">
        <f t="shared" si="492"/>
        <v>0</v>
      </c>
      <c r="BN391" s="73">
        <f t="shared" si="492"/>
        <v>0</v>
      </c>
      <c r="BO391" s="73">
        <f t="shared" si="492"/>
        <v>0</v>
      </c>
      <c r="BP391" s="73">
        <f t="shared" si="492"/>
        <v>0</v>
      </c>
      <c r="BQ391" s="73">
        <f t="shared" si="492"/>
        <v>0</v>
      </c>
      <c r="BR391" s="73">
        <f t="shared" si="492"/>
        <v>0</v>
      </c>
      <c r="BS391" s="73">
        <f t="shared" si="492"/>
        <v>0</v>
      </c>
      <c r="BT391" s="73">
        <f t="shared" si="492"/>
        <v>0</v>
      </c>
      <c r="BU391" s="73">
        <f t="shared" si="492"/>
        <v>0</v>
      </c>
      <c r="BV391" s="73">
        <f t="shared" si="492"/>
        <v>0</v>
      </c>
      <c r="BW391" s="73">
        <f t="shared" si="492"/>
        <v>0</v>
      </c>
      <c r="BX391" s="73">
        <f t="shared" si="492"/>
        <v>0</v>
      </c>
      <c r="BY391" s="73">
        <f t="shared" si="492"/>
        <v>0</v>
      </c>
      <c r="BZ391" s="73">
        <f t="shared" si="492"/>
        <v>0</v>
      </c>
      <c r="CA391" s="73">
        <f t="shared" si="492"/>
        <v>0</v>
      </c>
      <c r="CB391" s="73">
        <f t="shared" si="492"/>
        <v>0</v>
      </c>
      <c r="CC391" s="73">
        <f t="shared" si="492"/>
        <v>0</v>
      </c>
      <c r="CD391" s="73">
        <f t="shared" si="492"/>
        <v>0</v>
      </c>
      <c r="CE391" s="73">
        <f t="shared" si="492"/>
        <v>0</v>
      </c>
      <c r="CF391" s="73">
        <f t="shared" si="492"/>
        <v>0</v>
      </c>
      <c r="CG391" s="73">
        <f t="shared" si="492"/>
        <v>0</v>
      </c>
      <c r="CH391"/>
      <c r="CI391" s="75">
        <f>COUNTIF(BC391:CG391,"A/N")</f>
        <v>0</v>
      </c>
      <c r="CJ391" s="75">
        <f>COUNTIF(BC391:CG391,"N/D")</f>
        <v>0</v>
      </c>
      <c r="CK391" s="37">
        <f>CI391+CJ391</f>
        <v>0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ht="17.25" hidden="1" customHeight="1" outlineLevel="1" x14ac:dyDescent="0.25">
      <c r="A392" s="57"/>
      <c r="B392" s="58"/>
      <c r="C392" s="127"/>
      <c r="D392" s="58" t="s">
        <v>37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186"/>
      <c r="AJ392" s="82"/>
      <c r="AK392" s="69"/>
      <c r="AL392" s="69"/>
      <c r="AM392" s="69"/>
      <c r="AN392" s="69"/>
      <c r="AO392" s="70"/>
      <c r="AP392" s="70"/>
      <c r="AQ392" s="70"/>
      <c r="AR392" s="71">
        <f>SUM(E392:AJ392)*2-0.5*COUNT(E392:AJ392)+CI393</f>
        <v>0</v>
      </c>
      <c r="AS392" s="70"/>
      <c r="AT392" s="70"/>
      <c r="AU392" s="69"/>
      <c r="AV392" s="83"/>
      <c r="AW392" s="83"/>
      <c r="AX392" s="83"/>
      <c r="AY392" s="84"/>
      <c r="AZ392" s="85"/>
      <c r="BA392" s="22"/>
      <c r="BB392"/>
      <c r="BC392" s="86">
        <f t="shared" ref="BC392:CG392" si="493">E393</f>
        <v>0</v>
      </c>
      <c r="BD392" s="86">
        <f t="shared" si="493"/>
        <v>0</v>
      </c>
      <c r="BE392" s="86">
        <f t="shared" si="493"/>
        <v>0</v>
      </c>
      <c r="BF392" s="86">
        <f t="shared" si="493"/>
        <v>0</v>
      </c>
      <c r="BG392" s="86">
        <f t="shared" si="493"/>
        <v>0</v>
      </c>
      <c r="BH392" s="86">
        <f t="shared" si="493"/>
        <v>0</v>
      </c>
      <c r="BI392" s="86">
        <f t="shared" si="493"/>
        <v>0</v>
      </c>
      <c r="BJ392" s="86">
        <f t="shared" si="493"/>
        <v>0</v>
      </c>
      <c r="BK392" s="86">
        <f t="shared" si="493"/>
        <v>0</v>
      </c>
      <c r="BL392" s="86">
        <f t="shared" si="493"/>
        <v>0</v>
      </c>
      <c r="BM392" s="86">
        <f t="shared" si="493"/>
        <v>0</v>
      </c>
      <c r="BN392" s="86">
        <f t="shared" si="493"/>
        <v>0</v>
      </c>
      <c r="BO392" s="86">
        <f t="shared" si="493"/>
        <v>0</v>
      </c>
      <c r="BP392" s="86">
        <f t="shared" si="493"/>
        <v>0</v>
      </c>
      <c r="BQ392" s="86">
        <f t="shared" si="493"/>
        <v>0</v>
      </c>
      <c r="BR392" s="86">
        <f t="shared" si="493"/>
        <v>0</v>
      </c>
      <c r="BS392" s="86">
        <f t="shared" si="493"/>
        <v>0</v>
      </c>
      <c r="BT392" s="86">
        <f t="shared" si="493"/>
        <v>0</v>
      </c>
      <c r="BU392" s="86">
        <f t="shared" si="493"/>
        <v>0</v>
      </c>
      <c r="BV392" s="86">
        <f t="shared" si="493"/>
        <v>0</v>
      </c>
      <c r="BW392" s="86">
        <f t="shared" si="493"/>
        <v>0</v>
      </c>
      <c r="BX392" s="86">
        <f t="shared" si="493"/>
        <v>0</v>
      </c>
      <c r="BY392" s="86">
        <f t="shared" si="493"/>
        <v>0</v>
      </c>
      <c r="BZ392" s="86">
        <f t="shared" si="493"/>
        <v>0</v>
      </c>
      <c r="CA392" s="86">
        <f t="shared" si="493"/>
        <v>0</v>
      </c>
      <c r="CB392" s="86">
        <f t="shared" si="493"/>
        <v>0</v>
      </c>
      <c r="CC392" s="86">
        <f t="shared" si="493"/>
        <v>0</v>
      </c>
      <c r="CD392" s="86">
        <f t="shared" si="493"/>
        <v>0</v>
      </c>
      <c r="CE392" s="86">
        <f t="shared" si="493"/>
        <v>0</v>
      </c>
      <c r="CF392" s="86">
        <f t="shared" si="493"/>
        <v>0</v>
      </c>
      <c r="CG392" s="86">
        <f t="shared" si="493"/>
        <v>0</v>
      </c>
      <c r="CH392"/>
      <c r="CI392" s="74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ht="17.25" hidden="1" customHeight="1" outlineLevel="1" x14ac:dyDescent="0.25">
      <c r="A393" s="57"/>
      <c r="B393" s="58"/>
      <c r="C393" s="58"/>
      <c r="D393" s="58" t="s">
        <v>38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193"/>
      <c r="AJ393" s="93"/>
      <c r="AK393" s="69"/>
      <c r="AL393" s="69"/>
      <c r="AM393" s="69"/>
      <c r="AN393" s="69"/>
      <c r="AO393" s="70"/>
      <c r="AP393" s="70"/>
      <c r="AQ393" s="70"/>
      <c r="AR393" s="94"/>
      <c r="AS393" s="70"/>
      <c r="AT393" s="70"/>
      <c r="AU393" s="69"/>
      <c r="AV393" s="83"/>
      <c r="AW393" s="83"/>
      <c r="AX393" s="83"/>
      <c r="AY393" s="84"/>
      <c r="AZ393" s="85"/>
      <c r="BA393" s="22"/>
      <c r="BB393"/>
      <c r="BC393" s="37">
        <f t="shared" ref="BC393:CG393" si="494">IF(BC392&lt;=1,BC392*2,IF(BC392&lt;=7,(BC392*2),IF(BC392&lt;=8,((BC392-7)*3+14),((BC392-8)*4+17))))</f>
        <v>0</v>
      </c>
      <c r="BD393" s="37">
        <f t="shared" si="494"/>
        <v>0</v>
      </c>
      <c r="BE393" s="37">
        <f t="shared" si="494"/>
        <v>0</v>
      </c>
      <c r="BF393" s="37">
        <f t="shared" si="494"/>
        <v>0</v>
      </c>
      <c r="BG393" s="37">
        <f t="shared" si="494"/>
        <v>0</v>
      </c>
      <c r="BH393" s="37">
        <f t="shared" si="494"/>
        <v>0</v>
      </c>
      <c r="BI393" s="37">
        <f t="shared" si="494"/>
        <v>0</v>
      </c>
      <c r="BJ393" s="37">
        <f t="shared" si="494"/>
        <v>0</v>
      </c>
      <c r="BK393" s="37">
        <f t="shared" si="494"/>
        <v>0</v>
      </c>
      <c r="BL393" s="37">
        <f t="shared" si="494"/>
        <v>0</v>
      </c>
      <c r="BM393" s="37">
        <f t="shared" si="494"/>
        <v>0</v>
      </c>
      <c r="BN393" s="37">
        <f t="shared" si="494"/>
        <v>0</v>
      </c>
      <c r="BO393" s="37">
        <f t="shared" si="494"/>
        <v>0</v>
      </c>
      <c r="BP393" s="37">
        <f t="shared" si="494"/>
        <v>0</v>
      </c>
      <c r="BQ393" s="37">
        <f t="shared" si="494"/>
        <v>0</v>
      </c>
      <c r="BR393" s="37">
        <f t="shared" si="494"/>
        <v>0</v>
      </c>
      <c r="BS393" s="37">
        <f t="shared" si="494"/>
        <v>0</v>
      </c>
      <c r="BT393" s="37">
        <f t="shared" si="494"/>
        <v>0</v>
      </c>
      <c r="BU393" s="37">
        <f t="shared" si="494"/>
        <v>0</v>
      </c>
      <c r="BV393" s="37">
        <f t="shared" si="494"/>
        <v>0</v>
      </c>
      <c r="BW393" s="37">
        <f t="shared" si="494"/>
        <v>0</v>
      </c>
      <c r="BX393" s="37">
        <f t="shared" si="494"/>
        <v>0</v>
      </c>
      <c r="BY393" s="37">
        <f t="shared" si="494"/>
        <v>0</v>
      </c>
      <c r="BZ393" s="37">
        <f t="shared" si="494"/>
        <v>0</v>
      </c>
      <c r="CA393" s="37">
        <f t="shared" si="494"/>
        <v>0</v>
      </c>
      <c r="CB393" s="37">
        <f t="shared" si="494"/>
        <v>0</v>
      </c>
      <c r="CC393" s="37">
        <f t="shared" si="494"/>
        <v>0</v>
      </c>
      <c r="CD393" s="37">
        <f t="shared" si="494"/>
        <v>0</v>
      </c>
      <c r="CE393" s="37">
        <f t="shared" si="494"/>
        <v>0</v>
      </c>
      <c r="CF393" s="37">
        <f t="shared" si="494"/>
        <v>0</v>
      </c>
      <c r="CG393" s="37">
        <f t="shared" si="494"/>
        <v>0</v>
      </c>
      <c r="CH393"/>
      <c r="CI393" s="95">
        <f>SUM(BC393:CG393)</f>
        <v>0</v>
      </c>
      <c r="CJ393" s="5" t="s">
        <v>37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ht="17.25" hidden="1" customHeight="1" outlineLevel="1" x14ac:dyDescent="0.25">
      <c r="A394" s="57"/>
      <c r="B394" s="58"/>
      <c r="C394" s="58"/>
      <c r="D394" s="58" t="s">
        <v>39</v>
      </c>
      <c r="E394" s="96">
        <f t="shared" ref="E394:AI394" si="495">IF(AND(E391="A/N",E392&gt;=8),2,IF(AND(E391="N/D",E392=16),2,IF(AND(E391="D/A",E392=16),2,IF(AND(E391="A/N",E392&lt;8),1,IF(AND(E391="N/D",E392&lt;16),1,IF(AND(E391="D/A",E392&gt;=8),1,IF(AND(AND(E391="O/D",E392&gt;=16),E392&lt;24),1,IF(AND(E391="O/D",E392=24),2,IF(AND(AND(E391="O/A",E392&gt;=8),E392&lt;16),1,IF(AND(E391="O/A",E392&gt;=16),2,IF(AND(AND(E391="O/N",E392&gt;=8),E392&lt;24),1,IF(AND(E391="O/N",E392=24),2,0))))))))))))</f>
        <v>0</v>
      </c>
      <c r="F394" s="97">
        <f t="shared" si="495"/>
        <v>0</v>
      </c>
      <c r="G394" s="97">
        <f t="shared" si="495"/>
        <v>0</v>
      </c>
      <c r="H394" s="98">
        <f t="shared" si="495"/>
        <v>0</v>
      </c>
      <c r="I394" s="98">
        <f t="shared" si="495"/>
        <v>0</v>
      </c>
      <c r="J394" s="98">
        <f t="shared" si="495"/>
        <v>0</v>
      </c>
      <c r="K394" s="98">
        <f t="shared" si="495"/>
        <v>0</v>
      </c>
      <c r="L394" s="98">
        <f t="shared" si="495"/>
        <v>0</v>
      </c>
      <c r="M394" s="97">
        <f t="shared" si="495"/>
        <v>0</v>
      </c>
      <c r="N394" s="99">
        <f t="shared" si="495"/>
        <v>0</v>
      </c>
      <c r="O394" s="100">
        <f t="shared" si="495"/>
        <v>0</v>
      </c>
      <c r="P394" s="98">
        <f t="shared" si="495"/>
        <v>0</v>
      </c>
      <c r="Q394" s="98">
        <f t="shared" si="495"/>
        <v>0</v>
      </c>
      <c r="R394" s="98">
        <f t="shared" si="495"/>
        <v>0</v>
      </c>
      <c r="S394" s="98">
        <f t="shared" si="495"/>
        <v>0</v>
      </c>
      <c r="T394" s="97">
        <f t="shared" si="495"/>
        <v>0</v>
      </c>
      <c r="U394" s="101">
        <f t="shared" si="495"/>
        <v>0</v>
      </c>
      <c r="V394" s="100">
        <f t="shared" si="495"/>
        <v>0</v>
      </c>
      <c r="W394" s="98">
        <f t="shared" si="495"/>
        <v>0</v>
      </c>
      <c r="X394" s="98">
        <f t="shared" si="495"/>
        <v>0</v>
      </c>
      <c r="Y394" s="98">
        <f t="shared" si="495"/>
        <v>0</v>
      </c>
      <c r="Z394" s="98">
        <f t="shared" si="495"/>
        <v>0</v>
      </c>
      <c r="AA394" s="97">
        <f t="shared" si="495"/>
        <v>0</v>
      </c>
      <c r="AB394" s="97">
        <f t="shared" si="495"/>
        <v>0</v>
      </c>
      <c r="AC394" s="98">
        <f t="shared" si="495"/>
        <v>0</v>
      </c>
      <c r="AD394" s="98">
        <f t="shared" si="495"/>
        <v>0</v>
      </c>
      <c r="AE394" s="98">
        <f t="shared" si="495"/>
        <v>0</v>
      </c>
      <c r="AF394" s="98">
        <f t="shared" si="495"/>
        <v>0</v>
      </c>
      <c r="AG394" s="98">
        <f t="shared" si="495"/>
        <v>0</v>
      </c>
      <c r="AH394" s="97">
        <f t="shared" si="495"/>
        <v>0</v>
      </c>
      <c r="AI394" s="97">
        <f t="shared" si="495"/>
        <v>0</v>
      </c>
      <c r="AJ394" s="117"/>
      <c r="AK394" s="69"/>
      <c r="AL394" s="69"/>
      <c r="AM394" s="69"/>
      <c r="AN394" s="69"/>
      <c r="AO394" s="70"/>
      <c r="AP394" s="70"/>
      <c r="AQ394" s="71">
        <f>SUM(E394:AJ394)+CI394-CK391</f>
        <v>0</v>
      </c>
      <c r="AR394" s="94"/>
      <c r="AS394" s="70"/>
      <c r="AT394" s="70"/>
      <c r="AU394" s="69"/>
      <c r="AV394" s="83"/>
      <c r="AW394" s="83"/>
      <c r="AX394" s="83"/>
      <c r="AY394" s="84"/>
      <c r="AZ394" s="85"/>
      <c r="BA394" s="22"/>
      <c r="BB394"/>
      <c r="BC394" s="95">
        <f t="shared" ref="BC394:CG394" si="496">IF(AND(BC391="A/N",BC392&gt;=8),2,IF(AND(BC391="N/D",BC392=16),2,IF(AND(BC391="D/A",BC392=16),2,IF(AND(BC391="A/N",BC392&lt;8),1,IF(AND(BC391="N/D",BC392&lt;16),1,IF(AND(BC391="D/A",BC392&gt;=8),1,IF(AND(AND(BC391="O/D",BC392&gt;=16),BC392&lt;24),1,IF(AND(BC391="O/D",BC392=24),2,IF(AND(AND(BC391="O/A",BC392&gt;=8),BC392&lt;16),1,IF(AND(BC391="O/A",BC392&gt;=16),2,IF(AND(AND(BC391="O/N",BC392&gt;=8),BC392&lt;24),1,IF(AND(BC391="O/N",BC392=24),2,0))))))))))))</f>
        <v>0</v>
      </c>
      <c r="BD394" s="95">
        <f t="shared" si="496"/>
        <v>0</v>
      </c>
      <c r="BE394" s="95">
        <f t="shared" si="496"/>
        <v>0</v>
      </c>
      <c r="BF394" s="95">
        <f t="shared" si="496"/>
        <v>0</v>
      </c>
      <c r="BG394" s="95">
        <f t="shared" si="496"/>
        <v>0</v>
      </c>
      <c r="BH394" s="95">
        <f t="shared" si="496"/>
        <v>0</v>
      </c>
      <c r="BI394" s="95">
        <f t="shared" si="496"/>
        <v>0</v>
      </c>
      <c r="BJ394" s="95">
        <f t="shared" si="496"/>
        <v>0</v>
      </c>
      <c r="BK394" s="95">
        <f t="shared" si="496"/>
        <v>0</v>
      </c>
      <c r="BL394" s="95">
        <f t="shared" si="496"/>
        <v>0</v>
      </c>
      <c r="BM394" s="95">
        <f t="shared" si="496"/>
        <v>0</v>
      </c>
      <c r="BN394" s="95">
        <f t="shared" si="496"/>
        <v>0</v>
      </c>
      <c r="BO394" s="95">
        <f t="shared" si="496"/>
        <v>0</v>
      </c>
      <c r="BP394" s="95">
        <f t="shared" si="496"/>
        <v>0</v>
      </c>
      <c r="BQ394" s="95">
        <f t="shared" si="496"/>
        <v>0</v>
      </c>
      <c r="BR394" s="95">
        <f t="shared" si="496"/>
        <v>0</v>
      </c>
      <c r="BS394" s="95">
        <f t="shared" si="496"/>
        <v>0</v>
      </c>
      <c r="BT394" s="95">
        <f t="shared" si="496"/>
        <v>0</v>
      </c>
      <c r="BU394" s="95">
        <f t="shared" si="496"/>
        <v>0</v>
      </c>
      <c r="BV394" s="95">
        <f t="shared" si="496"/>
        <v>0</v>
      </c>
      <c r="BW394" s="95">
        <f t="shared" si="496"/>
        <v>0</v>
      </c>
      <c r="BX394" s="95">
        <f t="shared" si="496"/>
        <v>0</v>
      </c>
      <c r="BY394" s="95">
        <f t="shared" si="496"/>
        <v>0</v>
      </c>
      <c r="BZ394" s="95">
        <f t="shared" si="496"/>
        <v>0</v>
      </c>
      <c r="CA394" s="95">
        <f t="shared" si="496"/>
        <v>0</v>
      </c>
      <c r="CB394" s="95">
        <f t="shared" si="496"/>
        <v>0</v>
      </c>
      <c r="CC394" s="95">
        <f t="shared" si="496"/>
        <v>0</v>
      </c>
      <c r="CD394" s="95">
        <f t="shared" si="496"/>
        <v>0</v>
      </c>
      <c r="CE394" s="95">
        <f t="shared" si="496"/>
        <v>0</v>
      </c>
      <c r="CF394" s="95">
        <f t="shared" si="496"/>
        <v>0</v>
      </c>
      <c r="CG394" s="95">
        <f t="shared" si="496"/>
        <v>0</v>
      </c>
      <c r="CH394"/>
      <c r="CI394" s="95">
        <f>SUM(BC394:CG394)</f>
        <v>0</v>
      </c>
      <c r="CJ394" s="5" t="s">
        <v>40</v>
      </c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ht="17.25" hidden="1" customHeight="1" outlineLevel="1" x14ac:dyDescent="0.25">
      <c r="A395" s="57"/>
      <c r="B395" s="58"/>
      <c r="C395" s="58"/>
      <c r="D395" s="58" t="s">
        <v>41</v>
      </c>
      <c r="E395" s="103" t="str">
        <f t="shared" ref="E395:AI395" si="497">IF(E392&gt;=4,"ya","tdk")</f>
        <v>tdk</v>
      </c>
      <c r="F395" s="104" t="str">
        <f t="shared" si="497"/>
        <v>tdk</v>
      </c>
      <c r="G395" s="104" t="str">
        <f t="shared" si="497"/>
        <v>tdk</v>
      </c>
      <c r="H395" s="105" t="str">
        <f t="shared" si="497"/>
        <v>tdk</v>
      </c>
      <c r="I395" s="105" t="str">
        <f t="shared" si="497"/>
        <v>tdk</v>
      </c>
      <c r="J395" s="105" t="str">
        <f t="shared" si="497"/>
        <v>tdk</v>
      </c>
      <c r="K395" s="105" t="str">
        <f t="shared" si="497"/>
        <v>tdk</v>
      </c>
      <c r="L395" s="105" t="str">
        <f t="shared" si="497"/>
        <v>tdk</v>
      </c>
      <c r="M395" s="104" t="str">
        <f t="shared" si="497"/>
        <v>tdk</v>
      </c>
      <c r="N395" s="106" t="str">
        <f t="shared" si="497"/>
        <v>tdk</v>
      </c>
      <c r="O395" s="107" t="str">
        <f t="shared" si="497"/>
        <v>tdk</v>
      </c>
      <c r="P395" s="105" t="str">
        <f t="shared" si="497"/>
        <v>tdk</v>
      </c>
      <c r="Q395" s="105" t="str">
        <f t="shared" si="497"/>
        <v>tdk</v>
      </c>
      <c r="R395" s="105" t="str">
        <f t="shared" si="497"/>
        <v>tdk</v>
      </c>
      <c r="S395" s="105" t="str">
        <f t="shared" si="497"/>
        <v>tdk</v>
      </c>
      <c r="T395" s="104" t="str">
        <f t="shared" si="497"/>
        <v>tdk</v>
      </c>
      <c r="U395" s="106" t="str">
        <f t="shared" si="497"/>
        <v>tdk</v>
      </c>
      <c r="V395" s="107" t="str">
        <f t="shared" si="497"/>
        <v>tdk</v>
      </c>
      <c r="W395" s="105" t="str">
        <f t="shared" si="497"/>
        <v>tdk</v>
      </c>
      <c r="X395" s="105" t="str">
        <f t="shared" si="497"/>
        <v>tdk</v>
      </c>
      <c r="Y395" s="105" t="str">
        <f t="shared" si="497"/>
        <v>tdk</v>
      </c>
      <c r="Z395" s="105" t="str">
        <f t="shared" si="497"/>
        <v>tdk</v>
      </c>
      <c r="AA395" s="104" t="str">
        <f t="shared" si="497"/>
        <v>tdk</v>
      </c>
      <c r="AB395" s="104" t="str">
        <f t="shared" si="497"/>
        <v>tdk</v>
      </c>
      <c r="AC395" s="105" t="str">
        <f t="shared" si="497"/>
        <v>tdk</v>
      </c>
      <c r="AD395" s="105" t="str">
        <f t="shared" si="497"/>
        <v>tdk</v>
      </c>
      <c r="AE395" s="105" t="str">
        <f t="shared" si="497"/>
        <v>tdk</v>
      </c>
      <c r="AF395" s="105" t="str">
        <f t="shared" si="497"/>
        <v>tdk</v>
      </c>
      <c r="AG395" s="105" t="str">
        <f t="shared" si="497"/>
        <v>tdk</v>
      </c>
      <c r="AH395" s="104" t="str">
        <f t="shared" si="497"/>
        <v>tdk</v>
      </c>
      <c r="AI395" s="104" t="str">
        <f t="shared" si="497"/>
        <v>tdk</v>
      </c>
      <c r="AJ395" s="108"/>
      <c r="AK395" s="69"/>
      <c r="AL395" s="69"/>
      <c r="AM395" s="69"/>
      <c r="AN395" s="69"/>
      <c r="AO395" s="70"/>
      <c r="AP395" s="70"/>
      <c r="AQ395" s="70"/>
      <c r="AR395" s="70"/>
      <c r="AS395" s="109">
        <f>COUNTIF(E395:AJ395,"ya")+CI395</f>
        <v>0</v>
      </c>
      <c r="AT395" s="70"/>
      <c r="AU395" s="69"/>
      <c r="AV395" s="83"/>
      <c r="AW395" s="83"/>
      <c r="AX395" s="83"/>
      <c r="AY395" s="84"/>
      <c r="AZ395" s="85"/>
      <c r="BA395" s="22"/>
      <c r="BB395"/>
      <c r="BC395" s="110" t="str">
        <f t="shared" ref="BC395:CG395" si="498">IF(BC392&gt;=4,"ya","tdk")</f>
        <v>tdk</v>
      </c>
      <c r="BD395" s="110" t="str">
        <f t="shared" si="498"/>
        <v>tdk</v>
      </c>
      <c r="BE395" s="110" t="str">
        <f t="shared" si="498"/>
        <v>tdk</v>
      </c>
      <c r="BF395" s="110" t="str">
        <f t="shared" si="498"/>
        <v>tdk</v>
      </c>
      <c r="BG395" s="110" t="str">
        <f t="shared" si="498"/>
        <v>tdk</v>
      </c>
      <c r="BH395" s="110" t="str">
        <f t="shared" si="498"/>
        <v>tdk</v>
      </c>
      <c r="BI395" s="110" t="str">
        <f t="shared" si="498"/>
        <v>tdk</v>
      </c>
      <c r="BJ395" s="110" t="str">
        <f t="shared" si="498"/>
        <v>tdk</v>
      </c>
      <c r="BK395" s="110" t="str">
        <f t="shared" si="498"/>
        <v>tdk</v>
      </c>
      <c r="BL395" s="110" t="str">
        <f t="shared" si="498"/>
        <v>tdk</v>
      </c>
      <c r="BM395" s="110" t="str">
        <f t="shared" si="498"/>
        <v>tdk</v>
      </c>
      <c r="BN395" s="110" t="str">
        <f t="shared" si="498"/>
        <v>tdk</v>
      </c>
      <c r="BO395" s="110" t="str">
        <f t="shared" si="498"/>
        <v>tdk</v>
      </c>
      <c r="BP395" s="110" t="str">
        <f t="shared" si="498"/>
        <v>tdk</v>
      </c>
      <c r="BQ395" s="110" t="str">
        <f t="shared" si="498"/>
        <v>tdk</v>
      </c>
      <c r="BR395" s="110" t="str">
        <f t="shared" si="498"/>
        <v>tdk</v>
      </c>
      <c r="BS395" s="110" t="str">
        <f t="shared" si="498"/>
        <v>tdk</v>
      </c>
      <c r="BT395" s="110" t="str">
        <f t="shared" si="498"/>
        <v>tdk</v>
      </c>
      <c r="BU395" s="110" t="str">
        <f t="shared" si="498"/>
        <v>tdk</v>
      </c>
      <c r="BV395" s="110" t="str">
        <f t="shared" si="498"/>
        <v>tdk</v>
      </c>
      <c r="BW395" s="110" t="str">
        <f t="shared" si="498"/>
        <v>tdk</v>
      </c>
      <c r="BX395" s="110" t="str">
        <f t="shared" si="498"/>
        <v>tdk</v>
      </c>
      <c r="BY395" s="110" t="str">
        <f t="shared" si="498"/>
        <v>tdk</v>
      </c>
      <c r="BZ395" s="110" t="str">
        <f t="shared" si="498"/>
        <v>tdk</v>
      </c>
      <c r="CA395" s="110" t="str">
        <f t="shared" si="498"/>
        <v>tdk</v>
      </c>
      <c r="CB395" s="110" t="str">
        <f t="shared" si="498"/>
        <v>tdk</v>
      </c>
      <c r="CC395" s="110" t="str">
        <f t="shared" si="498"/>
        <v>tdk</v>
      </c>
      <c r="CD395" s="110" t="str">
        <f t="shared" si="498"/>
        <v>tdk</v>
      </c>
      <c r="CE395" s="110" t="str">
        <f t="shared" si="498"/>
        <v>tdk</v>
      </c>
      <c r="CF395" s="110" t="str">
        <f t="shared" si="498"/>
        <v>tdk</v>
      </c>
      <c r="CG395" s="110" t="str">
        <f t="shared" si="498"/>
        <v>tdk</v>
      </c>
      <c r="CH395"/>
      <c r="CI395" s="75">
        <f>COUNTIF(BC395:CG395,"ya")</f>
        <v>0</v>
      </c>
      <c r="CJ395" s="74" t="s">
        <v>41</v>
      </c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spans="1:1024" ht="17.25" hidden="1" customHeight="1" outlineLevel="1" x14ac:dyDescent="0.25">
      <c r="A396" s="57"/>
      <c r="B396" s="58"/>
      <c r="C396" s="58"/>
      <c r="D396" s="58" t="s">
        <v>42</v>
      </c>
      <c r="E396" s="103" t="str">
        <f t="shared" ref="E396:AI396" si="499">IF(AND(OR(AND(OR(AND(E393&gt;=2,E391="O/D"),E391="O/A"),E393&gt;=2),E391="O/N"),E393&gt;=2),"ya","tdk")</f>
        <v>tdk</v>
      </c>
      <c r="F396" s="104" t="str">
        <f t="shared" si="499"/>
        <v>tdk</v>
      </c>
      <c r="G396" s="104" t="str">
        <f t="shared" si="499"/>
        <v>tdk</v>
      </c>
      <c r="H396" s="105" t="str">
        <f t="shared" si="499"/>
        <v>tdk</v>
      </c>
      <c r="I396" s="105" t="str">
        <f t="shared" si="499"/>
        <v>tdk</v>
      </c>
      <c r="J396" s="105" t="str">
        <f t="shared" si="499"/>
        <v>tdk</v>
      </c>
      <c r="K396" s="105" t="str">
        <f t="shared" si="499"/>
        <v>tdk</v>
      </c>
      <c r="L396" s="105" t="str">
        <f t="shared" si="499"/>
        <v>tdk</v>
      </c>
      <c r="M396" s="104" t="str">
        <f t="shared" si="499"/>
        <v>tdk</v>
      </c>
      <c r="N396" s="106" t="str">
        <f t="shared" si="499"/>
        <v>tdk</v>
      </c>
      <c r="O396" s="107" t="str">
        <f t="shared" si="499"/>
        <v>tdk</v>
      </c>
      <c r="P396" s="105" t="str">
        <f t="shared" si="499"/>
        <v>tdk</v>
      </c>
      <c r="Q396" s="105" t="str">
        <f t="shared" si="499"/>
        <v>tdk</v>
      </c>
      <c r="R396" s="105" t="str">
        <f t="shared" si="499"/>
        <v>tdk</v>
      </c>
      <c r="S396" s="105" t="str">
        <f t="shared" si="499"/>
        <v>tdk</v>
      </c>
      <c r="T396" s="104" t="str">
        <f t="shared" si="499"/>
        <v>tdk</v>
      </c>
      <c r="U396" s="106" t="str">
        <f t="shared" si="499"/>
        <v>tdk</v>
      </c>
      <c r="V396" s="107" t="str">
        <f t="shared" si="499"/>
        <v>tdk</v>
      </c>
      <c r="W396" s="105" t="str">
        <f t="shared" si="499"/>
        <v>tdk</v>
      </c>
      <c r="X396" s="105" t="str">
        <f t="shared" si="499"/>
        <v>tdk</v>
      </c>
      <c r="Y396" s="105" t="str">
        <f t="shared" si="499"/>
        <v>tdk</v>
      </c>
      <c r="Z396" s="105" t="str">
        <f t="shared" si="499"/>
        <v>tdk</v>
      </c>
      <c r="AA396" s="104" t="str">
        <f t="shared" si="499"/>
        <v>tdk</v>
      </c>
      <c r="AB396" s="104" t="str">
        <f t="shared" si="499"/>
        <v>tdk</v>
      </c>
      <c r="AC396" s="105" t="str">
        <f t="shared" si="499"/>
        <v>tdk</v>
      </c>
      <c r="AD396" s="105" t="str">
        <f t="shared" si="499"/>
        <v>tdk</v>
      </c>
      <c r="AE396" s="105" t="str">
        <f t="shared" si="499"/>
        <v>tdk</v>
      </c>
      <c r="AF396" s="105" t="str">
        <f t="shared" si="499"/>
        <v>tdk</v>
      </c>
      <c r="AG396" s="105" t="str">
        <f t="shared" si="499"/>
        <v>tdk</v>
      </c>
      <c r="AH396" s="104" t="str">
        <f t="shared" si="499"/>
        <v>tdk</v>
      </c>
      <c r="AI396" s="104" t="str">
        <f t="shared" si="499"/>
        <v>tdk</v>
      </c>
      <c r="AJ396" s="108"/>
      <c r="AK396" s="69"/>
      <c r="AL396" s="69"/>
      <c r="AM396" s="69"/>
      <c r="AN396" s="69"/>
      <c r="AO396" s="70"/>
      <c r="AP396" s="70"/>
      <c r="AQ396" s="70"/>
      <c r="AR396" s="70"/>
      <c r="AS396" s="70"/>
      <c r="AT396" s="70">
        <f>COUNTIF(E396:AJ396,"ya")</f>
        <v>0</v>
      </c>
      <c r="AU396" s="69"/>
      <c r="AV396" s="83"/>
      <c r="AW396" s="83"/>
      <c r="AX396" s="83"/>
      <c r="AY396" s="84"/>
      <c r="AZ396" s="85"/>
      <c r="BA396" s="22"/>
      <c r="BB396"/>
      <c r="BC396" s="74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 s="37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 ht="17.25" customHeight="1" collapsed="1" x14ac:dyDescent="0.3">
      <c r="A397" s="57">
        <f>A373+1</f>
        <v>47</v>
      </c>
      <c r="B397" s="58"/>
      <c r="C397" s="130" t="s">
        <v>116</v>
      </c>
      <c r="D397" s="58"/>
      <c r="E397" s="111" t="s">
        <v>45</v>
      </c>
      <c r="F397" s="112" t="s">
        <v>19</v>
      </c>
      <c r="G397" s="112" t="s">
        <v>22</v>
      </c>
      <c r="H397" s="113" t="s">
        <v>19</v>
      </c>
      <c r="I397" s="113" t="s">
        <v>22</v>
      </c>
      <c r="J397" s="113" t="s">
        <v>22</v>
      </c>
      <c r="K397" s="113" t="s">
        <v>21</v>
      </c>
      <c r="L397" s="113" t="s">
        <v>21</v>
      </c>
      <c r="M397" s="112" t="s">
        <v>45</v>
      </c>
      <c r="N397" s="114" t="s">
        <v>45</v>
      </c>
      <c r="O397" s="115" t="s">
        <v>45</v>
      </c>
      <c r="P397" s="113" t="s">
        <v>19</v>
      </c>
      <c r="Q397" s="113" t="s">
        <v>19</v>
      </c>
      <c r="R397" s="113" t="s">
        <v>20</v>
      </c>
      <c r="S397" s="113" t="s">
        <v>20</v>
      </c>
      <c r="T397" s="112" t="s">
        <v>21</v>
      </c>
      <c r="U397" s="116" t="s">
        <v>44</v>
      </c>
      <c r="V397" s="115" t="s">
        <v>33</v>
      </c>
      <c r="W397" s="113" t="s">
        <v>45</v>
      </c>
      <c r="X397" s="113" t="s">
        <v>45</v>
      </c>
      <c r="Y397" s="113" t="s">
        <v>19</v>
      </c>
      <c r="Z397" s="113" t="s">
        <v>19</v>
      </c>
      <c r="AA397" s="112" t="s">
        <v>20</v>
      </c>
      <c r="AB397" s="112" t="s">
        <v>20</v>
      </c>
      <c r="AC397" s="113" t="s">
        <v>20</v>
      </c>
      <c r="AD397" s="113" t="s">
        <v>21</v>
      </c>
      <c r="AE397" s="113" t="s">
        <v>33</v>
      </c>
      <c r="AF397" s="113" t="s">
        <v>45</v>
      </c>
      <c r="AG397" s="113" t="s">
        <v>45</v>
      </c>
      <c r="AH397" s="112" t="s">
        <v>31</v>
      </c>
      <c r="AI397" s="112" t="s">
        <v>19</v>
      </c>
      <c r="AJ397" s="68"/>
      <c r="AK397" s="69">
        <f>COUNTIF(E397:AJ397,"D")</f>
        <v>7</v>
      </c>
      <c r="AL397" s="69">
        <f>COUNTIF(E397:AJ397,"A")</f>
        <v>5</v>
      </c>
      <c r="AM397" s="69">
        <f>COUNTIF(E397:AJ397,"N")</f>
        <v>4</v>
      </c>
      <c r="AN397" s="69">
        <f>COUNTIF(E397:AJ397,"D/A")</f>
        <v>3</v>
      </c>
      <c r="AO397" s="70">
        <f>AK397+AL397+AM397+AN397+AY397+AZ397</f>
        <v>21</v>
      </c>
      <c r="AP397" s="70">
        <f>IF(AO397&lt;=22,0,AO397-22)</f>
        <v>0</v>
      </c>
      <c r="AQ397" s="71">
        <f>AL397+AM397+AQ400</f>
        <v>17</v>
      </c>
      <c r="AR397" s="70"/>
      <c r="AS397" s="70"/>
      <c r="AT397" s="70"/>
      <c r="AU397" s="69">
        <f>COUNTIF(E397:AJ397,"IJ")</f>
        <v>0</v>
      </c>
      <c r="AV397" s="69">
        <f>COUNTIF(E397:AJ397,"SK")</f>
        <v>0</v>
      </c>
      <c r="AW397" s="69">
        <f>COUNTIF(E397:AJ397,"CT")</f>
        <v>1</v>
      </c>
      <c r="AX397" s="69">
        <f>COUNTIF(E397:AJ397,"AL")</f>
        <v>0</v>
      </c>
      <c r="AY397" s="69">
        <f>COUNTIF(E397:AJ397,"A/N")</f>
        <v>2</v>
      </c>
      <c r="AZ397" s="69">
        <f>COUNTIF(E397:AJ397,"N/D")</f>
        <v>0</v>
      </c>
      <c r="BA397" s="72"/>
      <c r="BB397" s="37">
        <f>AO397</f>
        <v>21</v>
      </c>
      <c r="BC397" s="73" t="str">
        <f t="shared" ref="BC397:CG397" si="500">E397</f>
        <v>R</v>
      </c>
      <c r="BD397" s="73" t="str">
        <f t="shared" si="500"/>
        <v>D</v>
      </c>
      <c r="BE397" s="73" t="str">
        <f t="shared" si="500"/>
        <v>D/A</v>
      </c>
      <c r="BF397" s="73" t="str">
        <f t="shared" si="500"/>
        <v>D</v>
      </c>
      <c r="BG397" s="73" t="str">
        <f t="shared" si="500"/>
        <v>D/A</v>
      </c>
      <c r="BH397" s="73" t="str">
        <f t="shared" si="500"/>
        <v>D/A</v>
      </c>
      <c r="BI397" s="73" t="str">
        <f t="shared" si="500"/>
        <v>N</v>
      </c>
      <c r="BJ397" s="73" t="str">
        <f t="shared" si="500"/>
        <v>N</v>
      </c>
      <c r="BK397" s="73" t="str">
        <f t="shared" si="500"/>
        <v>R</v>
      </c>
      <c r="BL397" s="73" t="str">
        <f t="shared" si="500"/>
        <v>R</v>
      </c>
      <c r="BM397" s="73" t="str">
        <f t="shared" si="500"/>
        <v>R</v>
      </c>
      <c r="BN397" s="73" t="str">
        <f t="shared" si="500"/>
        <v>D</v>
      </c>
      <c r="BO397" s="73" t="str">
        <f t="shared" si="500"/>
        <v>D</v>
      </c>
      <c r="BP397" s="73" t="str">
        <f t="shared" si="500"/>
        <v>A</v>
      </c>
      <c r="BQ397" s="73" t="str">
        <f t="shared" si="500"/>
        <v>A</v>
      </c>
      <c r="BR397" s="73" t="str">
        <f t="shared" si="500"/>
        <v>N</v>
      </c>
      <c r="BS397" s="73" t="str">
        <f t="shared" si="500"/>
        <v>O/N</v>
      </c>
      <c r="BT397" s="73" t="str">
        <f t="shared" si="500"/>
        <v>A/N</v>
      </c>
      <c r="BU397" s="73" t="str">
        <f t="shared" si="500"/>
        <v>R</v>
      </c>
      <c r="BV397" s="73" t="str">
        <f t="shared" si="500"/>
        <v>R</v>
      </c>
      <c r="BW397" s="73" t="str">
        <f t="shared" si="500"/>
        <v>D</v>
      </c>
      <c r="BX397" s="73" t="str">
        <f t="shared" si="500"/>
        <v>D</v>
      </c>
      <c r="BY397" s="73" t="str">
        <f t="shared" si="500"/>
        <v>A</v>
      </c>
      <c r="BZ397" s="73" t="str">
        <f t="shared" si="500"/>
        <v>A</v>
      </c>
      <c r="CA397" s="73" t="str">
        <f t="shared" si="500"/>
        <v>A</v>
      </c>
      <c r="CB397" s="73" t="str">
        <f t="shared" si="500"/>
        <v>N</v>
      </c>
      <c r="CC397" s="73" t="str">
        <f t="shared" si="500"/>
        <v>A/N</v>
      </c>
      <c r="CD397" s="73" t="str">
        <f t="shared" si="500"/>
        <v>R</v>
      </c>
      <c r="CE397" s="73" t="str">
        <f t="shared" si="500"/>
        <v>R</v>
      </c>
      <c r="CF397" s="73" t="str">
        <f t="shared" si="500"/>
        <v>CT</v>
      </c>
      <c r="CG397" s="73" t="str">
        <f t="shared" si="500"/>
        <v>D</v>
      </c>
      <c r="CH397"/>
      <c r="CI397" s="75">
        <f>COUNTIF(BC397:CG397,"A/N")</f>
        <v>2</v>
      </c>
      <c r="CJ397" s="75">
        <f>COUNTIF(BC397:CG397,"N/D")</f>
        <v>0</v>
      </c>
      <c r="CK397" s="37">
        <f>CI397+CJ397</f>
        <v>2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ht="17.25" customHeight="1" x14ac:dyDescent="0.25">
      <c r="A398" s="57"/>
      <c r="B398" s="58"/>
      <c r="C398" s="127"/>
      <c r="D398" s="58" t="s">
        <v>37</v>
      </c>
      <c r="E398" s="111"/>
      <c r="F398" s="112"/>
      <c r="G398" s="112">
        <v>8</v>
      </c>
      <c r="H398" s="113"/>
      <c r="I398" s="113">
        <v>8</v>
      </c>
      <c r="J398" s="113">
        <v>8</v>
      </c>
      <c r="K398" s="113"/>
      <c r="L398" s="113"/>
      <c r="M398" s="112"/>
      <c r="N398" s="114"/>
      <c r="O398" s="115"/>
      <c r="P398" s="113"/>
      <c r="Q398" s="113"/>
      <c r="R398" s="113"/>
      <c r="S398" s="113"/>
      <c r="T398" s="112"/>
      <c r="U398" s="116"/>
      <c r="V398" s="115">
        <v>8</v>
      </c>
      <c r="W398" s="113"/>
      <c r="X398" s="113"/>
      <c r="Y398" s="113"/>
      <c r="Z398" s="113"/>
      <c r="AA398" s="112"/>
      <c r="AB398" s="112"/>
      <c r="AC398" s="113"/>
      <c r="AD398" s="113"/>
      <c r="AE398" s="113">
        <v>8</v>
      </c>
      <c r="AF398" s="113"/>
      <c r="AG398" s="113"/>
      <c r="AH398" s="112"/>
      <c r="AI398" s="112"/>
      <c r="AJ398" s="82"/>
      <c r="AK398" s="69"/>
      <c r="AL398" s="69"/>
      <c r="AM398" s="69"/>
      <c r="AN398" s="69"/>
      <c r="AO398" s="70"/>
      <c r="AP398" s="70"/>
      <c r="AQ398" s="70"/>
      <c r="AR398" s="71">
        <f>SUM(E398:AJ398)*2-0.5*COUNT(E398:AJ398)+CI399</f>
        <v>94.5</v>
      </c>
      <c r="AS398" s="70"/>
      <c r="AT398" s="70"/>
      <c r="AU398" s="69"/>
      <c r="AV398" s="83"/>
      <c r="AW398" s="83"/>
      <c r="AX398" s="83"/>
      <c r="AY398" s="84"/>
      <c r="AZ398" s="85"/>
      <c r="BA398" s="22"/>
      <c r="BB398"/>
      <c r="BC398" s="86">
        <f t="shared" ref="BC398:CG398" si="501">E399</f>
        <v>0</v>
      </c>
      <c r="BD398" s="86">
        <f t="shared" si="501"/>
        <v>0</v>
      </c>
      <c r="BE398" s="86">
        <f t="shared" si="501"/>
        <v>0</v>
      </c>
      <c r="BF398" s="86">
        <f t="shared" si="501"/>
        <v>0</v>
      </c>
      <c r="BG398" s="86">
        <f t="shared" si="501"/>
        <v>0</v>
      </c>
      <c r="BH398" s="86">
        <f t="shared" si="501"/>
        <v>0</v>
      </c>
      <c r="BI398" s="86">
        <f t="shared" si="501"/>
        <v>0</v>
      </c>
      <c r="BJ398" s="86">
        <f t="shared" si="501"/>
        <v>0</v>
      </c>
      <c r="BK398" s="86">
        <f t="shared" si="501"/>
        <v>0</v>
      </c>
      <c r="BL398" s="86">
        <f t="shared" si="501"/>
        <v>0</v>
      </c>
      <c r="BM398" s="86">
        <f t="shared" si="501"/>
        <v>0</v>
      </c>
      <c r="BN398" s="86">
        <f t="shared" si="501"/>
        <v>0</v>
      </c>
      <c r="BO398" s="86">
        <f t="shared" si="501"/>
        <v>0</v>
      </c>
      <c r="BP398" s="86">
        <f t="shared" si="501"/>
        <v>0</v>
      </c>
      <c r="BQ398" s="86">
        <f t="shared" si="501"/>
        <v>0</v>
      </c>
      <c r="BR398" s="86">
        <f t="shared" si="501"/>
        <v>0</v>
      </c>
      <c r="BS398" s="86">
        <f t="shared" si="501"/>
        <v>8</v>
      </c>
      <c r="BT398" s="86">
        <f t="shared" si="501"/>
        <v>0</v>
      </c>
      <c r="BU398" s="86">
        <f t="shared" si="501"/>
        <v>0</v>
      </c>
      <c r="BV398" s="86">
        <f t="shared" si="501"/>
        <v>0</v>
      </c>
      <c r="BW398" s="86">
        <f t="shared" si="501"/>
        <v>0</v>
      </c>
      <c r="BX398" s="86">
        <f t="shared" si="501"/>
        <v>0</v>
      </c>
      <c r="BY398" s="86">
        <f t="shared" si="501"/>
        <v>0</v>
      </c>
      <c r="BZ398" s="86">
        <f t="shared" si="501"/>
        <v>0</v>
      </c>
      <c r="CA398" s="86">
        <f t="shared" si="501"/>
        <v>0</v>
      </c>
      <c r="CB398" s="86">
        <f t="shared" si="501"/>
        <v>0</v>
      </c>
      <c r="CC398" s="86">
        <f t="shared" si="501"/>
        <v>0</v>
      </c>
      <c r="CD398" s="86">
        <f t="shared" si="501"/>
        <v>0</v>
      </c>
      <c r="CE398" s="86">
        <f t="shared" si="501"/>
        <v>0</v>
      </c>
      <c r="CF398" s="86">
        <f t="shared" si="501"/>
        <v>0</v>
      </c>
      <c r="CG398" s="86">
        <f t="shared" si="501"/>
        <v>0</v>
      </c>
      <c r="CH398"/>
      <c r="CI398" s="74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ht="17.25" customHeight="1" x14ac:dyDescent="0.25">
      <c r="A399" s="57"/>
      <c r="B399" s="58"/>
      <c r="C399" s="58"/>
      <c r="D399" s="58" t="s">
        <v>38</v>
      </c>
      <c r="E399" s="111"/>
      <c r="F399" s="112"/>
      <c r="G399" s="112"/>
      <c r="H399" s="113"/>
      <c r="I399" s="113"/>
      <c r="J399" s="113"/>
      <c r="K399" s="113"/>
      <c r="L399" s="113"/>
      <c r="M399" s="112"/>
      <c r="N399" s="114"/>
      <c r="O399" s="115"/>
      <c r="P399" s="113"/>
      <c r="Q399" s="113"/>
      <c r="R399" s="113"/>
      <c r="S399" s="113"/>
      <c r="T399" s="112"/>
      <c r="U399" s="116">
        <v>8</v>
      </c>
      <c r="V399" s="115"/>
      <c r="W399" s="113"/>
      <c r="X399" s="113"/>
      <c r="Y399" s="113"/>
      <c r="Z399" s="113"/>
      <c r="AA399" s="112"/>
      <c r="AB399" s="112"/>
      <c r="AC399" s="113"/>
      <c r="AD399" s="113"/>
      <c r="AE399" s="113"/>
      <c r="AF399" s="113"/>
      <c r="AG399" s="113"/>
      <c r="AH399" s="112"/>
      <c r="AI399" s="112"/>
      <c r="AJ399" s="93"/>
      <c r="AK399" s="69"/>
      <c r="AL399" s="69"/>
      <c r="AM399" s="69"/>
      <c r="AN399" s="69"/>
      <c r="AO399" s="70"/>
      <c r="AP399" s="70"/>
      <c r="AQ399" s="70"/>
      <c r="AR399" s="94"/>
      <c r="AS399" s="70"/>
      <c r="AT399" s="70"/>
      <c r="AU399" s="69"/>
      <c r="AV399" s="83"/>
      <c r="AW399" s="83"/>
      <c r="AX399" s="83"/>
      <c r="AY399" s="84"/>
      <c r="AZ399" s="85"/>
      <c r="BA399" s="22"/>
      <c r="BB399"/>
      <c r="BC399" s="37">
        <f t="shared" ref="BC399:CG399" si="502">IF(BC398&lt;=1,BC398*2,IF(BC398&lt;=7,(BC398*2),IF(BC398&lt;=8,((BC398-7)*3+14),((BC398-8)*4+17))))</f>
        <v>0</v>
      </c>
      <c r="BD399" s="37">
        <f t="shared" si="502"/>
        <v>0</v>
      </c>
      <c r="BE399" s="37">
        <f t="shared" si="502"/>
        <v>0</v>
      </c>
      <c r="BF399" s="37">
        <f t="shared" si="502"/>
        <v>0</v>
      </c>
      <c r="BG399" s="37">
        <f t="shared" si="502"/>
        <v>0</v>
      </c>
      <c r="BH399" s="37">
        <f t="shared" si="502"/>
        <v>0</v>
      </c>
      <c r="BI399" s="37">
        <f t="shared" si="502"/>
        <v>0</v>
      </c>
      <c r="BJ399" s="37">
        <f t="shared" si="502"/>
        <v>0</v>
      </c>
      <c r="BK399" s="37">
        <f t="shared" si="502"/>
        <v>0</v>
      </c>
      <c r="BL399" s="37">
        <f t="shared" si="502"/>
        <v>0</v>
      </c>
      <c r="BM399" s="37">
        <f t="shared" si="502"/>
        <v>0</v>
      </c>
      <c r="BN399" s="37">
        <f t="shared" si="502"/>
        <v>0</v>
      </c>
      <c r="BO399" s="37">
        <f t="shared" si="502"/>
        <v>0</v>
      </c>
      <c r="BP399" s="37">
        <f t="shared" si="502"/>
        <v>0</v>
      </c>
      <c r="BQ399" s="37">
        <f t="shared" si="502"/>
        <v>0</v>
      </c>
      <c r="BR399" s="37">
        <f t="shared" si="502"/>
        <v>0</v>
      </c>
      <c r="BS399" s="37">
        <f t="shared" si="502"/>
        <v>17</v>
      </c>
      <c r="BT399" s="37">
        <f t="shared" si="502"/>
        <v>0</v>
      </c>
      <c r="BU399" s="37">
        <f t="shared" si="502"/>
        <v>0</v>
      </c>
      <c r="BV399" s="37">
        <f t="shared" si="502"/>
        <v>0</v>
      </c>
      <c r="BW399" s="37">
        <f t="shared" si="502"/>
        <v>0</v>
      </c>
      <c r="BX399" s="37">
        <f t="shared" si="502"/>
        <v>0</v>
      </c>
      <c r="BY399" s="37">
        <f t="shared" si="502"/>
        <v>0</v>
      </c>
      <c r="BZ399" s="37">
        <f t="shared" si="502"/>
        <v>0</v>
      </c>
      <c r="CA399" s="37">
        <f t="shared" si="502"/>
        <v>0</v>
      </c>
      <c r="CB399" s="37">
        <f t="shared" si="502"/>
        <v>0</v>
      </c>
      <c r="CC399" s="37">
        <f t="shared" si="502"/>
        <v>0</v>
      </c>
      <c r="CD399" s="37">
        <f t="shared" si="502"/>
        <v>0</v>
      </c>
      <c r="CE399" s="37">
        <f t="shared" si="502"/>
        <v>0</v>
      </c>
      <c r="CF399" s="37">
        <f t="shared" si="502"/>
        <v>0</v>
      </c>
      <c r="CG399" s="37">
        <f t="shared" si="502"/>
        <v>0</v>
      </c>
      <c r="CH399"/>
      <c r="CI399" s="95">
        <f>SUM(BC399:CG399)</f>
        <v>17</v>
      </c>
      <c r="CJ399" s="5" t="s">
        <v>37</v>
      </c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ht="17.25" customHeight="1" x14ac:dyDescent="0.25">
      <c r="A400" s="57"/>
      <c r="B400" s="58"/>
      <c r="C400" s="58"/>
      <c r="D400" s="58" t="s">
        <v>39</v>
      </c>
      <c r="E400" s="96">
        <f t="shared" ref="E400:AI400" si="503">IF(AND(E397="A/N",E398&gt;=8),2,IF(AND(E397="N/D",E398=16),2,IF(AND(E397="D/A",E398=16),2,IF(AND(E397="A/N",E398&lt;8),1,IF(AND(E397="N/D",E398&lt;16),1,IF(AND(E397="D/A",E398&gt;=8),1,IF(AND(AND(E397="O/D",E398&gt;=16),E398&lt;24),1,IF(AND(E397="O/D",E398=24),2,IF(AND(AND(E397="O/A",E398&gt;=8),E398&lt;16),1,IF(AND(E397="O/A",E398&gt;=16),2,IF(AND(AND(E397="O/N",E398&gt;=8),E398&lt;24),1,IF(AND(E397="O/N",E398=24),2,0))))))))))))</f>
        <v>0</v>
      </c>
      <c r="F400" s="97">
        <f t="shared" si="503"/>
        <v>0</v>
      </c>
      <c r="G400" s="97">
        <f t="shared" si="503"/>
        <v>1</v>
      </c>
      <c r="H400" s="98">
        <f t="shared" si="503"/>
        <v>0</v>
      </c>
      <c r="I400" s="98">
        <f t="shared" si="503"/>
        <v>1</v>
      </c>
      <c r="J400" s="98">
        <f t="shared" si="503"/>
        <v>1</v>
      </c>
      <c r="K400" s="98">
        <f t="shared" si="503"/>
        <v>0</v>
      </c>
      <c r="L400" s="98">
        <f t="shared" si="503"/>
        <v>0</v>
      </c>
      <c r="M400" s="97">
        <f t="shared" si="503"/>
        <v>0</v>
      </c>
      <c r="N400" s="99">
        <f t="shared" si="503"/>
        <v>0</v>
      </c>
      <c r="O400" s="100">
        <f t="shared" si="503"/>
        <v>0</v>
      </c>
      <c r="P400" s="98">
        <f t="shared" si="503"/>
        <v>0</v>
      </c>
      <c r="Q400" s="98">
        <f t="shared" si="503"/>
        <v>0</v>
      </c>
      <c r="R400" s="98">
        <f t="shared" si="503"/>
        <v>0</v>
      </c>
      <c r="S400" s="98">
        <f t="shared" si="503"/>
        <v>0</v>
      </c>
      <c r="T400" s="97">
        <f t="shared" si="503"/>
        <v>0</v>
      </c>
      <c r="U400" s="101">
        <f t="shared" si="503"/>
        <v>0</v>
      </c>
      <c r="V400" s="100">
        <f t="shared" si="503"/>
        <v>2</v>
      </c>
      <c r="W400" s="98">
        <f t="shared" si="503"/>
        <v>0</v>
      </c>
      <c r="X400" s="98">
        <f t="shared" si="503"/>
        <v>0</v>
      </c>
      <c r="Y400" s="98">
        <f t="shared" si="503"/>
        <v>0</v>
      </c>
      <c r="Z400" s="98">
        <f t="shared" si="503"/>
        <v>0</v>
      </c>
      <c r="AA400" s="97">
        <f t="shared" si="503"/>
        <v>0</v>
      </c>
      <c r="AB400" s="97">
        <f t="shared" si="503"/>
        <v>0</v>
      </c>
      <c r="AC400" s="98">
        <f t="shared" si="503"/>
        <v>0</v>
      </c>
      <c r="AD400" s="98">
        <f t="shared" si="503"/>
        <v>0</v>
      </c>
      <c r="AE400" s="98">
        <f t="shared" si="503"/>
        <v>2</v>
      </c>
      <c r="AF400" s="98">
        <f t="shared" si="503"/>
        <v>0</v>
      </c>
      <c r="AG400" s="98">
        <f t="shared" si="503"/>
        <v>0</v>
      </c>
      <c r="AH400" s="97">
        <f t="shared" si="503"/>
        <v>0</v>
      </c>
      <c r="AI400" s="97">
        <f t="shared" si="503"/>
        <v>0</v>
      </c>
      <c r="AJ400" s="117"/>
      <c r="AK400" s="69"/>
      <c r="AL400" s="69"/>
      <c r="AM400" s="69"/>
      <c r="AN400" s="69"/>
      <c r="AO400" s="70"/>
      <c r="AP400" s="70"/>
      <c r="AQ400" s="71">
        <f>SUM(E400:AJ400)+CI400-CK397</f>
        <v>8</v>
      </c>
      <c r="AR400" s="94"/>
      <c r="AS400" s="70"/>
      <c r="AT400" s="70"/>
      <c r="AU400" s="69"/>
      <c r="AV400" s="83"/>
      <c r="AW400" s="83"/>
      <c r="AX400" s="83"/>
      <c r="AY400" s="84"/>
      <c r="AZ400" s="85"/>
      <c r="BA400" s="22"/>
      <c r="BB400"/>
      <c r="BC400" s="95">
        <f t="shared" ref="BC400:CG400" si="504">IF(AND(BC397="A/N",BC398&gt;=8),2,IF(AND(BC397="N/D",BC398=16),2,IF(AND(BC397="D/A",BC398=16),2,IF(AND(BC397="A/N",BC398&lt;8),1,IF(AND(BC397="N/D",BC398&lt;16),1,IF(AND(BC397="D/A",BC398&gt;=8),1,IF(AND(AND(BC397="O/D",BC398&gt;=16),BC398&lt;24),1,IF(AND(BC397="O/D",BC398=24),2,IF(AND(AND(BC397="O/A",BC398&gt;=8),BC398&lt;16),1,IF(AND(BC397="O/A",BC398&gt;=16),2,IF(AND(AND(BC397="O/N",BC398&gt;=8),BC398&lt;24),1,IF(AND(BC397="O/N",BC398=24),2,0))))))))))))</f>
        <v>0</v>
      </c>
      <c r="BD400" s="95">
        <f t="shared" si="504"/>
        <v>0</v>
      </c>
      <c r="BE400" s="95">
        <f t="shared" si="504"/>
        <v>0</v>
      </c>
      <c r="BF400" s="95">
        <f t="shared" si="504"/>
        <v>0</v>
      </c>
      <c r="BG400" s="95">
        <f t="shared" si="504"/>
        <v>0</v>
      </c>
      <c r="BH400" s="95">
        <f t="shared" si="504"/>
        <v>0</v>
      </c>
      <c r="BI400" s="95">
        <f t="shared" si="504"/>
        <v>0</v>
      </c>
      <c r="BJ400" s="95">
        <f t="shared" si="504"/>
        <v>0</v>
      </c>
      <c r="BK400" s="95">
        <f t="shared" si="504"/>
        <v>0</v>
      </c>
      <c r="BL400" s="95">
        <f t="shared" si="504"/>
        <v>0</v>
      </c>
      <c r="BM400" s="95">
        <f t="shared" si="504"/>
        <v>0</v>
      </c>
      <c r="BN400" s="95">
        <f t="shared" si="504"/>
        <v>0</v>
      </c>
      <c r="BO400" s="95">
        <f t="shared" si="504"/>
        <v>0</v>
      </c>
      <c r="BP400" s="95">
        <f t="shared" si="504"/>
        <v>0</v>
      </c>
      <c r="BQ400" s="95">
        <f t="shared" si="504"/>
        <v>0</v>
      </c>
      <c r="BR400" s="95">
        <f t="shared" si="504"/>
        <v>0</v>
      </c>
      <c r="BS400" s="95">
        <f t="shared" si="504"/>
        <v>1</v>
      </c>
      <c r="BT400" s="95">
        <f t="shared" si="504"/>
        <v>1</v>
      </c>
      <c r="BU400" s="95">
        <f t="shared" si="504"/>
        <v>0</v>
      </c>
      <c r="BV400" s="95">
        <f t="shared" si="504"/>
        <v>0</v>
      </c>
      <c r="BW400" s="95">
        <f t="shared" si="504"/>
        <v>0</v>
      </c>
      <c r="BX400" s="95">
        <f t="shared" si="504"/>
        <v>0</v>
      </c>
      <c r="BY400" s="95">
        <f t="shared" si="504"/>
        <v>0</v>
      </c>
      <c r="BZ400" s="95">
        <f t="shared" si="504"/>
        <v>0</v>
      </c>
      <c r="CA400" s="95">
        <f t="shared" si="504"/>
        <v>0</v>
      </c>
      <c r="CB400" s="95">
        <f t="shared" si="504"/>
        <v>0</v>
      </c>
      <c r="CC400" s="95">
        <f t="shared" si="504"/>
        <v>1</v>
      </c>
      <c r="CD400" s="95">
        <f t="shared" si="504"/>
        <v>0</v>
      </c>
      <c r="CE400" s="95">
        <f t="shared" si="504"/>
        <v>0</v>
      </c>
      <c r="CF400" s="95">
        <f t="shared" si="504"/>
        <v>0</v>
      </c>
      <c r="CG400" s="95">
        <f t="shared" si="504"/>
        <v>0</v>
      </c>
      <c r="CH400"/>
      <c r="CI400" s="95">
        <f>SUM(BC400:CG400)</f>
        <v>3</v>
      </c>
      <c r="CJ400" s="5" t="s">
        <v>40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ht="17.25" customHeight="1" x14ac:dyDescent="0.25">
      <c r="A401" s="57"/>
      <c r="B401" s="58"/>
      <c r="C401" s="58"/>
      <c r="D401" s="58" t="s">
        <v>41</v>
      </c>
      <c r="E401" s="103" t="str">
        <f t="shared" ref="E401:AI401" si="505">IF(E398&gt;=4,"ya","tdk")</f>
        <v>tdk</v>
      </c>
      <c r="F401" s="104" t="str">
        <f t="shared" si="505"/>
        <v>tdk</v>
      </c>
      <c r="G401" s="104" t="str">
        <f t="shared" si="505"/>
        <v>ya</v>
      </c>
      <c r="H401" s="105" t="str">
        <f t="shared" si="505"/>
        <v>tdk</v>
      </c>
      <c r="I401" s="105" t="str">
        <f t="shared" si="505"/>
        <v>ya</v>
      </c>
      <c r="J401" s="105" t="str">
        <f t="shared" si="505"/>
        <v>ya</v>
      </c>
      <c r="K401" s="105" t="str">
        <f t="shared" si="505"/>
        <v>tdk</v>
      </c>
      <c r="L401" s="105" t="str">
        <f t="shared" si="505"/>
        <v>tdk</v>
      </c>
      <c r="M401" s="104" t="str">
        <f t="shared" si="505"/>
        <v>tdk</v>
      </c>
      <c r="N401" s="106" t="str">
        <f t="shared" si="505"/>
        <v>tdk</v>
      </c>
      <c r="O401" s="107" t="str">
        <f t="shared" si="505"/>
        <v>tdk</v>
      </c>
      <c r="P401" s="105" t="str">
        <f t="shared" si="505"/>
        <v>tdk</v>
      </c>
      <c r="Q401" s="105" t="str">
        <f t="shared" si="505"/>
        <v>tdk</v>
      </c>
      <c r="R401" s="105" t="str">
        <f t="shared" si="505"/>
        <v>tdk</v>
      </c>
      <c r="S401" s="105" t="str">
        <f t="shared" si="505"/>
        <v>tdk</v>
      </c>
      <c r="T401" s="104" t="str">
        <f t="shared" si="505"/>
        <v>tdk</v>
      </c>
      <c r="U401" s="106" t="str">
        <f t="shared" si="505"/>
        <v>tdk</v>
      </c>
      <c r="V401" s="107" t="str">
        <f t="shared" si="505"/>
        <v>ya</v>
      </c>
      <c r="W401" s="105" t="str">
        <f t="shared" si="505"/>
        <v>tdk</v>
      </c>
      <c r="X401" s="105" t="str">
        <f t="shared" si="505"/>
        <v>tdk</v>
      </c>
      <c r="Y401" s="105" t="str">
        <f t="shared" si="505"/>
        <v>tdk</v>
      </c>
      <c r="Z401" s="105" t="str">
        <f t="shared" si="505"/>
        <v>tdk</v>
      </c>
      <c r="AA401" s="104" t="str">
        <f t="shared" si="505"/>
        <v>tdk</v>
      </c>
      <c r="AB401" s="104" t="str">
        <f t="shared" si="505"/>
        <v>tdk</v>
      </c>
      <c r="AC401" s="105" t="str">
        <f t="shared" si="505"/>
        <v>tdk</v>
      </c>
      <c r="AD401" s="105" t="str">
        <f t="shared" si="505"/>
        <v>tdk</v>
      </c>
      <c r="AE401" s="105" t="str">
        <f t="shared" si="505"/>
        <v>ya</v>
      </c>
      <c r="AF401" s="105" t="str">
        <f t="shared" si="505"/>
        <v>tdk</v>
      </c>
      <c r="AG401" s="105" t="str">
        <f t="shared" si="505"/>
        <v>tdk</v>
      </c>
      <c r="AH401" s="104" t="str">
        <f t="shared" si="505"/>
        <v>tdk</v>
      </c>
      <c r="AI401" s="104" t="str">
        <f t="shared" si="505"/>
        <v>tdk</v>
      </c>
      <c r="AJ401" s="108"/>
      <c r="AK401" s="69"/>
      <c r="AL401" s="69"/>
      <c r="AM401" s="69"/>
      <c r="AN401" s="69"/>
      <c r="AO401" s="70"/>
      <c r="AP401" s="70"/>
      <c r="AQ401" s="70"/>
      <c r="AR401" s="70"/>
      <c r="AS401" s="109">
        <f>COUNTIF(E401:AJ401,"ya")+CI401</f>
        <v>6</v>
      </c>
      <c r="AT401" s="70"/>
      <c r="AU401" s="69"/>
      <c r="AV401" s="83"/>
      <c r="AW401" s="83"/>
      <c r="AX401" s="83"/>
      <c r="AY401" s="84"/>
      <c r="AZ401" s="85"/>
      <c r="BA401" s="22"/>
      <c r="BB401"/>
      <c r="BC401" s="110" t="str">
        <f t="shared" ref="BC401:CG401" si="506">IF(BC398&gt;=4,"ya","tdk")</f>
        <v>tdk</v>
      </c>
      <c r="BD401" s="110" t="str">
        <f t="shared" si="506"/>
        <v>tdk</v>
      </c>
      <c r="BE401" s="110" t="str">
        <f t="shared" si="506"/>
        <v>tdk</v>
      </c>
      <c r="BF401" s="110" t="str">
        <f t="shared" si="506"/>
        <v>tdk</v>
      </c>
      <c r="BG401" s="110" t="str">
        <f t="shared" si="506"/>
        <v>tdk</v>
      </c>
      <c r="BH401" s="110" t="str">
        <f t="shared" si="506"/>
        <v>tdk</v>
      </c>
      <c r="BI401" s="110" t="str">
        <f t="shared" si="506"/>
        <v>tdk</v>
      </c>
      <c r="BJ401" s="110" t="str">
        <f t="shared" si="506"/>
        <v>tdk</v>
      </c>
      <c r="BK401" s="110" t="str">
        <f t="shared" si="506"/>
        <v>tdk</v>
      </c>
      <c r="BL401" s="110" t="str">
        <f t="shared" si="506"/>
        <v>tdk</v>
      </c>
      <c r="BM401" s="110" t="str">
        <f t="shared" si="506"/>
        <v>tdk</v>
      </c>
      <c r="BN401" s="110" t="str">
        <f t="shared" si="506"/>
        <v>tdk</v>
      </c>
      <c r="BO401" s="110" t="str">
        <f t="shared" si="506"/>
        <v>tdk</v>
      </c>
      <c r="BP401" s="110" t="str">
        <f t="shared" si="506"/>
        <v>tdk</v>
      </c>
      <c r="BQ401" s="110" t="str">
        <f t="shared" si="506"/>
        <v>tdk</v>
      </c>
      <c r="BR401" s="110" t="str">
        <f t="shared" si="506"/>
        <v>tdk</v>
      </c>
      <c r="BS401" s="110" t="str">
        <f t="shared" si="506"/>
        <v>ya</v>
      </c>
      <c r="BT401" s="110" t="str">
        <f t="shared" si="506"/>
        <v>tdk</v>
      </c>
      <c r="BU401" s="110" t="str">
        <f t="shared" si="506"/>
        <v>tdk</v>
      </c>
      <c r="BV401" s="110" t="str">
        <f t="shared" si="506"/>
        <v>tdk</v>
      </c>
      <c r="BW401" s="110" t="str">
        <f t="shared" si="506"/>
        <v>tdk</v>
      </c>
      <c r="BX401" s="110" t="str">
        <f t="shared" si="506"/>
        <v>tdk</v>
      </c>
      <c r="BY401" s="110" t="str">
        <f t="shared" si="506"/>
        <v>tdk</v>
      </c>
      <c r="BZ401" s="110" t="str">
        <f t="shared" si="506"/>
        <v>tdk</v>
      </c>
      <c r="CA401" s="110" t="str">
        <f t="shared" si="506"/>
        <v>tdk</v>
      </c>
      <c r="CB401" s="110" t="str">
        <f t="shared" si="506"/>
        <v>tdk</v>
      </c>
      <c r="CC401" s="110" t="str">
        <f t="shared" si="506"/>
        <v>tdk</v>
      </c>
      <c r="CD401" s="110" t="str">
        <f t="shared" si="506"/>
        <v>tdk</v>
      </c>
      <c r="CE401" s="110" t="str">
        <f t="shared" si="506"/>
        <v>tdk</v>
      </c>
      <c r="CF401" s="110" t="str">
        <f t="shared" si="506"/>
        <v>tdk</v>
      </c>
      <c r="CG401" s="110" t="str">
        <f t="shared" si="506"/>
        <v>tdk</v>
      </c>
      <c r="CH401"/>
      <c r="CI401" s="75">
        <f>COUNTIF(BC401:CG401,"ya")</f>
        <v>1</v>
      </c>
      <c r="CJ401" s="74" t="s">
        <v>41</v>
      </c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ht="17.25" customHeight="1" x14ac:dyDescent="0.25">
      <c r="A402" s="57"/>
      <c r="B402" s="58"/>
      <c r="C402" s="58"/>
      <c r="D402" s="58" t="s">
        <v>42</v>
      </c>
      <c r="E402" s="103" t="str">
        <f t="shared" ref="E402:AI402" si="507">IF(AND(OR(AND(OR(AND(E399&gt;=2,E397="O/D"),E397="O/A"),E399&gt;=2),E397="O/N"),E399&gt;=2),"ya","tdk")</f>
        <v>tdk</v>
      </c>
      <c r="F402" s="104" t="str">
        <f t="shared" si="507"/>
        <v>tdk</v>
      </c>
      <c r="G402" s="104" t="str">
        <f t="shared" si="507"/>
        <v>tdk</v>
      </c>
      <c r="H402" s="105" t="str">
        <f t="shared" si="507"/>
        <v>tdk</v>
      </c>
      <c r="I402" s="105" t="str">
        <f t="shared" si="507"/>
        <v>tdk</v>
      </c>
      <c r="J402" s="105" t="str">
        <f t="shared" si="507"/>
        <v>tdk</v>
      </c>
      <c r="K402" s="105" t="str">
        <f t="shared" si="507"/>
        <v>tdk</v>
      </c>
      <c r="L402" s="105" t="str">
        <f t="shared" si="507"/>
        <v>tdk</v>
      </c>
      <c r="M402" s="104" t="str">
        <f t="shared" si="507"/>
        <v>tdk</v>
      </c>
      <c r="N402" s="106" t="str">
        <f t="shared" si="507"/>
        <v>tdk</v>
      </c>
      <c r="O402" s="107" t="str">
        <f t="shared" si="507"/>
        <v>tdk</v>
      </c>
      <c r="P402" s="105" t="str">
        <f t="shared" si="507"/>
        <v>tdk</v>
      </c>
      <c r="Q402" s="105" t="str">
        <f t="shared" si="507"/>
        <v>tdk</v>
      </c>
      <c r="R402" s="105" t="str">
        <f t="shared" si="507"/>
        <v>tdk</v>
      </c>
      <c r="S402" s="105" t="str">
        <f t="shared" si="507"/>
        <v>tdk</v>
      </c>
      <c r="T402" s="104" t="str">
        <f t="shared" si="507"/>
        <v>tdk</v>
      </c>
      <c r="U402" s="106" t="str">
        <f t="shared" si="507"/>
        <v>ya</v>
      </c>
      <c r="V402" s="107" t="str">
        <f t="shared" si="507"/>
        <v>tdk</v>
      </c>
      <c r="W402" s="105" t="str">
        <f t="shared" si="507"/>
        <v>tdk</v>
      </c>
      <c r="X402" s="105" t="str">
        <f t="shared" si="507"/>
        <v>tdk</v>
      </c>
      <c r="Y402" s="105" t="str">
        <f t="shared" si="507"/>
        <v>tdk</v>
      </c>
      <c r="Z402" s="105" t="str">
        <f t="shared" si="507"/>
        <v>tdk</v>
      </c>
      <c r="AA402" s="104" t="str">
        <f t="shared" si="507"/>
        <v>tdk</v>
      </c>
      <c r="AB402" s="104" t="str">
        <f t="shared" si="507"/>
        <v>tdk</v>
      </c>
      <c r="AC402" s="105" t="str">
        <f t="shared" si="507"/>
        <v>tdk</v>
      </c>
      <c r="AD402" s="105" t="str">
        <f t="shared" si="507"/>
        <v>tdk</v>
      </c>
      <c r="AE402" s="105" t="str">
        <f t="shared" si="507"/>
        <v>tdk</v>
      </c>
      <c r="AF402" s="105" t="str">
        <f t="shared" si="507"/>
        <v>tdk</v>
      </c>
      <c r="AG402" s="105" t="str">
        <f t="shared" si="507"/>
        <v>tdk</v>
      </c>
      <c r="AH402" s="104" t="str">
        <f t="shared" si="507"/>
        <v>tdk</v>
      </c>
      <c r="AI402" s="104" t="str">
        <f t="shared" si="507"/>
        <v>tdk</v>
      </c>
      <c r="AJ402" s="108"/>
      <c r="AK402" s="69"/>
      <c r="AL402" s="69"/>
      <c r="AM402" s="69"/>
      <c r="AN402" s="69"/>
      <c r="AO402" s="70"/>
      <c r="AP402" s="70"/>
      <c r="AQ402" s="70"/>
      <c r="AR402" s="70"/>
      <c r="AS402" s="70"/>
      <c r="AT402" s="70">
        <f>COUNTIF(E402:AJ402,"ya")</f>
        <v>1</v>
      </c>
      <c r="AU402" s="69"/>
      <c r="AV402" s="83"/>
      <c r="AW402" s="83"/>
      <c r="AX402" s="83"/>
      <c r="AY402" s="84"/>
      <c r="AZ402" s="85"/>
      <c r="BA402" s="22"/>
      <c r="BB402"/>
      <c r="BC402" s="74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 s="37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s="183" customFormat="1" ht="17.25" hidden="1" customHeight="1" outlineLevel="1" x14ac:dyDescent="0.3">
      <c r="A403" s="175"/>
      <c r="B403" s="118"/>
      <c r="C403" s="173" t="s">
        <v>117</v>
      </c>
      <c r="D403" s="118"/>
      <c r="E403" s="218" t="s">
        <v>113</v>
      </c>
      <c r="F403" s="120"/>
      <c r="G403" s="120"/>
      <c r="H403" s="121"/>
      <c r="I403" s="121"/>
      <c r="J403" s="121"/>
      <c r="K403" s="121"/>
      <c r="L403" s="121"/>
      <c r="M403" s="120"/>
      <c r="N403" s="122"/>
      <c r="O403" s="123"/>
      <c r="P403" s="121"/>
      <c r="Q403" s="121"/>
      <c r="R403" s="121"/>
      <c r="S403" s="121"/>
      <c r="T403" s="120"/>
      <c r="U403" s="124"/>
      <c r="V403" s="123"/>
      <c r="W403" s="121"/>
      <c r="X403" s="121"/>
      <c r="Y403" s="121"/>
      <c r="Z403" s="121"/>
      <c r="AA403" s="120"/>
      <c r="AB403" s="120"/>
      <c r="AC403" s="121"/>
      <c r="AD403" s="121"/>
      <c r="AE403" s="121"/>
      <c r="AF403" s="121"/>
      <c r="AG403" s="121"/>
      <c r="AH403" s="120"/>
      <c r="AI403" s="120"/>
      <c r="AJ403" s="176"/>
      <c r="AK403" s="177">
        <f>COUNTIF(E403:AJ403,"D")</f>
        <v>0</v>
      </c>
      <c r="AL403" s="177">
        <f>COUNTIF(E403:AJ403,"A")</f>
        <v>0</v>
      </c>
      <c r="AM403" s="177">
        <f>COUNTIF(E403:AJ403,"N")</f>
        <v>0</v>
      </c>
      <c r="AN403" s="177">
        <f>COUNTIF(E403:AJ403,"D/A")</f>
        <v>0</v>
      </c>
      <c r="AO403" s="178">
        <f>AK403+AL403+AM403+AN403+AY403+AZ403</f>
        <v>0</v>
      </c>
      <c r="AP403" s="178">
        <f>IF(AO403&lt;=22,0,AO403-22)</f>
        <v>0</v>
      </c>
      <c r="AQ403" s="179">
        <f>AL403+AM403+AQ406</f>
        <v>0</v>
      </c>
      <c r="AR403" s="178"/>
      <c r="AS403" s="178"/>
      <c r="AT403" s="178"/>
      <c r="AU403" s="177">
        <f>COUNTIF(E403:AJ403,"IJ")</f>
        <v>0</v>
      </c>
      <c r="AV403" s="177">
        <f>COUNTIF(E403:AJ403,"SK")</f>
        <v>0</v>
      </c>
      <c r="AW403" s="177">
        <f>COUNTIF(E403:AJ403,"CT")</f>
        <v>0</v>
      </c>
      <c r="AX403" s="177">
        <f>COUNTIF(E403:AJ403,"AL")</f>
        <v>0</v>
      </c>
      <c r="AY403" s="177">
        <f>COUNTIF(E403:AJ403,"A/N")</f>
        <v>0</v>
      </c>
      <c r="AZ403" s="177">
        <f>COUNTIF(E403:AJ403,"N/D")</f>
        <v>0</v>
      </c>
      <c r="BA403" s="180"/>
      <c r="BB403" s="181">
        <f>AO403</f>
        <v>0</v>
      </c>
      <c r="BC403" s="182" t="str">
        <f t="shared" ref="BC403:CG403" si="508">E403</f>
        <v>RESIGN</v>
      </c>
      <c r="BD403" s="182">
        <f t="shared" si="508"/>
        <v>0</v>
      </c>
      <c r="BE403" s="182">
        <f t="shared" si="508"/>
        <v>0</v>
      </c>
      <c r="BF403" s="182">
        <f t="shared" si="508"/>
        <v>0</v>
      </c>
      <c r="BG403" s="182">
        <f t="shared" si="508"/>
        <v>0</v>
      </c>
      <c r="BH403" s="182">
        <f t="shared" si="508"/>
        <v>0</v>
      </c>
      <c r="BI403" s="182">
        <f t="shared" si="508"/>
        <v>0</v>
      </c>
      <c r="BJ403" s="182">
        <f t="shared" si="508"/>
        <v>0</v>
      </c>
      <c r="BK403" s="182">
        <f t="shared" si="508"/>
        <v>0</v>
      </c>
      <c r="BL403" s="182">
        <f t="shared" si="508"/>
        <v>0</v>
      </c>
      <c r="BM403" s="182">
        <f t="shared" si="508"/>
        <v>0</v>
      </c>
      <c r="BN403" s="182">
        <f t="shared" si="508"/>
        <v>0</v>
      </c>
      <c r="BO403" s="182">
        <f t="shared" si="508"/>
        <v>0</v>
      </c>
      <c r="BP403" s="182">
        <f t="shared" si="508"/>
        <v>0</v>
      </c>
      <c r="BQ403" s="182">
        <f t="shared" si="508"/>
        <v>0</v>
      </c>
      <c r="BR403" s="182">
        <f t="shared" si="508"/>
        <v>0</v>
      </c>
      <c r="BS403" s="182">
        <f t="shared" si="508"/>
        <v>0</v>
      </c>
      <c r="BT403" s="182">
        <f t="shared" si="508"/>
        <v>0</v>
      </c>
      <c r="BU403" s="182">
        <f t="shared" si="508"/>
        <v>0</v>
      </c>
      <c r="BV403" s="182">
        <f t="shared" si="508"/>
        <v>0</v>
      </c>
      <c r="BW403" s="182">
        <f t="shared" si="508"/>
        <v>0</v>
      </c>
      <c r="BX403" s="182">
        <f t="shared" si="508"/>
        <v>0</v>
      </c>
      <c r="BY403" s="182">
        <f t="shared" si="508"/>
        <v>0</v>
      </c>
      <c r="BZ403" s="182">
        <f t="shared" si="508"/>
        <v>0</v>
      </c>
      <c r="CA403" s="182">
        <f t="shared" si="508"/>
        <v>0</v>
      </c>
      <c r="CB403" s="182">
        <f t="shared" si="508"/>
        <v>0</v>
      </c>
      <c r="CC403" s="182">
        <f t="shared" si="508"/>
        <v>0</v>
      </c>
      <c r="CD403" s="182">
        <f t="shared" si="508"/>
        <v>0</v>
      </c>
      <c r="CE403" s="182">
        <f t="shared" si="508"/>
        <v>0</v>
      </c>
      <c r="CF403" s="182">
        <f t="shared" si="508"/>
        <v>0</v>
      </c>
      <c r="CG403" s="182">
        <f t="shared" si="508"/>
        <v>0</v>
      </c>
      <c r="CI403" s="184">
        <f>COUNTIF(BC403:CG403,"A/N")</f>
        <v>0</v>
      </c>
      <c r="CJ403" s="184">
        <f>COUNTIF(BC403:CG403,"N/D")</f>
        <v>0</v>
      </c>
      <c r="CK403" s="181">
        <f>CI403+CJ403</f>
        <v>0</v>
      </c>
    </row>
    <row r="404" spans="1:1024" ht="17.25" hidden="1" customHeight="1" outlineLevel="1" x14ac:dyDescent="0.25">
      <c r="A404" s="175"/>
      <c r="B404" s="118"/>
      <c r="C404" s="185"/>
      <c r="D404" s="118" t="s">
        <v>37</v>
      </c>
      <c r="E404" s="119"/>
      <c r="F404" s="120"/>
      <c r="G404" s="120"/>
      <c r="H404" s="121"/>
      <c r="I404" s="121"/>
      <c r="J404" s="121"/>
      <c r="K404" s="121"/>
      <c r="L404" s="121"/>
      <c r="M404" s="88"/>
      <c r="N404" s="122"/>
      <c r="O404" s="123"/>
      <c r="P404" s="121"/>
      <c r="Q404" s="121"/>
      <c r="R404" s="121"/>
      <c r="S404" s="121"/>
      <c r="T404" s="120"/>
      <c r="U404" s="124"/>
      <c r="V404" s="123"/>
      <c r="W404" s="121"/>
      <c r="X404" s="121"/>
      <c r="Y404" s="121"/>
      <c r="Z404" s="121"/>
      <c r="AA404" s="120"/>
      <c r="AB404" s="120"/>
      <c r="AC404" s="121"/>
      <c r="AD404" s="121"/>
      <c r="AE404" s="121"/>
      <c r="AF404" s="121"/>
      <c r="AG404" s="121"/>
      <c r="AH404" s="120"/>
      <c r="AI404" s="120"/>
      <c r="AJ404" s="186"/>
      <c r="AK404" s="177"/>
      <c r="AL404" s="177"/>
      <c r="AM404" s="177"/>
      <c r="AN404" s="177"/>
      <c r="AO404" s="178"/>
      <c r="AP404" s="178"/>
      <c r="AQ404" s="178"/>
      <c r="AR404" s="179">
        <f>SUM(E404:AJ404)*2-0.5*COUNT(E404:AJ404)+CI405</f>
        <v>0</v>
      </c>
      <c r="AS404" s="178"/>
      <c r="AT404" s="178"/>
      <c r="AU404" s="177"/>
      <c r="AV404" s="187"/>
      <c r="AW404" s="187"/>
      <c r="AX404" s="187"/>
      <c r="AY404" s="188"/>
      <c r="AZ404" s="189"/>
      <c r="BA404" s="190"/>
      <c r="BB404"/>
      <c r="BC404" s="191">
        <f t="shared" ref="BC404:CG404" si="509">E405</f>
        <v>0</v>
      </c>
      <c r="BD404" s="191">
        <f t="shared" si="509"/>
        <v>0</v>
      </c>
      <c r="BE404" s="191">
        <f t="shared" si="509"/>
        <v>0</v>
      </c>
      <c r="BF404" s="191">
        <f t="shared" si="509"/>
        <v>0</v>
      </c>
      <c r="BG404" s="191">
        <f t="shared" si="509"/>
        <v>0</v>
      </c>
      <c r="BH404" s="191">
        <f t="shared" si="509"/>
        <v>0</v>
      </c>
      <c r="BI404" s="191">
        <f t="shared" si="509"/>
        <v>0</v>
      </c>
      <c r="BJ404" s="191">
        <f t="shared" si="509"/>
        <v>0</v>
      </c>
      <c r="BK404" s="191">
        <f t="shared" si="509"/>
        <v>0</v>
      </c>
      <c r="BL404" s="191">
        <f t="shared" si="509"/>
        <v>0</v>
      </c>
      <c r="BM404" s="191">
        <f t="shared" si="509"/>
        <v>0</v>
      </c>
      <c r="BN404" s="191">
        <f t="shared" si="509"/>
        <v>0</v>
      </c>
      <c r="BO404" s="191">
        <f t="shared" si="509"/>
        <v>0</v>
      </c>
      <c r="BP404" s="191">
        <f t="shared" si="509"/>
        <v>0</v>
      </c>
      <c r="BQ404" s="191">
        <f t="shared" si="509"/>
        <v>0</v>
      </c>
      <c r="BR404" s="191">
        <f t="shared" si="509"/>
        <v>0</v>
      </c>
      <c r="BS404" s="191">
        <f t="shared" si="509"/>
        <v>0</v>
      </c>
      <c r="BT404" s="191">
        <f t="shared" si="509"/>
        <v>0</v>
      </c>
      <c r="BU404" s="191">
        <f t="shared" si="509"/>
        <v>0</v>
      </c>
      <c r="BV404" s="191">
        <f t="shared" si="509"/>
        <v>0</v>
      </c>
      <c r="BW404" s="191">
        <f t="shared" si="509"/>
        <v>0</v>
      </c>
      <c r="BX404" s="191">
        <f t="shared" si="509"/>
        <v>0</v>
      </c>
      <c r="BY404" s="191">
        <f t="shared" si="509"/>
        <v>0</v>
      </c>
      <c r="BZ404" s="191">
        <f t="shared" si="509"/>
        <v>0</v>
      </c>
      <c r="CA404" s="191">
        <f t="shared" si="509"/>
        <v>0</v>
      </c>
      <c r="CB404" s="191">
        <f t="shared" si="509"/>
        <v>0</v>
      </c>
      <c r="CC404" s="191">
        <f t="shared" si="509"/>
        <v>0</v>
      </c>
      <c r="CD404" s="191">
        <f t="shared" si="509"/>
        <v>0</v>
      </c>
      <c r="CE404" s="191">
        <f t="shared" si="509"/>
        <v>0</v>
      </c>
      <c r="CF404" s="191">
        <f t="shared" si="509"/>
        <v>0</v>
      </c>
      <c r="CG404" s="191">
        <f t="shared" si="509"/>
        <v>0</v>
      </c>
      <c r="CH404"/>
      <c r="CI404" s="192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 ht="17.25" hidden="1" customHeight="1" outlineLevel="1" x14ac:dyDescent="0.25">
      <c r="A405" s="175"/>
      <c r="B405" s="118"/>
      <c r="C405" s="118"/>
      <c r="D405" s="118" t="s">
        <v>38</v>
      </c>
      <c r="E405" s="87"/>
      <c r="F405" s="88"/>
      <c r="G405" s="88"/>
      <c r="H405" s="89"/>
      <c r="I405" s="89"/>
      <c r="J405" s="89"/>
      <c r="K405" s="89"/>
      <c r="L405" s="89"/>
      <c r="M405" s="88"/>
      <c r="N405" s="90"/>
      <c r="O405" s="91"/>
      <c r="P405" s="89"/>
      <c r="Q405" s="89"/>
      <c r="R405" s="89"/>
      <c r="S405" s="89"/>
      <c r="T405" s="88"/>
      <c r="U405" s="92"/>
      <c r="V405" s="91"/>
      <c r="W405" s="89"/>
      <c r="X405" s="89"/>
      <c r="Y405" s="89"/>
      <c r="Z405" s="89"/>
      <c r="AA405" s="88"/>
      <c r="AB405" s="88"/>
      <c r="AC405" s="89"/>
      <c r="AD405" s="89"/>
      <c r="AE405" s="89"/>
      <c r="AF405" s="89"/>
      <c r="AG405" s="89"/>
      <c r="AH405" s="88"/>
      <c r="AI405" s="88"/>
      <c r="AJ405" s="193"/>
      <c r="AK405" s="177"/>
      <c r="AL405" s="177"/>
      <c r="AM405" s="177"/>
      <c r="AN405" s="177"/>
      <c r="AO405" s="178"/>
      <c r="AP405" s="178"/>
      <c r="AQ405" s="178"/>
      <c r="AR405" s="194"/>
      <c r="AS405" s="178"/>
      <c r="AT405" s="178"/>
      <c r="AU405" s="177"/>
      <c r="AV405" s="187"/>
      <c r="AW405" s="187"/>
      <c r="AX405" s="187"/>
      <c r="AY405" s="188"/>
      <c r="AZ405" s="189"/>
      <c r="BA405" s="190"/>
      <c r="BB405"/>
      <c r="BC405" s="181">
        <f t="shared" ref="BC405:CG405" si="510">IF(BC404&lt;=1,BC404*2,IF(BC404&lt;=7,(BC404*2),IF(BC404&lt;=8,((BC404-7)*3+14),((BC404-8)*4+17))))</f>
        <v>0</v>
      </c>
      <c r="BD405" s="181">
        <f t="shared" si="510"/>
        <v>0</v>
      </c>
      <c r="BE405" s="181">
        <f t="shared" si="510"/>
        <v>0</v>
      </c>
      <c r="BF405" s="181">
        <f t="shared" si="510"/>
        <v>0</v>
      </c>
      <c r="BG405" s="181">
        <f t="shared" si="510"/>
        <v>0</v>
      </c>
      <c r="BH405" s="181">
        <f t="shared" si="510"/>
        <v>0</v>
      </c>
      <c r="BI405" s="181">
        <f t="shared" si="510"/>
        <v>0</v>
      </c>
      <c r="BJ405" s="181">
        <f t="shared" si="510"/>
        <v>0</v>
      </c>
      <c r="BK405" s="181">
        <f t="shared" si="510"/>
        <v>0</v>
      </c>
      <c r="BL405" s="181">
        <f t="shared" si="510"/>
        <v>0</v>
      </c>
      <c r="BM405" s="181">
        <f t="shared" si="510"/>
        <v>0</v>
      </c>
      <c r="BN405" s="181">
        <f t="shared" si="510"/>
        <v>0</v>
      </c>
      <c r="BO405" s="181">
        <f t="shared" si="510"/>
        <v>0</v>
      </c>
      <c r="BP405" s="181">
        <f t="shared" si="510"/>
        <v>0</v>
      </c>
      <c r="BQ405" s="181">
        <f t="shared" si="510"/>
        <v>0</v>
      </c>
      <c r="BR405" s="181">
        <f t="shared" si="510"/>
        <v>0</v>
      </c>
      <c r="BS405" s="181">
        <f t="shared" si="510"/>
        <v>0</v>
      </c>
      <c r="BT405" s="181">
        <f t="shared" si="510"/>
        <v>0</v>
      </c>
      <c r="BU405" s="181">
        <f t="shared" si="510"/>
        <v>0</v>
      </c>
      <c r="BV405" s="181">
        <f t="shared" si="510"/>
        <v>0</v>
      </c>
      <c r="BW405" s="181">
        <f t="shared" si="510"/>
        <v>0</v>
      </c>
      <c r="BX405" s="181">
        <f t="shared" si="510"/>
        <v>0</v>
      </c>
      <c r="BY405" s="181">
        <f t="shared" si="510"/>
        <v>0</v>
      </c>
      <c r="BZ405" s="181">
        <f t="shared" si="510"/>
        <v>0</v>
      </c>
      <c r="CA405" s="181">
        <f t="shared" si="510"/>
        <v>0</v>
      </c>
      <c r="CB405" s="181">
        <f t="shared" si="510"/>
        <v>0</v>
      </c>
      <c r="CC405" s="181">
        <f t="shared" si="510"/>
        <v>0</v>
      </c>
      <c r="CD405" s="181">
        <f t="shared" si="510"/>
        <v>0</v>
      </c>
      <c r="CE405" s="181">
        <f t="shared" si="510"/>
        <v>0</v>
      </c>
      <c r="CF405" s="181">
        <f t="shared" si="510"/>
        <v>0</v>
      </c>
      <c r="CG405" s="181">
        <f t="shared" si="510"/>
        <v>0</v>
      </c>
      <c r="CH405"/>
      <c r="CI405" s="195">
        <f>SUM(BC405:CG405)</f>
        <v>0</v>
      </c>
      <c r="CJ405" s="183" t="s">
        <v>37</v>
      </c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 ht="17.25" hidden="1" customHeight="1" outlineLevel="1" x14ac:dyDescent="0.25">
      <c r="A406" s="175"/>
      <c r="B406" s="118"/>
      <c r="C406" s="118"/>
      <c r="D406" s="118" t="s">
        <v>39</v>
      </c>
      <c r="E406" s="96">
        <f t="shared" ref="E406:AI406" si="511">IF(AND(E403="A/N",E404&gt;=8),2,IF(AND(E403="N/D",E404=16),2,IF(AND(E403="D/A",E404=16),2,IF(AND(E403="A/N",E404&lt;8),1,IF(AND(E403="N/D",E404&lt;16),1,IF(AND(E403="D/A",E404&gt;=8),1,IF(AND(AND(E403="O/D",E404&gt;=16),E404&lt;24),1,IF(AND(E403="O/D",E404=24),2,IF(AND(AND(E403="O/A",E404&gt;=8),E404&lt;16),1,IF(AND(E403="O/A",E404&gt;=16),2,IF(AND(AND(E403="O/N",E404&gt;=8),E404&lt;24),1,IF(AND(E403="O/N",E404=24),2,0))))))))))))</f>
        <v>0</v>
      </c>
      <c r="F406" s="97">
        <f t="shared" si="511"/>
        <v>0</v>
      </c>
      <c r="G406" s="97">
        <f t="shared" si="511"/>
        <v>0</v>
      </c>
      <c r="H406" s="98">
        <f t="shared" si="511"/>
        <v>0</v>
      </c>
      <c r="I406" s="98">
        <f t="shared" si="511"/>
        <v>0</v>
      </c>
      <c r="J406" s="98">
        <f t="shared" si="511"/>
        <v>0</v>
      </c>
      <c r="K406" s="98">
        <f t="shared" si="511"/>
        <v>0</v>
      </c>
      <c r="L406" s="98">
        <f t="shared" si="511"/>
        <v>0</v>
      </c>
      <c r="M406" s="97">
        <f t="shared" si="511"/>
        <v>0</v>
      </c>
      <c r="N406" s="99">
        <f t="shared" si="511"/>
        <v>0</v>
      </c>
      <c r="O406" s="100">
        <f t="shared" si="511"/>
        <v>0</v>
      </c>
      <c r="P406" s="98">
        <f t="shared" si="511"/>
        <v>0</v>
      </c>
      <c r="Q406" s="98">
        <f t="shared" si="511"/>
        <v>0</v>
      </c>
      <c r="R406" s="98">
        <f t="shared" si="511"/>
        <v>0</v>
      </c>
      <c r="S406" s="98">
        <f t="shared" si="511"/>
        <v>0</v>
      </c>
      <c r="T406" s="97">
        <f t="shared" si="511"/>
        <v>0</v>
      </c>
      <c r="U406" s="101">
        <f t="shared" si="511"/>
        <v>0</v>
      </c>
      <c r="V406" s="100">
        <f t="shared" si="511"/>
        <v>0</v>
      </c>
      <c r="W406" s="98">
        <f t="shared" si="511"/>
        <v>0</v>
      </c>
      <c r="X406" s="98">
        <f t="shared" si="511"/>
        <v>0</v>
      </c>
      <c r="Y406" s="98">
        <f t="shared" si="511"/>
        <v>0</v>
      </c>
      <c r="Z406" s="98">
        <f t="shared" si="511"/>
        <v>0</v>
      </c>
      <c r="AA406" s="97">
        <f t="shared" si="511"/>
        <v>0</v>
      </c>
      <c r="AB406" s="97">
        <f t="shared" si="511"/>
        <v>0</v>
      </c>
      <c r="AC406" s="98">
        <f t="shared" si="511"/>
        <v>0</v>
      </c>
      <c r="AD406" s="98">
        <f t="shared" si="511"/>
        <v>0</v>
      </c>
      <c r="AE406" s="98">
        <f t="shared" si="511"/>
        <v>0</v>
      </c>
      <c r="AF406" s="98">
        <f t="shared" si="511"/>
        <v>0</v>
      </c>
      <c r="AG406" s="98">
        <f t="shared" si="511"/>
        <v>0</v>
      </c>
      <c r="AH406" s="97">
        <f t="shared" si="511"/>
        <v>0</v>
      </c>
      <c r="AI406" s="97">
        <f t="shared" si="511"/>
        <v>0</v>
      </c>
      <c r="AJ406" s="196"/>
      <c r="AK406" s="177"/>
      <c r="AL406" s="177"/>
      <c r="AM406" s="177"/>
      <c r="AN406" s="177"/>
      <c r="AO406" s="178"/>
      <c r="AP406" s="178"/>
      <c r="AQ406" s="179">
        <f>SUM(E406:AJ406)+CI406-CK403</f>
        <v>0</v>
      </c>
      <c r="AR406" s="194"/>
      <c r="AS406" s="178"/>
      <c r="AT406" s="178"/>
      <c r="AU406" s="177"/>
      <c r="AV406" s="187"/>
      <c r="AW406" s="187"/>
      <c r="AX406" s="187"/>
      <c r="AY406" s="188"/>
      <c r="AZ406" s="189"/>
      <c r="BA406" s="190"/>
      <c r="BB406"/>
      <c r="BC406" s="195">
        <f t="shared" ref="BC406:CG406" si="512">IF(AND(BC403="A/N",BC404&gt;=8),2,IF(AND(BC403="N/D",BC404=16),2,IF(AND(BC403="D/A",BC404=16),2,IF(AND(BC403="A/N",BC404&lt;8),1,IF(AND(BC403="N/D",BC404&lt;16),1,IF(AND(BC403="D/A",BC404&gt;=8),1,IF(AND(AND(BC403="O/D",BC404&gt;=16),BC404&lt;24),1,IF(AND(BC403="O/D",BC404=24),2,IF(AND(AND(BC403="O/A",BC404&gt;=8),BC404&lt;16),1,IF(AND(BC403="O/A",BC404&gt;=16),2,IF(AND(AND(BC403="O/N",BC404&gt;=8),BC404&lt;24),1,IF(AND(BC403="O/N",BC404=24),2,0))))))))))))</f>
        <v>0</v>
      </c>
      <c r="BD406" s="195">
        <f t="shared" si="512"/>
        <v>0</v>
      </c>
      <c r="BE406" s="195">
        <f t="shared" si="512"/>
        <v>0</v>
      </c>
      <c r="BF406" s="195">
        <f t="shared" si="512"/>
        <v>0</v>
      </c>
      <c r="BG406" s="195">
        <f t="shared" si="512"/>
        <v>0</v>
      </c>
      <c r="BH406" s="195">
        <f t="shared" si="512"/>
        <v>0</v>
      </c>
      <c r="BI406" s="195">
        <f t="shared" si="512"/>
        <v>0</v>
      </c>
      <c r="BJ406" s="195">
        <f t="shared" si="512"/>
        <v>0</v>
      </c>
      <c r="BK406" s="195">
        <f t="shared" si="512"/>
        <v>0</v>
      </c>
      <c r="BL406" s="195">
        <f t="shared" si="512"/>
        <v>0</v>
      </c>
      <c r="BM406" s="195">
        <f t="shared" si="512"/>
        <v>0</v>
      </c>
      <c r="BN406" s="195">
        <f t="shared" si="512"/>
        <v>0</v>
      </c>
      <c r="BO406" s="195">
        <f t="shared" si="512"/>
        <v>0</v>
      </c>
      <c r="BP406" s="195">
        <f t="shared" si="512"/>
        <v>0</v>
      </c>
      <c r="BQ406" s="195">
        <f t="shared" si="512"/>
        <v>0</v>
      </c>
      <c r="BR406" s="195">
        <f t="shared" si="512"/>
        <v>0</v>
      </c>
      <c r="BS406" s="195">
        <f t="shared" si="512"/>
        <v>0</v>
      </c>
      <c r="BT406" s="195">
        <f t="shared" si="512"/>
        <v>0</v>
      </c>
      <c r="BU406" s="195">
        <f t="shared" si="512"/>
        <v>0</v>
      </c>
      <c r="BV406" s="195">
        <f t="shared" si="512"/>
        <v>0</v>
      </c>
      <c r="BW406" s="195">
        <f t="shared" si="512"/>
        <v>0</v>
      </c>
      <c r="BX406" s="195">
        <f t="shared" si="512"/>
        <v>0</v>
      </c>
      <c r="BY406" s="195">
        <f t="shared" si="512"/>
        <v>0</v>
      </c>
      <c r="BZ406" s="195">
        <f t="shared" si="512"/>
        <v>0</v>
      </c>
      <c r="CA406" s="195">
        <f t="shared" si="512"/>
        <v>0</v>
      </c>
      <c r="CB406" s="195">
        <f t="shared" si="512"/>
        <v>0</v>
      </c>
      <c r="CC406" s="195">
        <f t="shared" si="512"/>
        <v>0</v>
      </c>
      <c r="CD406" s="195">
        <f t="shared" si="512"/>
        <v>0</v>
      </c>
      <c r="CE406" s="195">
        <f t="shared" si="512"/>
        <v>0</v>
      </c>
      <c r="CF406" s="195">
        <f t="shared" si="512"/>
        <v>0</v>
      </c>
      <c r="CG406" s="195">
        <f t="shared" si="512"/>
        <v>0</v>
      </c>
      <c r="CH406"/>
      <c r="CI406" s="195">
        <f>SUM(BC406:CG406)</f>
        <v>0</v>
      </c>
      <c r="CJ406" s="183" t="s">
        <v>40</v>
      </c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ht="17.25" hidden="1" customHeight="1" outlineLevel="1" x14ac:dyDescent="0.25">
      <c r="A407" s="175"/>
      <c r="B407" s="118"/>
      <c r="C407" s="118"/>
      <c r="D407" s="118" t="s">
        <v>41</v>
      </c>
      <c r="E407" s="103" t="str">
        <f t="shared" ref="E407:AI407" si="513">IF(E404&gt;=4,"ya","tdk")</f>
        <v>tdk</v>
      </c>
      <c r="F407" s="104" t="str">
        <f t="shared" si="513"/>
        <v>tdk</v>
      </c>
      <c r="G407" s="104" t="str">
        <f t="shared" si="513"/>
        <v>tdk</v>
      </c>
      <c r="H407" s="105" t="str">
        <f t="shared" si="513"/>
        <v>tdk</v>
      </c>
      <c r="I407" s="105" t="str">
        <f t="shared" si="513"/>
        <v>tdk</v>
      </c>
      <c r="J407" s="105" t="str">
        <f t="shared" si="513"/>
        <v>tdk</v>
      </c>
      <c r="K407" s="105" t="str">
        <f t="shared" si="513"/>
        <v>tdk</v>
      </c>
      <c r="L407" s="105" t="str">
        <f t="shared" si="513"/>
        <v>tdk</v>
      </c>
      <c r="M407" s="104" t="str">
        <f t="shared" si="513"/>
        <v>tdk</v>
      </c>
      <c r="N407" s="106" t="str">
        <f t="shared" si="513"/>
        <v>tdk</v>
      </c>
      <c r="O407" s="107" t="str">
        <f t="shared" si="513"/>
        <v>tdk</v>
      </c>
      <c r="P407" s="105" t="str">
        <f t="shared" si="513"/>
        <v>tdk</v>
      </c>
      <c r="Q407" s="105" t="str">
        <f t="shared" si="513"/>
        <v>tdk</v>
      </c>
      <c r="R407" s="105" t="str">
        <f t="shared" si="513"/>
        <v>tdk</v>
      </c>
      <c r="S407" s="105" t="str">
        <f t="shared" si="513"/>
        <v>tdk</v>
      </c>
      <c r="T407" s="104" t="str">
        <f t="shared" si="513"/>
        <v>tdk</v>
      </c>
      <c r="U407" s="106" t="str">
        <f t="shared" si="513"/>
        <v>tdk</v>
      </c>
      <c r="V407" s="107" t="str">
        <f t="shared" si="513"/>
        <v>tdk</v>
      </c>
      <c r="W407" s="105" t="str">
        <f t="shared" si="513"/>
        <v>tdk</v>
      </c>
      <c r="X407" s="105" t="str">
        <f t="shared" si="513"/>
        <v>tdk</v>
      </c>
      <c r="Y407" s="105" t="str">
        <f t="shared" si="513"/>
        <v>tdk</v>
      </c>
      <c r="Z407" s="105" t="str">
        <f t="shared" si="513"/>
        <v>tdk</v>
      </c>
      <c r="AA407" s="104" t="str">
        <f t="shared" si="513"/>
        <v>tdk</v>
      </c>
      <c r="AB407" s="104" t="str">
        <f t="shared" si="513"/>
        <v>tdk</v>
      </c>
      <c r="AC407" s="105" t="str">
        <f t="shared" si="513"/>
        <v>tdk</v>
      </c>
      <c r="AD407" s="105" t="str">
        <f t="shared" si="513"/>
        <v>tdk</v>
      </c>
      <c r="AE407" s="105" t="str">
        <f t="shared" si="513"/>
        <v>tdk</v>
      </c>
      <c r="AF407" s="105" t="str">
        <f t="shared" si="513"/>
        <v>tdk</v>
      </c>
      <c r="AG407" s="105" t="str">
        <f t="shared" si="513"/>
        <v>tdk</v>
      </c>
      <c r="AH407" s="104" t="str">
        <f t="shared" si="513"/>
        <v>tdk</v>
      </c>
      <c r="AI407" s="104" t="str">
        <f t="shared" si="513"/>
        <v>tdk</v>
      </c>
      <c r="AJ407" s="197"/>
      <c r="AK407" s="177"/>
      <c r="AL407" s="177"/>
      <c r="AM407" s="177"/>
      <c r="AN407" s="177"/>
      <c r="AO407" s="178"/>
      <c r="AP407" s="178"/>
      <c r="AQ407" s="178"/>
      <c r="AR407" s="178"/>
      <c r="AS407" s="198">
        <f>COUNTIF(E407:AJ407,"ya")+CI407</f>
        <v>0</v>
      </c>
      <c r="AT407" s="178"/>
      <c r="AU407" s="177"/>
      <c r="AV407" s="187"/>
      <c r="AW407" s="187"/>
      <c r="AX407" s="187"/>
      <c r="AY407" s="188"/>
      <c r="AZ407" s="189"/>
      <c r="BA407" s="190"/>
      <c r="BB407"/>
      <c r="BC407" s="199" t="str">
        <f t="shared" ref="BC407:CG407" si="514">IF(BC404&gt;=4,"ya","tdk")</f>
        <v>tdk</v>
      </c>
      <c r="BD407" s="199" t="str">
        <f t="shared" si="514"/>
        <v>tdk</v>
      </c>
      <c r="BE407" s="199" t="str">
        <f t="shared" si="514"/>
        <v>tdk</v>
      </c>
      <c r="BF407" s="199" t="str">
        <f t="shared" si="514"/>
        <v>tdk</v>
      </c>
      <c r="BG407" s="199" t="str">
        <f t="shared" si="514"/>
        <v>tdk</v>
      </c>
      <c r="BH407" s="199" t="str">
        <f t="shared" si="514"/>
        <v>tdk</v>
      </c>
      <c r="BI407" s="199" t="str">
        <f t="shared" si="514"/>
        <v>tdk</v>
      </c>
      <c r="BJ407" s="199" t="str">
        <f t="shared" si="514"/>
        <v>tdk</v>
      </c>
      <c r="BK407" s="199" t="str">
        <f t="shared" si="514"/>
        <v>tdk</v>
      </c>
      <c r="BL407" s="199" t="str">
        <f t="shared" si="514"/>
        <v>tdk</v>
      </c>
      <c r="BM407" s="199" t="str">
        <f t="shared" si="514"/>
        <v>tdk</v>
      </c>
      <c r="BN407" s="199" t="str">
        <f t="shared" si="514"/>
        <v>tdk</v>
      </c>
      <c r="BO407" s="199" t="str">
        <f t="shared" si="514"/>
        <v>tdk</v>
      </c>
      <c r="BP407" s="199" t="str">
        <f t="shared" si="514"/>
        <v>tdk</v>
      </c>
      <c r="BQ407" s="199" t="str">
        <f t="shared" si="514"/>
        <v>tdk</v>
      </c>
      <c r="BR407" s="199" t="str">
        <f t="shared" si="514"/>
        <v>tdk</v>
      </c>
      <c r="BS407" s="199" t="str">
        <f t="shared" si="514"/>
        <v>tdk</v>
      </c>
      <c r="BT407" s="199" t="str">
        <f t="shared" si="514"/>
        <v>tdk</v>
      </c>
      <c r="BU407" s="199" t="str">
        <f t="shared" si="514"/>
        <v>tdk</v>
      </c>
      <c r="BV407" s="199" t="str">
        <f t="shared" si="514"/>
        <v>tdk</v>
      </c>
      <c r="BW407" s="199" t="str">
        <f t="shared" si="514"/>
        <v>tdk</v>
      </c>
      <c r="BX407" s="199" t="str">
        <f t="shared" si="514"/>
        <v>tdk</v>
      </c>
      <c r="BY407" s="199" t="str">
        <f t="shared" si="514"/>
        <v>tdk</v>
      </c>
      <c r="BZ407" s="199" t="str">
        <f t="shared" si="514"/>
        <v>tdk</v>
      </c>
      <c r="CA407" s="199" t="str">
        <f t="shared" si="514"/>
        <v>tdk</v>
      </c>
      <c r="CB407" s="199" t="str">
        <f t="shared" si="514"/>
        <v>tdk</v>
      </c>
      <c r="CC407" s="199" t="str">
        <f t="shared" si="514"/>
        <v>tdk</v>
      </c>
      <c r="CD407" s="199" t="str">
        <f t="shared" si="514"/>
        <v>tdk</v>
      </c>
      <c r="CE407" s="199" t="str">
        <f t="shared" si="514"/>
        <v>tdk</v>
      </c>
      <c r="CF407" s="199" t="str">
        <f t="shared" si="514"/>
        <v>tdk</v>
      </c>
      <c r="CG407" s="199" t="str">
        <f t="shared" si="514"/>
        <v>tdk</v>
      </c>
      <c r="CH407"/>
      <c r="CI407" s="184">
        <f>COUNTIF(BC407:CG407,"ya")</f>
        <v>0</v>
      </c>
      <c r="CJ407" s="192" t="s">
        <v>41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ht="17.25" hidden="1" customHeight="1" outlineLevel="1" x14ac:dyDescent="0.25">
      <c r="A408" s="175"/>
      <c r="B408" s="118"/>
      <c r="C408" s="118"/>
      <c r="D408" s="118" t="s">
        <v>42</v>
      </c>
      <c r="E408" s="103" t="str">
        <f t="shared" ref="E408:AI408" si="515">IF(AND(OR(AND(OR(AND(E405&gt;=2,E403="O/D"),E403="O/A"),E405&gt;=2),E403="O/N"),E405&gt;=2),"ya","tdk")</f>
        <v>tdk</v>
      </c>
      <c r="F408" s="104" t="str">
        <f t="shared" si="515"/>
        <v>tdk</v>
      </c>
      <c r="G408" s="104" t="str">
        <f t="shared" si="515"/>
        <v>tdk</v>
      </c>
      <c r="H408" s="105" t="str">
        <f t="shared" si="515"/>
        <v>tdk</v>
      </c>
      <c r="I408" s="105" t="str">
        <f t="shared" si="515"/>
        <v>tdk</v>
      </c>
      <c r="J408" s="105" t="str">
        <f t="shared" si="515"/>
        <v>tdk</v>
      </c>
      <c r="K408" s="105" t="str">
        <f t="shared" si="515"/>
        <v>tdk</v>
      </c>
      <c r="L408" s="105" t="str">
        <f t="shared" si="515"/>
        <v>tdk</v>
      </c>
      <c r="M408" s="104" t="str">
        <f t="shared" si="515"/>
        <v>tdk</v>
      </c>
      <c r="N408" s="106" t="str">
        <f t="shared" si="515"/>
        <v>tdk</v>
      </c>
      <c r="O408" s="107" t="str">
        <f t="shared" si="515"/>
        <v>tdk</v>
      </c>
      <c r="P408" s="105" t="str">
        <f t="shared" si="515"/>
        <v>tdk</v>
      </c>
      <c r="Q408" s="105" t="str">
        <f t="shared" si="515"/>
        <v>tdk</v>
      </c>
      <c r="R408" s="105" t="str">
        <f t="shared" si="515"/>
        <v>tdk</v>
      </c>
      <c r="S408" s="105" t="str">
        <f t="shared" si="515"/>
        <v>tdk</v>
      </c>
      <c r="T408" s="104" t="str">
        <f t="shared" si="515"/>
        <v>tdk</v>
      </c>
      <c r="U408" s="106" t="str">
        <f t="shared" si="515"/>
        <v>tdk</v>
      </c>
      <c r="V408" s="107" t="str">
        <f t="shared" si="515"/>
        <v>tdk</v>
      </c>
      <c r="W408" s="105" t="str">
        <f t="shared" si="515"/>
        <v>tdk</v>
      </c>
      <c r="X408" s="105" t="str">
        <f t="shared" si="515"/>
        <v>tdk</v>
      </c>
      <c r="Y408" s="105" t="str">
        <f t="shared" si="515"/>
        <v>tdk</v>
      </c>
      <c r="Z408" s="105" t="str">
        <f t="shared" si="515"/>
        <v>tdk</v>
      </c>
      <c r="AA408" s="104" t="str">
        <f t="shared" si="515"/>
        <v>tdk</v>
      </c>
      <c r="AB408" s="104" t="str">
        <f t="shared" si="515"/>
        <v>tdk</v>
      </c>
      <c r="AC408" s="105" t="str">
        <f t="shared" si="515"/>
        <v>tdk</v>
      </c>
      <c r="AD408" s="105" t="str">
        <f t="shared" si="515"/>
        <v>tdk</v>
      </c>
      <c r="AE408" s="105" t="str">
        <f t="shared" si="515"/>
        <v>tdk</v>
      </c>
      <c r="AF408" s="105" t="str">
        <f t="shared" si="515"/>
        <v>tdk</v>
      </c>
      <c r="AG408" s="105" t="str">
        <f t="shared" si="515"/>
        <v>tdk</v>
      </c>
      <c r="AH408" s="104" t="str">
        <f t="shared" si="515"/>
        <v>tdk</v>
      </c>
      <c r="AI408" s="104" t="str">
        <f t="shared" si="515"/>
        <v>tdk</v>
      </c>
      <c r="AJ408" s="197"/>
      <c r="AK408" s="177"/>
      <c r="AL408" s="177"/>
      <c r="AM408" s="177"/>
      <c r="AN408" s="177"/>
      <c r="AO408" s="178"/>
      <c r="AP408" s="178"/>
      <c r="AQ408" s="178"/>
      <c r="AR408" s="178"/>
      <c r="AS408" s="178"/>
      <c r="AT408" s="178">
        <f>COUNTIF(E408:AJ408,"ya")</f>
        <v>0</v>
      </c>
      <c r="AU408" s="177"/>
      <c r="AV408" s="187"/>
      <c r="AW408" s="187"/>
      <c r="AX408" s="187"/>
      <c r="AY408" s="188"/>
      <c r="AZ408" s="189"/>
      <c r="BA408" s="190"/>
      <c r="BB408"/>
      <c r="BC408" s="192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 s="181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ht="17.25" customHeight="1" collapsed="1" x14ac:dyDescent="0.3">
      <c r="A409" s="57">
        <f>A397+1</f>
        <v>48</v>
      </c>
      <c r="B409" s="58"/>
      <c r="C409" s="130" t="s">
        <v>118</v>
      </c>
      <c r="D409" s="58"/>
      <c r="E409" s="111" t="s">
        <v>19</v>
      </c>
      <c r="F409" s="112" t="s">
        <v>20</v>
      </c>
      <c r="G409" s="112" t="s">
        <v>20</v>
      </c>
      <c r="H409" s="113" t="s">
        <v>20</v>
      </c>
      <c r="I409" s="113" t="s">
        <v>21</v>
      </c>
      <c r="J409" s="113" t="s">
        <v>21</v>
      </c>
      <c r="K409" s="113" t="s">
        <v>45</v>
      </c>
      <c r="L409" s="113" t="s">
        <v>45</v>
      </c>
      <c r="M409" s="112" t="s">
        <v>19</v>
      </c>
      <c r="N409" s="114" t="s">
        <v>47</v>
      </c>
      <c r="O409" s="115" t="s">
        <v>19</v>
      </c>
      <c r="P409" s="113" t="s">
        <v>20</v>
      </c>
      <c r="Q409" s="113" t="s">
        <v>20</v>
      </c>
      <c r="R409" s="113" t="s">
        <v>21</v>
      </c>
      <c r="S409" s="113" t="s">
        <v>21</v>
      </c>
      <c r="T409" s="112" t="s">
        <v>45</v>
      </c>
      <c r="U409" s="116" t="s">
        <v>45</v>
      </c>
      <c r="V409" s="115" t="s">
        <v>45</v>
      </c>
      <c r="W409" s="113" t="s">
        <v>19</v>
      </c>
      <c r="X409" s="113" t="s">
        <v>19</v>
      </c>
      <c r="Y409" s="113" t="s">
        <v>20</v>
      </c>
      <c r="Z409" s="113" t="s">
        <v>20</v>
      </c>
      <c r="AA409" s="112" t="s">
        <v>21</v>
      </c>
      <c r="AB409" s="112" t="s">
        <v>21</v>
      </c>
      <c r="AC409" s="113" t="s">
        <v>21</v>
      </c>
      <c r="AD409" s="113" t="s">
        <v>45</v>
      </c>
      <c r="AE409" s="113" t="s">
        <v>45</v>
      </c>
      <c r="AF409" s="113" t="s">
        <v>19</v>
      </c>
      <c r="AG409" s="113" t="s">
        <v>19</v>
      </c>
      <c r="AH409" s="112" t="s">
        <v>20</v>
      </c>
      <c r="AI409" s="112" t="s">
        <v>20</v>
      </c>
      <c r="AJ409" s="68"/>
      <c r="AK409" s="69">
        <f>COUNTIF(E409:AJ409,"D")</f>
        <v>7</v>
      </c>
      <c r="AL409" s="69">
        <f>COUNTIF(E409:AJ409,"A")</f>
        <v>9</v>
      </c>
      <c r="AM409" s="69">
        <f>COUNTIF(E409:AJ409,"N")</f>
        <v>7</v>
      </c>
      <c r="AN409" s="69">
        <f>COUNTIF(E409:AJ409,"D/A")</f>
        <v>0</v>
      </c>
      <c r="AO409" s="70">
        <f>AK409+AL409+AM409+AN409+AY409+AZ409</f>
        <v>23</v>
      </c>
      <c r="AP409" s="70">
        <f>IF(AO409&lt;=22,0,AO409-22)</f>
        <v>1</v>
      </c>
      <c r="AQ409" s="71">
        <f>AL409+AM409+AQ412</f>
        <v>16</v>
      </c>
      <c r="AR409" s="70"/>
      <c r="AS409" s="70"/>
      <c r="AT409" s="70"/>
      <c r="AU409" s="69">
        <f>COUNTIF(E409:AJ409,"IJ")</f>
        <v>0</v>
      </c>
      <c r="AV409" s="69">
        <f>COUNTIF(E409:AJ409,"SK")</f>
        <v>0</v>
      </c>
      <c r="AW409" s="69">
        <f>COUNTIF(E409:AJ409,"CT")</f>
        <v>0</v>
      </c>
      <c r="AX409" s="69">
        <f>COUNTIF(E409:AJ409,"AL")</f>
        <v>0</v>
      </c>
      <c r="AY409" s="69">
        <f>COUNTIF(E409:AJ409,"A/N")</f>
        <v>0</v>
      </c>
      <c r="AZ409" s="69">
        <f>COUNTIF(E409:AJ409,"N/D")</f>
        <v>0</v>
      </c>
      <c r="BA409" s="72"/>
      <c r="BB409" s="37">
        <f>AO409</f>
        <v>23</v>
      </c>
      <c r="BC409" s="73" t="str">
        <f t="shared" ref="BC409:CG409" si="516">E409</f>
        <v>D</v>
      </c>
      <c r="BD409" s="73" t="str">
        <f t="shared" si="516"/>
        <v>A</v>
      </c>
      <c r="BE409" s="73" t="str">
        <f t="shared" si="516"/>
        <v>A</v>
      </c>
      <c r="BF409" s="73" t="str">
        <f t="shared" si="516"/>
        <v>A</v>
      </c>
      <c r="BG409" s="73" t="str">
        <f t="shared" si="516"/>
        <v>N</v>
      </c>
      <c r="BH409" s="73" t="str">
        <f t="shared" si="516"/>
        <v>N</v>
      </c>
      <c r="BI409" s="73" t="str">
        <f t="shared" si="516"/>
        <v>R</v>
      </c>
      <c r="BJ409" s="73" t="str">
        <f t="shared" si="516"/>
        <v>R</v>
      </c>
      <c r="BK409" s="73" t="str">
        <f t="shared" si="516"/>
        <v>D</v>
      </c>
      <c r="BL409" s="73" t="str">
        <f t="shared" si="516"/>
        <v>O/D</v>
      </c>
      <c r="BM409" s="73" t="str">
        <f t="shared" si="516"/>
        <v>D</v>
      </c>
      <c r="BN409" s="73" t="str">
        <f t="shared" si="516"/>
        <v>A</v>
      </c>
      <c r="BO409" s="73" t="str">
        <f t="shared" si="516"/>
        <v>A</v>
      </c>
      <c r="BP409" s="73" t="str">
        <f t="shared" si="516"/>
        <v>N</v>
      </c>
      <c r="BQ409" s="73" t="str">
        <f t="shared" si="516"/>
        <v>N</v>
      </c>
      <c r="BR409" s="73" t="str">
        <f t="shared" si="516"/>
        <v>R</v>
      </c>
      <c r="BS409" s="73" t="str">
        <f t="shared" si="516"/>
        <v>R</v>
      </c>
      <c r="BT409" s="73" t="str">
        <f t="shared" si="516"/>
        <v>R</v>
      </c>
      <c r="BU409" s="73" t="str">
        <f t="shared" si="516"/>
        <v>D</v>
      </c>
      <c r="BV409" s="73" t="str">
        <f t="shared" si="516"/>
        <v>D</v>
      </c>
      <c r="BW409" s="73" t="str">
        <f t="shared" si="516"/>
        <v>A</v>
      </c>
      <c r="BX409" s="73" t="str">
        <f t="shared" si="516"/>
        <v>A</v>
      </c>
      <c r="BY409" s="73" t="str">
        <f t="shared" si="516"/>
        <v>N</v>
      </c>
      <c r="BZ409" s="73" t="str">
        <f t="shared" si="516"/>
        <v>N</v>
      </c>
      <c r="CA409" s="73" t="str">
        <f t="shared" si="516"/>
        <v>N</v>
      </c>
      <c r="CB409" s="73" t="str">
        <f t="shared" si="516"/>
        <v>R</v>
      </c>
      <c r="CC409" s="73" t="str">
        <f t="shared" si="516"/>
        <v>R</v>
      </c>
      <c r="CD409" s="73" t="str">
        <f t="shared" si="516"/>
        <v>D</v>
      </c>
      <c r="CE409" s="73" t="str">
        <f t="shared" si="516"/>
        <v>D</v>
      </c>
      <c r="CF409" s="73" t="str">
        <f t="shared" si="516"/>
        <v>A</v>
      </c>
      <c r="CG409" s="73" t="str">
        <f t="shared" si="516"/>
        <v>A</v>
      </c>
      <c r="CH409"/>
      <c r="CI409" s="75">
        <f>COUNTIF(BC409:CG409,"A/N")</f>
        <v>0</v>
      </c>
      <c r="CJ409" s="75">
        <f>COUNTIF(BC409:CG409,"N/D")</f>
        <v>0</v>
      </c>
      <c r="CK409" s="37">
        <f>CI409+CJ409</f>
        <v>0</v>
      </c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ht="17.25" customHeight="1" x14ac:dyDescent="0.25">
      <c r="A410" s="57"/>
      <c r="B410" s="58"/>
      <c r="C410" s="127"/>
      <c r="D410" s="58" t="s">
        <v>37</v>
      </c>
      <c r="E410" s="111"/>
      <c r="F410" s="112"/>
      <c r="G410" s="112"/>
      <c r="H410" s="113"/>
      <c r="I410" s="113"/>
      <c r="J410" s="113"/>
      <c r="K410" s="113"/>
      <c r="L410" s="113"/>
      <c r="M410" s="112"/>
      <c r="N410" s="114"/>
      <c r="O410" s="115"/>
      <c r="P410" s="113"/>
      <c r="Q410" s="113"/>
      <c r="R410" s="113"/>
      <c r="S410" s="113"/>
      <c r="T410" s="112"/>
      <c r="U410" s="116"/>
      <c r="V410" s="115"/>
      <c r="W410" s="113"/>
      <c r="X410" s="113"/>
      <c r="Y410" s="113"/>
      <c r="Z410" s="113"/>
      <c r="AA410" s="112"/>
      <c r="AB410" s="112"/>
      <c r="AC410" s="113"/>
      <c r="AD410" s="113"/>
      <c r="AE410" s="113"/>
      <c r="AF410" s="113"/>
      <c r="AG410" s="113"/>
      <c r="AH410" s="112"/>
      <c r="AI410" s="112"/>
      <c r="AJ410" s="82"/>
      <c r="AK410" s="69"/>
      <c r="AL410" s="69"/>
      <c r="AM410" s="69"/>
      <c r="AN410" s="69"/>
      <c r="AO410" s="70"/>
      <c r="AP410" s="70"/>
      <c r="AQ410" s="70"/>
      <c r="AR410" s="71">
        <f>SUM(E410:AJ410)*2-0.5*COUNT(E410:AJ410)+CI411</f>
        <v>17</v>
      </c>
      <c r="AS410" s="70"/>
      <c r="AT410" s="70"/>
      <c r="AU410" s="69"/>
      <c r="AV410" s="83"/>
      <c r="AW410" s="83"/>
      <c r="AX410" s="83"/>
      <c r="AY410" s="84"/>
      <c r="AZ410" s="85"/>
      <c r="BA410" s="22"/>
      <c r="BB410"/>
      <c r="BC410" s="86">
        <f t="shared" ref="BC410:CG410" si="517">E411</f>
        <v>0</v>
      </c>
      <c r="BD410" s="86">
        <f t="shared" si="517"/>
        <v>0</v>
      </c>
      <c r="BE410" s="86">
        <f t="shared" si="517"/>
        <v>0</v>
      </c>
      <c r="BF410" s="86">
        <f t="shared" si="517"/>
        <v>0</v>
      </c>
      <c r="BG410" s="86">
        <f t="shared" si="517"/>
        <v>0</v>
      </c>
      <c r="BH410" s="86">
        <f t="shared" si="517"/>
        <v>0</v>
      </c>
      <c r="BI410" s="86">
        <f t="shared" si="517"/>
        <v>0</v>
      </c>
      <c r="BJ410" s="86">
        <f t="shared" si="517"/>
        <v>0</v>
      </c>
      <c r="BK410" s="86">
        <f t="shared" si="517"/>
        <v>0</v>
      </c>
      <c r="BL410" s="86">
        <f t="shared" si="517"/>
        <v>8</v>
      </c>
      <c r="BM410" s="86">
        <f t="shared" si="517"/>
        <v>0</v>
      </c>
      <c r="BN410" s="86">
        <f t="shared" si="517"/>
        <v>0</v>
      </c>
      <c r="BO410" s="86">
        <f t="shared" si="517"/>
        <v>0</v>
      </c>
      <c r="BP410" s="86">
        <f t="shared" si="517"/>
        <v>0</v>
      </c>
      <c r="BQ410" s="86">
        <f t="shared" si="517"/>
        <v>0</v>
      </c>
      <c r="BR410" s="86">
        <f t="shared" si="517"/>
        <v>0</v>
      </c>
      <c r="BS410" s="86">
        <f t="shared" si="517"/>
        <v>0</v>
      </c>
      <c r="BT410" s="86">
        <f t="shared" si="517"/>
        <v>0</v>
      </c>
      <c r="BU410" s="86">
        <f t="shared" si="517"/>
        <v>0</v>
      </c>
      <c r="BV410" s="86">
        <f t="shared" si="517"/>
        <v>0</v>
      </c>
      <c r="BW410" s="86">
        <f t="shared" si="517"/>
        <v>0</v>
      </c>
      <c r="BX410" s="86">
        <f t="shared" si="517"/>
        <v>0</v>
      </c>
      <c r="BY410" s="86">
        <f t="shared" si="517"/>
        <v>0</v>
      </c>
      <c r="BZ410" s="86">
        <f t="shared" si="517"/>
        <v>0</v>
      </c>
      <c r="CA410" s="86">
        <f t="shared" si="517"/>
        <v>0</v>
      </c>
      <c r="CB410" s="86">
        <f t="shared" si="517"/>
        <v>0</v>
      </c>
      <c r="CC410" s="86">
        <f t="shared" si="517"/>
        <v>0</v>
      </c>
      <c r="CD410" s="86">
        <f t="shared" si="517"/>
        <v>0</v>
      </c>
      <c r="CE410" s="86">
        <f t="shared" si="517"/>
        <v>0</v>
      </c>
      <c r="CF410" s="86">
        <f t="shared" si="517"/>
        <v>0</v>
      </c>
      <c r="CG410" s="86">
        <f t="shared" si="517"/>
        <v>0</v>
      </c>
      <c r="CH410"/>
      <c r="CI410" s="74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ht="17.25" customHeight="1" x14ac:dyDescent="0.25">
      <c r="A411" s="57"/>
      <c r="B411" s="58"/>
      <c r="C411" s="58"/>
      <c r="D411" s="58" t="s">
        <v>38</v>
      </c>
      <c r="E411" s="111"/>
      <c r="F411" s="112"/>
      <c r="G411" s="112"/>
      <c r="H411" s="113"/>
      <c r="I411" s="113"/>
      <c r="J411" s="113"/>
      <c r="K411" s="113"/>
      <c r="L411" s="113"/>
      <c r="M411" s="112"/>
      <c r="N411" s="114">
        <v>8</v>
      </c>
      <c r="O411" s="115"/>
      <c r="P411" s="113"/>
      <c r="Q411" s="113"/>
      <c r="R411" s="113"/>
      <c r="S411" s="113"/>
      <c r="T411" s="112"/>
      <c r="U411" s="116"/>
      <c r="V411" s="115"/>
      <c r="W411" s="113"/>
      <c r="X411" s="113"/>
      <c r="Y411" s="113"/>
      <c r="Z411" s="113"/>
      <c r="AA411" s="112"/>
      <c r="AB411" s="112"/>
      <c r="AC411" s="113"/>
      <c r="AD411" s="113"/>
      <c r="AE411" s="113"/>
      <c r="AF411" s="113"/>
      <c r="AG411" s="113"/>
      <c r="AH411" s="112"/>
      <c r="AI411" s="112"/>
      <c r="AJ411" s="93"/>
      <c r="AK411" s="69"/>
      <c r="AL411" s="69"/>
      <c r="AM411" s="69"/>
      <c r="AN411" s="69"/>
      <c r="AO411" s="70"/>
      <c r="AP411" s="70"/>
      <c r="AQ411" s="70"/>
      <c r="AR411" s="94"/>
      <c r="AS411" s="70"/>
      <c r="AT411" s="70"/>
      <c r="AU411" s="69"/>
      <c r="AV411" s="83"/>
      <c r="AW411" s="83"/>
      <c r="AX411" s="83"/>
      <c r="AY411" s="84"/>
      <c r="AZ411" s="85"/>
      <c r="BA411" s="22"/>
      <c r="BB411"/>
      <c r="BC411" s="37">
        <f t="shared" ref="BC411:CG411" si="518">IF(BC410&lt;=1,BC410*2,IF(BC410&lt;=7,(BC410*2),IF(BC410&lt;=8,((BC410-7)*3+14),((BC410-8)*4+17))))</f>
        <v>0</v>
      </c>
      <c r="BD411" s="37">
        <f t="shared" si="518"/>
        <v>0</v>
      </c>
      <c r="BE411" s="37">
        <f t="shared" si="518"/>
        <v>0</v>
      </c>
      <c r="BF411" s="37">
        <f t="shared" si="518"/>
        <v>0</v>
      </c>
      <c r="BG411" s="37">
        <f t="shared" si="518"/>
        <v>0</v>
      </c>
      <c r="BH411" s="37">
        <f t="shared" si="518"/>
        <v>0</v>
      </c>
      <c r="BI411" s="37">
        <f t="shared" si="518"/>
        <v>0</v>
      </c>
      <c r="BJ411" s="37">
        <f t="shared" si="518"/>
        <v>0</v>
      </c>
      <c r="BK411" s="37">
        <f t="shared" si="518"/>
        <v>0</v>
      </c>
      <c r="BL411" s="37">
        <f t="shared" si="518"/>
        <v>17</v>
      </c>
      <c r="BM411" s="37">
        <f t="shared" si="518"/>
        <v>0</v>
      </c>
      <c r="BN411" s="37">
        <f t="shared" si="518"/>
        <v>0</v>
      </c>
      <c r="BO411" s="37">
        <f t="shared" si="518"/>
        <v>0</v>
      </c>
      <c r="BP411" s="37">
        <f t="shared" si="518"/>
        <v>0</v>
      </c>
      <c r="BQ411" s="37">
        <f t="shared" si="518"/>
        <v>0</v>
      </c>
      <c r="BR411" s="37">
        <f t="shared" si="518"/>
        <v>0</v>
      </c>
      <c r="BS411" s="37">
        <f t="shared" si="518"/>
        <v>0</v>
      </c>
      <c r="BT411" s="37">
        <f t="shared" si="518"/>
        <v>0</v>
      </c>
      <c r="BU411" s="37">
        <f t="shared" si="518"/>
        <v>0</v>
      </c>
      <c r="BV411" s="37">
        <f t="shared" si="518"/>
        <v>0</v>
      </c>
      <c r="BW411" s="37">
        <f t="shared" si="518"/>
        <v>0</v>
      </c>
      <c r="BX411" s="37">
        <f t="shared" si="518"/>
        <v>0</v>
      </c>
      <c r="BY411" s="37">
        <f t="shared" si="518"/>
        <v>0</v>
      </c>
      <c r="BZ411" s="37">
        <f t="shared" si="518"/>
        <v>0</v>
      </c>
      <c r="CA411" s="37">
        <f t="shared" si="518"/>
        <v>0</v>
      </c>
      <c r="CB411" s="37">
        <f t="shared" si="518"/>
        <v>0</v>
      </c>
      <c r="CC411" s="37">
        <f t="shared" si="518"/>
        <v>0</v>
      </c>
      <c r="CD411" s="37">
        <f t="shared" si="518"/>
        <v>0</v>
      </c>
      <c r="CE411" s="37">
        <f t="shared" si="518"/>
        <v>0</v>
      </c>
      <c r="CF411" s="37">
        <f t="shared" si="518"/>
        <v>0</v>
      </c>
      <c r="CG411" s="37">
        <f t="shared" si="518"/>
        <v>0</v>
      </c>
      <c r="CH411"/>
      <c r="CI411" s="95">
        <f>SUM(BC411:CG411)</f>
        <v>17</v>
      </c>
      <c r="CJ411" s="5" t="s">
        <v>37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ht="17.25" customHeight="1" x14ac:dyDescent="0.25">
      <c r="A412" s="57"/>
      <c r="B412" s="58"/>
      <c r="C412" s="58"/>
      <c r="D412" s="58" t="s">
        <v>39</v>
      </c>
      <c r="E412" s="96">
        <f t="shared" ref="E412:AI412" si="519">IF(AND(E409="A/N",E410&gt;=8),2,IF(AND(E409="N/D",E410=16),2,IF(AND(E409="D/A",E410=16),2,IF(AND(E409="A/N",E410&lt;8),1,IF(AND(E409="N/D",E410&lt;16),1,IF(AND(E409="D/A",E410&gt;=8),1,IF(AND(AND(E409="O/D",E410&gt;=16),E410&lt;24),1,IF(AND(E409="O/D",E410=24),2,IF(AND(AND(E409="O/A",E410&gt;=8),E410&lt;16),1,IF(AND(E409="O/A",E410&gt;=16),2,IF(AND(AND(E409="O/N",E410&gt;=8),E410&lt;24),1,IF(AND(E409="O/N",E410=24),2,0))))))))))))</f>
        <v>0</v>
      </c>
      <c r="F412" s="97">
        <f t="shared" si="519"/>
        <v>0</v>
      </c>
      <c r="G412" s="97">
        <f t="shared" si="519"/>
        <v>0</v>
      </c>
      <c r="H412" s="98">
        <f t="shared" si="519"/>
        <v>0</v>
      </c>
      <c r="I412" s="98">
        <f t="shared" si="519"/>
        <v>0</v>
      </c>
      <c r="J412" s="98">
        <f t="shared" si="519"/>
        <v>0</v>
      </c>
      <c r="K412" s="98">
        <f t="shared" si="519"/>
        <v>0</v>
      </c>
      <c r="L412" s="98">
        <f t="shared" si="519"/>
        <v>0</v>
      </c>
      <c r="M412" s="97">
        <f t="shared" si="519"/>
        <v>0</v>
      </c>
      <c r="N412" s="99">
        <f t="shared" si="519"/>
        <v>0</v>
      </c>
      <c r="O412" s="100">
        <f t="shared" si="519"/>
        <v>0</v>
      </c>
      <c r="P412" s="98">
        <f t="shared" si="519"/>
        <v>0</v>
      </c>
      <c r="Q412" s="98">
        <f t="shared" si="519"/>
        <v>0</v>
      </c>
      <c r="R412" s="98">
        <f t="shared" si="519"/>
        <v>0</v>
      </c>
      <c r="S412" s="98">
        <f t="shared" si="519"/>
        <v>0</v>
      </c>
      <c r="T412" s="97">
        <f t="shared" si="519"/>
        <v>0</v>
      </c>
      <c r="U412" s="101">
        <f t="shared" si="519"/>
        <v>0</v>
      </c>
      <c r="V412" s="100">
        <f t="shared" si="519"/>
        <v>0</v>
      </c>
      <c r="W412" s="98">
        <f t="shared" si="519"/>
        <v>0</v>
      </c>
      <c r="X412" s="98">
        <f t="shared" si="519"/>
        <v>0</v>
      </c>
      <c r="Y412" s="98">
        <f t="shared" si="519"/>
        <v>0</v>
      </c>
      <c r="Z412" s="98">
        <f t="shared" si="519"/>
        <v>0</v>
      </c>
      <c r="AA412" s="97">
        <f t="shared" si="519"/>
        <v>0</v>
      </c>
      <c r="AB412" s="97">
        <f t="shared" si="519"/>
        <v>0</v>
      </c>
      <c r="AC412" s="98">
        <f t="shared" si="519"/>
        <v>0</v>
      </c>
      <c r="AD412" s="98">
        <f t="shared" si="519"/>
        <v>0</v>
      </c>
      <c r="AE412" s="98">
        <f t="shared" si="519"/>
        <v>0</v>
      </c>
      <c r="AF412" s="98">
        <f t="shared" si="519"/>
        <v>0</v>
      </c>
      <c r="AG412" s="98">
        <f t="shared" si="519"/>
        <v>0</v>
      </c>
      <c r="AH412" s="97">
        <f t="shared" si="519"/>
        <v>0</v>
      </c>
      <c r="AI412" s="97">
        <f t="shared" si="519"/>
        <v>0</v>
      </c>
      <c r="AJ412" s="117"/>
      <c r="AK412" s="69"/>
      <c r="AL412" s="69"/>
      <c r="AM412" s="69"/>
      <c r="AN412" s="69"/>
      <c r="AO412" s="70"/>
      <c r="AP412" s="70"/>
      <c r="AQ412" s="71">
        <f>SUM(E412:AJ412)+CI412-CK409</f>
        <v>0</v>
      </c>
      <c r="AR412" s="94"/>
      <c r="AS412" s="70"/>
      <c r="AT412" s="70"/>
      <c r="AU412" s="69"/>
      <c r="AV412" s="83"/>
      <c r="AW412" s="83"/>
      <c r="AX412" s="83"/>
      <c r="AY412" s="84"/>
      <c r="AZ412" s="85"/>
      <c r="BA412" s="22"/>
      <c r="BB412"/>
      <c r="BC412" s="95">
        <f t="shared" ref="BC412:CG412" si="520">IF(AND(BC409="A/N",BC410&gt;=8),2,IF(AND(BC409="N/D",BC410=16),2,IF(AND(BC409="D/A",BC410=16),2,IF(AND(BC409="A/N",BC410&lt;8),1,IF(AND(BC409="N/D",BC410&lt;16),1,IF(AND(BC409="D/A",BC410&gt;=8),1,IF(AND(AND(BC409="O/D",BC410&gt;=16),BC410&lt;24),1,IF(AND(BC409="O/D",BC410=24),2,IF(AND(AND(BC409="O/A",BC410&gt;=8),BC410&lt;16),1,IF(AND(BC409="O/A",BC410&gt;=16),2,IF(AND(AND(BC409="O/N",BC410&gt;=8),BC410&lt;24),1,IF(AND(BC409="O/N",BC410=24),2,0))))))))))))</f>
        <v>0</v>
      </c>
      <c r="BD412" s="95">
        <f t="shared" si="520"/>
        <v>0</v>
      </c>
      <c r="BE412" s="95">
        <f t="shared" si="520"/>
        <v>0</v>
      </c>
      <c r="BF412" s="95">
        <f t="shared" si="520"/>
        <v>0</v>
      </c>
      <c r="BG412" s="95">
        <f t="shared" si="520"/>
        <v>0</v>
      </c>
      <c r="BH412" s="95">
        <f t="shared" si="520"/>
        <v>0</v>
      </c>
      <c r="BI412" s="95">
        <f t="shared" si="520"/>
        <v>0</v>
      </c>
      <c r="BJ412" s="95">
        <f t="shared" si="520"/>
        <v>0</v>
      </c>
      <c r="BK412" s="95">
        <f t="shared" si="520"/>
        <v>0</v>
      </c>
      <c r="BL412" s="95">
        <f t="shared" si="520"/>
        <v>0</v>
      </c>
      <c r="BM412" s="95">
        <f t="shared" si="520"/>
        <v>0</v>
      </c>
      <c r="BN412" s="95">
        <f t="shared" si="520"/>
        <v>0</v>
      </c>
      <c r="BO412" s="95">
        <f t="shared" si="520"/>
        <v>0</v>
      </c>
      <c r="BP412" s="95">
        <f t="shared" si="520"/>
        <v>0</v>
      </c>
      <c r="BQ412" s="95">
        <f t="shared" si="520"/>
        <v>0</v>
      </c>
      <c r="BR412" s="95">
        <f t="shared" si="520"/>
        <v>0</v>
      </c>
      <c r="BS412" s="95">
        <f t="shared" si="520"/>
        <v>0</v>
      </c>
      <c r="BT412" s="95">
        <f t="shared" si="520"/>
        <v>0</v>
      </c>
      <c r="BU412" s="95">
        <f t="shared" si="520"/>
        <v>0</v>
      </c>
      <c r="BV412" s="95">
        <f t="shared" si="520"/>
        <v>0</v>
      </c>
      <c r="BW412" s="95">
        <f t="shared" si="520"/>
        <v>0</v>
      </c>
      <c r="BX412" s="95">
        <f t="shared" si="520"/>
        <v>0</v>
      </c>
      <c r="BY412" s="95">
        <f t="shared" si="520"/>
        <v>0</v>
      </c>
      <c r="BZ412" s="95">
        <f t="shared" si="520"/>
        <v>0</v>
      </c>
      <c r="CA412" s="95">
        <f t="shared" si="520"/>
        <v>0</v>
      </c>
      <c r="CB412" s="95">
        <f t="shared" si="520"/>
        <v>0</v>
      </c>
      <c r="CC412" s="95">
        <f t="shared" si="520"/>
        <v>0</v>
      </c>
      <c r="CD412" s="95">
        <f t="shared" si="520"/>
        <v>0</v>
      </c>
      <c r="CE412" s="95">
        <f t="shared" si="520"/>
        <v>0</v>
      </c>
      <c r="CF412" s="95">
        <f t="shared" si="520"/>
        <v>0</v>
      </c>
      <c r="CG412" s="95">
        <f t="shared" si="520"/>
        <v>0</v>
      </c>
      <c r="CH412"/>
      <c r="CI412" s="95">
        <f>SUM(BC412:CG412)</f>
        <v>0</v>
      </c>
      <c r="CJ412" s="5" t="s">
        <v>40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ht="17.25" customHeight="1" x14ac:dyDescent="0.25">
      <c r="A413" s="57"/>
      <c r="B413" s="58"/>
      <c r="C413" s="58"/>
      <c r="D413" s="58" t="s">
        <v>41</v>
      </c>
      <c r="E413" s="103" t="str">
        <f t="shared" ref="E413:AI413" si="521">IF(E410&gt;=4,"ya","tdk")</f>
        <v>tdk</v>
      </c>
      <c r="F413" s="104" t="str">
        <f t="shared" si="521"/>
        <v>tdk</v>
      </c>
      <c r="G413" s="104" t="str">
        <f t="shared" si="521"/>
        <v>tdk</v>
      </c>
      <c r="H413" s="105" t="str">
        <f t="shared" si="521"/>
        <v>tdk</v>
      </c>
      <c r="I413" s="105" t="str">
        <f t="shared" si="521"/>
        <v>tdk</v>
      </c>
      <c r="J413" s="105" t="str">
        <f t="shared" si="521"/>
        <v>tdk</v>
      </c>
      <c r="K413" s="105" t="str">
        <f t="shared" si="521"/>
        <v>tdk</v>
      </c>
      <c r="L413" s="105" t="str">
        <f t="shared" si="521"/>
        <v>tdk</v>
      </c>
      <c r="M413" s="104" t="str">
        <f t="shared" si="521"/>
        <v>tdk</v>
      </c>
      <c r="N413" s="106" t="str">
        <f t="shared" si="521"/>
        <v>tdk</v>
      </c>
      <c r="O413" s="107" t="str">
        <f t="shared" si="521"/>
        <v>tdk</v>
      </c>
      <c r="P413" s="105" t="str">
        <f t="shared" si="521"/>
        <v>tdk</v>
      </c>
      <c r="Q413" s="105" t="str">
        <f t="shared" si="521"/>
        <v>tdk</v>
      </c>
      <c r="R413" s="105" t="str">
        <f t="shared" si="521"/>
        <v>tdk</v>
      </c>
      <c r="S413" s="105" t="str">
        <f t="shared" si="521"/>
        <v>tdk</v>
      </c>
      <c r="T413" s="104" t="str">
        <f t="shared" si="521"/>
        <v>tdk</v>
      </c>
      <c r="U413" s="106" t="str">
        <f t="shared" si="521"/>
        <v>tdk</v>
      </c>
      <c r="V413" s="107" t="str">
        <f t="shared" si="521"/>
        <v>tdk</v>
      </c>
      <c r="W413" s="105" t="str">
        <f t="shared" si="521"/>
        <v>tdk</v>
      </c>
      <c r="X413" s="105" t="str">
        <f t="shared" si="521"/>
        <v>tdk</v>
      </c>
      <c r="Y413" s="105" t="str">
        <f t="shared" si="521"/>
        <v>tdk</v>
      </c>
      <c r="Z413" s="105" t="str">
        <f t="shared" si="521"/>
        <v>tdk</v>
      </c>
      <c r="AA413" s="104" t="str">
        <f t="shared" si="521"/>
        <v>tdk</v>
      </c>
      <c r="AB413" s="104" t="str">
        <f t="shared" si="521"/>
        <v>tdk</v>
      </c>
      <c r="AC413" s="105" t="str">
        <f t="shared" si="521"/>
        <v>tdk</v>
      </c>
      <c r="AD413" s="105" t="str">
        <f t="shared" si="521"/>
        <v>tdk</v>
      </c>
      <c r="AE413" s="105" t="str">
        <f t="shared" si="521"/>
        <v>tdk</v>
      </c>
      <c r="AF413" s="105" t="str">
        <f t="shared" si="521"/>
        <v>tdk</v>
      </c>
      <c r="AG413" s="105" t="str">
        <f t="shared" si="521"/>
        <v>tdk</v>
      </c>
      <c r="AH413" s="104" t="str">
        <f t="shared" si="521"/>
        <v>tdk</v>
      </c>
      <c r="AI413" s="104" t="str">
        <f t="shared" si="521"/>
        <v>tdk</v>
      </c>
      <c r="AJ413" s="108"/>
      <c r="AK413" s="69"/>
      <c r="AL413" s="69"/>
      <c r="AM413" s="69"/>
      <c r="AN413" s="69"/>
      <c r="AO413" s="70"/>
      <c r="AP413" s="70"/>
      <c r="AQ413" s="70"/>
      <c r="AR413" s="70"/>
      <c r="AS413" s="109">
        <f>COUNTIF(E413:AJ413,"ya")+CI413</f>
        <v>1</v>
      </c>
      <c r="AT413" s="70"/>
      <c r="AU413" s="69"/>
      <c r="AV413" s="83"/>
      <c r="AW413" s="83"/>
      <c r="AX413" s="83"/>
      <c r="AY413" s="84"/>
      <c r="AZ413" s="85"/>
      <c r="BA413" s="22"/>
      <c r="BB413"/>
      <c r="BC413" s="110" t="str">
        <f t="shared" ref="BC413:CG413" si="522">IF(BC410&gt;=4,"ya","tdk")</f>
        <v>tdk</v>
      </c>
      <c r="BD413" s="110" t="str">
        <f t="shared" si="522"/>
        <v>tdk</v>
      </c>
      <c r="BE413" s="110" t="str">
        <f t="shared" si="522"/>
        <v>tdk</v>
      </c>
      <c r="BF413" s="110" t="str">
        <f t="shared" si="522"/>
        <v>tdk</v>
      </c>
      <c r="BG413" s="110" t="str">
        <f t="shared" si="522"/>
        <v>tdk</v>
      </c>
      <c r="BH413" s="110" t="str">
        <f t="shared" si="522"/>
        <v>tdk</v>
      </c>
      <c r="BI413" s="110" t="str">
        <f t="shared" si="522"/>
        <v>tdk</v>
      </c>
      <c r="BJ413" s="110" t="str">
        <f t="shared" si="522"/>
        <v>tdk</v>
      </c>
      <c r="BK413" s="110" t="str">
        <f t="shared" si="522"/>
        <v>tdk</v>
      </c>
      <c r="BL413" s="110" t="str">
        <f t="shared" si="522"/>
        <v>ya</v>
      </c>
      <c r="BM413" s="110" t="str">
        <f t="shared" si="522"/>
        <v>tdk</v>
      </c>
      <c r="BN413" s="110" t="str">
        <f t="shared" si="522"/>
        <v>tdk</v>
      </c>
      <c r="BO413" s="110" t="str">
        <f t="shared" si="522"/>
        <v>tdk</v>
      </c>
      <c r="BP413" s="110" t="str">
        <f t="shared" si="522"/>
        <v>tdk</v>
      </c>
      <c r="BQ413" s="110" t="str">
        <f t="shared" si="522"/>
        <v>tdk</v>
      </c>
      <c r="BR413" s="110" t="str">
        <f t="shared" si="522"/>
        <v>tdk</v>
      </c>
      <c r="BS413" s="110" t="str">
        <f t="shared" si="522"/>
        <v>tdk</v>
      </c>
      <c r="BT413" s="110" t="str">
        <f t="shared" si="522"/>
        <v>tdk</v>
      </c>
      <c r="BU413" s="110" t="str">
        <f t="shared" si="522"/>
        <v>tdk</v>
      </c>
      <c r="BV413" s="110" t="str">
        <f t="shared" si="522"/>
        <v>tdk</v>
      </c>
      <c r="BW413" s="110" t="str">
        <f t="shared" si="522"/>
        <v>tdk</v>
      </c>
      <c r="BX413" s="110" t="str">
        <f t="shared" si="522"/>
        <v>tdk</v>
      </c>
      <c r="BY413" s="110" t="str">
        <f t="shared" si="522"/>
        <v>tdk</v>
      </c>
      <c r="BZ413" s="110" t="str">
        <f t="shared" si="522"/>
        <v>tdk</v>
      </c>
      <c r="CA413" s="110" t="str">
        <f t="shared" si="522"/>
        <v>tdk</v>
      </c>
      <c r="CB413" s="110" t="str">
        <f t="shared" si="522"/>
        <v>tdk</v>
      </c>
      <c r="CC413" s="110" t="str">
        <f t="shared" si="522"/>
        <v>tdk</v>
      </c>
      <c r="CD413" s="110" t="str">
        <f t="shared" si="522"/>
        <v>tdk</v>
      </c>
      <c r="CE413" s="110" t="str">
        <f t="shared" si="522"/>
        <v>tdk</v>
      </c>
      <c r="CF413" s="110" t="str">
        <f t="shared" si="522"/>
        <v>tdk</v>
      </c>
      <c r="CG413" s="110" t="str">
        <f t="shared" si="522"/>
        <v>tdk</v>
      </c>
      <c r="CH413"/>
      <c r="CI413" s="75">
        <f>COUNTIF(BC413:CG413,"ya")</f>
        <v>1</v>
      </c>
      <c r="CJ413" s="74" t="s">
        <v>41</v>
      </c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 ht="17.25" customHeight="1" x14ac:dyDescent="0.25">
      <c r="A414" s="57"/>
      <c r="B414" s="58"/>
      <c r="C414" s="58"/>
      <c r="D414" s="58" t="s">
        <v>42</v>
      </c>
      <c r="E414" s="103" t="str">
        <f t="shared" ref="E414:AI414" si="523">IF(AND(OR(AND(OR(AND(E411&gt;=2,E409="O/D"),E409="O/A"),E411&gt;=2),E409="O/N"),E411&gt;=2),"ya","tdk")</f>
        <v>tdk</v>
      </c>
      <c r="F414" s="104" t="str">
        <f t="shared" si="523"/>
        <v>tdk</v>
      </c>
      <c r="G414" s="104" t="str">
        <f t="shared" si="523"/>
        <v>tdk</v>
      </c>
      <c r="H414" s="105" t="str">
        <f t="shared" si="523"/>
        <v>tdk</v>
      </c>
      <c r="I414" s="105" t="str">
        <f t="shared" si="523"/>
        <v>tdk</v>
      </c>
      <c r="J414" s="105" t="str">
        <f t="shared" si="523"/>
        <v>tdk</v>
      </c>
      <c r="K414" s="105" t="str">
        <f t="shared" si="523"/>
        <v>tdk</v>
      </c>
      <c r="L414" s="105" t="str">
        <f t="shared" si="523"/>
        <v>tdk</v>
      </c>
      <c r="M414" s="104" t="str">
        <f t="shared" si="523"/>
        <v>tdk</v>
      </c>
      <c r="N414" s="106" t="str">
        <f t="shared" si="523"/>
        <v>ya</v>
      </c>
      <c r="O414" s="107" t="str">
        <f t="shared" si="523"/>
        <v>tdk</v>
      </c>
      <c r="P414" s="105" t="str">
        <f t="shared" si="523"/>
        <v>tdk</v>
      </c>
      <c r="Q414" s="105" t="str">
        <f t="shared" si="523"/>
        <v>tdk</v>
      </c>
      <c r="R414" s="105" t="str">
        <f t="shared" si="523"/>
        <v>tdk</v>
      </c>
      <c r="S414" s="105" t="str">
        <f t="shared" si="523"/>
        <v>tdk</v>
      </c>
      <c r="T414" s="104" t="str">
        <f t="shared" si="523"/>
        <v>tdk</v>
      </c>
      <c r="U414" s="106" t="str">
        <f t="shared" si="523"/>
        <v>tdk</v>
      </c>
      <c r="V414" s="107" t="str">
        <f t="shared" si="523"/>
        <v>tdk</v>
      </c>
      <c r="W414" s="105" t="str">
        <f t="shared" si="523"/>
        <v>tdk</v>
      </c>
      <c r="X414" s="105" t="str">
        <f t="shared" si="523"/>
        <v>tdk</v>
      </c>
      <c r="Y414" s="105" t="str">
        <f t="shared" si="523"/>
        <v>tdk</v>
      </c>
      <c r="Z414" s="105" t="str">
        <f t="shared" si="523"/>
        <v>tdk</v>
      </c>
      <c r="AA414" s="104" t="str">
        <f t="shared" si="523"/>
        <v>tdk</v>
      </c>
      <c r="AB414" s="104" t="str">
        <f t="shared" si="523"/>
        <v>tdk</v>
      </c>
      <c r="AC414" s="105" t="str">
        <f t="shared" si="523"/>
        <v>tdk</v>
      </c>
      <c r="AD414" s="105" t="str">
        <f t="shared" si="523"/>
        <v>tdk</v>
      </c>
      <c r="AE414" s="105" t="str">
        <f t="shared" si="523"/>
        <v>tdk</v>
      </c>
      <c r="AF414" s="105" t="str">
        <f t="shared" si="523"/>
        <v>tdk</v>
      </c>
      <c r="AG414" s="105" t="str">
        <f t="shared" si="523"/>
        <v>tdk</v>
      </c>
      <c r="AH414" s="104" t="str">
        <f t="shared" si="523"/>
        <v>tdk</v>
      </c>
      <c r="AI414" s="104" t="str">
        <f t="shared" si="523"/>
        <v>tdk</v>
      </c>
      <c r="AJ414" s="108"/>
      <c r="AK414" s="69"/>
      <c r="AL414" s="69"/>
      <c r="AM414" s="69"/>
      <c r="AN414" s="69"/>
      <c r="AO414" s="70"/>
      <c r="AP414" s="70"/>
      <c r="AQ414" s="70"/>
      <c r="AR414" s="70"/>
      <c r="AS414" s="70"/>
      <c r="AT414" s="70">
        <f>COUNTIF(E414:AJ414,"ya")</f>
        <v>1</v>
      </c>
      <c r="AU414" s="69"/>
      <c r="AV414" s="83"/>
      <c r="AW414" s="83"/>
      <c r="AX414" s="83"/>
      <c r="AY414" s="84"/>
      <c r="AZ414" s="85"/>
      <c r="BA414" s="22"/>
      <c r="BB414"/>
      <c r="BC414" s="7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 s="37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 s="183" customFormat="1" ht="17.25" hidden="1" customHeight="1" outlineLevel="1" x14ac:dyDescent="0.3">
      <c r="A415" s="175"/>
      <c r="B415" s="118"/>
      <c r="C415" s="173" t="s">
        <v>119</v>
      </c>
      <c r="D415" s="118"/>
      <c r="E415" s="200" t="s">
        <v>120</v>
      </c>
      <c r="F415" s="201"/>
      <c r="G415" s="201"/>
      <c r="H415" s="202"/>
      <c r="I415" s="202"/>
      <c r="J415" s="202"/>
      <c r="K415" s="202"/>
      <c r="L415" s="202"/>
      <c r="M415" s="201"/>
      <c r="N415" s="203"/>
      <c r="O415" s="204"/>
      <c r="P415" s="202"/>
      <c r="Q415" s="202"/>
      <c r="R415" s="202"/>
      <c r="S415" s="202"/>
      <c r="T415" s="201"/>
      <c r="U415" s="205"/>
      <c r="V415" s="204"/>
      <c r="W415" s="202"/>
      <c r="X415" s="202"/>
      <c r="Y415" s="202"/>
      <c r="Z415" s="202"/>
      <c r="AA415" s="201"/>
      <c r="AB415" s="201"/>
      <c r="AC415" s="202"/>
      <c r="AD415" s="202"/>
      <c r="AE415" s="202"/>
      <c r="AF415" s="202"/>
      <c r="AG415" s="202"/>
      <c r="AH415" s="201"/>
      <c r="AI415" s="201"/>
      <c r="AJ415" s="176"/>
      <c r="AK415" s="177">
        <f>COUNTIF(E415:AJ415,"D")</f>
        <v>0</v>
      </c>
      <c r="AL415" s="177">
        <f>COUNTIF(E415:AJ415,"A")</f>
        <v>0</v>
      </c>
      <c r="AM415" s="177">
        <f>COUNTIF(E415:AJ415,"N")</f>
        <v>0</v>
      </c>
      <c r="AN415" s="177">
        <f>COUNTIF(E415:AJ415,"D/A")</f>
        <v>0</v>
      </c>
      <c r="AO415" s="178">
        <f>AK415+AL415+AM415+AN415+AY415+AZ415</f>
        <v>0</v>
      </c>
      <c r="AP415" s="178">
        <f>IF(AO415&lt;=22,0,AO415-22)</f>
        <v>0</v>
      </c>
      <c r="AQ415" s="179">
        <f>AL415+AM415+AQ418</f>
        <v>0</v>
      </c>
      <c r="AR415" s="178"/>
      <c r="AS415" s="178"/>
      <c r="AT415" s="178"/>
      <c r="AU415" s="177">
        <f>COUNTIF(E415:AJ415,"IJ")</f>
        <v>0</v>
      </c>
      <c r="AV415" s="177">
        <f>COUNTIF(E415:AJ415,"SK")</f>
        <v>0</v>
      </c>
      <c r="AW415" s="177">
        <f>COUNTIF(E415:AJ415,"CT")</f>
        <v>0</v>
      </c>
      <c r="AX415" s="177">
        <f>COUNTIF(E415:AJ415,"AL")</f>
        <v>0</v>
      </c>
      <c r="AY415" s="177">
        <f>COUNTIF(E415:AJ415,"A/N")</f>
        <v>0</v>
      </c>
      <c r="AZ415" s="177">
        <f>COUNTIF(E415:AJ415,"N/D")</f>
        <v>0</v>
      </c>
      <c r="BA415" s="180"/>
      <c r="BB415" s="181">
        <f>AO415</f>
        <v>0</v>
      </c>
      <c r="BC415" s="182" t="str">
        <f t="shared" ref="BC415:CG415" si="524">E415</f>
        <v>MOVE  TO FOREMAN, TEMPLATE STAFF 1</v>
      </c>
      <c r="BD415" s="182">
        <f t="shared" si="524"/>
        <v>0</v>
      </c>
      <c r="BE415" s="182">
        <f t="shared" si="524"/>
        <v>0</v>
      </c>
      <c r="BF415" s="182">
        <f t="shared" si="524"/>
        <v>0</v>
      </c>
      <c r="BG415" s="182">
        <f t="shared" si="524"/>
        <v>0</v>
      </c>
      <c r="BH415" s="182">
        <f t="shared" si="524"/>
        <v>0</v>
      </c>
      <c r="BI415" s="182">
        <f t="shared" si="524"/>
        <v>0</v>
      </c>
      <c r="BJ415" s="182">
        <f t="shared" si="524"/>
        <v>0</v>
      </c>
      <c r="BK415" s="182">
        <f t="shared" si="524"/>
        <v>0</v>
      </c>
      <c r="BL415" s="182">
        <f t="shared" si="524"/>
        <v>0</v>
      </c>
      <c r="BM415" s="182">
        <f t="shared" si="524"/>
        <v>0</v>
      </c>
      <c r="BN415" s="182">
        <f t="shared" si="524"/>
        <v>0</v>
      </c>
      <c r="BO415" s="182">
        <f t="shared" si="524"/>
        <v>0</v>
      </c>
      <c r="BP415" s="182">
        <f t="shared" si="524"/>
        <v>0</v>
      </c>
      <c r="BQ415" s="182">
        <f t="shared" si="524"/>
        <v>0</v>
      </c>
      <c r="BR415" s="182">
        <f t="shared" si="524"/>
        <v>0</v>
      </c>
      <c r="BS415" s="182">
        <f t="shared" si="524"/>
        <v>0</v>
      </c>
      <c r="BT415" s="182">
        <f t="shared" si="524"/>
        <v>0</v>
      </c>
      <c r="BU415" s="182">
        <f t="shared" si="524"/>
        <v>0</v>
      </c>
      <c r="BV415" s="182">
        <f t="shared" si="524"/>
        <v>0</v>
      </c>
      <c r="BW415" s="182">
        <f t="shared" si="524"/>
        <v>0</v>
      </c>
      <c r="BX415" s="182">
        <f t="shared" si="524"/>
        <v>0</v>
      </c>
      <c r="BY415" s="182">
        <f t="shared" si="524"/>
        <v>0</v>
      </c>
      <c r="BZ415" s="182">
        <f t="shared" si="524"/>
        <v>0</v>
      </c>
      <c r="CA415" s="182">
        <f t="shared" si="524"/>
        <v>0</v>
      </c>
      <c r="CB415" s="182">
        <f t="shared" si="524"/>
        <v>0</v>
      </c>
      <c r="CC415" s="182">
        <f t="shared" si="524"/>
        <v>0</v>
      </c>
      <c r="CD415" s="182">
        <f t="shared" si="524"/>
        <v>0</v>
      </c>
      <c r="CE415" s="182">
        <f t="shared" si="524"/>
        <v>0</v>
      </c>
      <c r="CF415" s="182">
        <f t="shared" si="524"/>
        <v>0</v>
      </c>
      <c r="CG415" s="182">
        <f t="shared" si="524"/>
        <v>0</v>
      </c>
      <c r="CI415" s="184">
        <f>COUNTIF(BC415:CG415,"A/N")</f>
        <v>0</v>
      </c>
      <c r="CJ415" s="184">
        <f>COUNTIF(BC415:CG415,"N/D")</f>
        <v>0</v>
      </c>
      <c r="CK415" s="181">
        <f>CI415+CJ415</f>
        <v>0</v>
      </c>
    </row>
    <row r="416" spans="1:1024" ht="17.25" hidden="1" customHeight="1" outlineLevel="1" x14ac:dyDescent="0.25">
      <c r="A416" s="175"/>
      <c r="B416" s="118"/>
      <c r="C416" s="185"/>
      <c r="D416" s="118" t="s">
        <v>37</v>
      </c>
      <c r="E416" s="206"/>
      <c r="F416" s="207"/>
      <c r="G416" s="207"/>
      <c r="H416" s="208"/>
      <c r="I416" s="208"/>
      <c r="J416" s="208"/>
      <c r="K416" s="208"/>
      <c r="L416" s="208"/>
      <c r="M416" s="207"/>
      <c r="N416" s="209"/>
      <c r="O416" s="210"/>
      <c r="P416" s="208"/>
      <c r="Q416" s="208"/>
      <c r="R416" s="208"/>
      <c r="S416" s="208"/>
      <c r="T416" s="207"/>
      <c r="U416" s="211"/>
      <c r="V416" s="210"/>
      <c r="W416" s="208"/>
      <c r="X416" s="208"/>
      <c r="Y416" s="208"/>
      <c r="Z416" s="208"/>
      <c r="AA416" s="207"/>
      <c r="AB416" s="207"/>
      <c r="AC416" s="208"/>
      <c r="AD416" s="208"/>
      <c r="AE416" s="208"/>
      <c r="AF416" s="208"/>
      <c r="AG416" s="208"/>
      <c r="AH416" s="207"/>
      <c r="AI416" s="207"/>
      <c r="AJ416" s="186"/>
      <c r="AK416" s="177"/>
      <c r="AL416" s="177"/>
      <c r="AM416" s="177"/>
      <c r="AN416" s="177"/>
      <c r="AO416" s="178"/>
      <c r="AP416" s="178"/>
      <c r="AQ416" s="178"/>
      <c r="AR416" s="179">
        <f>SUM(E416:AJ416)*2-0.5*COUNT(E416:AJ416)+CI417</f>
        <v>0</v>
      </c>
      <c r="AS416" s="178"/>
      <c r="AT416" s="178"/>
      <c r="AU416" s="177"/>
      <c r="AV416" s="187"/>
      <c r="AW416" s="187"/>
      <c r="AX416" s="187"/>
      <c r="AY416" s="188"/>
      <c r="AZ416" s="189"/>
      <c r="BA416" s="190"/>
      <c r="BB416"/>
      <c r="BC416" s="191">
        <f t="shared" ref="BC416:CG416" si="525">E417</f>
        <v>0</v>
      </c>
      <c r="BD416" s="191">
        <f t="shared" si="525"/>
        <v>0</v>
      </c>
      <c r="BE416" s="191">
        <f t="shared" si="525"/>
        <v>0</v>
      </c>
      <c r="BF416" s="191">
        <f t="shared" si="525"/>
        <v>0</v>
      </c>
      <c r="BG416" s="191">
        <f t="shared" si="525"/>
        <v>0</v>
      </c>
      <c r="BH416" s="191">
        <f t="shared" si="525"/>
        <v>0</v>
      </c>
      <c r="BI416" s="191">
        <f t="shared" si="525"/>
        <v>0</v>
      </c>
      <c r="BJ416" s="191">
        <f t="shared" si="525"/>
        <v>0</v>
      </c>
      <c r="BK416" s="191">
        <f t="shared" si="525"/>
        <v>0</v>
      </c>
      <c r="BL416" s="191">
        <f t="shared" si="525"/>
        <v>0</v>
      </c>
      <c r="BM416" s="191">
        <f t="shared" si="525"/>
        <v>0</v>
      </c>
      <c r="BN416" s="191">
        <f t="shared" si="525"/>
        <v>0</v>
      </c>
      <c r="BO416" s="191">
        <f t="shared" si="525"/>
        <v>0</v>
      </c>
      <c r="BP416" s="191">
        <f t="shared" si="525"/>
        <v>0</v>
      </c>
      <c r="BQ416" s="191">
        <f t="shared" si="525"/>
        <v>0</v>
      </c>
      <c r="BR416" s="191">
        <f t="shared" si="525"/>
        <v>0</v>
      </c>
      <c r="BS416" s="191">
        <f t="shared" si="525"/>
        <v>0</v>
      </c>
      <c r="BT416" s="191">
        <f t="shared" si="525"/>
        <v>0</v>
      </c>
      <c r="BU416" s="191">
        <f t="shared" si="525"/>
        <v>0</v>
      </c>
      <c r="BV416" s="191">
        <f t="shared" si="525"/>
        <v>0</v>
      </c>
      <c r="BW416" s="191">
        <f t="shared" si="525"/>
        <v>0</v>
      </c>
      <c r="BX416" s="191">
        <f t="shared" si="525"/>
        <v>0</v>
      </c>
      <c r="BY416" s="191">
        <f t="shared" si="525"/>
        <v>0</v>
      </c>
      <c r="BZ416" s="191">
        <f t="shared" si="525"/>
        <v>0</v>
      </c>
      <c r="CA416" s="191">
        <f t="shared" si="525"/>
        <v>0</v>
      </c>
      <c r="CB416" s="191">
        <f t="shared" si="525"/>
        <v>0</v>
      </c>
      <c r="CC416" s="191">
        <f t="shared" si="525"/>
        <v>0</v>
      </c>
      <c r="CD416" s="191">
        <f t="shared" si="525"/>
        <v>0</v>
      </c>
      <c r="CE416" s="191">
        <f t="shared" si="525"/>
        <v>0</v>
      </c>
      <c r="CF416" s="191">
        <f t="shared" si="525"/>
        <v>0</v>
      </c>
      <c r="CG416" s="191">
        <f t="shared" si="525"/>
        <v>0</v>
      </c>
      <c r="CH416"/>
      <c r="CI416" s="192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ht="17.25" hidden="1" customHeight="1" outlineLevel="1" x14ac:dyDescent="0.25">
      <c r="A417" s="175"/>
      <c r="B417" s="118"/>
      <c r="C417" s="118"/>
      <c r="D417" s="118" t="s">
        <v>38</v>
      </c>
      <c r="E417" s="212"/>
      <c r="F417" s="213"/>
      <c r="G417" s="213"/>
      <c r="H417" s="214"/>
      <c r="I417" s="214"/>
      <c r="J417" s="214"/>
      <c r="K417" s="214"/>
      <c r="L417" s="214"/>
      <c r="M417" s="213"/>
      <c r="N417" s="215"/>
      <c r="O417" s="216"/>
      <c r="P417" s="214"/>
      <c r="Q417" s="214"/>
      <c r="R417" s="214"/>
      <c r="S417" s="214"/>
      <c r="T417" s="213"/>
      <c r="U417" s="217"/>
      <c r="V417" s="216"/>
      <c r="W417" s="214"/>
      <c r="X417" s="214"/>
      <c r="Y417" s="214"/>
      <c r="Z417" s="214"/>
      <c r="AA417" s="213"/>
      <c r="AB417" s="213"/>
      <c r="AC417" s="214"/>
      <c r="AD417" s="214"/>
      <c r="AE417" s="214"/>
      <c r="AF417" s="214"/>
      <c r="AG417" s="214"/>
      <c r="AH417" s="213"/>
      <c r="AI417" s="213"/>
      <c r="AJ417" s="193"/>
      <c r="AK417" s="177"/>
      <c r="AL417" s="177"/>
      <c r="AM417" s="177"/>
      <c r="AN417" s="177"/>
      <c r="AO417" s="178"/>
      <c r="AP417" s="178"/>
      <c r="AQ417" s="178"/>
      <c r="AR417" s="194"/>
      <c r="AS417" s="178"/>
      <c r="AT417" s="178"/>
      <c r="AU417" s="177"/>
      <c r="AV417" s="187"/>
      <c r="AW417" s="187"/>
      <c r="AX417" s="187"/>
      <c r="AY417" s="188"/>
      <c r="AZ417" s="189"/>
      <c r="BA417" s="190"/>
      <c r="BB417"/>
      <c r="BC417" s="181">
        <f t="shared" ref="BC417:CG417" si="526">IF(BC416&lt;=1,BC416*2,IF(BC416&lt;=7,(BC416*2),IF(BC416&lt;=8,((BC416-7)*3+14),((BC416-8)*4+17))))</f>
        <v>0</v>
      </c>
      <c r="BD417" s="181">
        <f t="shared" si="526"/>
        <v>0</v>
      </c>
      <c r="BE417" s="181">
        <f t="shared" si="526"/>
        <v>0</v>
      </c>
      <c r="BF417" s="181">
        <f t="shared" si="526"/>
        <v>0</v>
      </c>
      <c r="BG417" s="181">
        <f t="shared" si="526"/>
        <v>0</v>
      </c>
      <c r="BH417" s="181">
        <f t="shared" si="526"/>
        <v>0</v>
      </c>
      <c r="BI417" s="181">
        <f t="shared" si="526"/>
        <v>0</v>
      </c>
      <c r="BJ417" s="181">
        <f t="shared" si="526"/>
        <v>0</v>
      </c>
      <c r="BK417" s="181">
        <f t="shared" si="526"/>
        <v>0</v>
      </c>
      <c r="BL417" s="181">
        <f t="shared" si="526"/>
        <v>0</v>
      </c>
      <c r="BM417" s="181">
        <f t="shared" si="526"/>
        <v>0</v>
      </c>
      <c r="BN417" s="181">
        <f t="shared" si="526"/>
        <v>0</v>
      </c>
      <c r="BO417" s="181">
        <f t="shared" si="526"/>
        <v>0</v>
      </c>
      <c r="BP417" s="181">
        <f t="shared" si="526"/>
        <v>0</v>
      </c>
      <c r="BQ417" s="181">
        <f t="shared" si="526"/>
        <v>0</v>
      </c>
      <c r="BR417" s="181">
        <f t="shared" si="526"/>
        <v>0</v>
      </c>
      <c r="BS417" s="181">
        <f t="shared" si="526"/>
        <v>0</v>
      </c>
      <c r="BT417" s="181">
        <f t="shared" si="526"/>
        <v>0</v>
      </c>
      <c r="BU417" s="181">
        <f t="shared" si="526"/>
        <v>0</v>
      </c>
      <c r="BV417" s="181">
        <f t="shared" si="526"/>
        <v>0</v>
      </c>
      <c r="BW417" s="181">
        <f t="shared" si="526"/>
        <v>0</v>
      </c>
      <c r="BX417" s="181">
        <f t="shared" si="526"/>
        <v>0</v>
      </c>
      <c r="BY417" s="181">
        <f t="shared" si="526"/>
        <v>0</v>
      </c>
      <c r="BZ417" s="181">
        <f t="shared" si="526"/>
        <v>0</v>
      </c>
      <c r="CA417" s="181">
        <f t="shared" si="526"/>
        <v>0</v>
      </c>
      <c r="CB417" s="181">
        <f t="shared" si="526"/>
        <v>0</v>
      </c>
      <c r="CC417" s="181">
        <f t="shared" si="526"/>
        <v>0</v>
      </c>
      <c r="CD417" s="181">
        <f t="shared" si="526"/>
        <v>0</v>
      </c>
      <c r="CE417" s="181">
        <f t="shared" si="526"/>
        <v>0</v>
      </c>
      <c r="CF417" s="181">
        <f t="shared" si="526"/>
        <v>0</v>
      </c>
      <c r="CG417" s="181">
        <f t="shared" si="526"/>
        <v>0</v>
      </c>
      <c r="CH417"/>
      <c r="CI417" s="195">
        <f>SUM(BC417:CG417)</f>
        <v>0</v>
      </c>
      <c r="CJ417" s="183" t="s">
        <v>37</v>
      </c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ht="17.25" hidden="1" customHeight="1" outlineLevel="1" x14ac:dyDescent="0.25">
      <c r="A418" s="175"/>
      <c r="B418" s="118"/>
      <c r="C418" s="118"/>
      <c r="D418" s="118" t="s">
        <v>39</v>
      </c>
      <c r="E418" s="96">
        <f t="shared" ref="E418:AI418" si="527">IF(AND(E415="A/N",E416&gt;=8),2,IF(AND(E415="N/D",E416=16),2,IF(AND(E415="D/A",E416=16),2,IF(AND(E415="A/N",E416&lt;8),1,IF(AND(E415="N/D",E416&lt;16),1,IF(AND(E415="D/A",E416&gt;=8),1,IF(AND(AND(E415="O/D",E416&gt;=16),E416&lt;24),1,IF(AND(E415="O/D",E416=24),2,IF(AND(AND(E415="O/A",E416&gt;=8),E416&lt;16),1,IF(AND(E415="O/A",E416&gt;=16),2,IF(AND(AND(E415="O/N",E416&gt;=8),E416&lt;24),1,IF(AND(E415="O/N",E416=24),2,0))))))))))))</f>
        <v>0</v>
      </c>
      <c r="F418" s="97">
        <f t="shared" si="527"/>
        <v>0</v>
      </c>
      <c r="G418" s="97">
        <f t="shared" si="527"/>
        <v>0</v>
      </c>
      <c r="H418" s="98">
        <f t="shared" si="527"/>
        <v>0</v>
      </c>
      <c r="I418" s="98">
        <f t="shared" si="527"/>
        <v>0</v>
      </c>
      <c r="J418" s="98">
        <f t="shared" si="527"/>
        <v>0</v>
      </c>
      <c r="K418" s="98">
        <f t="shared" si="527"/>
        <v>0</v>
      </c>
      <c r="L418" s="98">
        <f t="shared" si="527"/>
        <v>0</v>
      </c>
      <c r="M418" s="97">
        <f t="shared" si="527"/>
        <v>0</v>
      </c>
      <c r="N418" s="99">
        <f t="shared" si="527"/>
        <v>0</v>
      </c>
      <c r="O418" s="100">
        <f t="shared" si="527"/>
        <v>0</v>
      </c>
      <c r="P418" s="98">
        <f t="shared" si="527"/>
        <v>0</v>
      </c>
      <c r="Q418" s="98">
        <f t="shared" si="527"/>
        <v>0</v>
      </c>
      <c r="R418" s="98">
        <f t="shared" si="527"/>
        <v>0</v>
      </c>
      <c r="S418" s="98">
        <f t="shared" si="527"/>
        <v>0</v>
      </c>
      <c r="T418" s="97">
        <f t="shared" si="527"/>
        <v>0</v>
      </c>
      <c r="U418" s="101">
        <f t="shared" si="527"/>
        <v>0</v>
      </c>
      <c r="V418" s="100">
        <f t="shared" si="527"/>
        <v>0</v>
      </c>
      <c r="W418" s="98">
        <f t="shared" si="527"/>
        <v>0</v>
      </c>
      <c r="X418" s="98">
        <f t="shared" si="527"/>
        <v>0</v>
      </c>
      <c r="Y418" s="98">
        <f t="shared" si="527"/>
        <v>0</v>
      </c>
      <c r="Z418" s="98">
        <f t="shared" si="527"/>
        <v>0</v>
      </c>
      <c r="AA418" s="97">
        <f t="shared" si="527"/>
        <v>0</v>
      </c>
      <c r="AB418" s="97">
        <f t="shared" si="527"/>
        <v>0</v>
      </c>
      <c r="AC418" s="98">
        <f t="shared" si="527"/>
        <v>0</v>
      </c>
      <c r="AD418" s="98">
        <f t="shared" si="527"/>
        <v>0</v>
      </c>
      <c r="AE418" s="98">
        <f t="shared" si="527"/>
        <v>0</v>
      </c>
      <c r="AF418" s="98">
        <f t="shared" si="527"/>
        <v>0</v>
      </c>
      <c r="AG418" s="98">
        <f t="shared" si="527"/>
        <v>0</v>
      </c>
      <c r="AH418" s="97">
        <f t="shared" si="527"/>
        <v>0</v>
      </c>
      <c r="AI418" s="97">
        <f t="shared" si="527"/>
        <v>0</v>
      </c>
      <c r="AJ418" s="196"/>
      <c r="AK418" s="177"/>
      <c r="AL418" s="177"/>
      <c r="AM418" s="177"/>
      <c r="AN418" s="177"/>
      <c r="AO418" s="178"/>
      <c r="AP418" s="178"/>
      <c r="AQ418" s="179">
        <f>SUM(E418:AJ418)+CI418-CK415</f>
        <v>0</v>
      </c>
      <c r="AR418" s="194"/>
      <c r="AS418" s="178"/>
      <c r="AT418" s="178"/>
      <c r="AU418" s="177"/>
      <c r="AV418" s="187"/>
      <c r="AW418" s="187"/>
      <c r="AX418" s="187"/>
      <c r="AY418" s="188"/>
      <c r="AZ418" s="189"/>
      <c r="BA418" s="190"/>
      <c r="BB418"/>
      <c r="BC418" s="195">
        <f t="shared" ref="BC418:CG418" si="528">IF(AND(BC415="A/N",BC416&gt;=8),2,IF(AND(BC415="N/D",BC416=16),2,IF(AND(BC415="D/A",BC416=16),2,IF(AND(BC415="A/N",BC416&lt;8),1,IF(AND(BC415="N/D",BC416&lt;16),1,IF(AND(BC415="D/A",BC416&gt;=8),1,IF(AND(AND(BC415="O/D",BC416&gt;=16),BC416&lt;24),1,IF(AND(BC415="O/D",BC416=24),2,IF(AND(AND(BC415="O/A",BC416&gt;=8),BC416&lt;16),1,IF(AND(BC415="O/A",BC416&gt;=16),2,IF(AND(AND(BC415="O/N",BC416&gt;=8),BC416&lt;24),1,IF(AND(BC415="O/N",BC416=24),2,0))))))))))))</f>
        <v>0</v>
      </c>
      <c r="BD418" s="195">
        <f t="shared" si="528"/>
        <v>0</v>
      </c>
      <c r="BE418" s="195">
        <f t="shared" si="528"/>
        <v>0</v>
      </c>
      <c r="BF418" s="195">
        <f t="shared" si="528"/>
        <v>0</v>
      </c>
      <c r="BG418" s="195">
        <f t="shared" si="528"/>
        <v>0</v>
      </c>
      <c r="BH418" s="195">
        <f t="shared" si="528"/>
        <v>0</v>
      </c>
      <c r="BI418" s="195">
        <f t="shared" si="528"/>
        <v>0</v>
      </c>
      <c r="BJ418" s="195">
        <f t="shared" si="528"/>
        <v>0</v>
      </c>
      <c r="BK418" s="195">
        <f t="shared" si="528"/>
        <v>0</v>
      </c>
      <c r="BL418" s="195">
        <f t="shared" si="528"/>
        <v>0</v>
      </c>
      <c r="BM418" s="195">
        <f t="shared" si="528"/>
        <v>0</v>
      </c>
      <c r="BN418" s="195">
        <f t="shared" si="528"/>
        <v>0</v>
      </c>
      <c r="BO418" s="195">
        <f t="shared" si="528"/>
        <v>0</v>
      </c>
      <c r="BP418" s="195">
        <f t="shared" si="528"/>
        <v>0</v>
      </c>
      <c r="BQ418" s="195">
        <f t="shared" si="528"/>
        <v>0</v>
      </c>
      <c r="BR418" s="195">
        <f t="shared" si="528"/>
        <v>0</v>
      </c>
      <c r="BS418" s="195">
        <f t="shared" si="528"/>
        <v>0</v>
      </c>
      <c r="BT418" s="195">
        <f t="shared" si="528"/>
        <v>0</v>
      </c>
      <c r="BU418" s="195">
        <f t="shared" si="528"/>
        <v>0</v>
      </c>
      <c r="BV418" s="195">
        <f t="shared" si="528"/>
        <v>0</v>
      </c>
      <c r="BW418" s="195">
        <f t="shared" si="528"/>
        <v>0</v>
      </c>
      <c r="BX418" s="195">
        <f t="shared" si="528"/>
        <v>0</v>
      </c>
      <c r="BY418" s="195">
        <f t="shared" si="528"/>
        <v>0</v>
      </c>
      <c r="BZ418" s="195">
        <f t="shared" si="528"/>
        <v>0</v>
      </c>
      <c r="CA418" s="195">
        <f t="shared" si="528"/>
        <v>0</v>
      </c>
      <c r="CB418" s="195">
        <f t="shared" si="528"/>
        <v>0</v>
      </c>
      <c r="CC418" s="195">
        <f t="shared" si="528"/>
        <v>0</v>
      </c>
      <c r="CD418" s="195">
        <f t="shared" si="528"/>
        <v>0</v>
      </c>
      <c r="CE418" s="195">
        <f t="shared" si="528"/>
        <v>0</v>
      </c>
      <c r="CF418" s="195">
        <f t="shared" si="528"/>
        <v>0</v>
      </c>
      <c r="CG418" s="195">
        <f t="shared" si="528"/>
        <v>0</v>
      </c>
      <c r="CH418"/>
      <c r="CI418" s="195">
        <f>SUM(BC418:CG418)</f>
        <v>0</v>
      </c>
      <c r="CJ418" s="183" t="s">
        <v>40</v>
      </c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ht="17.25" hidden="1" customHeight="1" outlineLevel="1" x14ac:dyDescent="0.25">
      <c r="A419" s="175"/>
      <c r="B419" s="118"/>
      <c r="C419" s="118"/>
      <c r="D419" s="118" t="s">
        <v>41</v>
      </c>
      <c r="E419" s="103" t="str">
        <f t="shared" ref="E419:AI419" si="529">IF(E416&gt;=4,"ya","tdk")</f>
        <v>tdk</v>
      </c>
      <c r="F419" s="104" t="str">
        <f t="shared" si="529"/>
        <v>tdk</v>
      </c>
      <c r="G419" s="104" t="str">
        <f t="shared" si="529"/>
        <v>tdk</v>
      </c>
      <c r="H419" s="105" t="str">
        <f t="shared" si="529"/>
        <v>tdk</v>
      </c>
      <c r="I419" s="105" t="str">
        <f t="shared" si="529"/>
        <v>tdk</v>
      </c>
      <c r="J419" s="105" t="str">
        <f t="shared" si="529"/>
        <v>tdk</v>
      </c>
      <c r="K419" s="105" t="str">
        <f t="shared" si="529"/>
        <v>tdk</v>
      </c>
      <c r="L419" s="105" t="str">
        <f t="shared" si="529"/>
        <v>tdk</v>
      </c>
      <c r="M419" s="104" t="str">
        <f t="shared" si="529"/>
        <v>tdk</v>
      </c>
      <c r="N419" s="106" t="str">
        <f t="shared" si="529"/>
        <v>tdk</v>
      </c>
      <c r="O419" s="107" t="str">
        <f t="shared" si="529"/>
        <v>tdk</v>
      </c>
      <c r="P419" s="105" t="str">
        <f t="shared" si="529"/>
        <v>tdk</v>
      </c>
      <c r="Q419" s="105" t="str">
        <f t="shared" si="529"/>
        <v>tdk</v>
      </c>
      <c r="R419" s="105" t="str">
        <f t="shared" si="529"/>
        <v>tdk</v>
      </c>
      <c r="S419" s="105" t="str">
        <f t="shared" si="529"/>
        <v>tdk</v>
      </c>
      <c r="T419" s="104" t="str">
        <f t="shared" si="529"/>
        <v>tdk</v>
      </c>
      <c r="U419" s="106" t="str">
        <f t="shared" si="529"/>
        <v>tdk</v>
      </c>
      <c r="V419" s="107" t="str">
        <f t="shared" si="529"/>
        <v>tdk</v>
      </c>
      <c r="W419" s="105" t="str">
        <f t="shared" si="529"/>
        <v>tdk</v>
      </c>
      <c r="X419" s="105" t="str">
        <f t="shared" si="529"/>
        <v>tdk</v>
      </c>
      <c r="Y419" s="105" t="str">
        <f t="shared" si="529"/>
        <v>tdk</v>
      </c>
      <c r="Z419" s="105" t="str">
        <f t="shared" si="529"/>
        <v>tdk</v>
      </c>
      <c r="AA419" s="104" t="str">
        <f t="shared" si="529"/>
        <v>tdk</v>
      </c>
      <c r="AB419" s="104" t="str">
        <f t="shared" si="529"/>
        <v>tdk</v>
      </c>
      <c r="AC419" s="105" t="str">
        <f t="shared" si="529"/>
        <v>tdk</v>
      </c>
      <c r="AD419" s="105" t="str">
        <f t="shared" si="529"/>
        <v>tdk</v>
      </c>
      <c r="AE419" s="105" t="str">
        <f t="shared" si="529"/>
        <v>tdk</v>
      </c>
      <c r="AF419" s="105" t="str">
        <f t="shared" si="529"/>
        <v>tdk</v>
      </c>
      <c r="AG419" s="105" t="str">
        <f t="shared" si="529"/>
        <v>tdk</v>
      </c>
      <c r="AH419" s="104" t="str">
        <f t="shared" si="529"/>
        <v>tdk</v>
      </c>
      <c r="AI419" s="104" t="str">
        <f t="shared" si="529"/>
        <v>tdk</v>
      </c>
      <c r="AJ419" s="197"/>
      <c r="AK419" s="177"/>
      <c r="AL419" s="177"/>
      <c r="AM419" s="177"/>
      <c r="AN419" s="177"/>
      <c r="AO419" s="178"/>
      <c r="AP419" s="178"/>
      <c r="AQ419" s="178"/>
      <c r="AR419" s="178"/>
      <c r="AS419" s="198">
        <f>COUNTIF(E419:AJ419,"ya")+CI419</f>
        <v>0</v>
      </c>
      <c r="AT419" s="178"/>
      <c r="AU419" s="177"/>
      <c r="AV419" s="187"/>
      <c r="AW419" s="187"/>
      <c r="AX419" s="187"/>
      <c r="AY419" s="188"/>
      <c r="AZ419" s="189"/>
      <c r="BA419" s="190"/>
      <c r="BB419"/>
      <c r="BC419" s="199" t="str">
        <f t="shared" ref="BC419:CG419" si="530">IF(BC416&gt;=4,"ya","tdk")</f>
        <v>tdk</v>
      </c>
      <c r="BD419" s="199" t="str">
        <f t="shared" si="530"/>
        <v>tdk</v>
      </c>
      <c r="BE419" s="199" t="str">
        <f t="shared" si="530"/>
        <v>tdk</v>
      </c>
      <c r="BF419" s="199" t="str">
        <f t="shared" si="530"/>
        <v>tdk</v>
      </c>
      <c r="BG419" s="199" t="str">
        <f t="shared" si="530"/>
        <v>tdk</v>
      </c>
      <c r="BH419" s="199" t="str">
        <f t="shared" si="530"/>
        <v>tdk</v>
      </c>
      <c r="BI419" s="199" t="str">
        <f t="shared" si="530"/>
        <v>tdk</v>
      </c>
      <c r="BJ419" s="199" t="str">
        <f t="shared" si="530"/>
        <v>tdk</v>
      </c>
      <c r="BK419" s="199" t="str">
        <f t="shared" si="530"/>
        <v>tdk</v>
      </c>
      <c r="BL419" s="199" t="str">
        <f t="shared" si="530"/>
        <v>tdk</v>
      </c>
      <c r="BM419" s="199" t="str">
        <f t="shared" si="530"/>
        <v>tdk</v>
      </c>
      <c r="BN419" s="199" t="str">
        <f t="shared" si="530"/>
        <v>tdk</v>
      </c>
      <c r="BO419" s="199" t="str">
        <f t="shared" si="530"/>
        <v>tdk</v>
      </c>
      <c r="BP419" s="199" t="str">
        <f t="shared" si="530"/>
        <v>tdk</v>
      </c>
      <c r="BQ419" s="199" t="str">
        <f t="shared" si="530"/>
        <v>tdk</v>
      </c>
      <c r="BR419" s="199" t="str">
        <f t="shared" si="530"/>
        <v>tdk</v>
      </c>
      <c r="BS419" s="199" t="str">
        <f t="shared" si="530"/>
        <v>tdk</v>
      </c>
      <c r="BT419" s="199" t="str">
        <f t="shared" si="530"/>
        <v>tdk</v>
      </c>
      <c r="BU419" s="199" t="str">
        <f t="shared" si="530"/>
        <v>tdk</v>
      </c>
      <c r="BV419" s="199" t="str">
        <f t="shared" si="530"/>
        <v>tdk</v>
      </c>
      <c r="BW419" s="199" t="str">
        <f t="shared" si="530"/>
        <v>tdk</v>
      </c>
      <c r="BX419" s="199" t="str">
        <f t="shared" si="530"/>
        <v>tdk</v>
      </c>
      <c r="BY419" s="199" t="str">
        <f t="shared" si="530"/>
        <v>tdk</v>
      </c>
      <c r="BZ419" s="199" t="str">
        <f t="shared" si="530"/>
        <v>tdk</v>
      </c>
      <c r="CA419" s="199" t="str">
        <f t="shared" si="530"/>
        <v>tdk</v>
      </c>
      <c r="CB419" s="199" t="str">
        <f t="shared" si="530"/>
        <v>tdk</v>
      </c>
      <c r="CC419" s="199" t="str">
        <f t="shared" si="530"/>
        <v>tdk</v>
      </c>
      <c r="CD419" s="199" t="str">
        <f t="shared" si="530"/>
        <v>tdk</v>
      </c>
      <c r="CE419" s="199" t="str">
        <f t="shared" si="530"/>
        <v>tdk</v>
      </c>
      <c r="CF419" s="199" t="str">
        <f t="shared" si="530"/>
        <v>tdk</v>
      </c>
      <c r="CG419" s="199" t="str">
        <f t="shared" si="530"/>
        <v>tdk</v>
      </c>
      <c r="CH419"/>
      <c r="CI419" s="184">
        <f>COUNTIF(BC419:CG419,"ya")</f>
        <v>0</v>
      </c>
      <c r="CJ419" s="192" t="s">
        <v>41</v>
      </c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ht="17.25" hidden="1" customHeight="1" outlineLevel="1" x14ac:dyDescent="0.25">
      <c r="A420" s="175"/>
      <c r="B420" s="118"/>
      <c r="C420" s="118"/>
      <c r="D420" s="118" t="s">
        <v>42</v>
      </c>
      <c r="E420" s="103" t="str">
        <f t="shared" ref="E420:AI420" si="531">IF(AND(OR(AND(OR(AND(E417&gt;=2,E415="O/D"),E415="O/A"),E417&gt;=2),E415="O/N"),E417&gt;=2),"ya","tdk")</f>
        <v>tdk</v>
      </c>
      <c r="F420" s="104" t="str">
        <f t="shared" si="531"/>
        <v>tdk</v>
      </c>
      <c r="G420" s="104" t="str">
        <f t="shared" si="531"/>
        <v>tdk</v>
      </c>
      <c r="H420" s="105" t="str">
        <f t="shared" si="531"/>
        <v>tdk</v>
      </c>
      <c r="I420" s="105" t="str">
        <f t="shared" si="531"/>
        <v>tdk</v>
      </c>
      <c r="J420" s="105" t="str">
        <f t="shared" si="531"/>
        <v>tdk</v>
      </c>
      <c r="K420" s="105" t="str">
        <f t="shared" si="531"/>
        <v>tdk</v>
      </c>
      <c r="L420" s="105" t="str">
        <f t="shared" si="531"/>
        <v>tdk</v>
      </c>
      <c r="M420" s="104" t="str">
        <f t="shared" si="531"/>
        <v>tdk</v>
      </c>
      <c r="N420" s="106" t="str">
        <f t="shared" si="531"/>
        <v>tdk</v>
      </c>
      <c r="O420" s="107" t="str">
        <f t="shared" si="531"/>
        <v>tdk</v>
      </c>
      <c r="P420" s="105" t="str">
        <f t="shared" si="531"/>
        <v>tdk</v>
      </c>
      <c r="Q420" s="105" t="str">
        <f t="shared" si="531"/>
        <v>tdk</v>
      </c>
      <c r="R420" s="105" t="str">
        <f t="shared" si="531"/>
        <v>tdk</v>
      </c>
      <c r="S420" s="105" t="str">
        <f t="shared" si="531"/>
        <v>tdk</v>
      </c>
      <c r="T420" s="104" t="str">
        <f t="shared" si="531"/>
        <v>tdk</v>
      </c>
      <c r="U420" s="106" t="str">
        <f t="shared" si="531"/>
        <v>tdk</v>
      </c>
      <c r="V420" s="107" t="str">
        <f t="shared" si="531"/>
        <v>tdk</v>
      </c>
      <c r="W420" s="105" t="str">
        <f t="shared" si="531"/>
        <v>tdk</v>
      </c>
      <c r="X420" s="105" t="str">
        <f t="shared" si="531"/>
        <v>tdk</v>
      </c>
      <c r="Y420" s="105" t="str">
        <f t="shared" si="531"/>
        <v>tdk</v>
      </c>
      <c r="Z420" s="105" t="str">
        <f t="shared" si="531"/>
        <v>tdk</v>
      </c>
      <c r="AA420" s="104" t="str">
        <f t="shared" si="531"/>
        <v>tdk</v>
      </c>
      <c r="AB420" s="104" t="str">
        <f t="shared" si="531"/>
        <v>tdk</v>
      </c>
      <c r="AC420" s="105" t="str">
        <f t="shared" si="531"/>
        <v>tdk</v>
      </c>
      <c r="AD420" s="105" t="str">
        <f t="shared" si="531"/>
        <v>tdk</v>
      </c>
      <c r="AE420" s="105" t="str">
        <f t="shared" si="531"/>
        <v>tdk</v>
      </c>
      <c r="AF420" s="105" t="str">
        <f t="shared" si="531"/>
        <v>tdk</v>
      </c>
      <c r="AG420" s="105" t="str">
        <f t="shared" si="531"/>
        <v>tdk</v>
      </c>
      <c r="AH420" s="104" t="str">
        <f t="shared" si="531"/>
        <v>tdk</v>
      </c>
      <c r="AI420" s="104" t="str">
        <f t="shared" si="531"/>
        <v>tdk</v>
      </c>
      <c r="AJ420" s="197"/>
      <c r="AK420" s="177"/>
      <c r="AL420" s="177"/>
      <c r="AM420" s="177"/>
      <c r="AN420" s="177"/>
      <c r="AO420" s="178"/>
      <c r="AP420" s="178"/>
      <c r="AQ420" s="178"/>
      <c r="AR420" s="178"/>
      <c r="AS420" s="178"/>
      <c r="AT420" s="178">
        <f>COUNTIF(E420:AJ420,"ya")</f>
        <v>0</v>
      </c>
      <c r="AU420" s="177"/>
      <c r="AV420" s="187"/>
      <c r="AW420" s="187"/>
      <c r="AX420" s="187"/>
      <c r="AY420" s="188"/>
      <c r="AZ420" s="189"/>
      <c r="BA420" s="190"/>
      <c r="BB420"/>
      <c r="BC420" s="192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 s="181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ht="17.25" hidden="1" customHeight="1" outlineLevel="1" x14ac:dyDescent="0.3">
      <c r="A421" s="57"/>
      <c r="B421" s="58" t="s">
        <v>121</v>
      </c>
      <c r="C421" s="130" t="s">
        <v>122</v>
      </c>
      <c r="D421" s="58"/>
      <c r="E421" s="119"/>
      <c r="F421" s="120"/>
      <c r="G421" s="120"/>
      <c r="H421" s="121"/>
      <c r="I421" s="121"/>
      <c r="J421" s="121"/>
      <c r="K421" s="121"/>
      <c r="L421" s="121"/>
      <c r="M421" s="120"/>
      <c r="N421" s="122"/>
      <c r="O421" s="123"/>
      <c r="P421" s="121"/>
      <c r="Q421" s="121"/>
      <c r="R421" s="121"/>
      <c r="S421" s="121"/>
      <c r="T421" s="120"/>
      <c r="U421" s="124"/>
      <c r="V421" s="123"/>
      <c r="W421" s="121"/>
      <c r="X421" s="121"/>
      <c r="Y421" s="121"/>
      <c r="Z421" s="121"/>
      <c r="AA421" s="120"/>
      <c r="AB421" s="120"/>
      <c r="AC421" s="121"/>
      <c r="AD421" s="121"/>
      <c r="AE421" s="121"/>
      <c r="AF421" s="121"/>
      <c r="AG421" s="121"/>
      <c r="AH421" s="120"/>
      <c r="AI421" s="120"/>
      <c r="AJ421" s="68"/>
      <c r="AK421" s="69">
        <f>COUNTIF(E421:AJ421,"D")</f>
        <v>0</v>
      </c>
      <c r="AL421" s="69">
        <f>COUNTIF(E421:AJ421,"A")</f>
        <v>0</v>
      </c>
      <c r="AM421" s="69">
        <f>COUNTIF(E421:AJ421,"N")</f>
        <v>0</v>
      </c>
      <c r="AN421" s="69">
        <f>COUNTIF(E421:AJ421,"D/A")</f>
        <v>0</v>
      </c>
      <c r="AO421" s="70">
        <f>AK421+AL421+AM421+AN421+AY421+AZ421</f>
        <v>0</v>
      </c>
      <c r="AP421" s="70">
        <f>IF(AO421&lt;=22,0,AO421-22)</f>
        <v>0</v>
      </c>
      <c r="AQ421" s="71">
        <f>AL421+AM421+AQ424</f>
        <v>0</v>
      </c>
      <c r="AR421" s="70"/>
      <c r="AS421" s="70"/>
      <c r="AT421" s="70"/>
      <c r="AU421" s="69">
        <f>COUNTIF(E421:AJ421,"IJ")</f>
        <v>0</v>
      </c>
      <c r="AV421" s="69">
        <f>COUNTIF(E421:AJ421,"SK")</f>
        <v>0</v>
      </c>
      <c r="AW421" s="69">
        <f>COUNTIF(E421:AJ421,"CT")</f>
        <v>0</v>
      </c>
      <c r="AX421" s="69">
        <f>COUNTIF(E421:AJ421,"AL")</f>
        <v>0</v>
      </c>
      <c r="AY421" s="69">
        <f>COUNTIF(E421:AJ421,"A/N")</f>
        <v>0</v>
      </c>
      <c r="AZ421" s="69">
        <f>COUNTIF(E421:AJ421,"N/D")</f>
        <v>0</v>
      </c>
      <c r="BA421" s="72"/>
      <c r="BB421" s="37">
        <f>AO421</f>
        <v>0</v>
      </c>
      <c r="BC421" s="73">
        <f t="shared" ref="BC421:CG421" si="532">E421</f>
        <v>0</v>
      </c>
      <c r="BD421" s="73">
        <f t="shared" si="532"/>
        <v>0</v>
      </c>
      <c r="BE421" s="73">
        <f t="shared" si="532"/>
        <v>0</v>
      </c>
      <c r="BF421" s="73">
        <f t="shared" si="532"/>
        <v>0</v>
      </c>
      <c r="BG421" s="73">
        <f t="shared" si="532"/>
        <v>0</v>
      </c>
      <c r="BH421" s="73">
        <f t="shared" si="532"/>
        <v>0</v>
      </c>
      <c r="BI421" s="73">
        <f t="shared" si="532"/>
        <v>0</v>
      </c>
      <c r="BJ421" s="73">
        <f t="shared" si="532"/>
        <v>0</v>
      </c>
      <c r="BK421" s="73">
        <f t="shared" si="532"/>
        <v>0</v>
      </c>
      <c r="BL421" s="73">
        <f t="shared" si="532"/>
        <v>0</v>
      </c>
      <c r="BM421" s="73">
        <f t="shared" si="532"/>
        <v>0</v>
      </c>
      <c r="BN421" s="73">
        <f t="shared" si="532"/>
        <v>0</v>
      </c>
      <c r="BO421" s="73">
        <f t="shared" si="532"/>
        <v>0</v>
      </c>
      <c r="BP421" s="73">
        <f t="shared" si="532"/>
        <v>0</v>
      </c>
      <c r="BQ421" s="73">
        <f t="shared" si="532"/>
        <v>0</v>
      </c>
      <c r="BR421" s="73">
        <f t="shared" si="532"/>
        <v>0</v>
      </c>
      <c r="BS421" s="73">
        <f t="shared" si="532"/>
        <v>0</v>
      </c>
      <c r="BT421" s="73">
        <f t="shared" si="532"/>
        <v>0</v>
      </c>
      <c r="BU421" s="73">
        <f t="shared" si="532"/>
        <v>0</v>
      </c>
      <c r="BV421" s="73">
        <f t="shared" si="532"/>
        <v>0</v>
      </c>
      <c r="BW421" s="73">
        <f t="shared" si="532"/>
        <v>0</v>
      </c>
      <c r="BX421" s="73">
        <f t="shared" si="532"/>
        <v>0</v>
      </c>
      <c r="BY421" s="73">
        <f t="shared" si="532"/>
        <v>0</v>
      </c>
      <c r="BZ421" s="73">
        <f t="shared" si="532"/>
        <v>0</v>
      </c>
      <c r="CA421" s="73">
        <f t="shared" si="532"/>
        <v>0</v>
      </c>
      <c r="CB421" s="73">
        <f t="shared" si="532"/>
        <v>0</v>
      </c>
      <c r="CC421" s="73">
        <f t="shared" si="532"/>
        <v>0</v>
      </c>
      <c r="CD421" s="73">
        <f t="shared" si="532"/>
        <v>0</v>
      </c>
      <c r="CE421" s="73">
        <f t="shared" si="532"/>
        <v>0</v>
      </c>
      <c r="CF421" s="73">
        <f t="shared" si="532"/>
        <v>0</v>
      </c>
      <c r="CG421" s="73">
        <f t="shared" si="532"/>
        <v>0</v>
      </c>
      <c r="CH421"/>
      <c r="CI421" s="75">
        <f>COUNTIF(BC421:CG421,"A/N")</f>
        <v>0</v>
      </c>
      <c r="CJ421" s="75">
        <f>COUNTIF(BC421:CG421,"N/D")</f>
        <v>0</v>
      </c>
      <c r="CK421" s="37">
        <f>CI421+CJ421</f>
        <v>0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ht="17.25" hidden="1" customHeight="1" outlineLevel="1" x14ac:dyDescent="0.25">
      <c r="A422" s="57"/>
      <c r="B422" s="58"/>
      <c r="C422" s="127"/>
      <c r="D422" s="58" t="s">
        <v>37</v>
      </c>
      <c r="E422" s="119"/>
      <c r="F422" s="120"/>
      <c r="G422" s="120"/>
      <c r="H422" s="121"/>
      <c r="I422" s="121"/>
      <c r="J422" s="121"/>
      <c r="K422" s="121"/>
      <c r="L422" s="121"/>
      <c r="M422" s="120"/>
      <c r="N422" s="122"/>
      <c r="O422" s="123"/>
      <c r="P422" s="121"/>
      <c r="Q422" s="121"/>
      <c r="R422" s="121"/>
      <c r="S422" s="121"/>
      <c r="T422" s="120"/>
      <c r="U422" s="124"/>
      <c r="V422" s="123"/>
      <c r="W422" s="121"/>
      <c r="X422" s="121"/>
      <c r="Y422" s="121"/>
      <c r="Z422" s="121"/>
      <c r="AA422" s="120"/>
      <c r="AB422" s="120"/>
      <c r="AC422" s="121"/>
      <c r="AD422" s="121"/>
      <c r="AE422" s="121"/>
      <c r="AF422" s="121"/>
      <c r="AG422" s="121"/>
      <c r="AH422" s="120"/>
      <c r="AI422" s="120"/>
      <c r="AJ422" s="82"/>
      <c r="AK422" s="69"/>
      <c r="AL422" s="69"/>
      <c r="AM422" s="69"/>
      <c r="AN422" s="69"/>
      <c r="AO422" s="70"/>
      <c r="AP422" s="70"/>
      <c r="AQ422" s="70"/>
      <c r="AR422" s="71">
        <f>SUM(E422:AJ422)*2-0.5*COUNT(E422:AJ422)+CI423</f>
        <v>0</v>
      </c>
      <c r="AS422" s="70"/>
      <c r="AT422" s="70"/>
      <c r="AU422" s="69"/>
      <c r="AV422" s="83"/>
      <c r="AW422" s="83"/>
      <c r="AX422" s="83"/>
      <c r="AY422" s="84"/>
      <c r="AZ422" s="85"/>
      <c r="BA422" s="22"/>
      <c r="BB422"/>
      <c r="BC422" s="86">
        <f t="shared" ref="BC422:CG422" si="533">E423</f>
        <v>0</v>
      </c>
      <c r="BD422" s="86">
        <f t="shared" si="533"/>
        <v>0</v>
      </c>
      <c r="BE422" s="86">
        <f t="shared" si="533"/>
        <v>0</v>
      </c>
      <c r="BF422" s="86">
        <f t="shared" si="533"/>
        <v>0</v>
      </c>
      <c r="BG422" s="86">
        <f t="shared" si="533"/>
        <v>0</v>
      </c>
      <c r="BH422" s="86">
        <f t="shared" si="533"/>
        <v>0</v>
      </c>
      <c r="BI422" s="86">
        <f t="shared" si="533"/>
        <v>0</v>
      </c>
      <c r="BJ422" s="86">
        <f t="shared" si="533"/>
        <v>0</v>
      </c>
      <c r="BK422" s="86">
        <f t="shared" si="533"/>
        <v>0</v>
      </c>
      <c r="BL422" s="86">
        <f t="shared" si="533"/>
        <v>0</v>
      </c>
      <c r="BM422" s="86">
        <f t="shared" si="533"/>
        <v>0</v>
      </c>
      <c r="BN422" s="86">
        <f t="shared" si="533"/>
        <v>0</v>
      </c>
      <c r="BO422" s="86">
        <f t="shared" si="533"/>
        <v>0</v>
      </c>
      <c r="BP422" s="86">
        <f t="shared" si="533"/>
        <v>0</v>
      </c>
      <c r="BQ422" s="86">
        <f t="shared" si="533"/>
        <v>0</v>
      </c>
      <c r="BR422" s="86">
        <f t="shared" si="533"/>
        <v>0</v>
      </c>
      <c r="BS422" s="86">
        <f t="shared" si="533"/>
        <v>0</v>
      </c>
      <c r="BT422" s="86">
        <f t="shared" si="533"/>
        <v>0</v>
      </c>
      <c r="BU422" s="86">
        <f t="shared" si="533"/>
        <v>0</v>
      </c>
      <c r="BV422" s="86">
        <f t="shared" si="533"/>
        <v>0</v>
      </c>
      <c r="BW422" s="86">
        <f t="shared" si="533"/>
        <v>0</v>
      </c>
      <c r="BX422" s="86">
        <f t="shared" si="533"/>
        <v>0</v>
      </c>
      <c r="BY422" s="86">
        <f t="shared" si="533"/>
        <v>0</v>
      </c>
      <c r="BZ422" s="86">
        <f t="shared" si="533"/>
        <v>0</v>
      </c>
      <c r="CA422" s="86">
        <f t="shared" si="533"/>
        <v>0</v>
      </c>
      <c r="CB422" s="86">
        <f t="shared" si="533"/>
        <v>0</v>
      </c>
      <c r="CC422" s="86">
        <f t="shared" si="533"/>
        <v>0</v>
      </c>
      <c r="CD422" s="86">
        <f t="shared" si="533"/>
        <v>0</v>
      </c>
      <c r="CE422" s="86">
        <f t="shared" si="533"/>
        <v>0</v>
      </c>
      <c r="CF422" s="86">
        <f t="shared" si="533"/>
        <v>0</v>
      </c>
      <c r="CG422" s="86">
        <f t="shared" si="533"/>
        <v>0</v>
      </c>
      <c r="CH422"/>
      <c r="CI422" s="74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spans="1:1024" ht="17.25" hidden="1" customHeight="1" outlineLevel="1" x14ac:dyDescent="0.25">
      <c r="A423" s="57"/>
      <c r="B423" s="58"/>
      <c r="C423" s="58"/>
      <c r="D423" s="58" t="s">
        <v>38</v>
      </c>
      <c r="E423" s="87"/>
      <c r="F423" s="88"/>
      <c r="G423" s="88"/>
      <c r="H423" s="89"/>
      <c r="I423" s="89"/>
      <c r="J423" s="89"/>
      <c r="K423" s="89"/>
      <c r="L423" s="89"/>
      <c r="M423" s="88"/>
      <c r="N423" s="90"/>
      <c r="O423" s="91"/>
      <c r="P423" s="89"/>
      <c r="Q423" s="89"/>
      <c r="R423" s="89"/>
      <c r="S423" s="89"/>
      <c r="T423" s="88"/>
      <c r="U423" s="92"/>
      <c r="V423" s="91"/>
      <c r="W423" s="89"/>
      <c r="X423" s="89"/>
      <c r="Y423" s="89"/>
      <c r="Z423" s="89"/>
      <c r="AA423" s="88"/>
      <c r="AB423" s="88"/>
      <c r="AC423" s="89"/>
      <c r="AD423" s="89"/>
      <c r="AE423" s="89"/>
      <c r="AF423" s="89"/>
      <c r="AG423" s="89"/>
      <c r="AH423" s="88"/>
      <c r="AI423" s="88"/>
      <c r="AJ423" s="93"/>
      <c r="AK423" s="69"/>
      <c r="AL423" s="69"/>
      <c r="AM423" s="69"/>
      <c r="AN423" s="69"/>
      <c r="AO423" s="70"/>
      <c r="AP423" s="70"/>
      <c r="AQ423" s="70"/>
      <c r="AR423" s="94"/>
      <c r="AS423" s="70"/>
      <c r="AT423" s="70"/>
      <c r="AU423" s="69"/>
      <c r="AV423" s="83"/>
      <c r="AW423" s="83"/>
      <c r="AX423" s="83"/>
      <c r="AY423" s="84"/>
      <c r="AZ423" s="85"/>
      <c r="BA423" s="22"/>
      <c r="BB423"/>
      <c r="BC423" s="37">
        <f t="shared" ref="BC423:CG423" si="534">IF(BC422&lt;=1,BC422*2,IF(BC422&lt;=7,(BC422*2),IF(BC422&lt;=8,((BC422-7)*3+14),((BC422-8)*4+17))))</f>
        <v>0</v>
      </c>
      <c r="BD423" s="37">
        <f t="shared" si="534"/>
        <v>0</v>
      </c>
      <c r="BE423" s="37">
        <f t="shared" si="534"/>
        <v>0</v>
      </c>
      <c r="BF423" s="37">
        <f t="shared" si="534"/>
        <v>0</v>
      </c>
      <c r="BG423" s="37">
        <f t="shared" si="534"/>
        <v>0</v>
      </c>
      <c r="BH423" s="37">
        <f t="shared" si="534"/>
        <v>0</v>
      </c>
      <c r="BI423" s="37">
        <f t="shared" si="534"/>
        <v>0</v>
      </c>
      <c r="BJ423" s="37">
        <f t="shared" si="534"/>
        <v>0</v>
      </c>
      <c r="BK423" s="37">
        <f t="shared" si="534"/>
        <v>0</v>
      </c>
      <c r="BL423" s="37">
        <f t="shared" si="534"/>
        <v>0</v>
      </c>
      <c r="BM423" s="37">
        <f t="shared" si="534"/>
        <v>0</v>
      </c>
      <c r="BN423" s="37">
        <f t="shared" si="534"/>
        <v>0</v>
      </c>
      <c r="BO423" s="37">
        <f t="shared" si="534"/>
        <v>0</v>
      </c>
      <c r="BP423" s="37">
        <f t="shared" si="534"/>
        <v>0</v>
      </c>
      <c r="BQ423" s="37">
        <f t="shared" si="534"/>
        <v>0</v>
      </c>
      <c r="BR423" s="37">
        <f t="shared" si="534"/>
        <v>0</v>
      </c>
      <c r="BS423" s="37">
        <f t="shared" si="534"/>
        <v>0</v>
      </c>
      <c r="BT423" s="37">
        <f t="shared" si="534"/>
        <v>0</v>
      </c>
      <c r="BU423" s="37">
        <f t="shared" si="534"/>
        <v>0</v>
      </c>
      <c r="BV423" s="37">
        <f t="shared" si="534"/>
        <v>0</v>
      </c>
      <c r="BW423" s="37">
        <f t="shared" si="534"/>
        <v>0</v>
      </c>
      <c r="BX423" s="37">
        <f t="shared" si="534"/>
        <v>0</v>
      </c>
      <c r="BY423" s="37">
        <f t="shared" si="534"/>
        <v>0</v>
      </c>
      <c r="BZ423" s="37">
        <f t="shared" si="534"/>
        <v>0</v>
      </c>
      <c r="CA423" s="37">
        <f t="shared" si="534"/>
        <v>0</v>
      </c>
      <c r="CB423" s="37">
        <f t="shared" si="534"/>
        <v>0</v>
      </c>
      <c r="CC423" s="37">
        <f t="shared" si="534"/>
        <v>0</v>
      </c>
      <c r="CD423" s="37">
        <f t="shared" si="534"/>
        <v>0</v>
      </c>
      <c r="CE423" s="37">
        <f t="shared" si="534"/>
        <v>0</v>
      </c>
      <c r="CF423" s="37">
        <f t="shared" si="534"/>
        <v>0</v>
      </c>
      <c r="CG423" s="37">
        <f t="shared" si="534"/>
        <v>0</v>
      </c>
      <c r="CH423"/>
      <c r="CI423" s="95">
        <f>SUM(BC423:CG423)</f>
        <v>0</v>
      </c>
      <c r="CJ423" s="5" t="s">
        <v>37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spans="1:1024" ht="17.25" hidden="1" customHeight="1" outlineLevel="1" x14ac:dyDescent="0.25">
      <c r="A424" s="57"/>
      <c r="B424" s="58"/>
      <c r="C424" s="58"/>
      <c r="D424" s="58" t="s">
        <v>39</v>
      </c>
      <c r="E424" s="96">
        <f t="shared" ref="E424:AI424" si="535">IF(AND(E421="A/N",E422&gt;=8),2,IF(AND(E421="N/D",E422=16),2,IF(AND(E421="D/A",E422=16),2,IF(AND(E421="A/N",E422&lt;8),1,IF(AND(E421="N/D",E422&lt;16),1,IF(AND(E421="D/A",E422&gt;=8),1,IF(AND(AND(E421="O/D",E422&gt;=16),E422&lt;24),1,IF(AND(E421="O/D",E422=24),2,IF(AND(AND(E421="O/A",E422&gt;=8),E422&lt;16),1,IF(AND(E421="O/A",E422&gt;=16),2,IF(AND(AND(E421="O/N",E422&gt;=8),E422&lt;24),1,IF(AND(E421="O/N",E422=24),2,0))))))))))))</f>
        <v>0</v>
      </c>
      <c r="F424" s="97">
        <f t="shared" si="535"/>
        <v>0</v>
      </c>
      <c r="G424" s="97">
        <f t="shared" si="535"/>
        <v>0</v>
      </c>
      <c r="H424" s="98">
        <f t="shared" si="535"/>
        <v>0</v>
      </c>
      <c r="I424" s="98">
        <f t="shared" si="535"/>
        <v>0</v>
      </c>
      <c r="J424" s="98">
        <f t="shared" si="535"/>
        <v>0</v>
      </c>
      <c r="K424" s="98">
        <f t="shared" si="535"/>
        <v>0</v>
      </c>
      <c r="L424" s="98">
        <f t="shared" si="535"/>
        <v>0</v>
      </c>
      <c r="M424" s="97">
        <f t="shared" si="535"/>
        <v>0</v>
      </c>
      <c r="N424" s="99">
        <f t="shared" si="535"/>
        <v>0</v>
      </c>
      <c r="O424" s="100">
        <f t="shared" si="535"/>
        <v>0</v>
      </c>
      <c r="P424" s="98">
        <f t="shared" si="535"/>
        <v>0</v>
      </c>
      <c r="Q424" s="98">
        <f t="shared" si="535"/>
        <v>0</v>
      </c>
      <c r="R424" s="98">
        <f t="shared" si="535"/>
        <v>0</v>
      </c>
      <c r="S424" s="98">
        <f t="shared" si="535"/>
        <v>0</v>
      </c>
      <c r="T424" s="97">
        <f t="shared" si="535"/>
        <v>0</v>
      </c>
      <c r="U424" s="101">
        <f t="shared" si="535"/>
        <v>0</v>
      </c>
      <c r="V424" s="100">
        <f t="shared" si="535"/>
        <v>0</v>
      </c>
      <c r="W424" s="98">
        <f t="shared" si="535"/>
        <v>0</v>
      </c>
      <c r="X424" s="98">
        <f t="shared" si="535"/>
        <v>0</v>
      </c>
      <c r="Y424" s="98">
        <f t="shared" si="535"/>
        <v>0</v>
      </c>
      <c r="Z424" s="98">
        <f t="shared" si="535"/>
        <v>0</v>
      </c>
      <c r="AA424" s="97">
        <f t="shared" si="535"/>
        <v>0</v>
      </c>
      <c r="AB424" s="97">
        <f t="shared" si="535"/>
        <v>0</v>
      </c>
      <c r="AC424" s="98">
        <f t="shared" si="535"/>
        <v>0</v>
      </c>
      <c r="AD424" s="98">
        <f t="shared" si="535"/>
        <v>0</v>
      </c>
      <c r="AE424" s="98">
        <f t="shared" si="535"/>
        <v>0</v>
      </c>
      <c r="AF424" s="98">
        <f t="shared" si="535"/>
        <v>0</v>
      </c>
      <c r="AG424" s="98">
        <f t="shared" si="535"/>
        <v>0</v>
      </c>
      <c r="AH424" s="97">
        <f t="shared" si="535"/>
        <v>0</v>
      </c>
      <c r="AI424" s="97">
        <f t="shared" si="535"/>
        <v>0</v>
      </c>
      <c r="AJ424" s="117"/>
      <c r="AK424" s="69"/>
      <c r="AL424" s="69"/>
      <c r="AM424" s="69"/>
      <c r="AN424" s="69"/>
      <c r="AO424" s="70"/>
      <c r="AP424" s="70"/>
      <c r="AQ424" s="71">
        <f>SUM(E424:AJ424)+CI424-CK421</f>
        <v>0</v>
      </c>
      <c r="AR424" s="94"/>
      <c r="AS424" s="70"/>
      <c r="AT424" s="70"/>
      <c r="AU424" s="69"/>
      <c r="AV424" s="83"/>
      <c r="AW424" s="83"/>
      <c r="AX424" s="83"/>
      <c r="AY424" s="84"/>
      <c r="AZ424" s="85"/>
      <c r="BA424" s="22"/>
      <c r="BB424"/>
      <c r="BC424" s="95">
        <f t="shared" ref="BC424:CG424" si="536">IF(AND(BC421="A/N",BC422&gt;=8),2,IF(AND(BC421="N/D",BC422=16),2,IF(AND(BC421="D/A",BC422=16),2,IF(AND(BC421="A/N",BC422&lt;8),1,IF(AND(BC421="N/D",BC422&lt;16),1,IF(AND(BC421="D/A",BC422&gt;=8),1,IF(AND(AND(BC421="O/D",BC422&gt;=16),BC422&lt;24),1,IF(AND(BC421="O/D",BC422=24),2,IF(AND(AND(BC421="O/A",BC422&gt;=8),BC422&lt;16),1,IF(AND(BC421="O/A",BC422&gt;=16),2,IF(AND(AND(BC421="O/N",BC422&gt;=8),BC422&lt;24),1,IF(AND(BC421="O/N",BC422=24),2,0))))))))))))</f>
        <v>0</v>
      </c>
      <c r="BD424" s="95">
        <f t="shared" si="536"/>
        <v>0</v>
      </c>
      <c r="BE424" s="95">
        <f t="shared" si="536"/>
        <v>0</v>
      </c>
      <c r="BF424" s="95">
        <f t="shared" si="536"/>
        <v>0</v>
      </c>
      <c r="BG424" s="95">
        <f t="shared" si="536"/>
        <v>0</v>
      </c>
      <c r="BH424" s="95">
        <f t="shared" si="536"/>
        <v>0</v>
      </c>
      <c r="BI424" s="95">
        <f t="shared" si="536"/>
        <v>0</v>
      </c>
      <c r="BJ424" s="95">
        <f t="shared" si="536"/>
        <v>0</v>
      </c>
      <c r="BK424" s="95">
        <f t="shared" si="536"/>
        <v>0</v>
      </c>
      <c r="BL424" s="95">
        <f t="shared" si="536"/>
        <v>0</v>
      </c>
      <c r="BM424" s="95">
        <f t="shared" si="536"/>
        <v>0</v>
      </c>
      <c r="BN424" s="95">
        <f t="shared" si="536"/>
        <v>0</v>
      </c>
      <c r="BO424" s="95">
        <f t="shared" si="536"/>
        <v>0</v>
      </c>
      <c r="BP424" s="95">
        <f t="shared" si="536"/>
        <v>0</v>
      </c>
      <c r="BQ424" s="95">
        <f t="shared" si="536"/>
        <v>0</v>
      </c>
      <c r="BR424" s="95">
        <f t="shared" si="536"/>
        <v>0</v>
      </c>
      <c r="BS424" s="95">
        <f t="shared" si="536"/>
        <v>0</v>
      </c>
      <c r="BT424" s="95">
        <f t="shared" si="536"/>
        <v>0</v>
      </c>
      <c r="BU424" s="95">
        <f t="shared" si="536"/>
        <v>0</v>
      </c>
      <c r="BV424" s="95">
        <f t="shared" si="536"/>
        <v>0</v>
      </c>
      <c r="BW424" s="95">
        <f t="shared" si="536"/>
        <v>0</v>
      </c>
      <c r="BX424" s="95">
        <f t="shared" si="536"/>
        <v>0</v>
      </c>
      <c r="BY424" s="95">
        <f t="shared" si="536"/>
        <v>0</v>
      </c>
      <c r="BZ424" s="95">
        <f t="shared" si="536"/>
        <v>0</v>
      </c>
      <c r="CA424" s="95">
        <f t="shared" si="536"/>
        <v>0</v>
      </c>
      <c r="CB424" s="95">
        <f t="shared" si="536"/>
        <v>0</v>
      </c>
      <c r="CC424" s="95">
        <f t="shared" si="536"/>
        <v>0</v>
      </c>
      <c r="CD424" s="95">
        <f t="shared" si="536"/>
        <v>0</v>
      </c>
      <c r="CE424" s="95">
        <f t="shared" si="536"/>
        <v>0</v>
      </c>
      <c r="CF424" s="95">
        <f t="shared" si="536"/>
        <v>0</v>
      </c>
      <c r="CG424" s="95">
        <f t="shared" si="536"/>
        <v>0</v>
      </c>
      <c r="CH424"/>
      <c r="CI424" s="95">
        <f>SUM(BC424:CG424)</f>
        <v>0</v>
      </c>
      <c r="CJ424" s="5" t="s">
        <v>40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ht="17.25" hidden="1" customHeight="1" outlineLevel="1" x14ac:dyDescent="0.25">
      <c r="A425" s="57"/>
      <c r="B425" s="58"/>
      <c r="C425" s="58"/>
      <c r="D425" s="58" t="s">
        <v>41</v>
      </c>
      <c r="E425" s="103" t="str">
        <f t="shared" ref="E425:AI425" si="537">IF(E422&gt;=4,"ya","tdk")</f>
        <v>tdk</v>
      </c>
      <c r="F425" s="104" t="str">
        <f t="shared" si="537"/>
        <v>tdk</v>
      </c>
      <c r="G425" s="104" t="str">
        <f t="shared" si="537"/>
        <v>tdk</v>
      </c>
      <c r="H425" s="105" t="str">
        <f t="shared" si="537"/>
        <v>tdk</v>
      </c>
      <c r="I425" s="105" t="str">
        <f t="shared" si="537"/>
        <v>tdk</v>
      </c>
      <c r="J425" s="105" t="str">
        <f t="shared" si="537"/>
        <v>tdk</v>
      </c>
      <c r="K425" s="105" t="str">
        <f t="shared" si="537"/>
        <v>tdk</v>
      </c>
      <c r="L425" s="105" t="str">
        <f t="shared" si="537"/>
        <v>tdk</v>
      </c>
      <c r="M425" s="104" t="str">
        <f t="shared" si="537"/>
        <v>tdk</v>
      </c>
      <c r="N425" s="106" t="str">
        <f t="shared" si="537"/>
        <v>tdk</v>
      </c>
      <c r="O425" s="107" t="str">
        <f t="shared" si="537"/>
        <v>tdk</v>
      </c>
      <c r="P425" s="105" t="str">
        <f t="shared" si="537"/>
        <v>tdk</v>
      </c>
      <c r="Q425" s="105" t="str">
        <f t="shared" si="537"/>
        <v>tdk</v>
      </c>
      <c r="R425" s="105" t="str">
        <f t="shared" si="537"/>
        <v>tdk</v>
      </c>
      <c r="S425" s="105" t="str">
        <f t="shared" si="537"/>
        <v>tdk</v>
      </c>
      <c r="T425" s="104" t="str">
        <f t="shared" si="537"/>
        <v>tdk</v>
      </c>
      <c r="U425" s="106" t="str">
        <f t="shared" si="537"/>
        <v>tdk</v>
      </c>
      <c r="V425" s="107" t="str">
        <f t="shared" si="537"/>
        <v>tdk</v>
      </c>
      <c r="W425" s="105" t="str">
        <f t="shared" si="537"/>
        <v>tdk</v>
      </c>
      <c r="X425" s="105" t="str">
        <f t="shared" si="537"/>
        <v>tdk</v>
      </c>
      <c r="Y425" s="105" t="str">
        <f t="shared" si="537"/>
        <v>tdk</v>
      </c>
      <c r="Z425" s="105" t="str">
        <f t="shared" si="537"/>
        <v>tdk</v>
      </c>
      <c r="AA425" s="104" t="str">
        <f t="shared" si="537"/>
        <v>tdk</v>
      </c>
      <c r="AB425" s="104" t="str">
        <f t="shared" si="537"/>
        <v>tdk</v>
      </c>
      <c r="AC425" s="105" t="str">
        <f t="shared" si="537"/>
        <v>tdk</v>
      </c>
      <c r="AD425" s="105" t="str">
        <f t="shared" si="537"/>
        <v>tdk</v>
      </c>
      <c r="AE425" s="105" t="str">
        <f t="shared" si="537"/>
        <v>tdk</v>
      </c>
      <c r="AF425" s="105" t="str">
        <f t="shared" si="537"/>
        <v>tdk</v>
      </c>
      <c r="AG425" s="105" t="str">
        <f t="shared" si="537"/>
        <v>tdk</v>
      </c>
      <c r="AH425" s="104" t="str">
        <f t="shared" si="537"/>
        <v>tdk</v>
      </c>
      <c r="AI425" s="104" t="str">
        <f t="shared" si="537"/>
        <v>tdk</v>
      </c>
      <c r="AJ425" s="108"/>
      <c r="AK425" s="69"/>
      <c r="AL425" s="69"/>
      <c r="AM425" s="69"/>
      <c r="AN425" s="69"/>
      <c r="AO425" s="70"/>
      <c r="AP425" s="70"/>
      <c r="AQ425" s="70"/>
      <c r="AR425" s="70"/>
      <c r="AS425" s="109">
        <f>COUNTIF(E425:AJ425,"ya")+CI425</f>
        <v>0</v>
      </c>
      <c r="AT425" s="70"/>
      <c r="AU425" s="69"/>
      <c r="AV425" s="83"/>
      <c r="AW425" s="83"/>
      <c r="AX425" s="83"/>
      <c r="AY425" s="84"/>
      <c r="AZ425" s="85"/>
      <c r="BA425" s="22"/>
      <c r="BB425"/>
      <c r="BC425" s="110" t="str">
        <f t="shared" ref="BC425:CG425" si="538">IF(BC422&gt;=4,"ya","tdk")</f>
        <v>tdk</v>
      </c>
      <c r="BD425" s="110" t="str">
        <f t="shared" si="538"/>
        <v>tdk</v>
      </c>
      <c r="BE425" s="110" t="str">
        <f t="shared" si="538"/>
        <v>tdk</v>
      </c>
      <c r="BF425" s="110" t="str">
        <f t="shared" si="538"/>
        <v>tdk</v>
      </c>
      <c r="BG425" s="110" t="str">
        <f t="shared" si="538"/>
        <v>tdk</v>
      </c>
      <c r="BH425" s="110" t="str">
        <f t="shared" si="538"/>
        <v>tdk</v>
      </c>
      <c r="BI425" s="110" t="str">
        <f t="shared" si="538"/>
        <v>tdk</v>
      </c>
      <c r="BJ425" s="110" t="str">
        <f t="shared" si="538"/>
        <v>tdk</v>
      </c>
      <c r="BK425" s="110" t="str">
        <f t="shared" si="538"/>
        <v>tdk</v>
      </c>
      <c r="BL425" s="110" t="str">
        <f t="shared" si="538"/>
        <v>tdk</v>
      </c>
      <c r="BM425" s="110" t="str">
        <f t="shared" si="538"/>
        <v>tdk</v>
      </c>
      <c r="BN425" s="110" t="str">
        <f t="shared" si="538"/>
        <v>tdk</v>
      </c>
      <c r="BO425" s="110" t="str">
        <f t="shared" si="538"/>
        <v>tdk</v>
      </c>
      <c r="BP425" s="110" t="str">
        <f t="shared" si="538"/>
        <v>tdk</v>
      </c>
      <c r="BQ425" s="110" t="str">
        <f t="shared" si="538"/>
        <v>tdk</v>
      </c>
      <c r="BR425" s="110" t="str">
        <f t="shared" si="538"/>
        <v>tdk</v>
      </c>
      <c r="BS425" s="110" t="str">
        <f t="shared" si="538"/>
        <v>tdk</v>
      </c>
      <c r="BT425" s="110" t="str">
        <f t="shared" si="538"/>
        <v>tdk</v>
      </c>
      <c r="BU425" s="110" t="str">
        <f t="shared" si="538"/>
        <v>tdk</v>
      </c>
      <c r="BV425" s="110" t="str">
        <f t="shared" si="538"/>
        <v>tdk</v>
      </c>
      <c r="BW425" s="110" t="str">
        <f t="shared" si="538"/>
        <v>tdk</v>
      </c>
      <c r="BX425" s="110" t="str">
        <f t="shared" si="538"/>
        <v>tdk</v>
      </c>
      <c r="BY425" s="110" t="str">
        <f t="shared" si="538"/>
        <v>tdk</v>
      </c>
      <c r="BZ425" s="110" t="str">
        <f t="shared" si="538"/>
        <v>tdk</v>
      </c>
      <c r="CA425" s="110" t="str">
        <f t="shared" si="538"/>
        <v>tdk</v>
      </c>
      <c r="CB425" s="110" t="str">
        <f t="shared" si="538"/>
        <v>tdk</v>
      </c>
      <c r="CC425" s="110" t="str">
        <f t="shared" si="538"/>
        <v>tdk</v>
      </c>
      <c r="CD425" s="110" t="str">
        <f t="shared" si="538"/>
        <v>tdk</v>
      </c>
      <c r="CE425" s="110" t="str">
        <f t="shared" si="538"/>
        <v>tdk</v>
      </c>
      <c r="CF425" s="110" t="str">
        <f t="shared" si="538"/>
        <v>tdk</v>
      </c>
      <c r="CG425" s="110" t="str">
        <f t="shared" si="538"/>
        <v>tdk</v>
      </c>
      <c r="CH425"/>
      <c r="CI425" s="75">
        <f>COUNTIF(BC425:CG425,"ya")</f>
        <v>0</v>
      </c>
      <c r="CJ425" s="74" t="s">
        <v>41</v>
      </c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ht="17.25" hidden="1" customHeight="1" outlineLevel="1" x14ac:dyDescent="0.25">
      <c r="A426" s="57"/>
      <c r="B426" s="58"/>
      <c r="C426" s="58"/>
      <c r="D426" s="58" t="s">
        <v>42</v>
      </c>
      <c r="E426" s="103" t="str">
        <f t="shared" ref="E426:AI426" si="539">IF(AND(OR(AND(OR(AND(E423&gt;=2,E421="O/D"),E421="O/A"),E423&gt;=2),E421="O/N"),E423&gt;=2),"ya","tdk")</f>
        <v>tdk</v>
      </c>
      <c r="F426" s="104" t="str">
        <f t="shared" si="539"/>
        <v>tdk</v>
      </c>
      <c r="G426" s="104" t="str">
        <f t="shared" si="539"/>
        <v>tdk</v>
      </c>
      <c r="H426" s="105" t="str">
        <f t="shared" si="539"/>
        <v>tdk</v>
      </c>
      <c r="I426" s="105" t="str">
        <f t="shared" si="539"/>
        <v>tdk</v>
      </c>
      <c r="J426" s="105" t="str">
        <f t="shared" si="539"/>
        <v>tdk</v>
      </c>
      <c r="K426" s="105" t="str">
        <f t="shared" si="539"/>
        <v>tdk</v>
      </c>
      <c r="L426" s="105" t="str">
        <f t="shared" si="539"/>
        <v>tdk</v>
      </c>
      <c r="M426" s="104" t="str">
        <f t="shared" si="539"/>
        <v>tdk</v>
      </c>
      <c r="N426" s="106" t="str">
        <f t="shared" si="539"/>
        <v>tdk</v>
      </c>
      <c r="O426" s="107" t="str">
        <f t="shared" si="539"/>
        <v>tdk</v>
      </c>
      <c r="P426" s="105" t="str">
        <f t="shared" si="539"/>
        <v>tdk</v>
      </c>
      <c r="Q426" s="105" t="str">
        <f t="shared" si="539"/>
        <v>tdk</v>
      </c>
      <c r="R426" s="105" t="str">
        <f t="shared" si="539"/>
        <v>tdk</v>
      </c>
      <c r="S426" s="105" t="str">
        <f t="shared" si="539"/>
        <v>tdk</v>
      </c>
      <c r="T426" s="104" t="str">
        <f t="shared" si="539"/>
        <v>tdk</v>
      </c>
      <c r="U426" s="106" t="str">
        <f t="shared" si="539"/>
        <v>tdk</v>
      </c>
      <c r="V426" s="107" t="str">
        <f t="shared" si="539"/>
        <v>tdk</v>
      </c>
      <c r="W426" s="105" t="str">
        <f t="shared" si="539"/>
        <v>tdk</v>
      </c>
      <c r="X426" s="105" t="str">
        <f t="shared" si="539"/>
        <v>tdk</v>
      </c>
      <c r="Y426" s="105" t="str">
        <f t="shared" si="539"/>
        <v>tdk</v>
      </c>
      <c r="Z426" s="105" t="str">
        <f t="shared" si="539"/>
        <v>tdk</v>
      </c>
      <c r="AA426" s="104" t="str">
        <f t="shared" si="539"/>
        <v>tdk</v>
      </c>
      <c r="AB426" s="104" t="str">
        <f t="shared" si="539"/>
        <v>tdk</v>
      </c>
      <c r="AC426" s="105" t="str">
        <f t="shared" si="539"/>
        <v>tdk</v>
      </c>
      <c r="AD426" s="105" t="str">
        <f t="shared" si="539"/>
        <v>tdk</v>
      </c>
      <c r="AE426" s="105" t="str">
        <f t="shared" si="539"/>
        <v>tdk</v>
      </c>
      <c r="AF426" s="105" t="str">
        <f t="shared" si="539"/>
        <v>tdk</v>
      </c>
      <c r="AG426" s="105" t="str">
        <f t="shared" si="539"/>
        <v>tdk</v>
      </c>
      <c r="AH426" s="104" t="str">
        <f t="shared" si="539"/>
        <v>tdk</v>
      </c>
      <c r="AI426" s="104" t="str">
        <f t="shared" si="539"/>
        <v>tdk</v>
      </c>
      <c r="AJ426" s="108"/>
      <c r="AK426" s="69"/>
      <c r="AL426" s="69"/>
      <c r="AM426" s="69"/>
      <c r="AN426" s="69"/>
      <c r="AO426" s="70"/>
      <c r="AP426" s="70"/>
      <c r="AQ426" s="70"/>
      <c r="AR426" s="70"/>
      <c r="AS426" s="70"/>
      <c r="AT426" s="70">
        <f>COUNTIF(E426:AJ426,"ya")</f>
        <v>0</v>
      </c>
      <c r="AU426" s="69"/>
      <c r="AV426" s="83"/>
      <c r="AW426" s="83"/>
      <c r="AX426" s="83"/>
      <c r="AY426" s="84"/>
      <c r="AZ426" s="85"/>
      <c r="BA426" s="22"/>
      <c r="BB426"/>
      <c r="BC426" s="74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 s="37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ht="17.25" hidden="1" customHeight="1" outlineLevel="1" x14ac:dyDescent="0.3">
      <c r="A427" s="57"/>
      <c r="B427" s="58" t="s">
        <v>123</v>
      </c>
      <c r="C427" s="130" t="s">
        <v>124</v>
      </c>
      <c r="D427" s="58"/>
      <c r="E427" s="119"/>
      <c r="F427" s="120"/>
      <c r="G427" s="120"/>
      <c r="H427" s="121"/>
      <c r="I427" s="121"/>
      <c r="J427" s="121"/>
      <c r="K427" s="121"/>
      <c r="L427" s="121"/>
      <c r="M427" s="120"/>
      <c r="N427" s="122"/>
      <c r="O427" s="123"/>
      <c r="P427" s="121"/>
      <c r="Q427" s="121"/>
      <c r="R427" s="121"/>
      <c r="S427" s="121"/>
      <c r="T427" s="120"/>
      <c r="U427" s="124"/>
      <c r="V427" s="123"/>
      <c r="W427" s="121"/>
      <c r="X427" s="121"/>
      <c r="Y427" s="121"/>
      <c r="Z427" s="121"/>
      <c r="AA427" s="120"/>
      <c r="AB427" s="120"/>
      <c r="AC427" s="121"/>
      <c r="AD427" s="121"/>
      <c r="AE427" s="121"/>
      <c r="AF427" s="121"/>
      <c r="AG427" s="121"/>
      <c r="AH427" s="120"/>
      <c r="AI427" s="120"/>
      <c r="AJ427" s="68"/>
      <c r="AK427" s="69">
        <f>COUNTIF(E427:AJ427,"D")</f>
        <v>0</v>
      </c>
      <c r="AL427" s="69">
        <f>COUNTIF(E427:AJ427,"A")</f>
        <v>0</v>
      </c>
      <c r="AM427" s="69">
        <f>COUNTIF(E427:AJ427,"N")</f>
        <v>0</v>
      </c>
      <c r="AN427" s="69">
        <f>COUNTIF(E427:AJ427,"D/A")</f>
        <v>0</v>
      </c>
      <c r="AO427" s="70">
        <f>AK427+AL427+AM427+AN427+AY427+AZ427</f>
        <v>0</v>
      </c>
      <c r="AP427" s="70">
        <f>IF(AO427&lt;=22,0,AO427-22)</f>
        <v>0</v>
      </c>
      <c r="AQ427" s="71">
        <f>AL427+AM427+AQ430</f>
        <v>0</v>
      </c>
      <c r="AR427" s="70"/>
      <c r="AS427" s="70"/>
      <c r="AT427" s="70"/>
      <c r="AU427" s="69">
        <f>COUNTIF(E427:AJ427,"IJ")</f>
        <v>0</v>
      </c>
      <c r="AV427" s="69">
        <f>COUNTIF(E427:AJ427,"SK")</f>
        <v>0</v>
      </c>
      <c r="AW427" s="69">
        <f>COUNTIF(E427:AJ427,"CT")</f>
        <v>0</v>
      </c>
      <c r="AX427" s="69">
        <f>COUNTIF(E427:AJ427,"AL")</f>
        <v>0</v>
      </c>
      <c r="AY427" s="69">
        <f>COUNTIF(E427:AJ427,"A/N")</f>
        <v>0</v>
      </c>
      <c r="AZ427" s="69">
        <f>COUNTIF(E427:AJ427,"N/D")</f>
        <v>0</v>
      </c>
      <c r="BA427" s="72"/>
      <c r="BB427" s="37">
        <f>AO427</f>
        <v>0</v>
      </c>
      <c r="BC427" s="73">
        <f t="shared" ref="BC427:CG427" si="540">E427</f>
        <v>0</v>
      </c>
      <c r="BD427" s="73">
        <f t="shared" si="540"/>
        <v>0</v>
      </c>
      <c r="BE427" s="73">
        <f t="shared" si="540"/>
        <v>0</v>
      </c>
      <c r="BF427" s="73">
        <f t="shared" si="540"/>
        <v>0</v>
      </c>
      <c r="BG427" s="73">
        <f t="shared" si="540"/>
        <v>0</v>
      </c>
      <c r="BH427" s="73">
        <f t="shared" si="540"/>
        <v>0</v>
      </c>
      <c r="BI427" s="73">
        <f t="shared" si="540"/>
        <v>0</v>
      </c>
      <c r="BJ427" s="73">
        <f t="shared" si="540"/>
        <v>0</v>
      </c>
      <c r="BK427" s="73">
        <f t="shared" si="540"/>
        <v>0</v>
      </c>
      <c r="BL427" s="73">
        <f t="shared" si="540"/>
        <v>0</v>
      </c>
      <c r="BM427" s="73">
        <f t="shared" si="540"/>
        <v>0</v>
      </c>
      <c r="BN427" s="73">
        <f t="shared" si="540"/>
        <v>0</v>
      </c>
      <c r="BO427" s="73">
        <f t="shared" si="540"/>
        <v>0</v>
      </c>
      <c r="BP427" s="73">
        <f t="shared" si="540"/>
        <v>0</v>
      </c>
      <c r="BQ427" s="73">
        <f t="shared" si="540"/>
        <v>0</v>
      </c>
      <c r="BR427" s="73">
        <f t="shared" si="540"/>
        <v>0</v>
      </c>
      <c r="BS427" s="73">
        <f t="shared" si="540"/>
        <v>0</v>
      </c>
      <c r="BT427" s="73">
        <f t="shared" si="540"/>
        <v>0</v>
      </c>
      <c r="BU427" s="73">
        <f t="shared" si="540"/>
        <v>0</v>
      </c>
      <c r="BV427" s="73">
        <f t="shared" si="540"/>
        <v>0</v>
      </c>
      <c r="BW427" s="73">
        <f t="shared" si="540"/>
        <v>0</v>
      </c>
      <c r="BX427" s="73">
        <f t="shared" si="540"/>
        <v>0</v>
      </c>
      <c r="BY427" s="73">
        <f t="shared" si="540"/>
        <v>0</v>
      </c>
      <c r="BZ427" s="73">
        <f t="shared" si="540"/>
        <v>0</v>
      </c>
      <c r="CA427" s="73">
        <f t="shared" si="540"/>
        <v>0</v>
      </c>
      <c r="CB427" s="73">
        <f t="shared" si="540"/>
        <v>0</v>
      </c>
      <c r="CC427" s="73">
        <f t="shared" si="540"/>
        <v>0</v>
      </c>
      <c r="CD427" s="73">
        <f t="shared" si="540"/>
        <v>0</v>
      </c>
      <c r="CE427" s="73">
        <f t="shared" si="540"/>
        <v>0</v>
      </c>
      <c r="CF427" s="73">
        <f t="shared" si="540"/>
        <v>0</v>
      </c>
      <c r="CG427" s="73">
        <f t="shared" si="540"/>
        <v>0</v>
      </c>
      <c r="CH427"/>
      <c r="CI427" s="75">
        <f>COUNTIF(BC427:CG427,"A/N")</f>
        <v>0</v>
      </c>
      <c r="CJ427" s="75">
        <f>COUNTIF(BC427:CG427,"N/D")</f>
        <v>0</v>
      </c>
      <c r="CK427" s="37">
        <f>CI427+CJ427</f>
        <v>0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ht="17.25" hidden="1" customHeight="1" outlineLevel="1" x14ac:dyDescent="0.25">
      <c r="A428" s="57"/>
      <c r="B428" s="58"/>
      <c r="C428" s="127"/>
      <c r="D428" s="58" t="s">
        <v>37</v>
      </c>
      <c r="E428" s="119"/>
      <c r="F428" s="120"/>
      <c r="G428" s="120"/>
      <c r="H428" s="121"/>
      <c r="I428" s="121"/>
      <c r="J428" s="121"/>
      <c r="K428" s="121"/>
      <c r="L428" s="121"/>
      <c r="M428" s="120"/>
      <c r="N428" s="122"/>
      <c r="O428" s="123"/>
      <c r="P428" s="121"/>
      <c r="Q428" s="121"/>
      <c r="R428" s="121"/>
      <c r="S428" s="121"/>
      <c r="T428" s="120"/>
      <c r="U428" s="124"/>
      <c r="V428" s="123"/>
      <c r="W428" s="121"/>
      <c r="X428" s="121"/>
      <c r="Y428" s="121"/>
      <c r="Z428" s="121"/>
      <c r="AA428" s="120"/>
      <c r="AB428" s="120"/>
      <c r="AC428" s="121"/>
      <c r="AD428" s="121"/>
      <c r="AE428" s="121"/>
      <c r="AF428" s="121"/>
      <c r="AG428" s="121"/>
      <c r="AH428" s="120"/>
      <c r="AI428" s="120"/>
      <c r="AJ428" s="82"/>
      <c r="AK428" s="69"/>
      <c r="AL428" s="69"/>
      <c r="AM428" s="69"/>
      <c r="AN428" s="69"/>
      <c r="AO428" s="70"/>
      <c r="AP428" s="70"/>
      <c r="AQ428" s="70"/>
      <c r="AR428" s="71">
        <f>SUM(E428:AJ428)*2-0.5*COUNT(E428:AJ428)+CI429</f>
        <v>0</v>
      </c>
      <c r="AS428" s="70"/>
      <c r="AT428" s="70"/>
      <c r="AU428" s="69"/>
      <c r="AV428" s="83"/>
      <c r="AW428" s="83"/>
      <c r="AX428" s="83"/>
      <c r="AY428" s="84"/>
      <c r="AZ428" s="85"/>
      <c r="BA428" s="22"/>
      <c r="BB428"/>
      <c r="BC428" s="86">
        <f t="shared" ref="BC428:CG428" si="541">E429</f>
        <v>0</v>
      </c>
      <c r="BD428" s="86">
        <f t="shared" si="541"/>
        <v>0</v>
      </c>
      <c r="BE428" s="86">
        <f t="shared" si="541"/>
        <v>0</v>
      </c>
      <c r="BF428" s="86">
        <f t="shared" si="541"/>
        <v>0</v>
      </c>
      <c r="BG428" s="86">
        <f t="shared" si="541"/>
        <v>0</v>
      </c>
      <c r="BH428" s="86">
        <f t="shared" si="541"/>
        <v>0</v>
      </c>
      <c r="BI428" s="86">
        <f t="shared" si="541"/>
        <v>0</v>
      </c>
      <c r="BJ428" s="86">
        <f t="shared" si="541"/>
        <v>0</v>
      </c>
      <c r="BK428" s="86">
        <f t="shared" si="541"/>
        <v>0</v>
      </c>
      <c r="BL428" s="86">
        <f t="shared" si="541"/>
        <v>0</v>
      </c>
      <c r="BM428" s="86">
        <f t="shared" si="541"/>
        <v>0</v>
      </c>
      <c r="BN428" s="86">
        <f t="shared" si="541"/>
        <v>0</v>
      </c>
      <c r="BO428" s="86">
        <f t="shared" si="541"/>
        <v>0</v>
      </c>
      <c r="BP428" s="86">
        <f t="shared" si="541"/>
        <v>0</v>
      </c>
      <c r="BQ428" s="86">
        <f t="shared" si="541"/>
        <v>0</v>
      </c>
      <c r="BR428" s="86">
        <f t="shared" si="541"/>
        <v>0</v>
      </c>
      <c r="BS428" s="86">
        <f t="shared" si="541"/>
        <v>0</v>
      </c>
      <c r="BT428" s="86">
        <f t="shared" si="541"/>
        <v>0</v>
      </c>
      <c r="BU428" s="86">
        <f t="shared" si="541"/>
        <v>0</v>
      </c>
      <c r="BV428" s="86">
        <f t="shared" si="541"/>
        <v>0</v>
      </c>
      <c r="BW428" s="86">
        <f t="shared" si="541"/>
        <v>0</v>
      </c>
      <c r="BX428" s="86">
        <f t="shared" si="541"/>
        <v>0</v>
      </c>
      <c r="BY428" s="86">
        <f t="shared" si="541"/>
        <v>0</v>
      </c>
      <c r="BZ428" s="86">
        <f t="shared" si="541"/>
        <v>0</v>
      </c>
      <c r="CA428" s="86">
        <f t="shared" si="541"/>
        <v>0</v>
      </c>
      <c r="CB428" s="86">
        <f t="shared" si="541"/>
        <v>0</v>
      </c>
      <c r="CC428" s="86">
        <f t="shared" si="541"/>
        <v>0</v>
      </c>
      <c r="CD428" s="86">
        <f t="shared" si="541"/>
        <v>0</v>
      </c>
      <c r="CE428" s="86">
        <f t="shared" si="541"/>
        <v>0</v>
      </c>
      <c r="CF428" s="86">
        <f t="shared" si="541"/>
        <v>0</v>
      </c>
      <c r="CG428" s="86">
        <f t="shared" si="541"/>
        <v>0</v>
      </c>
      <c r="CH428"/>
      <c r="CI428" s="74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ht="17.25" hidden="1" customHeight="1" outlineLevel="1" x14ac:dyDescent="0.25">
      <c r="A429" s="57"/>
      <c r="B429" s="58"/>
      <c r="C429" s="58"/>
      <c r="D429" s="58" t="s">
        <v>38</v>
      </c>
      <c r="E429" s="87"/>
      <c r="F429" s="88"/>
      <c r="G429" s="88"/>
      <c r="H429" s="89"/>
      <c r="I429" s="89"/>
      <c r="J429" s="89"/>
      <c r="K429" s="89"/>
      <c r="L429" s="89"/>
      <c r="M429" s="88"/>
      <c r="N429" s="90"/>
      <c r="O429" s="91"/>
      <c r="P429" s="89"/>
      <c r="Q429" s="89"/>
      <c r="R429" s="89"/>
      <c r="S429" s="89"/>
      <c r="T429" s="88"/>
      <c r="U429" s="92"/>
      <c r="V429" s="91"/>
      <c r="W429" s="89"/>
      <c r="X429" s="89"/>
      <c r="Y429" s="89"/>
      <c r="Z429" s="89"/>
      <c r="AA429" s="88"/>
      <c r="AB429" s="88"/>
      <c r="AC429" s="89"/>
      <c r="AD429" s="89"/>
      <c r="AE429" s="89"/>
      <c r="AF429" s="89"/>
      <c r="AG429" s="89"/>
      <c r="AH429" s="88"/>
      <c r="AI429" s="88"/>
      <c r="AJ429" s="93"/>
      <c r="AK429" s="69"/>
      <c r="AL429" s="69"/>
      <c r="AM429" s="69"/>
      <c r="AN429" s="69"/>
      <c r="AO429" s="70"/>
      <c r="AP429" s="70"/>
      <c r="AQ429" s="70"/>
      <c r="AR429" s="94"/>
      <c r="AS429" s="70"/>
      <c r="AT429" s="70"/>
      <c r="AU429" s="69"/>
      <c r="AV429" s="83"/>
      <c r="AW429" s="83"/>
      <c r="AX429" s="83"/>
      <c r="AY429" s="84"/>
      <c r="AZ429" s="85"/>
      <c r="BA429" s="22"/>
      <c r="BB429"/>
      <c r="BC429" s="37">
        <f t="shared" ref="BC429:CG429" si="542">IF(BC428&lt;=1,BC428*2,IF(BC428&lt;=7,(BC428*2),IF(BC428&lt;=8,((BC428-7)*3+14),((BC428-8)*4+17))))</f>
        <v>0</v>
      </c>
      <c r="BD429" s="37">
        <f t="shared" si="542"/>
        <v>0</v>
      </c>
      <c r="BE429" s="37">
        <f t="shared" si="542"/>
        <v>0</v>
      </c>
      <c r="BF429" s="37">
        <f t="shared" si="542"/>
        <v>0</v>
      </c>
      <c r="BG429" s="37">
        <f t="shared" si="542"/>
        <v>0</v>
      </c>
      <c r="BH429" s="37">
        <f t="shared" si="542"/>
        <v>0</v>
      </c>
      <c r="BI429" s="37">
        <f t="shared" si="542"/>
        <v>0</v>
      </c>
      <c r="BJ429" s="37">
        <f t="shared" si="542"/>
        <v>0</v>
      </c>
      <c r="BK429" s="37">
        <f t="shared" si="542"/>
        <v>0</v>
      </c>
      <c r="BL429" s="37">
        <f t="shared" si="542"/>
        <v>0</v>
      </c>
      <c r="BM429" s="37">
        <f t="shared" si="542"/>
        <v>0</v>
      </c>
      <c r="BN429" s="37">
        <f t="shared" si="542"/>
        <v>0</v>
      </c>
      <c r="BO429" s="37">
        <f t="shared" si="542"/>
        <v>0</v>
      </c>
      <c r="BP429" s="37">
        <f t="shared" si="542"/>
        <v>0</v>
      </c>
      <c r="BQ429" s="37">
        <f t="shared" si="542"/>
        <v>0</v>
      </c>
      <c r="BR429" s="37">
        <f t="shared" si="542"/>
        <v>0</v>
      </c>
      <c r="BS429" s="37">
        <f t="shared" si="542"/>
        <v>0</v>
      </c>
      <c r="BT429" s="37">
        <f t="shared" si="542"/>
        <v>0</v>
      </c>
      <c r="BU429" s="37">
        <f t="shared" si="542"/>
        <v>0</v>
      </c>
      <c r="BV429" s="37">
        <f t="shared" si="542"/>
        <v>0</v>
      </c>
      <c r="BW429" s="37">
        <f t="shared" si="542"/>
        <v>0</v>
      </c>
      <c r="BX429" s="37">
        <f t="shared" si="542"/>
        <v>0</v>
      </c>
      <c r="BY429" s="37">
        <f t="shared" si="542"/>
        <v>0</v>
      </c>
      <c r="BZ429" s="37">
        <f t="shared" si="542"/>
        <v>0</v>
      </c>
      <c r="CA429" s="37">
        <f t="shared" si="542"/>
        <v>0</v>
      </c>
      <c r="CB429" s="37">
        <f t="shared" si="542"/>
        <v>0</v>
      </c>
      <c r="CC429" s="37">
        <f t="shared" si="542"/>
        <v>0</v>
      </c>
      <c r="CD429" s="37">
        <f t="shared" si="542"/>
        <v>0</v>
      </c>
      <c r="CE429" s="37">
        <f t="shared" si="542"/>
        <v>0</v>
      </c>
      <c r="CF429" s="37">
        <f t="shared" si="542"/>
        <v>0</v>
      </c>
      <c r="CG429" s="37">
        <f t="shared" si="542"/>
        <v>0</v>
      </c>
      <c r="CH429"/>
      <c r="CI429" s="95">
        <f>SUM(BC429:CG429)</f>
        <v>0</v>
      </c>
      <c r="CJ429" s="5" t="s">
        <v>37</v>
      </c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ht="17.25" hidden="1" customHeight="1" outlineLevel="1" x14ac:dyDescent="0.25">
      <c r="A430" s="57"/>
      <c r="B430" s="58"/>
      <c r="C430" s="58"/>
      <c r="D430" s="58" t="s">
        <v>39</v>
      </c>
      <c r="E430" s="96">
        <f t="shared" ref="E430:AI430" si="543">IF(AND(E427="A/N",E428&gt;=8),2,IF(AND(E427="N/D",E428=16),2,IF(AND(E427="D/A",E428=16),2,IF(AND(E427="A/N",E428&lt;8),1,IF(AND(E427="N/D",E428&lt;16),1,IF(AND(E427="D/A",E428&gt;=8),1,IF(AND(AND(E427="O/D",E428&gt;=16),E428&lt;24),1,IF(AND(E427="O/D",E428=24),2,IF(AND(AND(E427="O/A",E428&gt;=8),E428&lt;16),1,IF(AND(E427="O/A",E428&gt;=16),2,IF(AND(AND(E427="O/N",E428&gt;=8),E428&lt;24),1,IF(AND(E427="O/N",E428=24),2,0))))))))))))</f>
        <v>0</v>
      </c>
      <c r="F430" s="97">
        <f t="shared" si="543"/>
        <v>0</v>
      </c>
      <c r="G430" s="97">
        <f t="shared" si="543"/>
        <v>0</v>
      </c>
      <c r="H430" s="98">
        <f t="shared" si="543"/>
        <v>0</v>
      </c>
      <c r="I430" s="98">
        <f t="shared" si="543"/>
        <v>0</v>
      </c>
      <c r="J430" s="98">
        <f t="shared" si="543"/>
        <v>0</v>
      </c>
      <c r="K430" s="98">
        <f t="shared" si="543"/>
        <v>0</v>
      </c>
      <c r="L430" s="98">
        <f t="shared" si="543"/>
        <v>0</v>
      </c>
      <c r="M430" s="97">
        <f t="shared" si="543"/>
        <v>0</v>
      </c>
      <c r="N430" s="99">
        <f t="shared" si="543"/>
        <v>0</v>
      </c>
      <c r="O430" s="100">
        <f t="shared" si="543"/>
        <v>0</v>
      </c>
      <c r="P430" s="98">
        <f t="shared" si="543"/>
        <v>0</v>
      </c>
      <c r="Q430" s="98">
        <f t="shared" si="543"/>
        <v>0</v>
      </c>
      <c r="R430" s="98">
        <f t="shared" si="543"/>
        <v>0</v>
      </c>
      <c r="S430" s="98">
        <f t="shared" si="543"/>
        <v>0</v>
      </c>
      <c r="T430" s="97">
        <f t="shared" si="543"/>
        <v>0</v>
      </c>
      <c r="U430" s="101">
        <f t="shared" si="543"/>
        <v>0</v>
      </c>
      <c r="V430" s="100">
        <f t="shared" si="543"/>
        <v>0</v>
      </c>
      <c r="W430" s="98">
        <f t="shared" si="543"/>
        <v>0</v>
      </c>
      <c r="X430" s="98">
        <f t="shared" si="543"/>
        <v>0</v>
      </c>
      <c r="Y430" s="98">
        <f t="shared" si="543"/>
        <v>0</v>
      </c>
      <c r="Z430" s="98">
        <f t="shared" si="543"/>
        <v>0</v>
      </c>
      <c r="AA430" s="97">
        <f t="shared" si="543"/>
        <v>0</v>
      </c>
      <c r="AB430" s="97">
        <f t="shared" si="543"/>
        <v>0</v>
      </c>
      <c r="AC430" s="98">
        <f t="shared" si="543"/>
        <v>0</v>
      </c>
      <c r="AD430" s="98">
        <f t="shared" si="543"/>
        <v>0</v>
      </c>
      <c r="AE430" s="98">
        <f t="shared" si="543"/>
        <v>0</v>
      </c>
      <c r="AF430" s="98">
        <f t="shared" si="543"/>
        <v>0</v>
      </c>
      <c r="AG430" s="98">
        <f t="shared" si="543"/>
        <v>0</v>
      </c>
      <c r="AH430" s="97">
        <f t="shared" si="543"/>
        <v>0</v>
      </c>
      <c r="AI430" s="97">
        <f t="shared" si="543"/>
        <v>0</v>
      </c>
      <c r="AJ430" s="117"/>
      <c r="AK430" s="69"/>
      <c r="AL430" s="69"/>
      <c r="AM430" s="69"/>
      <c r="AN430" s="69"/>
      <c r="AO430" s="70"/>
      <c r="AP430" s="70"/>
      <c r="AQ430" s="71">
        <f>SUM(E430:AJ430)+CI430-CK427</f>
        <v>0</v>
      </c>
      <c r="AR430" s="94"/>
      <c r="AS430" s="70"/>
      <c r="AT430" s="70"/>
      <c r="AU430" s="69"/>
      <c r="AV430" s="83"/>
      <c r="AW430" s="83"/>
      <c r="AX430" s="83"/>
      <c r="AY430" s="84"/>
      <c r="AZ430" s="85"/>
      <c r="BA430" s="22"/>
      <c r="BB430"/>
      <c r="BC430" s="95">
        <f t="shared" ref="BC430:CG430" si="544">IF(AND(BC427="A/N",BC428&gt;=8),2,IF(AND(BC427="N/D",BC428=16),2,IF(AND(BC427="D/A",BC428=16),2,IF(AND(BC427="A/N",BC428&lt;8),1,IF(AND(BC427="N/D",BC428&lt;16),1,IF(AND(BC427="D/A",BC428&gt;=8),1,IF(AND(AND(BC427="O/D",BC428&gt;=16),BC428&lt;24),1,IF(AND(BC427="O/D",BC428=24),2,IF(AND(AND(BC427="O/A",BC428&gt;=8),BC428&lt;16),1,IF(AND(BC427="O/A",BC428&gt;=16),2,IF(AND(AND(BC427="O/N",BC428&gt;=8),BC428&lt;24),1,IF(AND(BC427="O/N",BC428=24),2,0))))))))))))</f>
        <v>0</v>
      </c>
      <c r="BD430" s="95">
        <f t="shared" si="544"/>
        <v>0</v>
      </c>
      <c r="BE430" s="95">
        <f t="shared" si="544"/>
        <v>0</v>
      </c>
      <c r="BF430" s="95">
        <f t="shared" si="544"/>
        <v>0</v>
      </c>
      <c r="BG430" s="95">
        <f t="shared" si="544"/>
        <v>0</v>
      </c>
      <c r="BH430" s="95">
        <f t="shared" si="544"/>
        <v>0</v>
      </c>
      <c r="BI430" s="95">
        <f t="shared" si="544"/>
        <v>0</v>
      </c>
      <c r="BJ430" s="95">
        <f t="shared" si="544"/>
        <v>0</v>
      </c>
      <c r="BK430" s="95">
        <f t="shared" si="544"/>
        <v>0</v>
      </c>
      <c r="BL430" s="95">
        <f t="shared" si="544"/>
        <v>0</v>
      </c>
      <c r="BM430" s="95">
        <f t="shared" si="544"/>
        <v>0</v>
      </c>
      <c r="BN430" s="95">
        <f t="shared" si="544"/>
        <v>0</v>
      </c>
      <c r="BO430" s="95">
        <f t="shared" si="544"/>
        <v>0</v>
      </c>
      <c r="BP430" s="95">
        <f t="shared" si="544"/>
        <v>0</v>
      </c>
      <c r="BQ430" s="95">
        <f t="shared" si="544"/>
        <v>0</v>
      </c>
      <c r="BR430" s="95">
        <f t="shared" si="544"/>
        <v>0</v>
      </c>
      <c r="BS430" s="95">
        <f t="shared" si="544"/>
        <v>0</v>
      </c>
      <c r="BT430" s="95">
        <f t="shared" si="544"/>
        <v>0</v>
      </c>
      <c r="BU430" s="95">
        <f t="shared" si="544"/>
        <v>0</v>
      </c>
      <c r="BV430" s="95">
        <f t="shared" si="544"/>
        <v>0</v>
      </c>
      <c r="BW430" s="95">
        <f t="shared" si="544"/>
        <v>0</v>
      </c>
      <c r="BX430" s="95">
        <f t="shared" si="544"/>
        <v>0</v>
      </c>
      <c r="BY430" s="95">
        <f t="shared" si="544"/>
        <v>0</v>
      </c>
      <c r="BZ430" s="95">
        <f t="shared" si="544"/>
        <v>0</v>
      </c>
      <c r="CA430" s="95">
        <f t="shared" si="544"/>
        <v>0</v>
      </c>
      <c r="CB430" s="95">
        <f t="shared" si="544"/>
        <v>0</v>
      </c>
      <c r="CC430" s="95">
        <f t="shared" si="544"/>
        <v>0</v>
      </c>
      <c r="CD430" s="95">
        <f t="shared" si="544"/>
        <v>0</v>
      </c>
      <c r="CE430" s="95">
        <f t="shared" si="544"/>
        <v>0</v>
      </c>
      <c r="CF430" s="95">
        <f t="shared" si="544"/>
        <v>0</v>
      </c>
      <c r="CG430" s="95">
        <f t="shared" si="544"/>
        <v>0</v>
      </c>
      <c r="CH430"/>
      <c r="CI430" s="95">
        <f>SUM(BC430:CG430)</f>
        <v>0</v>
      </c>
      <c r="CJ430" s="5" t="s">
        <v>40</v>
      </c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ht="17.25" hidden="1" customHeight="1" outlineLevel="1" x14ac:dyDescent="0.25">
      <c r="A431" s="57"/>
      <c r="B431" s="58"/>
      <c r="C431" s="58"/>
      <c r="D431" s="58" t="s">
        <v>41</v>
      </c>
      <c r="E431" s="103" t="str">
        <f t="shared" ref="E431:AI431" si="545">IF(E428&gt;=4,"ya","tdk")</f>
        <v>tdk</v>
      </c>
      <c r="F431" s="104" t="str">
        <f t="shared" si="545"/>
        <v>tdk</v>
      </c>
      <c r="G431" s="104" t="str">
        <f t="shared" si="545"/>
        <v>tdk</v>
      </c>
      <c r="H431" s="105" t="str">
        <f t="shared" si="545"/>
        <v>tdk</v>
      </c>
      <c r="I431" s="105" t="str">
        <f t="shared" si="545"/>
        <v>tdk</v>
      </c>
      <c r="J431" s="105" t="str">
        <f t="shared" si="545"/>
        <v>tdk</v>
      </c>
      <c r="K431" s="105" t="str">
        <f t="shared" si="545"/>
        <v>tdk</v>
      </c>
      <c r="L431" s="105" t="str">
        <f t="shared" si="545"/>
        <v>tdk</v>
      </c>
      <c r="M431" s="104" t="str">
        <f t="shared" si="545"/>
        <v>tdk</v>
      </c>
      <c r="N431" s="106" t="str">
        <f t="shared" si="545"/>
        <v>tdk</v>
      </c>
      <c r="O431" s="107" t="str">
        <f t="shared" si="545"/>
        <v>tdk</v>
      </c>
      <c r="P431" s="105" t="str">
        <f t="shared" si="545"/>
        <v>tdk</v>
      </c>
      <c r="Q431" s="105" t="str">
        <f t="shared" si="545"/>
        <v>tdk</v>
      </c>
      <c r="R431" s="105" t="str">
        <f t="shared" si="545"/>
        <v>tdk</v>
      </c>
      <c r="S431" s="105" t="str">
        <f t="shared" si="545"/>
        <v>tdk</v>
      </c>
      <c r="T431" s="104" t="str">
        <f t="shared" si="545"/>
        <v>tdk</v>
      </c>
      <c r="U431" s="106" t="str">
        <f t="shared" si="545"/>
        <v>tdk</v>
      </c>
      <c r="V431" s="107" t="str">
        <f t="shared" si="545"/>
        <v>tdk</v>
      </c>
      <c r="W431" s="105" t="str">
        <f t="shared" si="545"/>
        <v>tdk</v>
      </c>
      <c r="X431" s="105" t="str">
        <f t="shared" si="545"/>
        <v>tdk</v>
      </c>
      <c r="Y431" s="105" t="str">
        <f t="shared" si="545"/>
        <v>tdk</v>
      </c>
      <c r="Z431" s="105" t="str">
        <f t="shared" si="545"/>
        <v>tdk</v>
      </c>
      <c r="AA431" s="104" t="str">
        <f t="shared" si="545"/>
        <v>tdk</v>
      </c>
      <c r="AB431" s="104" t="str">
        <f t="shared" si="545"/>
        <v>tdk</v>
      </c>
      <c r="AC431" s="105" t="str">
        <f t="shared" si="545"/>
        <v>tdk</v>
      </c>
      <c r="AD431" s="105" t="str">
        <f t="shared" si="545"/>
        <v>tdk</v>
      </c>
      <c r="AE431" s="105" t="str">
        <f t="shared" si="545"/>
        <v>tdk</v>
      </c>
      <c r="AF431" s="105" t="str">
        <f t="shared" si="545"/>
        <v>tdk</v>
      </c>
      <c r="AG431" s="105" t="str">
        <f t="shared" si="545"/>
        <v>tdk</v>
      </c>
      <c r="AH431" s="104" t="str">
        <f t="shared" si="545"/>
        <v>tdk</v>
      </c>
      <c r="AI431" s="104" t="str">
        <f t="shared" si="545"/>
        <v>tdk</v>
      </c>
      <c r="AJ431" s="108"/>
      <c r="AK431" s="69"/>
      <c r="AL431" s="69"/>
      <c r="AM431" s="69"/>
      <c r="AN431" s="69"/>
      <c r="AO431" s="70"/>
      <c r="AP431" s="70"/>
      <c r="AQ431" s="70"/>
      <c r="AR431" s="70"/>
      <c r="AS431" s="109">
        <f>COUNTIF(E431:AJ431,"ya")+CI431</f>
        <v>0</v>
      </c>
      <c r="AT431" s="70"/>
      <c r="AU431" s="69"/>
      <c r="AV431" s="83"/>
      <c r="AW431" s="83"/>
      <c r="AX431" s="83"/>
      <c r="AY431" s="84"/>
      <c r="AZ431" s="85"/>
      <c r="BA431" s="22"/>
      <c r="BB431"/>
      <c r="BC431" s="110" t="str">
        <f t="shared" ref="BC431:CG431" si="546">IF(BC428&gt;=4,"ya","tdk")</f>
        <v>tdk</v>
      </c>
      <c r="BD431" s="110" t="str">
        <f t="shared" si="546"/>
        <v>tdk</v>
      </c>
      <c r="BE431" s="110" t="str">
        <f t="shared" si="546"/>
        <v>tdk</v>
      </c>
      <c r="BF431" s="110" t="str">
        <f t="shared" si="546"/>
        <v>tdk</v>
      </c>
      <c r="BG431" s="110" t="str">
        <f t="shared" si="546"/>
        <v>tdk</v>
      </c>
      <c r="BH431" s="110" t="str">
        <f t="shared" si="546"/>
        <v>tdk</v>
      </c>
      <c r="BI431" s="110" t="str">
        <f t="shared" si="546"/>
        <v>tdk</v>
      </c>
      <c r="BJ431" s="110" t="str">
        <f t="shared" si="546"/>
        <v>tdk</v>
      </c>
      <c r="BK431" s="110" t="str">
        <f t="shared" si="546"/>
        <v>tdk</v>
      </c>
      <c r="BL431" s="110" t="str">
        <f t="shared" si="546"/>
        <v>tdk</v>
      </c>
      <c r="BM431" s="110" t="str">
        <f t="shared" si="546"/>
        <v>tdk</v>
      </c>
      <c r="BN431" s="110" t="str">
        <f t="shared" si="546"/>
        <v>tdk</v>
      </c>
      <c r="BO431" s="110" t="str">
        <f t="shared" si="546"/>
        <v>tdk</v>
      </c>
      <c r="BP431" s="110" t="str">
        <f t="shared" si="546"/>
        <v>tdk</v>
      </c>
      <c r="BQ431" s="110" t="str">
        <f t="shared" si="546"/>
        <v>tdk</v>
      </c>
      <c r="BR431" s="110" t="str">
        <f t="shared" si="546"/>
        <v>tdk</v>
      </c>
      <c r="BS431" s="110" t="str">
        <f t="shared" si="546"/>
        <v>tdk</v>
      </c>
      <c r="BT431" s="110" t="str">
        <f t="shared" si="546"/>
        <v>tdk</v>
      </c>
      <c r="BU431" s="110" t="str">
        <f t="shared" si="546"/>
        <v>tdk</v>
      </c>
      <c r="BV431" s="110" t="str">
        <f t="shared" si="546"/>
        <v>tdk</v>
      </c>
      <c r="BW431" s="110" t="str">
        <f t="shared" si="546"/>
        <v>tdk</v>
      </c>
      <c r="BX431" s="110" t="str">
        <f t="shared" si="546"/>
        <v>tdk</v>
      </c>
      <c r="BY431" s="110" t="str">
        <f t="shared" si="546"/>
        <v>tdk</v>
      </c>
      <c r="BZ431" s="110" t="str">
        <f t="shared" si="546"/>
        <v>tdk</v>
      </c>
      <c r="CA431" s="110" t="str">
        <f t="shared" si="546"/>
        <v>tdk</v>
      </c>
      <c r="CB431" s="110" t="str">
        <f t="shared" si="546"/>
        <v>tdk</v>
      </c>
      <c r="CC431" s="110" t="str">
        <f t="shared" si="546"/>
        <v>tdk</v>
      </c>
      <c r="CD431" s="110" t="str">
        <f t="shared" si="546"/>
        <v>tdk</v>
      </c>
      <c r="CE431" s="110" t="str">
        <f t="shared" si="546"/>
        <v>tdk</v>
      </c>
      <c r="CF431" s="110" t="str">
        <f t="shared" si="546"/>
        <v>tdk</v>
      </c>
      <c r="CG431" s="110" t="str">
        <f t="shared" si="546"/>
        <v>tdk</v>
      </c>
      <c r="CH431"/>
      <c r="CI431" s="75">
        <f>COUNTIF(BC431:CG431,"ya")</f>
        <v>0</v>
      </c>
      <c r="CJ431" s="74" t="s">
        <v>41</v>
      </c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 ht="17.25" hidden="1" customHeight="1" outlineLevel="1" x14ac:dyDescent="0.25">
      <c r="A432" s="57"/>
      <c r="B432" s="58"/>
      <c r="C432" s="58"/>
      <c r="D432" s="58" t="s">
        <v>42</v>
      </c>
      <c r="E432" s="103" t="str">
        <f t="shared" ref="E432:AI432" si="547">IF(AND(OR(AND(OR(AND(E429&gt;=2,E427="O/D"),E427="O/A"),E429&gt;=2),E427="O/N"),E429&gt;=2),"ya","tdk")</f>
        <v>tdk</v>
      </c>
      <c r="F432" s="104" t="str">
        <f t="shared" si="547"/>
        <v>tdk</v>
      </c>
      <c r="G432" s="104" t="str">
        <f t="shared" si="547"/>
        <v>tdk</v>
      </c>
      <c r="H432" s="105" t="str">
        <f t="shared" si="547"/>
        <v>tdk</v>
      </c>
      <c r="I432" s="105" t="str">
        <f t="shared" si="547"/>
        <v>tdk</v>
      </c>
      <c r="J432" s="105" t="str">
        <f t="shared" si="547"/>
        <v>tdk</v>
      </c>
      <c r="K432" s="105" t="str">
        <f t="shared" si="547"/>
        <v>tdk</v>
      </c>
      <c r="L432" s="105" t="str">
        <f t="shared" si="547"/>
        <v>tdk</v>
      </c>
      <c r="M432" s="104" t="str">
        <f t="shared" si="547"/>
        <v>tdk</v>
      </c>
      <c r="N432" s="106" t="str">
        <f t="shared" si="547"/>
        <v>tdk</v>
      </c>
      <c r="O432" s="107" t="str">
        <f t="shared" si="547"/>
        <v>tdk</v>
      </c>
      <c r="P432" s="105" t="str">
        <f t="shared" si="547"/>
        <v>tdk</v>
      </c>
      <c r="Q432" s="105" t="str">
        <f t="shared" si="547"/>
        <v>tdk</v>
      </c>
      <c r="R432" s="105" t="str">
        <f t="shared" si="547"/>
        <v>tdk</v>
      </c>
      <c r="S432" s="105" t="str">
        <f t="shared" si="547"/>
        <v>tdk</v>
      </c>
      <c r="T432" s="104" t="str">
        <f t="shared" si="547"/>
        <v>tdk</v>
      </c>
      <c r="U432" s="106" t="str">
        <f t="shared" si="547"/>
        <v>tdk</v>
      </c>
      <c r="V432" s="107" t="str">
        <f t="shared" si="547"/>
        <v>tdk</v>
      </c>
      <c r="W432" s="105" t="str">
        <f t="shared" si="547"/>
        <v>tdk</v>
      </c>
      <c r="X432" s="105" t="str">
        <f t="shared" si="547"/>
        <v>tdk</v>
      </c>
      <c r="Y432" s="105" t="str">
        <f t="shared" si="547"/>
        <v>tdk</v>
      </c>
      <c r="Z432" s="105" t="str">
        <f t="shared" si="547"/>
        <v>tdk</v>
      </c>
      <c r="AA432" s="104" t="str">
        <f t="shared" si="547"/>
        <v>tdk</v>
      </c>
      <c r="AB432" s="104" t="str">
        <f t="shared" si="547"/>
        <v>tdk</v>
      </c>
      <c r="AC432" s="105" t="str">
        <f t="shared" si="547"/>
        <v>tdk</v>
      </c>
      <c r="AD432" s="105" t="str">
        <f t="shared" si="547"/>
        <v>tdk</v>
      </c>
      <c r="AE432" s="105" t="str">
        <f t="shared" si="547"/>
        <v>tdk</v>
      </c>
      <c r="AF432" s="105" t="str">
        <f t="shared" si="547"/>
        <v>tdk</v>
      </c>
      <c r="AG432" s="105" t="str">
        <f t="shared" si="547"/>
        <v>tdk</v>
      </c>
      <c r="AH432" s="104" t="str">
        <f t="shared" si="547"/>
        <v>tdk</v>
      </c>
      <c r="AI432" s="104" t="str">
        <f t="shared" si="547"/>
        <v>tdk</v>
      </c>
      <c r="AJ432" s="108"/>
      <c r="AK432" s="69"/>
      <c r="AL432" s="69"/>
      <c r="AM432" s="69"/>
      <c r="AN432" s="69"/>
      <c r="AO432" s="70"/>
      <c r="AP432" s="70"/>
      <c r="AQ432" s="70"/>
      <c r="AR432" s="70"/>
      <c r="AS432" s="70"/>
      <c r="AT432" s="70">
        <f>COUNTIF(E432:AJ432,"ya")</f>
        <v>0</v>
      </c>
      <c r="AU432" s="69"/>
      <c r="AV432" s="83"/>
      <c r="AW432" s="83"/>
      <c r="AX432" s="83"/>
      <c r="AY432" s="84"/>
      <c r="AZ432" s="85"/>
      <c r="BA432" s="22"/>
      <c r="BB432"/>
      <c r="BC432" s="74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 s="37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spans="1:1024" ht="17.25" hidden="1" customHeight="1" outlineLevel="1" x14ac:dyDescent="0.3">
      <c r="A433" s="57"/>
      <c r="B433" s="58" t="s">
        <v>125</v>
      </c>
      <c r="C433" s="130" t="s">
        <v>126</v>
      </c>
      <c r="D433" s="58"/>
      <c r="E433" s="119"/>
      <c r="F433" s="120"/>
      <c r="G433" s="120"/>
      <c r="H433" s="121"/>
      <c r="I433" s="121"/>
      <c r="J433" s="121"/>
      <c r="K433" s="121"/>
      <c r="L433" s="121"/>
      <c r="M433" s="120"/>
      <c r="N433" s="122"/>
      <c r="O433" s="123"/>
      <c r="P433" s="121"/>
      <c r="Q433" s="121"/>
      <c r="R433" s="121"/>
      <c r="S433" s="121"/>
      <c r="T433" s="120"/>
      <c r="U433" s="124"/>
      <c r="V433" s="123"/>
      <c r="W433" s="121"/>
      <c r="X433" s="121"/>
      <c r="Y433" s="121"/>
      <c r="Z433" s="121"/>
      <c r="AA433" s="120"/>
      <c r="AB433" s="120"/>
      <c r="AC433" s="121"/>
      <c r="AD433" s="121"/>
      <c r="AE433" s="121"/>
      <c r="AF433" s="121"/>
      <c r="AG433" s="121"/>
      <c r="AH433" s="120"/>
      <c r="AI433" s="120"/>
      <c r="AJ433" s="68"/>
      <c r="AK433" s="69">
        <f>COUNTIF(E433:AJ433,"D")</f>
        <v>0</v>
      </c>
      <c r="AL433" s="69">
        <f>COUNTIF(E433:AJ433,"A")</f>
        <v>0</v>
      </c>
      <c r="AM433" s="69">
        <f>COUNTIF(E433:AJ433,"N")</f>
        <v>0</v>
      </c>
      <c r="AN433" s="69">
        <f>COUNTIF(E433:AJ433,"D/A")</f>
        <v>0</v>
      </c>
      <c r="AO433" s="70">
        <f>AK433+AL433+AM433+AN433+AY433+AZ433</f>
        <v>0</v>
      </c>
      <c r="AP433" s="70">
        <f>IF(AO433&lt;=22,0,AO433-22)</f>
        <v>0</v>
      </c>
      <c r="AQ433" s="71">
        <f>AL433+AM433+AQ436</f>
        <v>0</v>
      </c>
      <c r="AR433" s="70"/>
      <c r="AS433" s="70"/>
      <c r="AT433" s="70"/>
      <c r="AU433" s="69">
        <f>COUNTIF(E433:AJ433,"IJ")</f>
        <v>0</v>
      </c>
      <c r="AV433" s="69">
        <f>COUNTIF(E433:AJ433,"SK")</f>
        <v>0</v>
      </c>
      <c r="AW433" s="69">
        <f>COUNTIF(E433:AJ433,"CT")</f>
        <v>0</v>
      </c>
      <c r="AX433" s="69">
        <f>COUNTIF(E433:AJ433,"AL")</f>
        <v>0</v>
      </c>
      <c r="AY433" s="69">
        <f>COUNTIF(E433:AJ433,"A/N")</f>
        <v>0</v>
      </c>
      <c r="AZ433" s="69">
        <f>COUNTIF(E433:AJ433,"N/D")</f>
        <v>0</v>
      </c>
      <c r="BA433" s="72"/>
      <c r="BB433" s="37">
        <f>AO433</f>
        <v>0</v>
      </c>
      <c r="BC433" s="73">
        <f t="shared" ref="BC433:CG433" si="548">E433</f>
        <v>0</v>
      </c>
      <c r="BD433" s="73">
        <f t="shared" si="548"/>
        <v>0</v>
      </c>
      <c r="BE433" s="73">
        <f t="shared" si="548"/>
        <v>0</v>
      </c>
      <c r="BF433" s="73">
        <f t="shared" si="548"/>
        <v>0</v>
      </c>
      <c r="BG433" s="73">
        <f t="shared" si="548"/>
        <v>0</v>
      </c>
      <c r="BH433" s="73">
        <f t="shared" si="548"/>
        <v>0</v>
      </c>
      <c r="BI433" s="73">
        <f t="shared" si="548"/>
        <v>0</v>
      </c>
      <c r="BJ433" s="73">
        <f t="shared" si="548"/>
        <v>0</v>
      </c>
      <c r="BK433" s="73">
        <f t="shared" si="548"/>
        <v>0</v>
      </c>
      <c r="BL433" s="73">
        <f t="shared" si="548"/>
        <v>0</v>
      </c>
      <c r="BM433" s="73">
        <f t="shared" si="548"/>
        <v>0</v>
      </c>
      <c r="BN433" s="73">
        <f t="shared" si="548"/>
        <v>0</v>
      </c>
      <c r="BO433" s="73">
        <f t="shared" si="548"/>
        <v>0</v>
      </c>
      <c r="BP433" s="73">
        <f t="shared" si="548"/>
        <v>0</v>
      </c>
      <c r="BQ433" s="73">
        <f t="shared" si="548"/>
        <v>0</v>
      </c>
      <c r="BR433" s="73">
        <f t="shared" si="548"/>
        <v>0</v>
      </c>
      <c r="BS433" s="73">
        <f t="shared" si="548"/>
        <v>0</v>
      </c>
      <c r="BT433" s="73">
        <f t="shared" si="548"/>
        <v>0</v>
      </c>
      <c r="BU433" s="73">
        <f t="shared" si="548"/>
        <v>0</v>
      </c>
      <c r="BV433" s="73">
        <f t="shared" si="548"/>
        <v>0</v>
      </c>
      <c r="BW433" s="73">
        <f t="shared" si="548"/>
        <v>0</v>
      </c>
      <c r="BX433" s="73">
        <f t="shared" si="548"/>
        <v>0</v>
      </c>
      <c r="BY433" s="73">
        <f t="shared" si="548"/>
        <v>0</v>
      </c>
      <c r="BZ433" s="73">
        <f t="shared" si="548"/>
        <v>0</v>
      </c>
      <c r="CA433" s="73">
        <f t="shared" si="548"/>
        <v>0</v>
      </c>
      <c r="CB433" s="73">
        <f t="shared" si="548"/>
        <v>0</v>
      </c>
      <c r="CC433" s="73">
        <f t="shared" si="548"/>
        <v>0</v>
      </c>
      <c r="CD433" s="73">
        <f t="shared" si="548"/>
        <v>0</v>
      </c>
      <c r="CE433" s="73">
        <f t="shared" si="548"/>
        <v>0</v>
      </c>
      <c r="CF433" s="73">
        <f t="shared" si="548"/>
        <v>0</v>
      </c>
      <c r="CG433" s="73">
        <f t="shared" si="548"/>
        <v>0</v>
      </c>
      <c r="CH433"/>
      <c r="CI433" s="75">
        <f>COUNTIF(BC433:CG433,"A/N")</f>
        <v>0</v>
      </c>
      <c r="CJ433" s="75">
        <f>COUNTIF(BC433:CG433,"N/D")</f>
        <v>0</v>
      </c>
      <c r="CK433" s="37">
        <f>CI433+CJ433</f>
        <v>0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 ht="17.25" hidden="1" customHeight="1" outlineLevel="1" x14ac:dyDescent="0.25">
      <c r="A434" s="57"/>
      <c r="B434" s="58"/>
      <c r="C434" s="127"/>
      <c r="D434" s="58" t="s">
        <v>37</v>
      </c>
      <c r="E434" s="119"/>
      <c r="F434" s="120"/>
      <c r="G434" s="120"/>
      <c r="H434" s="121"/>
      <c r="I434" s="121"/>
      <c r="J434" s="121"/>
      <c r="K434" s="121"/>
      <c r="L434" s="121"/>
      <c r="M434" s="120"/>
      <c r="N434" s="122"/>
      <c r="O434" s="123"/>
      <c r="P434" s="121"/>
      <c r="Q434" s="121"/>
      <c r="R434" s="121"/>
      <c r="S434" s="121"/>
      <c r="T434" s="120"/>
      <c r="U434" s="124"/>
      <c r="V434" s="123"/>
      <c r="W434" s="121"/>
      <c r="X434" s="121"/>
      <c r="Y434" s="121"/>
      <c r="Z434" s="121"/>
      <c r="AA434" s="120"/>
      <c r="AB434" s="120"/>
      <c r="AC434" s="121"/>
      <c r="AD434" s="121"/>
      <c r="AE434" s="121"/>
      <c r="AF434" s="121"/>
      <c r="AG434" s="121"/>
      <c r="AH434" s="120"/>
      <c r="AI434" s="120"/>
      <c r="AJ434" s="82"/>
      <c r="AK434" s="69"/>
      <c r="AL434" s="69"/>
      <c r="AM434" s="69"/>
      <c r="AN434" s="69"/>
      <c r="AO434" s="70"/>
      <c r="AP434" s="70"/>
      <c r="AQ434" s="70"/>
      <c r="AR434" s="71">
        <f>SUM(E434:AJ434)*2-0.5*COUNT(E434:AJ434)+CI435</f>
        <v>0</v>
      </c>
      <c r="AS434" s="70"/>
      <c r="AT434" s="70"/>
      <c r="AU434" s="69"/>
      <c r="AV434" s="83"/>
      <c r="AW434" s="83"/>
      <c r="AX434" s="83"/>
      <c r="AY434" s="84"/>
      <c r="AZ434" s="85"/>
      <c r="BA434" s="22"/>
      <c r="BB434"/>
      <c r="BC434" s="86">
        <f t="shared" ref="BC434:CG434" si="549">E435</f>
        <v>0</v>
      </c>
      <c r="BD434" s="86">
        <f t="shared" si="549"/>
        <v>0</v>
      </c>
      <c r="BE434" s="86">
        <f t="shared" si="549"/>
        <v>0</v>
      </c>
      <c r="BF434" s="86">
        <f t="shared" si="549"/>
        <v>0</v>
      </c>
      <c r="BG434" s="86">
        <f t="shared" si="549"/>
        <v>0</v>
      </c>
      <c r="BH434" s="86">
        <f t="shared" si="549"/>
        <v>0</v>
      </c>
      <c r="BI434" s="86">
        <f t="shared" si="549"/>
        <v>0</v>
      </c>
      <c r="BJ434" s="86">
        <f t="shared" si="549"/>
        <v>0</v>
      </c>
      <c r="BK434" s="86">
        <f t="shared" si="549"/>
        <v>0</v>
      </c>
      <c r="BL434" s="86">
        <f t="shared" si="549"/>
        <v>0</v>
      </c>
      <c r="BM434" s="86">
        <f t="shared" si="549"/>
        <v>0</v>
      </c>
      <c r="BN434" s="86">
        <f t="shared" si="549"/>
        <v>0</v>
      </c>
      <c r="BO434" s="86">
        <f t="shared" si="549"/>
        <v>0</v>
      </c>
      <c r="BP434" s="86">
        <f t="shared" si="549"/>
        <v>0</v>
      </c>
      <c r="BQ434" s="86">
        <f t="shared" si="549"/>
        <v>0</v>
      </c>
      <c r="BR434" s="86">
        <f t="shared" si="549"/>
        <v>0</v>
      </c>
      <c r="BS434" s="86">
        <f t="shared" si="549"/>
        <v>0</v>
      </c>
      <c r="BT434" s="86">
        <f t="shared" si="549"/>
        <v>0</v>
      </c>
      <c r="BU434" s="86">
        <f t="shared" si="549"/>
        <v>0</v>
      </c>
      <c r="BV434" s="86">
        <f t="shared" si="549"/>
        <v>0</v>
      </c>
      <c r="BW434" s="86">
        <f t="shared" si="549"/>
        <v>0</v>
      </c>
      <c r="BX434" s="86">
        <f t="shared" si="549"/>
        <v>0</v>
      </c>
      <c r="BY434" s="86">
        <f t="shared" si="549"/>
        <v>0</v>
      </c>
      <c r="BZ434" s="86">
        <f t="shared" si="549"/>
        <v>0</v>
      </c>
      <c r="CA434" s="86">
        <f t="shared" si="549"/>
        <v>0</v>
      </c>
      <c r="CB434" s="86">
        <f t="shared" si="549"/>
        <v>0</v>
      </c>
      <c r="CC434" s="86">
        <f t="shared" si="549"/>
        <v>0</v>
      </c>
      <c r="CD434" s="86">
        <f t="shared" si="549"/>
        <v>0</v>
      </c>
      <c r="CE434" s="86">
        <f t="shared" si="549"/>
        <v>0</v>
      </c>
      <c r="CF434" s="86">
        <f t="shared" si="549"/>
        <v>0</v>
      </c>
      <c r="CG434" s="86">
        <f t="shared" si="549"/>
        <v>0</v>
      </c>
      <c r="CH434"/>
      <c r="CI434" s="7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ht="17.25" hidden="1" customHeight="1" outlineLevel="1" x14ac:dyDescent="0.25">
      <c r="A435" s="57"/>
      <c r="B435" s="58"/>
      <c r="C435" s="58"/>
      <c r="D435" s="58" t="s">
        <v>38</v>
      </c>
      <c r="E435" s="87"/>
      <c r="F435" s="88"/>
      <c r="G435" s="88"/>
      <c r="H435" s="89"/>
      <c r="I435" s="89"/>
      <c r="J435" s="89"/>
      <c r="K435" s="89"/>
      <c r="L435" s="89"/>
      <c r="M435" s="88"/>
      <c r="N435" s="90"/>
      <c r="O435" s="91"/>
      <c r="P435" s="89"/>
      <c r="Q435" s="89"/>
      <c r="R435" s="89"/>
      <c r="S435" s="89"/>
      <c r="T435" s="88"/>
      <c r="U435" s="92"/>
      <c r="V435" s="91"/>
      <c r="W435" s="89"/>
      <c r="X435" s="89"/>
      <c r="Y435" s="89"/>
      <c r="Z435" s="89"/>
      <c r="AA435" s="88"/>
      <c r="AB435" s="88"/>
      <c r="AC435" s="89"/>
      <c r="AD435" s="89"/>
      <c r="AE435" s="89"/>
      <c r="AF435" s="89"/>
      <c r="AG435" s="89"/>
      <c r="AH435" s="88"/>
      <c r="AI435" s="88"/>
      <c r="AJ435" s="93"/>
      <c r="AK435" s="69"/>
      <c r="AL435" s="69"/>
      <c r="AM435" s="69"/>
      <c r="AN435" s="69"/>
      <c r="AO435" s="70"/>
      <c r="AP435" s="70"/>
      <c r="AQ435" s="70"/>
      <c r="AR435" s="94"/>
      <c r="AS435" s="70"/>
      <c r="AT435" s="70"/>
      <c r="AU435" s="69"/>
      <c r="AV435" s="83"/>
      <c r="AW435" s="83"/>
      <c r="AX435" s="83"/>
      <c r="AY435" s="84"/>
      <c r="AZ435" s="85"/>
      <c r="BA435" s="22"/>
      <c r="BB435"/>
      <c r="BC435" s="37">
        <f t="shared" ref="BC435:CG435" si="550">IF(BC434&lt;=1,BC434*2,IF(BC434&lt;=7,(BC434*2),IF(BC434&lt;=8,((BC434-7)*3+14),((BC434-8)*4+17))))</f>
        <v>0</v>
      </c>
      <c r="BD435" s="37">
        <f t="shared" si="550"/>
        <v>0</v>
      </c>
      <c r="BE435" s="37">
        <f t="shared" si="550"/>
        <v>0</v>
      </c>
      <c r="BF435" s="37">
        <f t="shared" si="550"/>
        <v>0</v>
      </c>
      <c r="BG435" s="37">
        <f t="shared" si="550"/>
        <v>0</v>
      </c>
      <c r="BH435" s="37">
        <f t="shared" si="550"/>
        <v>0</v>
      </c>
      <c r="BI435" s="37">
        <f t="shared" si="550"/>
        <v>0</v>
      </c>
      <c r="BJ435" s="37">
        <f t="shared" si="550"/>
        <v>0</v>
      </c>
      <c r="BK435" s="37">
        <f t="shared" si="550"/>
        <v>0</v>
      </c>
      <c r="BL435" s="37">
        <f t="shared" si="550"/>
        <v>0</v>
      </c>
      <c r="BM435" s="37">
        <f t="shared" si="550"/>
        <v>0</v>
      </c>
      <c r="BN435" s="37">
        <f t="shared" si="550"/>
        <v>0</v>
      </c>
      <c r="BO435" s="37">
        <f t="shared" si="550"/>
        <v>0</v>
      </c>
      <c r="BP435" s="37">
        <f t="shared" si="550"/>
        <v>0</v>
      </c>
      <c r="BQ435" s="37">
        <f t="shared" si="550"/>
        <v>0</v>
      </c>
      <c r="BR435" s="37">
        <f t="shared" si="550"/>
        <v>0</v>
      </c>
      <c r="BS435" s="37">
        <f t="shared" si="550"/>
        <v>0</v>
      </c>
      <c r="BT435" s="37">
        <f t="shared" si="550"/>
        <v>0</v>
      </c>
      <c r="BU435" s="37">
        <f t="shared" si="550"/>
        <v>0</v>
      </c>
      <c r="BV435" s="37">
        <f t="shared" si="550"/>
        <v>0</v>
      </c>
      <c r="BW435" s="37">
        <f t="shared" si="550"/>
        <v>0</v>
      </c>
      <c r="BX435" s="37">
        <f t="shared" si="550"/>
        <v>0</v>
      </c>
      <c r="BY435" s="37">
        <f t="shared" si="550"/>
        <v>0</v>
      </c>
      <c r="BZ435" s="37">
        <f t="shared" si="550"/>
        <v>0</v>
      </c>
      <c r="CA435" s="37">
        <f t="shared" si="550"/>
        <v>0</v>
      </c>
      <c r="CB435" s="37">
        <f t="shared" si="550"/>
        <v>0</v>
      </c>
      <c r="CC435" s="37">
        <f t="shared" si="550"/>
        <v>0</v>
      </c>
      <c r="CD435" s="37">
        <f t="shared" si="550"/>
        <v>0</v>
      </c>
      <c r="CE435" s="37">
        <f t="shared" si="550"/>
        <v>0</v>
      </c>
      <c r="CF435" s="37">
        <f t="shared" si="550"/>
        <v>0</v>
      </c>
      <c r="CG435" s="37">
        <f t="shared" si="550"/>
        <v>0</v>
      </c>
      <c r="CH435"/>
      <c r="CI435" s="95">
        <f>SUM(BC435:CG435)</f>
        <v>0</v>
      </c>
      <c r="CJ435" s="5" t="s">
        <v>37</v>
      </c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ht="17.25" hidden="1" customHeight="1" outlineLevel="1" x14ac:dyDescent="0.25">
      <c r="A436" s="57"/>
      <c r="B436" s="58"/>
      <c r="C436" s="58"/>
      <c r="D436" s="58" t="s">
        <v>39</v>
      </c>
      <c r="E436" s="96">
        <f t="shared" ref="E436:AI436" si="551">IF(AND(E433="A/N",E434&gt;=8),2,IF(AND(E433="N/D",E434=16),2,IF(AND(E433="D/A",E434=16),2,IF(AND(E433="A/N",E434&lt;8),1,IF(AND(E433="N/D",E434&lt;16),1,IF(AND(E433="D/A",E434&gt;=8),1,IF(AND(AND(E433="O/D",E434&gt;=16),E434&lt;24),1,IF(AND(E433="O/D",E434=24),2,IF(AND(AND(E433="O/A",E434&gt;=8),E434&lt;16),1,IF(AND(E433="O/A",E434&gt;=16),2,IF(AND(AND(E433="O/N",E434&gt;=8),E434&lt;24),1,IF(AND(E433="O/N",E434=24),2,0))))))))))))</f>
        <v>0</v>
      </c>
      <c r="F436" s="97">
        <f t="shared" si="551"/>
        <v>0</v>
      </c>
      <c r="G436" s="97">
        <f t="shared" si="551"/>
        <v>0</v>
      </c>
      <c r="H436" s="98">
        <f t="shared" si="551"/>
        <v>0</v>
      </c>
      <c r="I436" s="98">
        <f t="shared" si="551"/>
        <v>0</v>
      </c>
      <c r="J436" s="98">
        <f t="shared" si="551"/>
        <v>0</v>
      </c>
      <c r="K436" s="98">
        <f t="shared" si="551"/>
        <v>0</v>
      </c>
      <c r="L436" s="98">
        <f t="shared" si="551"/>
        <v>0</v>
      </c>
      <c r="M436" s="97">
        <f t="shared" si="551"/>
        <v>0</v>
      </c>
      <c r="N436" s="99">
        <f t="shared" si="551"/>
        <v>0</v>
      </c>
      <c r="O436" s="100">
        <f t="shared" si="551"/>
        <v>0</v>
      </c>
      <c r="P436" s="98">
        <f t="shared" si="551"/>
        <v>0</v>
      </c>
      <c r="Q436" s="98">
        <f t="shared" si="551"/>
        <v>0</v>
      </c>
      <c r="R436" s="98">
        <f t="shared" si="551"/>
        <v>0</v>
      </c>
      <c r="S436" s="98">
        <f t="shared" si="551"/>
        <v>0</v>
      </c>
      <c r="T436" s="97">
        <f t="shared" si="551"/>
        <v>0</v>
      </c>
      <c r="U436" s="101">
        <f t="shared" si="551"/>
        <v>0</v>
      </c>
      <c r="V436" s="100">
        <f t="shared" si="551"/>
        <v>0</v>
      </c>
      <c r="W436" s="98">
        <f t="shared" si="551"/>
        <v>0</v>
      </c>
      <c r="X436" s="98">
        <f t="shared" si="551"/>
        <v>0</v>
      </c>
      <c r="Y436" s="98">
        <f t="shared" si="551"/>
        <v>0</v>
      </c>
      <c r="Z436" s="98">
        <f t="shared" si="551"/>
        <v>0</v>
      </c>
      <c r="AA436" s="97">
        <f t="shared" si="551"/>
        <v>0</v>
      </c>
      <c r="AB436" s="97">
        <f t="shared" si="551"/>
        <v>0</v>
      </c>
      <c r="AC436" s="98">
        <f t="shared" si="551"/>
        <v>0</v>
      </c>
      <c r="AD436" s="98">
        <f t="shared" si="551"/>
        <v>0</v>
      </c>
      <c r="AE436" s="98">
        <f t="shared" si="551"/>
        <v>0</v>
      </c>
      <c r="AF436" s="98">
        <f t="shared" si="551"/>
        <v>0</v>
      </c>
      <c r="AG436" s="98">
        <f t="shared" si="551"/>
        <v>0</v>
      </c>
      <c r="AH436" s="97">
        <f t="shared" si="551"/>
        <v>0</v>
      </c>
      <c r="AI436" s="97">
        <f t="shared" si="551"/>
        <v>0</v>
      </c>
      <c r="AJ436" s="117"/>
      <c r="AK436" s="69"/>
      <c r="AL436" s="69"/>
      <c r="AM436" s="69"/>
      <c r="AN436" s="69"/>
      <c r="AO436" s="70"/>
      <c r="AP436" s="70"/>
      <c r="AQ436" s="71">
        <f>SUM(E436:AJ436)+CI436-CK433</f>
        <v>0</v>
      </c>
      <c r="AR436" s="94"/>
      <c r="AS436" s="70"/>
      <c r="AT436" s="70"/>
      <c r="AU436" s="69"/>
      <c r="AV436" s="83"/>
      <c r="AW436" s="83"/>
      <c r="AX436" s="83"/>
      <c r="AY436" s="84"/>
      <c r="AZ436" s="85"/>
      <c r="BA436" s="22"/>
      <c r="BB436"/>
      <c r="BC436" s="95">
        <f t="shared" ref="BC436:CG436" si="552">IF(AND(BC433="A/N",BC434&gt;=8),2,IF(AND(BC433="N/D",BC434=16),2,IF(AND(BC433="D/A",BC434=16),2,IF(AND(BC433="A/N",BC434&lt;8),1,IF(AND(BC433="N/D",BC434&lt;16),1,IF(AND(BC433="D/A",BC434&gt;=8),1,IF(AND(AND(BC433="O/D",BC434&gt;=16),BC434&lt;24),1,IF(AND(BC433="O/D",BC434=24),2,IF(AND(AND(BC433="O/A",BC434&gt;=8),BC434&lt;16),1,IF(AND(BC433="O/A",BC434&gt;=16),2,IF(AND(AND(BC433="O/N",BC434&gt;=8),BC434&lt;24),1,IF(AND(BC433="O/N",BC434=24),2,0))))))))))))</f>
        <v>0</v>
      </c>
      <c r="BD436" s="95">
        <f t="shared" si="552"/>
        <v>0</v>
      </c>
      <c r="BE436" s="95">
        <f t="shared" si="552"/>
        <v>0</v>
      </c>
      <c r="BF436" s="95">
        <f t="shared" si="552"/>
        <v>0</v>
      </c>
      <c r="BG436" s="95">
        <f t="shared" si="552"/>
        <v>0</v>
      </c>
      <c r="BH436" s="95">
        <f t="shared" si="552"/>
        <v>0</v>
      </c>
      <c r="BI436" s="95">
        <f t="shared" si="552"/>
        <v>0</v>
      </c>
      <c r="BJ436" s="95">
        <f t="shared" si="552"/>
        <v>0</v>
      </c>
      <c r="BK436" s="95">
        <f t="shared" si="552"/>
        <v>0</v>
      </c>
      <c r="BL436" s="95">
        <f t="shared" si="552"/>
        <v>0</v>
      </c>
      <c r="BM436" s="95">
        <f t="shared" si="552"/>
        <v>0</v>
      </c>
      <c r="BN436" s="95">
        <f t="shared" si="552"/>
        <v>0</v>
      </c>
      <c r="BO436" s="95">
        <f t="shared" si="552"/>
        <v>0</v>
      </c>
      <c r="BP436" s="95">
        <f t="shared" si="552"/>
        <v>0</v>
      </c>
      <c r="BQ436" s="95">
        <f t="shared" si="552"/>
        <v>0</v>
      </c>
      <c r="BR436" s="95">
        <f t="shared" si="552"/>
        <v>0</v>
      </c>
      <c r="BS436" s="95">
        <f t="shared" si="552"/>
        <v>0</v>
      </c>
      <c r="BT436" s="95">
        <f t="shared" si="552"/>
        <v>0</v>
      </c>
      <c r="BU436" s="95">
        <f t="shared" si="552"/>
        <v>0</v>
      </c>
      <c r="BV436" s="95">
        <f t="shared" si="552"/>
        <v>0</v>
      </c>
      <c r="BW436" s="95">
        <f t="shared" si="552"/>
        <v>0</v>
      </c>
      <c r="BX436" s="95">
        <f t="shared" si="552"/>
        <v>0</v>
      </c>
      <c r="BY436" s="95">
        <f t="shared" si="552"/>
        <v>0</v>
      </c>
      <c r="BZ436" s="95">
        <f t="shared" si="552"/>
        <v>0</v>
      </c>
      <c r="CA436" s="95">
        <f t="shared" si="552"/>
        <v>0</v>
      </c>
      <c r="CB436" s="95">
        <f t="shared" si="552"/>
        <v>0</v>
      </c>
      <c r="CC436" s="95">
        <f t="shared" si="552"/>
        <v>0</v>
      </c>
      <c r="CD436" s="95">
        <f t="shared" si="552"/>
        <v>0</v>
      </c>
      <c r="CE436" s="95">
        <f t="shared" si="552"/>
        <v>0</v>
      </c>
      <c r="CF436" s="95">
        <f t="shared" si="552"/>
        <v>0</v>
      </c>
      <c r="CG436" s="95">
        <f t="shared" si="552"/>
        <v>0</v>
      </c>
      <c r="CH436"/>
      <c r="CI436" s="95">
        <f>SUM(BC436:CG436)</f>
        <v>0</v>
      </c>
      <c r="CJ436" s="5" t="s">
        <v>40</v>
      </c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ht="17.25" hidden="1" customHeight="1" outlineLevel="1" x14ac:dyDescent="0.25">
      <c r="A437" s="57"/>
      <c r="B437" s="58"/>
      <c r="C437" s="58"/>
      <c r="D437" s="58" t="s">
        <v>41</v>
      </c>
      <c r="E437" s="103" t="str">
        <f t="shared" ref="E437:AI437" si="553">IF(E434&gt;=4,"ya","tdk")</f>
        <v>tdk</v>
      </c>
      <c r="F437" s="104" t="str">
        <f t="shared" si="553"/>
        <v>tdk</v>
      </c>
      <c r="G437" s="104" t="str">
        <f t="shared" si="553"/>
        <v>tdk</v>
      </c>
      <c r="H437" s="105" t="str">
        <f t="shared" si="553"/>
        <v>tdk</v>
      </c>
      <c r="I437" s="105" t="str">
        <f t="shared" si="553"/>
        <v>tdk</v>
      </c>
      <c r="J437" s="105" t="str">
        <f t="shared" si="553"/>
        <v>tdk</v>
      </c>
      <c r="K437" s="105" t="str">
        <f t="shared" si="553"/>
        <v>tdk</v>
      </c>
      <c r="L437" s="105" t="str">
        <f t="shared" si="553"/>
        <v>tdk</v>
      </c>
      <c r="M437" s="104" t="str">
        <f t="shared" si="553"/>
        <v>tdk</v>
      </c>
      <c r="N437" s="106" t="str">
        <f t="shared" si="553"/>
        <v>tdk</v>
      </c>
      <c r="O437" s="107" t="str">
        <f t="shared" si="553"/>
        <v>tdk</v>
      </c>
      <c r="P437" s="105" t="str">
        <f t="shared" si="553"/>
        <v>tdk</v>
      </c>
      <c r="Q437" s="105" t="str">
        <f t="shared" si="553"/>
        <v>tdk</v>
      </c>
      <c r="R437" s="105" t="str">
        <f t="shared" si="553"/>
        <v>tdk</v>
      </c>
      <c r="S437" s="105" t="str">
        <f t="shared" si="553"/>
        <v>tdk</v>
      </c>
      <c r="T437" s="104" t="str">
        <f t="shared" si="553"/>
        <v>tdk</v>
      </c>
      <c r="U437" s="106" t="str">
        <f t="shared" si="553"/>
        <v>tdk</v>
      </c>
      <c r="V437" s="107" t="str">
        <f t="shared" si="553"/>
        <v>tdk</v>
      </c>
      <c r="W437" s="105" t="str">
        <f t="shared" si="553"/>
        <v>tdk</v>
      </c>
      <c r="X437" s="105" t="str">
        <f t="shared" si="553"/>
        <v>tdk</v>
      </c>
      <c r="Y437" s="105" t="str">
        <f t="shared" si="553"/>
        <v>tdk</v>
      </c>
      <c r="Z437" s="105" t="str">
        <f t="shared" si="553"/>
        <v>tdk</v>
      </c>
      <c r="AA437" s="104" t="str">
        <f t="shared" si="553"/>
        <v>tdk</v>
      </c>
      <c r="AB437" s="104" t="str">
        <f t="shared" si="553"/>
        <v>tdk</v>
      </c>
      <c r="AC437" s="105" t="str">
        <f t="shared" si="553"/>
        <v>tdk</v>
      </c>
      <c r="AD437" s="105" t="str">
        <f t="shared" si="553"/>
        <v>tdk</v>
      </c>
      <c r="AE437" s="105" t="str">
        <f t="shared" si="553"/>
        <v>tdk</v>
      </c>
      <c r="AF437" s="105" t="str">
        <f t="shared" si="553"/>
        <v>tdk</v>
      </c>
      <c r="AG437" s="105" t="str">
        <f t="shared" si="553"/>
        <v>tdk</v>
      </c>
      <c r="AH437" s="104" t="str">
        <f t="shared" si="553"/>
        <v>tdk</v>
      </c>
      <c r="AI437" s="104" t="str">
        <f t="shared" si="553"/>
        <v>tdk</v>
      </c>
      <c r="AJ437" s="108"/>
      <c r="AK437" s="69"/>
      <c r="AL437" s="69"/>
      <c r="AM437" s="69"/>
      <c r="AN437" s="69"/>
      <c r="AO437" s="70"/>
      <c r="AP437" s="70"/>
      <c r="AQ437" s="70"/>
      <c r="AR437" s="70"/>
      <c r="AS437" s="109">
        <f>COUNTIF(E437:AJ437,"ya")+CI437</f>
        <v>0</v>
      </c>
      <c r="AT437" s="70"/>
      <c r="AU437" s="69"/>
      <c r="AV437" s="83"/>
      <c r="AW437" s="83"/>
      <c r="AX437" s="83"/>
      <c r="AY437" s="84"/>
      <c r="AZ437" s="85"/>
      <c r="BA437" s="22"/>
      <c r="BB437"/>
      <c r="BC437" s="110" t="str">
        <f t="shared" ref="BC437:CG437" si="554">IF(BC434&gt;=4,"ya","tdk")</f>
        <v>tdk</v>
      </c>
      <c r="BD437" s="110" t="str">
        <f t="shared" si="554"/>
        <v>tdk</v>
      </c>
      <c r="BE437" s="110" t="str">
        <f t="shared" si="554"/>
        <v>tdk</v>
      </c>
      <c r="BF437" s="110" t="str">
        <f t="shared" si="554"/>
        <v>tdk</v>
      </c>
      <c r="BG437" s="110" t="str">
        <f t="shared" si="554"/>
        <v>tdk</v>
      </c>
      <c r="BH437" s="110" t="str">
        <f t="shared" si="554"/>
        <v>tdk</v>
      </c>
      <c r="BI437" s="110" t="str">
        <f t="shared" si="554"/>
        <v>tdk</v>
      </c>
      <c r="BJ437" s="110" t="str">
        <f t="shared" si="554"/>
        <v>tdk</v>
      </c>
      <c r="BK437" s="110" t="str">
        <f t="shared" si="554"/>
        <v>tdk</v>
      </c>
      <c r="BL437" s="110" t="str">
        <f t="shared" si="554"/>
        <v>tdk</v>
      </c>
      <c r="BM437" s="110" t="str">
        <f t="shared" si="554"/>
        <v>tdk</v>
      </c>
      <c r="BN437" s="110" t="str">
        <f t="shared" si="554"/>
        <v>tdk</v>
      </c>
      <c r="BO437" s="110" t="str">
        <f t="shared" si="554"/>
        <v>tdk</v>
      </c>
      <c r="BP437" s="110" t="str">
        <f t="shared" si="554"/>
        <v>tdk</v>
      </c>
      <c r="BQ437" s="110" t="str">
        <f t="shared" si="554"/>
        <v>tdk</v>
      </c>
      <c r="BR437" s="110" t="str">
        <f t="shared" si="554"/>
        <v>tdk</v>
      </c>
      <c r="BS437" s="110" t="str">
        <f t="shared" si="554"/>
        <v>tdk</v>
      </c>
      <c r="BT437" s="110" t="str">
        <f t="shared" si="554"/>
        <v>tdk</v>
      </c>
      <c r="BU437" s="110" t="str">
        <f t="shared" si="554"/>
        <v>tdk</v>
      </c>
      <c r="BV437" s="110" t="str">
        <f t="shared" si="554"/>
        <v>tdk</v>
      </c>
      <c r="BW437" s="110" t="str">
        <f t="shared" si="554"/>
        <v>tdk</v>
      </c>
      <c r="BX437" s="110" t="str">
        <f t="shared" si="554"/>
        <v>tdk</v>
      </c>
      <c r="BY437" s="110" t="str">
        <f t="shared" si="554"/>
        <v>tdk</v>
      </c>
      <c r="BZ437" s="110" t="str">
        <f t="shared" si="554"/>
        <v>tdk</v>
      </c>
      <c r="CA437" s="110" t="str">
        <f t="shared" si="554"/>
        <v>tdk</v>
      </c>
      <c r="CB437" s="110" t="str">
        <f t="shared" si="554"/>
        <v>tdk</v>
      </c>
      <c r="CC437" s="110" t="str">
        <f t="shared" si="554"/>
        <v>tdk</v>
      </c>
      <c r="CD437" s="110" t="str">
        <f t="shared" si="554"/>
        <v>tdk</v>
      </c>
      <c r="CE437" s="110" t="str">
        <f t="shared" si="554"/>
        <v>tdk</v>
      </c>
      <c r="CF437" s="110" t="str">
        <f t="shared" si="554"/>
        <v>tdk</v>
      </c>
      <c r="CG437" s="110" t="str">
        <f t="shared" si="554"/>
        <v>tdk</v>
      </c>
      <c r="CH437"/>
      <c r="CI437" s="75">
        <f>COUNTIF(BC437:CG437,"ya")</f>
        <v>0</v>
      </c>
      <c r="CJ437" s="74" t="s">
        <v>41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ht="17.25" hidden="1" customHeight="1" outlineLevel="1" x14ac:dyDescent="0.25">
      <c r="A438" s="57"/>
      <c r="B438" s="58"/>
      <c r="C438" s="58"/>
      <c r="D438" s="58" t="s">
        <v>42</v>
      </c>
      <c r="E438" s="103" t="str">
        <f t="shared" ref="E438:AI438" si="555">IF(AND(OR(AND(OR(AND(E435&gt;=2,E433="O/D"),E433="O/A"),E435&gt;=2),E433="O/N"),E435&gt;=2),"ya","tdk")</f>
        <v>tdk</v>
      </c>
      <c r="F438" s="104" t="str">
        <f t="shared" si="555"/>
        <v>tdk</v>
      </c>
      <c r="G438" s="104" t="str">
        <f t="shared" si="555"/>
        <v>tdk</v>
      </c>
      <c r="H438" s="105" t="str">
        <f t="shared" si="555"/>
        <v>tdk</v>
      </c>
      <c r="I438" s="105" t="str">
        <f t="shared" si="555"/>
        <v>tdk</v>
      </c>
      <c r="J438" s="105" t="str">
        <f t="shared" si="555"/>
        <v>tdk</v>
      </c>
      <c r="K438" s="105" t="str">
        <f t="shared" si="555"/>
        <v>tdk</v>
      </c>
      <c r="L438" s="105" t="str">
        <f t="shared" si="555"/>
        <v>tdk</v>
      </c>
      <c r="M438" s="104" t="str">
        <f t="shared" si="555"/>
        <v>tdk</v>
      </c>
      <c r="N438" s="106" t="str">
        <f t="shared" si="555"/>
        <v>tdk</v>
      </c>
      <c r="O438" s="107" t="str">
        <f t="shared" si="555"/>
        <v>tdk</v>
      </c>
      <c r="P438" s="105" t="str">
        <f t="shared" si="555"/>
        <v>tdk</v>
      </c>
      <c r="Q438" s="105" t="str">
        <f t="shared" si="555"/>
        <v>tdk</v>
      </c>
      <c r="R438" s="105" t="str">
        <f t="shared" si="555"/>
        <v>tdk</v>
      </c>
      <c r="S438" s="105" t="str">
        <f t="shared" si="555"/>
        <v>tdk</v>
      </c>
      <c r="T438" s="104" t="str">
        <f t="shared" si="555"/>
        <v>tdk</v>
      </c>
      <c r="U438" s="106" t="str">
        <f t="shared" si="555"/>
        <v>tdk</v>
      </c>
      <c r="V438" s="107" t="str">
        <f t="shared" si="555"/>
        <v>tdk</v>
      </c>
      <c r="W438" s="105" t="str">
        <f t="shared" si="555"/>
        <v>tdk</v>
      </c>
      <c r="X438" s="105" t="str">
        <f t="shared" si="555"/>
        <v>tdk</v>
      </c>
      <c r="Y438" s="105" t="str">
        <f t="shared" si="555"/>
        <v>tdk</v>
      </c>
      <c r="Z438" s="105" t="str">
        <f t="shared" si="555"/>
        <v>tdk</v>
      </c>
      <c r="AA438" s="104" t="str">
        <f t="shared" si="555"/>
        <v>tdk</v>
      </c>
      <c r="AB438" s="104" t="str">
        <f t="shared" si="555"/>
        <v>tdk</v>
      </c>
      <c r="AC438" s="105" t="str">
        <f t="shared" si="555"/>
        <v>tdk</v>
      </c>
      <c r="AD438" s="105" t="str">
        <f t="shared" si="555"/>
        <v>tdk</v>
      </c>
      <c r="AE438" s="105" t="str">
        <f t="shared" si="555"/>
        <v>tdk</v>
      </c>
      <c r="AF438" s="105" t="str">
        <f t="shared" si="555"/>
        <v>tdk</v>
      </c>
      <c r="AG438" s="105" t="str">
        <f t="shared" si="555"/>
        <v>tdk</v>
      </c>
      <c r="AH438" s="104" t="str">
        <f t="shared" si="555"/>
        <v>tdk</v>
      </c>
      <c r="AI438" s="104" t="str">
        <f t="shared" si="555"/>
        <v>tdk</v>
      </c>
      <c r="AJ438" s="108"/>
      <c r="AK438" s="69"/>
      <c r="AL438" s="69"/>
      <c r="AM438" s="69"/>
      <c r="AN438" s="69"/>
      <c r="AO438" s="70"/>
      <c r="AP438" s="70"/>
      <c r="AQ438" s="70"/>
      <c r="AR438" s="70"/>
      <c r="AS438" s="70"/>
      <c r="AT438" s="70">
        <f>COUNTIF(E438:AJ438,"ya")</f>
        <v>0</v>
      </c>
      <c r="AU438" s="69"/>
      <c r="AV438" s="83"/>
      <c r="AW438" s="83"/>
      <c r="AX438" s="83"/>
      <c r="AY438" s="84"/>
      <c r="AZ438" s="85"/>
      <c r="BA438" s="22"/>
      <c r="BB438"/>
      <c r="BC438" s="74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 s="37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ht="17.25" hidden="1" customHeight="1" outlineLevel="1" x14ac:dyDescent="0.3">
      <c r="A439" s="57"/>
      <c r="B439" s="58" t="s">
        <v>127</v>
      </c>
      <c r="C439" s="130" t="s">
        <v>128</v>
      </c>
      <c r="D439" s="58"/>
      <c r="E439" s="119"/>
      <c r="F439" s="120"/>
      <c r="G439" s="120"/>
      <c r="H439" s="121"/>
      <c r="I439" s="121"/>
      <c r="J439" s="121"/>
      <c r="K439" s="121"/>
      <c r="L439" s="121"/>
      <c r="M439" s="120"/>
      <c r="N439" s="122"/>
      <c r="O439" s="123"/>
      <c r="P439" s="121"/>
      <c r="Q439" s="121"/>
      <c r="R439" s="121"/>
      <c r="S439" s="121"/>
      <c r="T439" s="120"/>
      <c r="U439" s="124"/>
      <c r="V439" s="123"/>
      <c r="W439" s="121"/>
      <c r="X439" s="121"/>
      <c r="Y439" s="121"/>
      <c r="Z439" s="121"/>
      <c r="AA439" s="120"/>
      <c r="AB439" s="120"/>
      <c r="AC439" s="121"/>
      <c r="AD439" s="121"/>
      <c r="AE439" s="121"/>
      <c r="AF439" s="121"/>
      <c r="AG439" s="121"/>
      <c r="AH439" s="120"/>
      <c r="AI439" s="120"/>
      <c r="AJ439" s="68"/>
      <c r="AK439" s="69">
        <f>COUNTIF(E439:AJ439,"D")</f>
        <v>0</v>
      </c>
      <c r="AL439" s="69">
        <f>COUNTIF(E439:AJ439,"A")</f>
        <v>0</v>
      </c>
      <c r="AM439" s="69">
        <f>COUNTIF(E439:AJ439,"N")</f>
        <v>0</v>
      </c>
      <c r="AN439" s="69">
        <f>COUNTIF(E439:AJ439,"D/A")</f>
        <v>0</v>
      </c>
      <c r="AO439" s="70">
        <f>AK439+AL439+AM439+AN439+AY439+AZ439</f>
        <v>0</v>
      </c>
      <c r="AP439" s="70">
        <f>IF(AO439&lt;=22,0,AO439-22)</f>
        <v>0</v>
      </c>
      <c r="AQ439" s="71">
        <f>AL439+AM439+AQ442</f>
        <v>0</v>
      </c>
      <c r="AR439" s="70"/>
      <c r="AS439" s="70"/>
      <c r="AT439" s="70"/>
      <c r="AU439" s="69">
        <f>COUNTIF(E439:AJ439,"IJ")</f>
        <v>0</v>
      </c>
      <c r="AV439" s="69">
        <f>COUNTIF(E439:AJ439,"SK")</f>
        <v>0</v>
      </c>
      <c r="AW439" s="69">
        <f>COUNTIF(E439:AJ439,"CT")</f>
        <v>0</v>
      </c>
      <c r="AX439" s="69">
        <f>COUNTIF(E439:AJ439,"AL")</f>
        <v>0</v>
      </c>
      <c r="AY439" s="69">
        <f>COUNTIF(E439:AJ439,"A/N")</f>
        <v>0</v>
      </c>
      <c r="AZ439" s="69">
        <f>COUNTIF(E439:AJ439,"N/D")</f>
        <v>0</v>
      </c>
      <c r="BA439" s="72"/>
      <c r="BB439" s="37">
        <f>AO439</f>
        <v>0</v>
      </c>
      <c r="BC439" s="73">
        <f t="shared" ref="BC439:CG439" si="556">E439</f>
        <v>0</v>
      </c>
      <c r="BD439" s="73">
        <f t="shared" si="556"/>
        <v>0</v>
      </c>
      <c r="BE439" s="73">
        <f t="shared" si="556"/>
        <v>0</v>
      </c>
      <c r="BF439" s="73">
        <f t="shared" si="556"/>
        <v>0</v>
      </c>
      <c r="BG439" s="73">
        <f t="shared" si="556"/>
        <v>0</v>
      </c>
      <c r="BH439" s="73">
        <f t="shared" si="556"/>
        <v>0</v>
      </c>
      <c r="BI439" s="73">
        <f t="shared" si="556"/>
        <v>0</v>
      </c>
      <c r="BJ439" s="73">
        <f t="shared" si="556"/>
        <v>0</v>
      </c>
      <c r="BK439" s="73">
        <f t="shared" si="556"/>
        <v>0</v>
      </c>
      <c r="BL439" s="73">
        <f t="shared" si="556"/>
        <v>0</v>
      </c>
      <c r="BM439" s="73">
        <f t="shared" si="556"/>
        <v>0</v>
      </c>
      <c r="BN439" s="73">
        <f t="shared" si="556"/>
        <v>0</v>
      </c>
      <c r="BO439" s="73">
        <f t="shared" si="556"/>
        <v>0</v>
      </c>
      <c r="BP439" s="73">
        <f t="shared" si="556"/>
        <v>0</v>
      </c>
      <c r="BQ439" s="73">
        <f t="shared" si="556"/>
        <v>0</v>
      </c>
      <c r="BR439" s="73">
        <f t="shared" si="556"/>
        <v>0</v>
      </c>
      <c r="BS439" s="73">
        <f t="shared" si="556"/>
        <v>0</v>
      </c>
      <c r="BT439" s="73">
        <f t="shared" si="556"/>
        <v>0</v>
      </c>
      <c r="BU439" s="73">
        <f t="shared" si="556"/>
        <v>0</v>
      </c>
      <c r="BV439" s="73">
        <f t="shared" si="556"/>
        <v>0</v>
      </c>
      <c r="BW439" s="73">
        <f t="shared" si="556"/>
        <v>0</v>
      </c>
      <c r="BX439" s="73">
        <f t="shared" si="556"/>
        <v>0</v>
      </c>
      <c r="BY439" s="73">
        <f t="shared" si="556"/>
        <v>0</v>
      </c>
      <c r="BZ439" s="73">
        <f t="shared" si="556"/>
        <v>0</v>
      </c>
      <c r="CA439" s="73">
        <f t="shared" si="556"/>
        <v>0</v>
      </c>
      <c r="CB439" s="73">
        <f t="shared" si="556"/>
        <v>0</v>
      </c>
      <c r="CC439" s="73">
        <f t="shared" si="556"/>
        <v>0</v>
      </c>
      <c r="CD439" s="73">
        <f t="shared" si="556"/>
        <v>0</v>
      </c>
      <c r="CE439" s="73">
        <f t="shared" si="556"/>
        <v>0</v>
      </c>
      <c r="CF439" s="73">
        <f t="shared" si="556"/>
        <v>0</v>
      </c>
      <c r="CG439" s="73">
        <f t="shared" si="556"/>
        <v>0</v>
      </c>
      <c r="CH439"/>
      <c r="CI439" s="75">
        <f>COUNTIF(BC439:CG439,"A/N")</f>
        <v>0</v>
      </c>
      <c r="CJ439" s="75">
        <f>COUNTIF(BC439:CG439,"N/D")</f>
        <v>0</v>
      </c>
      <c r="CK439" s="37">
        <f>CI439+CJ439</f>
        <v>0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ht="17.25" hidden="1" customHeight="1" outlineLevel="1" x14ac:dyDescent="0.25">
      <c r="A440" s="57"/>
      <c r="B440" s="58"/>
      <c r="C440" s="127"/>
      <c r="D440" s="58" t="s">
        <v>37</v>
      </c>
      <c r="E440" s="119"/>
      <c r="F440" s="120"/>
      <c r="G440" s="120"/>
      <c r="H440" s="121"/>
      <c r="I440" s="121"/>
      <c r="J440" s="121"/>
      <c r="K440" s="121"/>
      <c r="L440" s="121"/>
      <c r="M440" s="120"/>
      <c r="N440" s="122"/>
      <c r="O440" s="123"/>
      <c r="P440" s="121"/>
      <c r="Q440" s="121"/>
      <c r="R440" s="121"/>
      <c r="S440" s="121"/>
      <c r="T440" s="120"/>
      <c r="U440" s="124"/>
      <c r="V440" s="123"/>
      <c r="W440" s="121"/>
      <c r="X440" s="121"/>
      <c r="Y440" s="121"/>
      <c r="Z440" s="121"/>
      <c r="AA440" s="120"/>
      <c r="AB440" s="120"/>
      <c r="AC440" s="121"/>
      <c r="AD440" s="121"/>
      <c r="AE440" s="121"/>
      <c r="AF440" s="121"/>
      <c r="AG440" s="121"/>
      <c r="AH440" s="120"/>
      <c r="AI440" s="120"/>
      <c r="AJ440" s="82"/>
      <c r="AK440" s="69"/>
      <c r="AL440" s="69"/>
      <c r="AM440" s="69"/>
      <c r="AN440" s="69"/>
      <c r="AO440" s="70"/>
      <c r="AP440" s="70"/>
      <c r="AQ440" s="70"/>
      <c r="AR440" s="71">
        <f>SUM(E440:AJ440)*2-0.5*COUNT(E440:AJ440)+CI441</f>
        <v>0</v>
      </c>
      <c r="AS440" s="70"/>
      <c r="AT440" s="70"/>
      <c r="AU440" s="69"/>
      <c r="AV440" s="83"/>
      <c r="AW440" s="83"/>
      <c r="AX440" s="83"/>
      <c r="AY440" s="84"/>
      <c r="AZ440" s="85"/>
      <c r="BA440" s="22"/>
      <c r="BB440"/>
      <c r="BC440" s="86">
        <f t="shared" ref="BC440:CG440" si="557">E441</f>
        <v>0</v>
      </c>
      <c r="BD440" s="86">
        <f t="shared" si="557"/>
        <v>0</v>
      </c>
      <c r="BE440" s="86">
        <f t="shared" si="557"/>
        <v>0</v>
      </c>
      <c r="BF440" s="86">
        <f t="shared" si="557"/>
        <v>0</v>
      </c>
      <c r="BG440" s="86">
        <f t="shared" si="557"/>
        <v>0</v>
      </c>
      <c r="BH440" s="86">
        <f t="shared" si="557"/>
        <v>0</v>
      </c>
      <c r="BI440" s="86">
        <f t="shared" si="557"/>
        <v>0</v>
      </c>
      <c r="BJ440" s="86">
        <f t="shared" si="557"/>
        <v>0</v>
      </c>
      <c r="BK440" s="86">
        <f t="shared" si="557"/>
        <v>0</v>
      </c>
      <c r="BL440" s="86">
        <f t="shared" si="557"/>
        <v>0</v>
      </c>
      <c r="BM440" s="86">
        <f t="shared" si="557"/>
        <v>0</v>
      </c>
      <c r="BN440" s="86">
        <f t="shared" si="557"/>
        <v>0</v>
      </c>
      <c r="BO440" s="86">
        <f t="shared" si="557"/>
        <v>0</v>
      </c>
      <c r="BP440" s="86">
        <f t="shared" si="557"/>
        <v>0</v>
      </c>
      <c r="BQ440" s="86">
        <f t="shared" si="557"/>
        <v>0</v>
      </c>
      <c r="BR440" s="86">
        <f t="shared" si="557"/>
        <v>0</v>
      </c>
      <c r="BS440" s="86">
        <f t="shared" si="557"/>
        <v>0</v>
      </c>
      <c r="BT440" s="86">
        <f t="shared" si="557"/>
        <v>0</v>
      </c>
      <c r="BU440" s="86">
        <f t="shared" si="557"/>
        <v>0</v>
      </c>
      <c r="BV440" s="86">
        <f t="shared" si="557"/>
        <v>0</v>
      </c>
      <c r="BW440" s="86">
        <f t="shared" si="557"/>
        <v>0</v>
      </c>
      <c r="BX440" s="86">
        <f t="shared" si="557"/>
        <v>0</v>
      </c>
      <c r="BY440" s="86">
        <f t="shared" si="557"/>
        <v>0</v>
      </c>
      <c r="BZ440" s="86">
        <f t="shared" si="557"/>
        <v>0</v>
      </c>
      <c r="CA440" s="86">
        <f t="shared" si="557"/>
        <v>0</v>
      </c>
      <c r="CB440" s="86">
        <f t="shared" si="557"/>
        <v>0</v>
      </c>
      <c r="CC440" s="86">
        <f t="shared" si="557"/>
        <v>0</v>
      </c>
      <c r="CD440" s="86">
        <f t="shared" si="557"/>
        <v>0</v>
      </c>
      <c r="CE440" s="86">
        <f t="shared" si="557"/>
        <v>0</v>
      </c>
      <c r="CF440" s="86">
        <f t="shared" si="557"/>
        <v>0</v>
      </c>
      <c r="CG440" s="86">
        <f t="shared" si="557"/>
        <v>0</v>
      </c>
      <c r="CH440"/>
      <c r="CI440" s="74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 ht="17.25" hidden="1" customHeight="1" outlineLevel="1" x14ac:dyDescent="0.25">
      <c r="A441" s="57"/>
      <c r="B441" s="58"/>
      <c r="C441" s="58"/>
      <c r="D441" s="58" t="s">
        <v>38</v>
      </c>
      <c r="E441" s="87"/>
      <c r="F441" s="88"/>
      <c r="G441" s="88"/>
      <c r="H441" s="89"/>
      <c r="I441" s="89"/>
      <c r="J441" s="89"/>
      <c r="K441" s="89"/>
      <c r="L441" s="89"/>
      <c r="M441" s="88"/>
      <c r="N441" s="90"/>
      <c r="O441" s="91"/>
      <c r="P441" s="89"/>
      <c r="Q441" s="89"/>
      <c r="R441" s="89"/>
      <c r="S441" s="89"/>
      <c r="T441" s="88"/>
      <c r="U441" s="92"/>
      <c r="V441" s="91"/>
      <c r="W441" s="89"/>
      <c r="X441" s="89"/>
      <c r="Y441" s="89"/>
      <c r="Z441" s="89"/>
      <c r="AA441" s="88"/>
      <c r="AB441" s="88"/>
      <c r="AC441" s="89"/>
      <c r="AD441" s="89"/>
      <c r="AE441" s="89"/>
      <c r="AF441" s="89"/>
      <c r="AG441" s="89"/>
      <c r="AH441" s="88"/>
      <c r="AI441" s="88"/>
      <c r="AJ441" s="93"/>
      <c r="AK441" s="69"/>
      <c r="AL441" s="69"/>
      <c r="AM441" s="69"/>
      <c r="AN441" s="69"/>
      <c r="AO441" s="70"/>
      <c r="AP441" s="70"/>
      <c r="AQ441" s="70"/>
      <c r="AR441" s="94"/>
      <c r="AS441" s="70"/>
      <c r="AT441" s="70"/>
      <c r="AU441" s="69"/>
      <c r="AV441" s="83"/>
      <c r="AW441" s="83"/>
      <c r="AX441" s="83"/>
      <c r="AY441" s="84"/>
      <c r="AZ441" s="85"/>
      <c r="BA441" s="22"/>
      <c r="BB441"/>
      <c r="BC441" s="37">
        <f t="shared" ref="BC441:CG441" si="558">IF(BC440&lt;=1,BC440*2,IF(BC440&lt;=7,(BC440*2),IF(BC440&lt;=8,((BC440-7)*3+14),((BC440-8)*4+17))))</f>
        <v>0</v>
      </c>
      <c r="BD441" s="37">
        <f t="shared" si="558"/>
        <v>0</v>
      </c>
      <c r="BE441" s="37">
        <f t="shared" si="558"/>
        <v>0</v>
      </c>
      <c r="BF441" s="37">
        <f t="shared" si="558"/>
        <v>0</v>
      </c>
      <c r="BG441" s="37">
        <f t="shared" si="558"/>
        <v>0</v>
      </c>
      <c r="BH441" s="37">
        <f t="shared" si="558"/>
        <v>0</v>
      </c>
      <c r="BI441" s="37">
        <f t="shared" si="558"/>
        <v>0</v>
      </c>
      <c r="BJ441" s="37">
        <f t="shared" si="558"/>
        <v>0</v>
      </c>
      <c r="BK441" s="37">
        <f t="shared" si="558"/>
        <v>0</v>
      </c>
      <c r="BL441" s="37">
        <f t="shared" si="558"/>
        <v>0</v>
      </c>
      <c r="BM441" s="37">
        <f t="shared" si="558"/>
        <v>0</v>
      </c>
      <c r="BN441" s="37">
        <f t="shared" si="558"/>
        <v>0</v>
      </c>
      <c r="BO441" s="37">
        <f t="shared" si="558"/>
        <v>0</v>
      </c>
      <c r="BP441" s="37">
        <f t="shared" si="558"/>
        <v>0</v>
      </c>
      <c r="BQ441" s="37">
        <f t="shared" si="558"/>
        <v>0</v>
      </c>
      <c r="BR441" s="37">
        <f t="shared" si="558"/>
        <v>0</v>
      </c>
      <c r="BS441" s="37">
        <f t="shared" si="558"/>
        <v>0</v>
      </c>
      <c r="BT441" s="37">
        <f t="shared" si="558"/>
        <v>0</v>
      </c>
      <c r="BU441" s="37">
        <f t="shared" si="558"/>
        <v>0</v>
      </c>
      <c r="BV441" s="37">
        <f t="shared" si="558"/>
        <v>0</v>
      </c>
      <c r="BW441" s="37">
        <f t="shared" si="558"/>
        <v>0</v>
      </c>
      <c r="BX441" s="37">
        <f t="shared" si="558"/>
        <v>0</v>
      </c>
      <c r="BY441" s="37">
        <f t="shared" si="558"/>
        <v>0</v>
      </c>
      <c r="BZ441" s="37">
        <f t="shared" si="558"/>
        <v>0</v>
      </c>
      <c r="CA441" s="37">
        <f t="shared" si="558"/>
        <v>0</v>
      </c>
      <c r="CB441" s="37">
        <f t="shared" si="558"/>
        <v>0</v>
      </c>
      <c r="CC441" s="37">
        <f t="shared" si="558"/>
        <v>0</v>
      </c>
      <c r="CD441" s="37">
        <f t="shared" si="558"/>
        <v>0</v>
      </c>
      <c r="CE441" s="37">
        <f t="shared" si="558"/>
        <v>0</v>
      </c>
      <c r="CF441" s="37">
        <f t="shared" si="558"/>
        <v>0</v>
      </c>
      <c r="CG441" s="37">
        <f t="shared" si="558"/>
        <v>0</v>
      </c>
      <c r="CH441"/>
      <c r="CI441" s="95">
        <f>SUM(BC441:CG441)</f>
        <v>0</v>
      </c>
      <c r="CJ441" s="5" t="s">
        <v>37</v>
      </c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 ht="17.25" hidden="1" customHeight="1" outlineLevel="1" x14ac:dyDescent="0.25">
      <c r="A442" s="57"/>
      <c r="B442" s="58"/>
      <c r="C442" s="58"/>
      <c r="D442" s="58" t="s">
        <v>39</v>
      </c>
      <c r="E442" s="96">
        <f t="shared" ref="E442:AI442" si="559">IF(AND(E439="A/N",E440&gt;=8),2,IF(AND(E439="N/D",E440=16),2,IF(AND(E439="D/A",E440=16),2,IF(AND(E439="A/N",E440&lt;8),1,IF(AND(E439="N/D",E440&lt;16),1,IF(AND(E439="D/A",E440&gt;=8),1,IF(AND(AND(E439="O/D",E440&gt;=16),E440&lt;24),1,IF(AND(E439="O/D",E440=24),2,IF(AND(AND(E439="O/A",E440&gt;=8),E440&lt;16),1,IF(AND(E439="O/A",E440&gt;=16),2,IF(AND(AND(E439="O/N",E440&gt;=8),E440&lt;24),1,IF(AND(E439="O/N",E440=24),2,0))))))))))))</f>
        <v>0</v>
      </c>
      <c r="F442" s="97">
        <f t="shared" si="559"/>
        <v>0</v>
      </c>
      <c r="G442" s="97">
        <f t="shared" si="559"/>
        <v>0</v>
      </c>
      <c r="H442" s="98">
        <f t="shared" si="559"/>
        <v>0</v>
      </c>
      <c r="I442" s="98">
        <f t="shared" si="559"/>
        <v>0</v>
      </c>
      <c r="J442" s="98">
        <f t="shared" si="559"/>
        <v>0</v>
      </c>
      <c r="K442" s="98">
        <f t="shared" si="559"/>
        <v>0</v>
      </c>
      <c r="L442" s="98">
        <f t="shared" si="559"/>
        <v>0</v>
      </c>
      <c r="M442" s="97">
        <f t="shared" si="559"/>
        <v>0</v>
      </c>
      <c r="N442" s="99">
        <f t="shared" si="559"/>
        <v>0</v>
      </c>
      <c r="O442" s="100">
        <f t="shared" si="559"/>
        <v>0</v>
      </c>
      <c r="P442" s="98">
        <f t="shared" si="559"/>
        <v>0</v>
      </c>
      <c r="Q442" s="98">
        <f t="shared" si="559"/>
        <v>0</v>
      </c>
      <c r="R442" s="98">
        <f t="shared" si="559"/>
        <v>0</v>
      </c>
      <c r="S442" s="98">
        <f t="shared" si="559"/>
        <v>0</v>
      </c>
      <c r="T442" s="97">
        <f t="shared" si="559"/>
        <v>0</v>
      </c>
      <c r="U442" s="101">
        <f t="shared" si="559"/>
        <v>0</v>
      </c>
      <c r="V442" s="100">
        <f t="shared" si="559"/>
        <v>0</v>
      </c>
      <c r="W442" s="98">
        <f t="shared" si="559"/>
        <v>0</v>
      </c>
      <c r="X442" s="98">
        <f t="shared" si="559"/>
        <v>0</v>
      </c>
      <c r="Y442" s="98">
        <f t="shared" si="559"/>
        <v>0</v>
      </c>
      <c r="Z442" s="98">
        <f t="shared" si="559"/>
        <v>0</v>
      </c>
      <c r="AA442" s="97">
        <f t="shared" si="559"/>
        <v>0</v>
      </c>
      <c r="AB442" s="97">
        <f t="shared" si="559"/>
        <v>0</v>
      </c>
      <c r="AC442" s="98">
        <f t="shared" si="559"/>
        <v>0</v>
      </c>
      <c r="AD442" s="98">
        <f t="shared" si="559"/>
        <v>0</v>
      </c>
      <c r="AE442" s="98">
        <f t="shared" si="559"/>
        <v>0</v>
      </c>
      <c r="AF442" s="98">
        <f t="shared" si="559"/>
        <v>0</v>
      </c>
      <c r="AG442" s="98">
        <f t="shared" si="559"/>
        <v>0</v>
      </c>
      <c r="AH442" s="97">
        <f t="shared" si="559"/>
        <v>0</v>
      </c>
      <c r="AI442" s="97">
        <f t="shared" si="559"/>
        <v>0</v>
      </c>
      <c r="AJ442" s="117"/>
      <c r="AK442" s="69"/>
      <c r="AL442" s="69"/>
      <c r="AM442" s="69"/>
      <c r="AN442" s="69"/>
      <c r="AO442" s="70"/>
      <c r="AP442" s="70"/>
      <c r="AQ442" s="71">
        <f>SUM(E442:AJ442)+CI442-CK439</f>
        <v>0</v>
      </c>
      <c r="AR442" s="94"/>
      <c r="AS442" s="70"/>
      <c r="AT442" s="70"/>
      <c r="AU442" s="69"/>
      <c r="AV442" s="83"/>
      <c r="AW442" s="83"/>
      <c r="AX442" s="83"/>
      <c r="AY442" s="84"/>
      <c r="AZ442" s="85"/>
      <c r="BA442" s="22"/>
      <c r="BB442"/>
      <c r="BC442" s="95">
        <f t="shared" ref="BC442:CG442" si="560">IF(AND(BC439="A/N",BC440&gt;=8),2,IF(AND(BC439="N/D",BC440=16),2,IF(AND(BC439="D/A",BC440=16),2,IF(AND(BC439="A/N",BC440&lt;8),1,IF(AND(BC439="N/D",BC440&lt;16),1,IF(AND(BC439="D/A",BC440&gt;=8),1,IF(AND(AND(BC439="O/D",BC440&gt;=16),BC440&lt;24),1,IF(AND(BC439="O/D",BC440=24),2,IF(AND(AND(BC439="O/A",BC440&gt;=8),BC440&lt;16),1,IF(AND(BC439="O/A",BC440&gt;=16),2,IF(AND(AND(BC439="O/N",BC440&gt;=8),BC440&lt;24),1,IF(AND(BC439="O/N",BC440=24),2,0))))))))))))</f>
        <v>0</v>
      </c>
      <c r="BD442" s="95">
        <f t="shared" si="560"/>
        <v>0</v>
      </c>
      <c r="BE442" s="95">
        <f t="shared" si="560"/>
        <v>0</v>
      </c>
      <c r="BF442" s="95">
        <f t="shared" si="560"/>
        <v>0</v>
      </c>
      <c r="BG442" s="95">
        <f t="shared" si="560"/>
        <v>0</v>
      </c>
      <c r="BH442" s="95">
        <f t="shared" si="560"/>
        <v>0</v>
      </c>
      <c r="BI442" s="95">
        <f t="shared" si="560"/>
        <v>0</v>
      </c>
      <c r="BJ442" s="95">
        <f t="shared" si="560"/>
        <v>0</v>
      </c>
      <c r="BK442" s="95">
        <f t="shared" si="560"/>
        <v>0</v>
      </c>
      <c r="BL442" s="95">
        <f t="shared" si="560"/>
        <v>0</v>
      </c>
      <c r="BM442" s="95">
        <f t="shared" si="560"/>
        <v>0</v>
      </c>
      <c r="BN442" s="95">
        <f t="shared" si="560"/>
        <v>0</v>
      </c>
      <c r="BO442" s="95">
        <f t="shared" si="560"/>
        <v>0</v>
      </c>
      <c r="BP442" s="95">
        <f t="shared" si="560"/>
        <v>0</v>
      </c>
      <c r="BQ442" s="95">
        <f t="shared" si="560"/>
        <v>0</v>
      </c>
      <c r="BR442" s="95">
        <f t="shared" si="560"/>
        <v>0</v>
      </c>
      <c r="BS442" s="95">
        <f t="shared" si="560"/>
        <v>0</v>
      </c>
      <c r="BT442" s="95">
        <f t="shared" si="560"/>
        <v>0</v>
      </c>
      <c r="BU442" s="95">
        <f t="shared" si="560"/>
        <v>0</v>
      </c>
      <c r="BV442" s="95">
        <f t="shared" si="560"/>
        <v>0</v>
      </c>
      <c r="BW442" s="95">
        <f t="shared" si="560"/>
        <v>0</v>
      </c>
      <c r="BX442" s="95">
        <f t="shared" si="560"/>
        <v>0</v>
      </c>
      <c r="BY442" s="95">
        <f t="shared" si="560"/>
        <v>0</v>
      </c>
      <c r="BZ442" s="95">
        <f t="shared" si="560"/>
        <v>0</v>
      </c>
      <c r="CA442" s="95">
        <f t="shared" si="560"/>
        <v>0</v>
      </c>
      <c r="CB442" s="95">
        <f t="shared" si="560"/>
        <v>0</v>
      </c>
      <c r="CC442" s="95">
        <f t="shared" si="560"/>
        <v>0</v>
      </c>
      <c r="CD442" s="95">
        <f t="shared" si="560"/>
        <v>0</v>
      </c>
      <c r="CE442" s="95">
        <f t="shared" si="560"/>
        <v>0</v>
      </c>
      <c r="CF442" s="95">
        <f t="shared" si="560"/>
        <v>0</v>
      </c>
      <c r="CG442" s="95">
        <f t="shared" si="560"/>
        <v>0</v>
      </c>
      <c r="CH442"/>
      <c r="CI442" s="95">
        <f>SUM(BC442:CG442)</f>
        <v>0</v>
      </c>
      <c r="CJ442" s="5" t="s">
        <v>40</v>
      </c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ht="17.25" hidden="1" customHeight="1" outlineLevel="1" x14ac:dyDescent="0.25">
      <c r="A443" s="57"/>
      <c r="B443" s="58"/>
      <c r="C443" s="58"/>
      <c r="D443" s="58" t="s">
        <v>41</v>
      </c>
      <c r="E443" s="103" t="str">
        <f t="shared" ref="E443:AI443" si="561">IF(E440&gt;=4,"ya","tdk")</f>
        <v>tdk</v>
      </c>
      <c r="F443" s="104" t="str">
        <f t="shared" si="561"/>
        <v>tdk</v>
      </c>
      <c r="G443" s="104" t="str">
        <f t="shared" si="561"/>
        <v>tdk</v>
      </c>
      <c r="H443" s="105" t="str">
        <f t="shared" si="561"/>
        <v>tdk</v>
      </c>
      <c r="I443" s="105" t="str">
        <f t="shared" si="561"/>
        <v>tdk</v>
      </c>
      <c r="J443" s="105" t="str">
        <f t="shared" si="561"/>
        <v>tdk</v>
      </c>
      <c r="K443" s="105" t="str">
        <f t="shared" si="561"/>
        <v>tdk</v>
      </c>
      <c r="L443" s="105" t="str">
        <f t="shared" si="561"/>
        <v>tdk</v>
      </c>
      <c r="M443" s="104" t="str">
        <f t="shared" si="561"/>
        <v>tdk</v>
      </c>
      <c r="N443" s="106" t="str">
        <f t="shared" si="561"/>
        <v>tdk</v>
      </c>
      <c r="O443" s="107" t="str">
        <f t="shared" si="561"/>
        <v>tdk</v>
      </c>
      <c r="P443" s="105" t="str">
        <f t="shared" si="561"/>
        <v>tdk</v>
      </c>
      <c r="Q443" s="105" t="str">
        <f t="shared" si="561"/>
        <v>tdk</v>
      </c>
      <c r="R443" s="105" t="str">
        <f t="shared" si="561"/>
        <v>tdk</v>
      </c>
      <c r="S443" s="105" t="str">
        <f t="shared" si="561"/>
        <v>tdk</v>
      </c>
      <c r="T443" s="104" t="str">
        <f t="shared" si="561"/>
        <v>tdk</v>
      </c>
      <c r="U443" s="106" t="str">
        <f t="shared" si="561"/>
        <v>tdk</v>
      </c>
      <c r="V443" s="107" t="str">
        <f t="shared" si="561"/>
        <v>tdk</v>
      </c>
      <c r="W443" s="105" t="str">
        <f t="shared" si="561"/>
        <v>tdk</v>
      </c>
      <c r="X443" s="105" t="str">
        <f t="shared" si="561"/>
        <v>tdk</v>
      </c>
      <c r="Y443" s="105" t="str">
        <f t="shared" si="561"/>
        <v>tdk</v>
      </c>
      <c r="Z443" s="105" t="str">
        <f t="shared" si="561"/>
        <v>tdk</v>
      </c>
      <c r="AA443" s="104" t="str">
        <f t="shared" si="561"/>
        <v>tdk</v>
      </c>
      <c r="AB443" s="104" t="str">
        <f t="shared" si="561"/>
        <v>tdk</v>
      </c>
      <c r="AC443" s="105" t="str">
        <f t="shared" si="561"/>
        <v>tdk</v>
      </c>
      <c r="AD443" s="105" t="str">
        <f t="shared" si="561"/>
        <v>tdk</v>
      </c>
      <c r="AE443" s="105" t="str">
        <f t="shared" si="561"/>
        <v>tdk</v>
      </c>
      <c r="AF443" s="105" t="str">
        <f t="shared" si="561"/>
        <v>tdk</v>
      </c>
      <c r="AG443" s="105" t="str">
        <f t="shared" si="561"/>
        <v>tdk</v>
      </c>
      <c r="AH443" s="104" t="str">
        <f t="shared" si="561"/>
        <v>tdk</v>
      </c>
      <c r="AI443" s="104" t="str">
        <f t="shared" si="561"/>
        <v>tdk</v>
      </c>
      <c r="AJ443" s="108"/>
      <c r="AK443" s="69"/>
      <c r="AL443" s="69"/>
      <c r="AM443" s="69"/>
      <c r="AN443" s="69"/>
      <c r="AO443" s="70"/>
      <c r="AP443" s="70"/>
      <c r="AQ443" s="70"/>
      <c r="AR443" s="70"/>
      <c r="AS443" s="109">
        <f>COUNTIF(E443:AJ443,"ya")+CI443</f>
        <v>0</v>
      </c>
      <c r="AT443" s="70"/>
      <c r="AU443" s="69"/>
      <c r="AV443" s="83"/>
      <c r="AW443" s="83"/>
      <c r="AX443" s="83"/>
      <c r="AY443" s="84"/>
      <c r="AZ443" s="85"/>
      <c r="BA443" s="22"/>
      <c r="BB443"/>
      <c r="BC443" s="110" t="str">
        <f t="shared" ref="BC443:CG443" si="562">IF(BC440&gt;=4,"ya","tdk")</f>
        <v>tdk</v>
      </c>
      <c r="BD443" s="110" t="str">
        <f t="shared" si="562"/>
        <v>tdk</v>
      </c>
      <c r="BE443" s="110" t="str">
        <f t="shared" si="562"/>
        <v>tdk</v>
      </c>
      <c r="BF443" s="110" t="str">
        <f t="shared" si="562"/>
        <v>tdk</v>
      </c>
      <c r="BG443" s="110" t="str">
        <f t="shared" si="562"/>
        <v>tdk</v>
      </c>
      <c r="BH443" s="110" t="str">
        <f t="shared" si="562"/>
        <v>tdk</v>
      </c>
      <c r="BI443" s="110" t="str">
        <f t="shared" si="562"/>
        <v>tdk</v>
      </c>
      <c r="BJ443" s="110" t="str">
        <f t="shared" si="562"/>
        <v>tdk</v>
      </c>
      <c r="BK443" s="110" t="str">
        <f t="shared" si="562"/>
        <v>tdk</v>
      </c>
      <c r="BL443" s="110" t="str">
        <f t="shared" si="562"/>
        <v>tdk</v>
      </c>
      <c r="BM443" s="110" t="str">
        <f t="shared" si="562"/>
        <v>tdk</v>
      </c>
      <c r="BN443" s="110" t="str">
        <f t="shared" si="562"/>
        <v>tdk</v>
      </c>
      <c r="BO443" s="110" t="str">
        <f t="shared" si="562"/>
        <v>tdk</v>
      </c>
      <c r="BP443" s="110" t="str">
        <f t="shared" si="562"/>
        <v>tdk</v>
      </c>
      <c r="BQ443" s="110" t="str">
        <f t="shared" si="562"/>
        <v>tdk</v>
      </c>
      <c r="BR443" s="110" t="str">
        <f t="shared" si="562"/>
        <v>tdk</v>
      </c>
      <c r="BS443" s="110" t="str">
        <f t="shared" si="562"/>
        <v>tdk</v>
      </c>
      <c r="BT443" s="110" t="str">
        <f t="shared" si="562"/>
        <v>tdk</v>
      </c>
      <c r="BU443" s="110" t="str">
        <f t="shared" si="562"/>
        <v>tdk</v>
      </c>
      <c r="BV443" s="110" t="str">
        <f t="shared" si="562"/>
        <v>tdk</v>
      </c>
      <c r="BW443" s="110" t="str">
        <f t="shared" si="562"/>
        <v>tdk</v>
      </c>
      <c r="BX443" s="110" t="str">
        <f t="shared" si="562"/>
        <v>tdk</v>
      </c>
      <c r="BY443" s="110" t="str">
        <f t="shared" si="562"/>
        <v>tdk</v>
      </c>
      <c r="BZ443" s="110" t="str">
        <f t="shared" si="562"/>
        <v>tdk</v>
      </c>
      <c r="CA443" s="110" t="str">
        <f t="shared" si="562"/>
        <v>tdk</v>
      </c>
      <c r="CB443" s="110" t="str">
        <f t="shared" si="562"/>
        <v>tdk</v>
      </c>
      <c r="CC443" s="110" t="str">
        <f t="shared" si="562"/>
        <v>tdk</v>
      </c>
      <c r="CD443" s="110" t="str">
        <f t="shared" si="562"/>
        <v>tdk</v>
      </c>
      <c r="CE443" s="110" t="str">
        <f t="shared" si="562"/>
        <v>tdk</v>
      </c>
      <c r="CF443" s="110" t="str">
        <f t="shared" si="562"/>
        <v>tdk</v>
      </c>
      <c r="CG443" s="110" t="str">
        <f t="shared" si="562"/>
        <v>tdk</v>
      </c>
      <c r="CH443"/>
      <c r="CI443" s="75">
        <f>COUNTIF(BC443:CG443,"ya")</f>
        <v>0</v>
      </c>
      <c r="CJ443" s="74" t="s">
        <v>41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ht="17.25" hidden="1" customHeight="1" outlineLevel="1" x14ac:dyDescent="0.25">
      <c r="A444" s="57"/>
      <c r="B444" s="58"/>
      <c r="C444" s="58"/>
      <c r="D444" s="58" t="s">
        <v>42</v>
      </c>
      <c r="E444" s="103" t="str">
        <f t="shared" ref="E444:AI444" si="563">IF(AND(OR(AND(OR(AND(E441&gt;=2,E439="O/D"),E439="O/A"),E441&gt;=2),E439="O/N"),E441&gt;=2),"ya","tdk")</f>
        <v>tdk</v>
      </c>
      <c r="F444" s="104" t="str">
        <f t="shared" si="563"/>
        <v>tdk</v>
      </c>
      <c r="G444" s="104" t="str">
        <f t="shared" si="563"/>
        <v>tdk</v>
      </c>
      <c r="H444" s="105" t="str">
        <f t="shared" si="563"/>
        <v>tdk</v>
      </c>
      <c r="I444" s="105" t="str">
        <f t="shared" si="563"/>
        <v>tdk</v>
      </c>
      <c r="J444" s="105" t="str">
        <f t="shared" si="563"/>
        <v>tdk</v>
      </c>
      <c r="K444" s="105" t="str">
        <f t="shared" si="563"/>
        <v>tdk</v>
      </c>
      <c r="L444" s="105" t="str">
        <f t="shared" si="563"/>
        <v>tdk</v>
      </c>
      <c r="M444" s="104" t="str">
        <f t="shared" si="563"/>
        <v>tdk</v>
      </c>
      <c r="N444" s="106" t="str">
        <f t="shared" si="563"/>
        <v>tdk</v>
      </c>
      <c r="O444" s="107" t="str">
        <f t="shared" si="563"/>
        <v>tdk</v>
      </c>
      <c r="P444" s="105" t="str">
        <f t="shared" si="563"/>
        <v>tdk</v>
      </c>
      <c r="Q444" s="105" t="str">
        <f t="shared" si="563"/>
        <v>tdk</v>
      </c>
      <c r="R444" s="105" t="str">
        <f t="shared" si="563"/>
        <v>tdk</v>
      </c>
      <c r="S444" s="105" t="str">
        <f t="shared" si="563"/>
        <v>tdk</v>
      </c>
      <c r="T444" s="104" t="str">
        <f t="shared" si="563"/>
        <v>tdk</v>
      </c>
      <c r="U444" s="106" t="str">
        <f t="shared" si="563"/>
        <v>tdk</v>
      </c>
      <c r="V444" s="107" t="str">
        <f t="shared" si="563"/>
        <v>tdk</v>
      </c>
      <c r="W444" s="105" t="str">
        <f t="shared" si="563"/>
        <v>tdk</v>
      </c>
      <c r="X444" s="105" t="str">
        <f t="shared" si="563"/>
        <v>tdk</v>
      </c>
      <c r="Y444" s="105" t="str">
        <f t="shared" si="563"/>
        <v>tdk</v>
      </c>
      <c r="Z444" s="105" t="str">
        <f t="shared" si="563"/>
        <v>tdk</v>
      </c>
      <c r="AA444" s="104" t="str">
        <f t="shared" si="563"/>
        <v>tdk</v>
      </c>
      <c r="AB444" s="104" t="str">
        <f t="shared" si="563"/>
        <v>tdk</v>
      </c>
      <c r="AC444" s="105" t="str">
        <f t="shared" si="563"/>
        <v>tdk</v>
      </c>
      <c r="AD444" s="105" t="str">
        <f t="shared" si="563"/>
        <v>tdk</v>
      </c>
      <c r="AE444" s="105" t="str">
        <f t="shared" si="563"/>
        <v>tdk</v>
      </c>
      <c r="AF444" s="105" t="str">
        <f t="shared" si="563"/>
        <v>tdk</v>
      </c>
      <c r="AG444" s="105" t="str">
        <f t="shared" si="563"/>
        <v>tdk</v>
      </c>
      <c r="AH444" s="104" t="str">
        <f t="shared" si="563"/>
        <v>tdk</v>
      </c>
      <c r="AI444" s="104" t="str">
        <f t="shared" si="563"/>
        <v>tdk</v>
      </c>
      <c r="AJ444" s="108"/>
      <c r="AK444" s="69"/>
      <c r="AL444" s="69"/>
      <c r="AM444" s="69"/>
      <c r="AN444" s="69"/>
      <c r="AO444" s="70"/>
      <c r="AP444" s="70"/>
      <c r="AQ444" s="70"/>
      <c r="AR444" s="70"/>
      <c r="AS444" s="70"/>
      <c r="AT444" s="70">
        <f>COUNTIF(E444:AJ444,"ya")</f>
        <v>0</v>
      </c>
      <c r="AU444" s="69"/>
      <c r="AV444" s="83"/>
      <c r="AW444" s="83"/>
      <c r="AX444" s="83"/>
      <c r="AY444" s="84"/>
      <c r="AZ444" s="85"/>
      <c r="BA444" s="22"/>
      <c r="BB444"/>
      <c r="BC444" s="7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 s="37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ht="17.25" customHeight="1" collapsed="1" x14ac:dyDescent="0.3">
      <c r="A445" s="57">
        <f>A409+1</f>
        <v>49</v>
      </c>
      <c r="B445" s="58"/>
      <c r="C445" s="130" t="s">
        <v>129</v>
      </c>
      <c r="D445" s="58"/>
      <c r="E445" s="111" t="s">
        <v>21</v>
      </c>
      <c r="F445" s="112" t="s">
        <v>44</v>
      </c>
      <c r="G445" s="112" t="s">
        <v>45</v>
      </c>
      <c r="H445" s="113" t="s">
        <v>45</v>
      </c>
      <c r="I445" s="113" t="s">
        <v>22</v>
      </c>
      <c r="J445" s="113" t="s">
        <v>22</v>
      </c>
      <c r="K445" s="113" t="s">
        <v>33</v>
      </c>
      <c r="L445" s="113" t="s">
        <v>30</v>
      </c>
      <c r="M445" s="112" t="s">
        <v>21</v>
      </c>
      <c r="N445" s="114" t="s">
        <v>44</v>
      </c>
      <c r="O445" s="115" t="s">
        <v>21</v>
      </c>
      <c r="P445" s="113" t="s">
        <v>45</v>
      </c>
      <c r="Q445" s="113" t="s">
        <v>45</v>
      </c>
      <c r="R445" s="113" t="s">
        <v>19</v>
      </c>
      <c r="S445" s="113" t="s">
        <v>19</v>
      </c>
      <c r="T445" s="112" t="s">
        <v>22</v>
      </c>
      <c r="U445" s="116" t="s">
        <v>46</v>
      </c>
      <c r="V445" s="115" t="s">
        <v>20</v>
      </c>
      <c r="W445" s="113" t="s">
        <v>33</v>
      </c>
      <c r="X445" s="113" t="s">
        <v>21</v>
      </c>
      <c r="Y445" s="113" t="s">
        <v>45</v>
      </c>
      <c r="Z445" s="113" t="s">
        <v>45</v>
      </c>
      <c r="AA445" s="112" t="s">
        <v>31</v>
      </c>
      <c r="AB445" s="112" t="s">
        <v>31</v>
      </c>
      <c r="AC445" s="113" t="s">
        <v>22</v>
      </c>
      <c r="AD445" s="113" t="s">
        <v>20</v>
      </c>
      <c r="AE445" s="113" t="s">
        <v>33</v>
      </c>
      <c r="AF445" s="113" t="s">
        <v>21</v>
      </c>
      <c r="AG445" s="113" t="s">
        <v>21</v>
      </c>
      <c r="AH445" s="112" t="s">
        <v>45</v>
      </c>
      <c r="AI445" s="112" t="s">
        <v>45</v>
      </c>
      <c r="AJ445" s="68"/>
      <c r="AK445" s="69">
        <f>COUNTIF(E445:AJ445,"D")</f>
        <v>2</v>
      </c>
      <c r="AL445" s="69">
        <f>COUNTIF(E445:AJ445,"A")</f>
        <v>2</v>
      </c>
      <c r="AM445" s="69">
        <f>COUNTIF(E445:AJ445,"N")</f>
        <v>6</v>
      </c>
      <c r="AN445" s="69">
        <f>COUNTIF(E445:AJ445,"D/A")</f>
        <v>4</v>
      </c>
      <c r="AO445" s="70">
        <f>AK445+AL445+AM445+AN445+AY445+AZ445</f>
        <v>17</v>
      </c>
      <c r="AP445" s="70">
        <f>IF(AO445&lt;=22,0,AO445-22)</f>
        <v>0</v>
      </c>
      <c r="AQ445" s="71">
        <f>AL445+AM445+AQ448</f>
        <v>21</v>
      </c>
      <c r="AR445" s="70"/>
      <c r="AS445" s="70"/>
      <c r="AT445" s="70"/>
      <c r="AU445" s="69">
        <f>COUNTIF(E445:AJ445,"IJ")</f>
        <v>0</v>
      </c>
      <c r="AV445" s="69">
        <f>COUNTIF(E445:AJ445,"SK")</f>
        <v>1</v>
      </c>
      <c r="AW445" s="69">
        <f>COUNTIF(E445:AJ445,"CT")</f>
        <v>2</v>
      </c>
      <c r="AX445" s="69">
        <f>COUNTIF(E445:AJ445,"AL")</f>
        <v>0</v>
      </c>
      <c r="AY445" s="69">
        <f>COUNTIF(E445:AJ445,"A/N")</f>
        <v>3</v>
      </c>
      <c r="AZ445" s="69">
        <f>COUNTIF(E445:AJ445,"N/D")</f>
        <v>0</v>
      </c>
      <c r="BA445" s="72"/>
      <c r="BB445" s="37">
        <f>AO445</f>
        <v>17</v>
      </c>
      <c r="BC445" s="73" t="str">
        <f t="shared" ref="BC445:CG445" si="564">E445</f>
        <v>N</v>
      </c>
      <c r="BD445" s="73" t="str">
        <f t="shared" si="564"/>
        <v>O/N</v>
      </c>
      <c r="BE445" s="73" t="str">
        <f t="shared" si="564"/>
        <v>R</v>
      </c>
      <c r="BF445" s="73" t="str">
        <f t="shared" si="564"/>
        <v>R</v>
      </c>
      <c r="BG445" s="73" t="str">
        <f t="shared" si="564"/>
        <v>D/A</v>
      </c>
      <c r="BH445" s="73" t="str">
        <f t="shared" si="564"/>
        <v>D/A</v>
      </c>
      <c r="BI445" s="73" t="str">
        <f t="shared" si="564"/>
        <v>A/N</v>
      </c>
      <c r="BJ445" s="73" t="str">
        <f t="shared" si="564"/>
        <v>SK</v>
      </c>
      <c r="BK445" s="73" t="str">
        <f t="shared" si="564"/>
        <v>N</v>
      </c>
      <c r="BL445" s="73" t="str">
        <f t="shared" si="564"/>
        <v>O/N</v>
      </c>
      <c r="BM445" s="73" t="str">
        <f t="shared" si="564"/>
        <v>N</v>
      </c>
      <c r="BN445" s="73" t="str">
        <f t="shared" si="564"/>
        <v>R</v>
      </c>
      <c r="BO445" s="73" t="str">
        <f t="shared" si="564"/>
        <v>R</v>
      </c>
      <c r="BP445" s="73" t="str">
        <f t="shared" si="564"/>
        <v>D</v>
      </c>
      <c r="BQ445" s="73" t="str">
        <f t="shared" si="564"/>
        <v>D</v>
      </c>
      <c r="BR445" s="73" t="str">
        <f t="shared" si="564"/>
        <v>D/A</v>
      </c>
      <c r="BS445" s="73" t="str">
        <f t="shared" si="564"/>
        <v>O/A</v>
      </c>
      <c r="BT445" s="73" t="str">
        <f t="shared" si="564"/>
        <v>A</v>
      </c>
      <c r="BU445" s="73" t="str">
        <f t="shared" si="564"/>
        <v>A/N</v>
      </c>
      <c r="BV445" s="73" t="str">
        <f t="shared" si="564"/>
        <v>N</v>
      </c>
      <c r="BW445" s="73" t="str">
        <f t="shared" si="564"/>
        <v>R</v>
      </c>
      <c r="BX445" s="73" t="str">
        <f t="shared" si="564"/>
        <v>R</v>
      </c>
      <c r="BY445" s="73" t="str">
        <f t="shared" si="564"/>
        <v>CT</v>
      </c>
      <c r="BZ445" s="73" t="str">
        <f t="shared" si="564"/>
        <v>CT</v>
      </c>
      <c r="CA445" s="73" t="str">
        <f t="shared" si="564"/>
        <v>D/A</v>
      </c>
      <c r="CB445" s="73" t="str">
        <f t="shared" si="564"/>
        <v>A</v>
      </c>
      <c r="CC445" s="73" t="str">
        <f t="shared" si="564"/>
        <v>A/N</v>
      </c>
      <c r="CD445" s="73" t="str">
        <f t="shared" si="564"/>
        <v>N</v>
      </c>
      <c r="CE445" s="73" t="str">
        <f t="shared" si="564"/>
        <v>N</v>
      </c>
      <c r="CF445" s="73" t="str">
        <f t="shared" si="564"/>
        <v>R</v>
      </c>
      <c r="CG445" s="73" t="str">
        <f t="shared" si="564"/>
        <v>R</v>
      </c>
      <c r="CH445"/>
      <c r="CI445" s="75">
        <f>COUNTIF(BC445:CG445,"A/N")</f>
        <v>3</v>
      </c>
      <c r="CJ445" s="75">
        <f>COUNTIF(BC445:CG445,"N/D")</f>
        <v>0</v>
      </c>
      <c r="CK445" s="37">
        <f>CI445+CJ445</f>
        <v>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ht="17.25" customHeight="1" x14ac:dyDescent="0.25">
      <c r="A446" s="57"/>
      <c r="B446" s="58"/>
      <c r="C446" s="127"/>
      <c r="D446" s="58" t="s">
        <v>37</v>
      </c>
      <c r="E446" s="111"/>
      <c r="F446" s="112"/>
      <c r="G446" s="112"/>
      <c r="H446" s="113"/>
      <c r="I446" s="113">
        <v>8</v>
      </c>
      <c r="J446" s="113">
        <v>8</v>
      </c>
      <c r="K446" s="113">
        <v>8</v>
      </c>
      <c r="L446" s="113"/>
      <c r="M446" s="112"/>
      <c r="N446" s="114"/>
      <c r="O446" s="115"/>
      <c r="P446" s="113"/>
      <c r="Q446" s="113"/>
      <c r="R446" s="113"/>
      <c r="S446" s="113"/>
      <c r="T446" s="112">
        <v>8</v>
      </c>
      <c r="U446" s="116"/>
      <c r="V446" s="115"/>
      <c r="W446" s="113">
        <v>8</v>
      </c>
      <c r="X446" s="113"/>
      <c r="Y446" s="113"/>
      <c r="Z446" s="113"/>
      <c r="AA446" s="112"/>
      <c r="AB446" s="112"/>
      <c r="AC446" s="113">
        <v>8</v>
      </c>
      <c r="AD446" s="113"/>
      <c r="AE446" s="113">
        <v>8</v>
      </c>
      <c r="AF446" s="113"/>
      <c r="AG446" s="113"/>
      <c r="AH446" s="112"/>
      <c r="AI446" s="112"/>
      <c r="AJ446" s="82"/>
      <c r="AK446" s="69"/>
      <c r="AL446" s="69"/>
      <c r="AM446" s="69"/>
      <c r="AN446" s="69"/>
      <c r="AO446" s="70"/>
      <c r="AP446" s="70"/>
      <c r="AQ446" s="70"/>
      <c r="AR446" s="71">
        <f>SUM(E446:AJ446)*2-0.5*COUNT(E446:AJ446)+CI447</f>
        <v>159.5</v>
      </c>
      <c r="AS446" s="70"/>
      <c r="AT446" s="70"/>
      <c r="AU446" s="69"/>
      <c r="AV446" s="83"/>
      <c r="AW446" s="83"/>
      <c r="AX446" s="83"/>
      <c r="AY446" s="84"/>
      <c r="AZ446" s="85"/>
      <c r="BA446" s="22"/>
      <c r="BB446"/>
      <c r="BC446" s="86">
        <f t="shared" ref="BC446:CG446" si="565">E447</f>
        <v>0</v>
      </c>
      <c r="BD446" s="86">
        <f t="shared" si="565"/>
        <v>8</v>
      </c>
      <c r="BE446" s="86">
        <f t="shared" si="565"/>
        <v>0</v>
      </c>
      <c r="BF446" s="86">
        <f t="shared" si="565"/>
        <v>0</v>
      </c>
      <c r="BG446" s="86">
        <f t="shared" si="565"/>
        <v>0</v>
      </c>
      <c r="BH446" s="86">
        <f t="shared" si="565"/>
        <v>0</v>
      </c>
      <c r="BI446" s="86">
        <f t="shared" si="565"/>
        <v>0</v>
      </c>
      <c r="BJ446" s="86">
        <f t="shared" si="565"/>
        <v>0</v>
      </c>
      <c r="BK446" s="86">
        <f t="shared" si="565"/>
        <v>0</v>
      </c>
      <c r="BL446" s="86">
        <f t="shared" si="565"/>
        <v>8</v>
      </c>
      <c r="BM446" s="86">
        <f t="shared" si="565"/>
        <v>0</v>
      </c>
      <c r="BN446" s="86">
        <f t="shared" si="565"/>
        <v>0</v>
      </c>
      <c r="BO446" s="86">
        <f t="shared" si="565"/>
        <v>0</v>
      </c>
      <c r="BP446" s="86">
        <f t="shared" si="565"/>
        <v>0</v>
      </c>
      <c r="BQ446" s="86">
        <f t="shared" si="565"/>
        <v>0</v>
      </c>
      <c r="BR446" s="86">
        <f t="shared" si="565"/>
        <v>0</v>
      </c>
      <c r="BS446" s="86">
        <f t="shared" si="565"/>
        <v>8</v>
      </c>
      <c r="BT446" s="86">
        <f t="shared" si="565"/>
        <v>0</v>
      </c>
      <c r="BU446" s="86">
        <f t="shared" si="565"/>
        <v>0</v>
      </c>
      <c r="BV446" s="86">
        <f t="shared" si="565"/>
        <v>0</v>
      </c>
      <c r="BW446" s="86">
        <f t="shared" si="565"/>
        <v>0</v>
      </c>
      <c r="BX446" s="86">
        <f t="shared" si="565"/>
        <v>0</v>
      </c>
      <c r="BY446" s="86">
        <f t="shared" si="565"/>
        <v>0</v>
      </c>
      <c r="BZ446" s="86">
        <f t="shared" si="565"/>
        <v>0</v>
      </c>
      <c r="CA446" s="86">
        <f t="shared" si="565"/>
        <v>0</v>
      </c>
      <c r="CB446" s="86">
        <f t="shared" si="565"/>
        <v>0</v>
      </c>
      <c r="CC446" s="86">
        <f t="shared" si="565"/>
        <v>0</v>
      </c>
      <c r="CD446" s="86">
        <f t="shared" si="565"/>
        <v>0</v>
      </c>
      <c r="CE446" s="86">
        <f t="shared" si="565"/>
        <v>0</v>
      </c>
      <c r="CF446" s="86">
        <f t="shared" si="565"/>
        <v>0</v>
      </c>
      <c r="CG446" s="86">
        <f t="shared" si="565"/>
        <v>0</v>
      </c>
      <c r="CH446"/>
      <c r="CI446" s="74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ht="17.25" customHeight="1" x14ac:dyDescent="0.25">
      <c r="A447" s="57"/>
      <c r="B447" s="58"/>
      <c r="C447" s="58"/>
      <c r="D447" s="58" t="s">
        <v>38</v>
      </c>
      <c r="E447" s="111"/>
      <c r="F447" s="112">
        <v>8</v>
      </c>
      <c r="G447" s="112"/>
      <c r="H447" s="113"/>
      <c r="I447" s="113"/>
      <c r="J447" s="113"/>
      <c r="K447" s="113"/>
      <c r="L447" s="113"/>
      <c r="M447" s="112"/>
      <c r="N447" s="114">
        <v>8</v>
      </c>
      <c r="O447" s="115"/>
      <c r="P447" s="113"/>
      <c r="Q447" s="113"/>
      <c r="R447" s="113"/>
      <c r="S447" s="113"/>
      <c r="T447" s="112"/>
      <c r="U447" s="116">
        <v>8</v>
      </c>
      <c r="V447" s="115"/>
      <c r="W447" s="113"/>
      <c r="X447" s="113"/>
      <c r="Y447" s="113"/>
      <c r="Z447" s="113"/>
      <c r="AA447" s="112"/>
      <c r="AB447" s="112"/>
      <c r="AC447" s="113"/>
      <c r="AD447" s="113"/>
      <c r="AE447" s="113"/>
      <c r="AF447" s="113"/>
      <c r="AG447" s="113"/>
      <c r="AH447" s="112"/>
      <c r="AI447" s="112"/>
      <c r="AJ447" s="93"/>
      <c r="AK447" s="69"/>
      <c r="AL447" s="69"/>
      <c r="AM447" s="69"/>
      <c r="AN447" s="69"/>
      <c r="AO447" s="70"/>
      <c r="AP447" s="70"/>
      <c r="AQ447" s="70"/>
      <c r="AR447" s="94"/>
      <c r="AS447" s="70"/>
      <c r="AT447" s="70"/>
      <c r="AU447" s="69"/>
      <c r="AV447" s="83"/>
      <c r="AW447" s="83"/>
      <c r="AX447" s="83"/>
      <c r="AY447" s="84"/>
      <c r="AZ447" s="85"/>
      <c r="BA447" s="22"/>
      <c r="BB447"/>
      <c r="BC447" s="37">
        <f t="shared" ref="BC447:CG447" si="566">IF(BC446&lt;=1,BC446*2,IF(BC446&lt;=7,(BC446*2),IF(BC446&lt;=8,((BC446-7)*3+14),((BC446-8)*4+17))))</f>
        <v>0</v>
      </c>
      <c r="BD447" s="37">
        <f t="shared" si="566"/>
        <v>17</v>
      </c>
      <c r="BE447" s="37">
        <f t="shared" si="566"/>
        <v>0</v>
      </c>
      <c r="BF447" s="37">
        <f t="shared" si="566"/>
        <v>0</v>
      </c>
      <c r="BG447" s="37">
        <f t="shared" si="566"/>
        <v>0</v>
      </c>
      <c r="BH447" s="37">
        <f t="shared" si="566"/>
        <v>0</v>
      </c>
      <c r="BI447" s="37">
        <f t="shared" si="566"/>
        <v>0</v>
      </c>
      <c r="BJ447" s="37">
        <f t="shared" si="566"/>
        <v>0</v>
      </c>
      <c r="BK447" s="37">
        <f t="shared" si="566"/>
        <v>0</v>
      </c>
      <c r="BL447" s="37">
        <f t="shared" si="566"/>
        <v>17</v>
      </c>
      <c r="BM447" s="37">
        <f t="shared" si="566"/>
        <v>0</v>
      </c>
      <c r="BN447" s="37">
        <f t="shared" si="566"/>
        <v>0</v>
      </c>
      <c r="BO447" s="37">
        <f t="shared" si="566"/>
        <v>0</v>
      </c>
      <c r="BP447" s="37">
        <f t="shared" si="566"/>
        <v>0</v>
      </c>
      <c r="BQ447" s="37">
        <f t="shared" si="566"/>
        <v>0</v>
      </c>
      <c r="BR447" s="37">
        <f t="shared" si="566"/>
        <v>0</v>
      </c>
      <c r="BS447" s="37">
        <f t="shared" si="566"/>
        <v>17</v>
      </c>
      <c r="BT447" s="37">
        <f t="shared" si="566"/>
        <v>0</v>
      </c>
      <c r="BU447" s="37">
        <f t="shared" si="566"/>
        <v>0</v>
      </c>
      <c r="BV447" s="37">
        <f t="shared" si="566"/>
        <v>0</v>
      </c>
      <c r="BW447" s="37">
        <f t="shared" si="566"/>
        <v>0</v>
      </c>
      <c r="BX447" s="37">
        <f t="shared" si="566"/>
        <v>0</v>
      </c>
      <c r="BY447" s="37">
        <f t="shared" si="566"/>
        <v>0</v>
      </c>
      <c r="BZ447" s="37">
        <f t="shared" si="566"/>
        <v>0</v>
      </c>
      <c r="CA447" s="37">
        <f t="shared" si="566"/>
        <v>0</v>
      </c>
      <c r="CB447" s="37">
        <f t="shared" si="566"/>
        <v>0</v>
      </c>
      <c r="CC447" s="37">
        <f t="shared" si="566"/>
        <v>0</v>
      </c>
      <c r="CD447" s="37">
        <f t="shared" si="566"/>
        <v>0</v>
      </c>
      <c r="CE447" s="37">
        <f t="shared" si="566"/>
        <v>0</v>
      </c>
      <c r="CF447" s="37">
        <f t="shared" si="566"/>
        <v>0</v>
      </c>
      <c r="CG447" s="37">
        <f t="shared" si="566"/>
        <v>0</v>
      </c>
      <c r="CH447"/>
      <c r="CI447" s="95">
        <f>SUM(BC447:CG447)</f>
        <v>51</v>
      </c>
      <c r="CJ447" s="5" t="s">
        <v>37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ht="17.25" customHeight="1" x14ac:dyDescent="0.25">
      <c r="A448" s="57"/>
      <c r="B448" s="58"/>
      <c r="C448" s="58"/>
      <c r="D448" s="58" t="s">
        <v>39</v>
      </c>
      <c r="E448" s="96">
        <f t="shared" ref="E448:AI448" si="567">IF(AND(E445="A/N",E446&gt;=8),2,IF(AND(E445="N/D",E446=16),2,IF(AND(E445="D/A",E446=16),2,IF(AND(E445="A/N",E446&lt;8),1,IF(AND(E445="N/D",E446&lt;16),1,IF(AND(E445="D/A",E446&gt;=8),1,IF(AND(AND(E445="O/D",E446&gt;=16),E446&lt;24),1,IF(AND(E445="O/D",E446=24),2,IF(AND(AND(E445="O/A",E446&gt;=8),E446&lt;16),1,IF(AND(E445="O/A",E446&gt;=16),2,IF(AND(AND(E445="O/N",E446&gt;=8),E446&lt;24),1,IF(AND(E445="O/N",E446=24),2,0))))))))))))</f>
        <v>0</v>
      </c>
      <c r="F448" s="97">
        <f t="shared" si="567"/>
        <v>0</v>
      </c>
      <c r="G448" s="97">
        <f t="shared" si="567"/>
        <v>0</v>
      </c>
      <c r="H448" s="98">
        <f t="shared" si="567"/>
        <v>0</v>
      </c>
      <c r="I448" s="98">
        <f t="shared" si="567"/>
        <v>1</v>
      </c>
      <c r="J448" s="98">
        <f t="shared" si="567"/>
        <v>1</v>
      </c>
      <c r="K448" s="98">
        <f t="shared" si="567"/>
        <v>2</v>
      </c>
      <c r="L448" s="98">
        <f t="shared" si="567"/>
        <v>0</v>
      </c>
      <c r="M448" s="97">
        <f t="shared" si="567"/>
        <v>0</v>
      </c>
      <c r="N448" s="99">
        <f t="shared" si="567"/>
        <v>0</v>
      </c>
      <c r="O448" s="100">
        <f t="shared" si="567"/>
        <v>0</v>
      </c>
      <c r="P448" s="98">
        <f t="shared" si="567"/>
        <v>0</v>
      </c>
      <c r="Q448" s="98">
        <f t="shared" si="567"/>
        <v>0</v>
      </c>
      <c r="R448" s="98">
        <f t="shared" si="567"/>
        <v>0</v>
      </c>
      <c r="S448" s="98">
        <f t="shared" si="567"/>
        <v>0</v>
      </c>
      <c r="T448" s="97">
        <f t="shared" si="567"/>
        <v>1</v>
      </c>
      <c r="U448" s="101">
        <f t="shared" si="567"/>
        <v>0</v>
      </c>
      <c r="V448" s="100">
        <f t="shared" si="567"/>
        <v>0</v>
      </c>
      <c r="W448" s="98">
        <f t="shared" si="567"/>
        <v>2</v>
      </c>
      <c r="X448" s="98">
        <f t="shared" si="567"/>
        <v>0</v>
      </c>
      <c r="Y448" s="98">
        <f t="shared" si="567"/>
        <v>0</v>
      </c>
      <c r="Z448" s="98">
        <f t="shared" si="567"/>
        <v>0</v>
      </c>
      <c r="AA448" s="97">
        <f t="shared" si="567"/>
        <v>0</v>
      </c>
      <c r="AB448" s="97">
        <f t="shared" si="567"/>
        <v>0</v>
      </c>
      <c r="AC448" s="98">
        <f t="shared" si="567"/>
        <v>1</v>
      </c>
      <c r="AD448" s="98">
        <f t="shared" si="567"/>
        <v>0</v>
      </c>
      <c r="AE448" s="98">
        <f t="shared" si="567"/>
        <v>2</v>
      </c>
      <c r="AF448" s="98">
        <f t="shared" si="567"/>
        <v>0</v>
      </c>
      <c r="AG448" s="98">
        <f t="shared" si="567"/>
        <v>0</v>
      </c>
      <c r="AH448" s="97">
        <f t="shared" si="567"/>
        <v>0</v>
      </c>
      <c r="AI448" s="97">
        <f t="shared" si="567"/>
        <v>0</v>
      </c>
      <c r="AJ448" s="117"/>
      <c r="AK448" s="69"/>
      <c r="AL448" s="69"/>
      <c r="AM448" s="69"/>
      <c r="AN448" s="69"/>
      <c r="AO448" s="70"/>
      <c r="AP448" s="70"/>
      <c r="AQ448" s="71">
        <f>SUM(E448:AJ448)+CI448-CK445</f>
        <v>13</v>
      </c>
      <c r="AR448" s="94"/>
      <c r="AS448" s="70"/>
      <c r="AT448" s="70"/>
      <c r="AU448" s="69"/>
      <c r="AV448" s="83"/>
      <c r="AW448" s="83"/>
      <c r="AX448" s="83"/>
      <c r="AY448" s="84"/>
      <c r="AZ448" s="85"/>
      <c r="BA448" s="22"/>
      <c r="BB448"/>
      <c r="BC448" s="95">
        <f t="shared" ref="BC448:CG448" si="568">IF(AND(BC445="A/N",BC446&gt;=8),2,IF(AND(BC445="N/D",BC446=16),2,IF(AND(BC445="D/A",BC446=16),2,IF(AND(BC445="A/N",BC446&lt;8),1,IF(AND(BC445="N/D",BC446&lt;16),1,IF(AND(BC445="D/A",BC446&gt;=8),1,IF(AND(AND(BC445="O/D",BC446&gt;=16),BC446&lt;24),1,IF(AND(BC445="O/D",BC446=24),2,IF(AND(AND(BC445="O/A",BC446&gt;=8),BC446&lt;16),1,IF(AND(BC445="O/A",BC446&gt;=16),2,IF(AND(AND(BC445="O/N",BC446&gt;=8),BC446&lt;24),1,IF(AND(BC445="O/N",BC446=24),2,0))))))))))))</f>
        <v>0</v>
      </c>
      <c r="BD448" s="95">
        <f t="shared" si="568"/>
        <v>1</v>
      </c>
      <c r="BE448" s="95">
        <f t="shared" si="568"/>
        <v>0</v>
      </c>
      <c r="BF448" s="95">
        <f t="shared" si="568"/>
        <v>0</v>
      </c>
      <c r="BG448" s="95">
        <f t="shared" si="568"/>
        <v>0</v>
      </c>
      <c r="BH448" s="95">
        <f t="shared" si="568"/>
        <v>0</v>
      </c>
      <c r="BI448" s="95">
        <f t="shared" si="568"/>
        <v>1</v>
      </c>
      <c r="BJ448" s="95">
        <f t="shared" si="568"/>
        <v>0</v>
      </c>
      <c r="BK448" s="95">
        <f t="shared" si="568"/>
        <v>0</v>
      </c>
      <c r="BL448" s="95">
        <f t="shared" si="568"/>
        <v>1</v>
      </c>
      <c r="BM448" s="95">
        <f t="shared" si="568"/>
        <v>0</v>
      </c>
      <c r="BN448" s="95">
        <f t="shared" si="568"/>
        <v>0</v>
      </c>
      <c r="BO448" s="95">
        <f t="shared" si="568"/>
        <v>0</v>
      </c>
      <c r="BP448" s="95">
        <f t="shared" si="568"/>
        <v>0</v>
      </c>
      <c r="BQ448" s="95">
        <f t="shared" si="568"/>
        <v>0</v>
      </c>
      <c r="BR448" s="95">
        <f t="shared" si="568"/>
        <v>0</v>
      </c>
      <c r="BS448" s="95">
        <f t="shared" si="568"/>
        <v>1</v>
      </c>
      <c r="BT448" s="95">
        <f t="shared" si="568"/>
        <v>0</v>
      </c>
      <c r="BU448" s="95">
        <f t="shared" si="568"/>
        <v>1</v>
      </c>
      <c r="BV448" s="95">
        <f t="shared" si="568"/>
        <v>0</v>
      </c>
      <c r="BW448" s="95">
        <f t="shared" si="568"/>
        <v>0</v>
      </c>
      <c r="BX448" s="95">
        <f t="shared" si="568"/>
        <v>0</v>
      </c>
      <c r="BY448" s="95">
        <f t="shared" si="568"/>
        <v>0</v>
      </c>
      <c r="BZ448" s="95">
        <f t="shared" si="568"/>
        <v>0</v>
      </c>
      <c r="CA448" s="95">
        <f t="shared" si="568"/>
        <v>0</v>
      </c>
      <c r="CB448" s="95">
        <f t="shared" si="568"/>
        <v>0</v>
      </c>
      <c r="CC448" s="95">
        <f t="shared" si="568"/>
        <v>1</v>
      </c>
      <c r="CD448" s="95">
        <f t="shared" si="568"/>
        <v>0</v>
      </c>
      <c r="CE448" s="95">
        <f t="shared" si="568"/>
        <v>0</v>
      </c>
      <c r="CF448" s="95">
        <f t="shared" si="568"/>
        <v>0</v>
      </c>
      <c r="CG448" s="95">
        <f t="shared" si="568"/>
        <v>0</v>
      </c>
      <c r="CH448"/>
      <c r="CI448" s="95">
        <f>SUM(BC448:CG448)</f>
        <v>6</v>
      </c>
      <c r="CJ448" s="5" t="s">
        <v>40</v>
      </c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ht="17.25" customHeight="1" x14ac:dyDescent="0.25">
      <c r="A449" s="57"/>
      <c r="B449" s="58"/>
      <c r="C449" s="58"/>
      <c r="D449" s="58" t="s">
        <v>41</v>
      </c>
      <c r="E449" s="103" t="str">
        <f t="shared" ref="E449:AI449" si="569">IF(E446&gt;=4,"ya","tdk")</f>
        <v>tdk</v>
      </c>
      <c r="F449" s="104" t="str">
        <f t="shared" si="569"/>
        <v>tdk</v>
      </c>
      <c r="G449" s="104" t="str">
        <f t="shared" si="569"/>
        <v>tdk</v>
      </c>
      <c r="H449" s="105" t="str">
        <f t="shared" si="569"/>
        <v>tdk</v>
      </c>
      <c r="I449" s="105" t="str">
        <f t="shared" si="569"/>
        <v>ya</v>
      </c>
      <c r="J449" s="105" t="str">
        <f t="shared" si="569"/>
        <v>ya</v>
      </c>
      <c r="K449" s="105" t="str">
        <f t="shared" si="569"/>
        <v>ya</v>
      </c>
      <c r="L449" s="105" t="str">
        <f t="shared" si="569"/>
        <v>tdk</v>
      </c>
      <c r="M449" s="104" t="str">
        <f t="shared" si="569"/>
        <v>tdk</v>
      </c>
      <c r="N449" s="106" t="str">
        <f t="shared" si="569"/>
        <v>tdk</v>
      </c>
      <c r="O449" s="107" t="str">
        <f t="shared" si="569"/>
        <v>tdk</v>
      </c>
      <c r="P449" s="105" t="str">
        <f t="shared" si="569"/>
        <v>tdk</v>
      </c>
      <c r="Q449" s="105" t="str">
        <f t="shared" si="569"/>
        <v>tdk</v>
      </c>
      <c r="R449" s="105" t="str">
        <f t="shared" si="569"/>
        <v>tdk</v>
      </c>
      <c r="S449" s="105" t="str">
        <f t="shared" si="569"/>
        <v>tdk</v>
      </c>
      <c r="T449" s="104" t="str">
        <f t="shared" si="569"/>
        <v>ya</v>
      </c>
      <c r="U449" s="106" t="str">
        <f t="shared" si="569"/>
        <v>tdk</v>
      </c>
      <c r="V449" s="107" t="str">
        <f t="shared" si="569"/>
        <v>tdk</v>
      </c>
      <c r="W449" s="105" t="str">
        <f t="shared" si="569"/>
        <v>ya</v>
      </c>
      <c r="X449" s="105" t="str">
        <f t="shared" si="569"/>
        <v>tdk</v>
      </c>
      <c r="Y449" s="105" t="str">
        <f t="shared" si="569"/>
        <v>tdk</v>
      </c>
      <c r="Z449" s="105" t="str">
        <f t="shared" si="569"/>
        <v>tdk</v>
      </c>
      <c r="AA449" s="104" t="str">
        <f t="shared" si="569"/>
        <v>tdk</v>
      </c>
      <c r="AB449" s="104" t="str">
        <f t="shared" si="569"/>
        <v>tdk</v>
      </c>
      <c r="AC449" s="105" t="str">
        <f t="shared" si="569"/>
        <v>ya</v>
      </c>
      <c r="AD449" s="105" t="str">
        <f t="shared" si="569"/>
        <v>tdk</v>
      </c>
      <c r="AE449" s="105" t="str">
        <f t="shared" si="569"/>
        <v>ya</v>
      </c>
      <c r="AF449" s="105" t="str">
        <f t="shared" si="569"/>
        <v>tdk</v>
      </c>
      <c r="AG449" s="105" t="str">
        <f t="shared" si="569"/>
        <v>tdk</v>
      </c>
      <c r="AH449" s="104" t="str">
        <f t="shared" si="569"/>
        <v>tdk</v>
      </c>
      <c r="AI449" s="104" t="str">
        <f t="shared" si="569"/>
        <v>tdk</v>
      </c>
      <c r="AJ449" s="108"/>
      <c r="AK449" s="69"/>
      <c r="AL449" s="69"/>
      <c r="AM449" s="69"/>
      <c r="AN449" s="69"/>
      <c r="AO449" s="70"/>
      <c r="AP449" s="70"/>
      <c r="AQ449" s="70"/>
      <c r="AR449" s="70"/>
      <c r="AS449" s="109">
        <f>COUNTIF(E449:AJ449,"ya")+CI449</f>
        <v>10</v>
      </c>
      <c r="AT449" s="70"/>
      <c r="AU449" s="69"/>
      <c r="AV449" s="83"/>
      <c r="AW449" s="83"/>
      <c r="AX449" s="83"/>
      <c r="AY449" s="84"/>
      <c r="AZ449" s="85"/>
      <c r="BA449" s="22"/>
      <c r="BB449"/>
      <c r="BC449" s="110" t="str">
        <f t="shared" ref="BC449:CG449" si="570">IF(BC446&gt;=4,"ya","tdk")</f>
        <v>tdk</v>
      </c>
      <c r="BD449" s="110" t="str">
        <f t="shared" si="570"/>
        <v>ya</v>
      </c>
      <c r="BE449" s="110" t="str">
        <f t="shared" si="570"/>
        <v>tdk</v>
      </c>
      <c r="BF449" s="110" t="str">
        <f t="shared" si="570"/>
        <v>tdk</v>
      </c>
      <c r="BG449" s="110" t="str">
        <f t="shared" si="570"/>
        <v>tdk</v>
      </c>
      <c r="BH449" s="110" t="str">
        <f t="shared" si="570"/>
        <v>tdk</v>
      </c>
      <c r="BI449" s="110" t="str">
        <f t="shared" si="570"/>
        <v>tdk</v>
      </c>
      <c r="BJ449" s="110" t="str">
        <f t="shared" si="570"/>
        <v>tdk</v>
      </c>
      <c r="BK449" s="110" t="str">
        <f t="shared" si="570"/>
        <v>tdk</v>
      </c>
      <c r="BL449" s="110" t="str">
        <f t="shared" si="570"/>
        <v>ya</v>
      </c>
      <c r="BM449" s="110" t="str">
        <f t="shared" si="570"/>
        <v>tdk</v>
      </c>
      <c r="BN449" s="110" t="str">
        <f t="shared" si="570"/>
        <v>tdk</v>
      </c>
      <c r="BO449" s="110" t="str">
        <f t="shared" si="570"/>
        <v>tdk</v>
      </c>
      <c r="BP449" s="110" t="str">
        <f t="shared" si="570"/>
        <v>tdk</v>
      </c>
      <c r="BQ449" s="110" t="str">
        <f t="shared" si="570"/>
        <v>tdk</v>
      </c>
      <c r="BR449" s="110" t="str">
        <f t="shared" si="570"/>
        <v>tdk</v>
      </c>
      <c r="BS449" s="110" t="str">
        <f t="shared" si="570"/>
        <v>ya</v>
      </c>
      <c r="BT449" s="110" t="str">
        <f t="shared" si="570"/>
        <v>tdk</v>
      </c>
      <c r="BU449" s="110" t="str">
        <f t="shared" si="570"/>
        <v>tdk</v>
      </c>
      <c r="BV449" s="110" t="str">
        <f t="shared" si="570"/>
        <v>tdk</v>
      </c>
      <c r="BW449" s="110" t="str">
        <f t="shared" si="570"/>
        <v>tdk</v>
      </c>
      <c r="BX449" s="110" t="str">
        <f t="shared" si="570"/>
        <v>tdk</v>
      </c>
      <c r="BY449" s="110" t="str">
        <f t="shared" si="570"/>
        <v>tdk</v>
      </c>
      <c r="BZ449" s="110" t="str">
        <f t="shared" si="570"/>
        <v>tdk</v>
      </c>
      <c r="CA449" s="110" t="str">
        <f t="shared" si="570"/>
        <v>tdk</v>
      </c>
      <c r="CB449" s="110" t="str">
        <f t="shared" si="570"/>
        <v>tdk</v>
      </c>
      <c r="CC449" s="110" t="str">
        <f t="shared" si="570"/>
        <v>tdk</v>
      </c>
      <c r="CD449" s="110" t="str">
        <f t="shared" si="570"/>
        <v>tdk</v>
      </c>
      <c r="CE449" s="110" t="str">
        <f t="shared" si="570"/>
        <v>tdk</v>
      </c>
      <c r="CF449" s="110" t="str">
        <f t="shared" si="570"/>
        <v>tdk</v>
      </c>
      <c r="CG449" s="110" t="str">
        <f t="shared" si="570"/>
        <v>tdk</v>
      </c>
      <c r="CH449"/>
      <c r="CI449" s="75">
        <f>COUNTIF(BC449:CG449,"ya")</f>
        <v>3</v>
      </c>
      <c r="CJ449" s="74" t="s">
        <v>41</v>
      </c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spans="1:1024" ht="17.25" customHeight="1" x14ac:dyDescent="0.25">
      <c r="A450" s="57"/>
      <c r="B450" s="58"/>
      <c r="C450" s="58"/>
      <c r="D450" s="58" t="s">
        <v>42</v>
      </c>
      <c r="E450" s="103" t="str">
        <f t="shared" ref="E450:AI450" si="571">IF(AND(OR(AND(OR(AND(E447&gt;=2,E445="O/D"),E445="O/A"),E447&gt;=2),E445="O/N"),E447&gt;=2),"ya","tdk")</f>
        <v>tdk</v>
      </c>
      <c r="F450" s="104" t="str">
        <f t="shared" si="571"/>
        <v>ya</v>
      </c>
      <c r="G450" s="104" t="str">
        <f t="shared" si="571"/>
        <v>tdk</v>
      </c>
      <c r="H450" s="105" t="str">
        <f t="shared" si="571"/>
        <v>tdk</v>
      </c>
      <c r="I450" s="105" t="str">
        <f t="shared" si="571"/>
        <v>tdk</v>
      </c>
      <c r="J450" s="105" t="str">
        <f t="shared" si="571"/>
        <v>tdk</v>
      </c>
      <c r="K450" s="105" t="str">
        <f t="shared" si="571"/>
        <v>tdk</v>
      </c>
      <c r="L450" s="105" t="str">
        <f t="shared" si="571"/>
        <v>tdk</v>
      </c>
      <c r="M450" s="104" t="str">
        <f t="shared" si="571"/>
        <v>tdk</v>
      </c>
      <c r="N450" s="106" t="str">
        <f t="shared" si="571"/>
        <v>ya</v>
      </c>
      <c r="O450" s="107" t="str">
        <f t="shared" si="571"/>
        <v>tdk</v>
      </c>
      <c r="P450" s="105" t="str">
        <f t="shared" si="571"/>
        <v>tdk</v>
      </c>
      <c r="Q450" s="105" t="str">
        <f t="shared" si="571"/>
        <v>tdk</v>
      </c>
      <c r="R450" s="105" t="str">
        <f t="shared" si="571"/>
        <v>tdk</v>
      </c>
      <c r="S450" s="105" t="str">
        <f t="shared" si="571"/>
        <v>tdk</v>
      </c>
      <c r="T450" s="104" t="str">
        <f t="shared" si="571"/>
        <v>tdk</v>
      </c>
      <c r="U450" s="106" t="str">
        <f t="shared" si="571"/>
        <v>ya</v>
      </c>
      <c r="V450" s="107" t="str">
        <f t="shared" si="571"/>
        <v>tdk</v>
      </c>
      <c r="W450" s="105" t="str">
        <f t="shared" si="571"/>
        <v>tdk</v>
      </c>
      <c r="X450" s="105" t="str">
        <f t="shared" si="571"/>
        <v>tdk</v>
      </c>
      <c r="Y450" s="105" t="str">
        <f t="shared" si="571"/>
        <v>tdk</v>
      </c>
      <c r="Z450" s="105" t="str">
        <f t="shared" si="571"/>
        <v>tdk</v>
      </c>
      <c r="AA450" s="104" t="str">
        <f t="shared" si="571"/>
        <v>tdk</v>
      </c>
      <c r="AB450" s="104" t="str">
        <f t="shared" si="571"/>
        <v>tdk</v>
      </c>
      <c r="AC450" s="105" t="str">
        <f t="shared" si="571"/>
        <v>tdk</v>
      </c>
      <c r="AD450" s="105" t="str">
        <f t="shared" si="571"/>
        <v>tdk</v>
      </c>
      <c r="AE450" s="105" t="str">
        <f t="shared" si="571"/>
        <v>tdk</v>
      </c>
      <c r="AF450" s="105" t="str">
        <f t="shared" si="571"/>
        <v>tdk</v>
      </c>
      <c r="AG450" s="105" t="str">
        <f t="shared" si="571"/>
        <v>tdk</v>
      </c>
      <c r="AH450" s="104" t="str">
        <f t="shared" si="571"/>
        <v>tdk</v>
      </c>
      <c r="AI450" s="104" t="str">
        <f t="shared" si="571"/>
        <v>tdk</v>
      </c>
      <c r="AJ450" s="108"/>
      <c r="AK450" s="69"/>
      <c r="AL450" s="69"/>
      <c r="AM450" s="69"/>
      <c r="AN450" s="69"/>
      <c r="AO450" s="70"/>
      <c r="AP450" s="70"/>
      <c r="AQ450" s="70"/>
      <c r="AR450" s="70"/>
      <c r="AS450" s="70"/>
      <c r="AT450" s="70">
        <f>COUNTIF(E450:AJ450,"ya")</f>
        <v>3</v>
      </c>
      <c r="AU450" s="69"/>
      <c r="AV450" s="83"/>
      <c r="AW450" s="83"/>
      <c r="AX450" s="83"/>
      <c r="AY450" s="84"/>
      <c r="AZ450" s="85"/>
      <c r="BA450" s="22"/>
      <c r="BB450"/>
      <c r="BC450" s="74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 s="37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spans="1:1024" ht="17.25" hidden="1" customHeight="1" outlineLevel="1" x14ac:dyDescent="0.3">
      <c r="A451" s="57"/>
      <c r="B451" s="58"/>
      <c r="C451" s="130" t="s">
        <v>130</v>
      </c>
      <c r="D451" s="58"/>
      <c r="E451" s="119"/>
      <c r="F451" s="120"/>
      <c r="G451" s="120"/>
      <c r="H451" s="121"/>
      <c r="I451" s="121"/>
      <c r="J451" s="121"/>
      <c r="K451" s="121"/>
      <c r="L451" s="121"/>
      <c r="M451" s="120"/>
      <c r="N451" s="122"/>
      <c r="O451" s="123"/>
      <c r="P451" s="121"/>
      <c r="Q451" s="121"/>
      <c r="R451" s="121"/>
      <c r="S451" s="121"/>
      <c r="T451" s="120"/>
      <c r="U451" s="124"/>
      <c r="V451" s="123"/>
      <c r="W451" s="121"/>
      <c r="X451" s="121"/>
      <c r="Y451" s="121"/>
      <c r="Z451" s="121"/>
      <c r="AA451" s="120"/>
      <c r="AB451" s="120"/>
      <c r="AC451" s="121"/>
      <c r="AD451" s="121"/>
      <c r="AE451" s="121"/>
      <c r="AF451" s="121"/>
      <c r="AG451" s="121"/>
      <c r="AH451" s="120"/>
      <c r="AI451" s="120"/>
      <c r="AJ451" s="68"/>
      <c r="AK451" s="69">
        <f>COUNTIF(E451:AJ451,"D")</f>
        <v>0</v>
      </c>
      <c r="AL451" s="69">
        <f>COUNTIF(E451:AJ451,"A")</f>
        <v>0</v>
      </c>
      <c r="AM451" s="69">
        <f>COUNTIF(E451:AJ451,"N")</f>
        <v>0</v>
      </c>
      <c r="AN451" s="69">
        <f>COUNTIF(E451:AJ451,"D/A")</f>
        <v>0</v>
      </c>
      <c r="AO451" s="70">
        <f>AK451+AL451+AM451+AN451+AY451+AZ451</f>
        <v>0</v>
      </c>
      <c r="AP451" s="70">
        <f>IF(AO451&lt;=22,0,AO451-22)</f>
        <v>0</v>
      </c>
      <c r="AQ451" s="71">
        <f>AL451+AM451+AQ454</f>
        <v>0</v>
      </c>
      <c r="AR451" s="70"/>
      <c r="AS451" s="70"/>
      <c r="AT451" s="70"/>
      <c r="AU451" s="69">
        <f>COUNTIF(E451:AJ451,"IJ")</f>
        <v>0</v>
      </c>
      <c r="AV451" s="69">
        <f>COUNTIF(E451:AJ451,"SK")</f>
        <v>0</v>
      </c>
      <c r="AW451" s="69">
        <f>COUNTIF(E451:AJ451,"CT")</f>
        <v>0</v>
      </c>
      <c r="AX451" s="69">
        <f>COUNTIF(E451:AJ451,"AL")</f>
        <v>0</v>
      </c>
      <c r="AY451" s="69">
        <f>COUNTIF(E451:AJ451,"A/N")</f>
        <v>0</v>
      </c>
      <c r="AZ451" s="69">
        <f>COUNTIF(E451:AJ451,"N/D")</f>
        <v>0</v>
      </c>
      <c r="BA451" s="72"/>
      <c r="BB451" s="37">
        <f>AO451</f>
        <v>0</v>
      </c>
      <c r="BC451" s="73">
        <f t="shared" ref="BC451:CG451" si="572">E451</f>
        <v>0</v>
      </c>
      <c r="BD451" s="73">
        <f t="shared" si="572"/>
        <v>0</v>
      </c>
      <c r="BE451" s="73">
        <f t="shared" si="572"/>
        <v>0</v>
      </c>
      <c r="BF451" s="73">
        <f t="shared" si="572"/>
        <v>0</v>
      </c>
      <c r="BG451" s="73">
        <f t="shared" si="572"/>
        <v>0</v>
      </c>
      <c r="BH451" s="73">
        <f t="shared" si="572"/>
        <v>0</v>
      </c>
      <c r="BI451" s="73">
        <f t="shared" si="572"/>
        <v>0</v>
      </c>
      <c r="BJ451" s="73">
        <f t="shared" si="572"/>
        <v>0</v>
      </c>
      <c r="BK451" s="73">
        <f t="shared" si="572"/>
        <v>0</v>
      </c>
      <c r="BL451" s="73">
        <f t="shared" si="572"/>
        <v>0</v>
      </c>
      <c r="BM451" s="73">
        <f t="shared" si="572"/>
        <v>0</v>
      </c>
      <c r="BN451" s="73">
        <f t="shared" si="572"/>
        <v>0</v>
      </c>
      <c r="BO451" s="73">
        <f t="shared" si="572"/>
        <v>0</v>
      </c>
      <c r="BP451" s="73">
        <f t="shared" si="572"/>
        <v>0</v>
      </c>
      <c r="BQ451" s="73">
        <f t="shared" si="572"/>
        <v>0</v>
      </c>
      <c r="BR451" s="73">
        <f t="shared" si="572"/>
        <v>0</v>
      </c>
      <c r="BS451" s="73">
        <f t="shared" si="572"/>
        <v>0</v>
      </c>
      <c r="BT451" s="73">
        <f t="shared" si="572"/>
        <v>0</v>
      </c>
      <c r="BU451" s="73">
        <f t="shared" si="572"/>
        <v>0</v>
      </c>
      <c r="BV451" s="73">
        <f t="shared" si="572"/>
        <v>0</v>
      </c>
      <c r="BW451" s="73">
        <f t="shared" si="572"/>
        <v>0</v>
      </c>
      <c r="BX451" s="73">
        <f t="shared" si="572"/>
        <v>0</v>
      </c>
      <c r="BY451" s="73">
        <f t="shared" si="572"/>
        <v>0</v>
      </c>
      <c r="BZ451" s="73">
        <f t="shared" si="572"/>
        <v>0</v>
      </c>
      <c r="CA451" s="73">
        <f t="shared" si="572"/>
        <v>0</v>
      </c>
      <c r="CB451" s="73">
        <f t="shared" si="572"/>
        <v>0</v>
      </c>
      <c r="CC451" s="73">
        <f t="shared" si="572"/>
        <v>0</v>
      </c>
      <c r="CD451" s="73">
        <f t="shared" si="572"/>
        <v>0</v>
      </c>
      <c r="CE451" s="73">
        <f t="shared" si="572"/>
        <v>0</v>
      </c>
      <c r="CF451" s="73">
        <f t="shared" si="572"/>
        <v>0</v>
      </c>
      <c r="CG451" s="73">
        <f t="shared" si="572"/>
        <v>0</v>
      </c>
      <c r="CH451"/>
      <c r="CI451" s="75">
        <f>COUNTIF(BC451:CG451,"A/N")</f>
        <v>0</v>
      </c>
      <c r="CJ451" s="75">
        <f>COUNTIF(BC451:CG451,"N/D")</f>
        <v>0</v>
      </c>
      <c r="CK451" s="37">
        <f>CI451+CJ451</f>
        <v>0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spans="1:1024" ht="17.25" hidden="1" customHeight="1" outlineLevel="1" x14ac:dyDescent="0.25">
      <c r="A452" s="57"/>
      <c r="B452" s="58"/>
      <c r="C452" s="127"/>
      <c r="D452" s="58" t="s">
        <v>37</v>
      </c>
      <c r="E452" s="119"/>
      <c r="F452" s="120"/>
      <c r="G452" s="120"/>
      <c r="H452" s="121"/>
      <c r="I452" s="121"/>
      <c r="J452" s="121"/>
      <c r="K452" s="121"/>
      <c r="L452" s="121"/>
      <c r="M452" s="120"/>
      <c r="N452" s="122"/>
      <c r="O452" s="123"/>
      <c r="P452" s="121"/>
      <c r="Q452" s="121"/>
      <c r="R452" s="121"/>
      <c r="S452" s="121"/>
      <c r="T452" s="120"/>
      <c r="U452" s="124"/>
      <c r="V452" s="123"/>
      <c r="W452" s="121"/>
      <c r="X452" s="121"/>
      <c r="Y452" s="121"/>
      <c r="Z452" s="121"/>
      <c r="AA452" s="120"/>
      <c r="AB452" s="120"/>
      <c r="AC452" s="121"/>
      <c r="AD452" s="121"/>
      <c r="AE452" s="121"/>
      <c r="AF452" s="121"/>
      <c r="AG452" s="121"/>
      <c r="AH452" s="120"/>
      <c r="AI452" s="120"/>
      <c r="AJ452" s="82"/>
      <c r="AK452" s="69"/>
      <c r="AL452" s="69"/>
      <c r="AM452" s="69"/>
      <c r="AN452" s="69"/>
      <c r="AO452" s="70"/>
      <c r="AP452" s="70"/>
      <c r="AQ452" s="70"/>
      <c r="AR452" s="71">
        <f>SUM(E452:AJ452)*2-0.5*COUNT(E452:AJ452)+CI453</f>
        <v>0</v>
      </c>
      <c r="AS452" s="70"/>
      <c r="AT452" s="70"/>
      <c r="AU452" s="69"/>
      <c r="AV452" s="83"/>
      <c r="AW452" s="83"/>
      <c r="AX452" s="83"/>
      <c r="AY452" s="84"/>
      <c r="AZ452" s="85"/>
      <c r="BA452" s="22"/>
      <c r="BB452"/>
      <c r="BC452" s="86">
        <f t="shared" ref="BC452:CG452" si="573">E453</f>
        <v>0</v>
      </c>
      <c r="BD452" s="86">
        <f t="shared" si="573"/>
        <v>0</v>
      </c>
      <c r="BE452" s="86">
        <f t="shared" si="573"/>
        <v>0</v>
      </c>
      <c r="BF452" s="86">
        <f t="shared" si="573"/>
        <v>0</v>
      </c>
      <c r="BG452" s="86">
        <f t="shared" si="573"/>
        <v>0</v>
      </c>
      <c r="BH452" s="86">
        <f t="shared" si="573"/>
        <v>0</v>
      </c>
      <c r="BI452" s="86">
        <f t="shared" si="573"/>
        <v>0</v>
      </c>
      <c r="BJ452" s="86">
        <f t="shared" si="573"/>
        <v>0</v>
      </c>
      <c r="BK452" s="86">
        <f t="shared" si="573"/>
        <v>0</v>
      </c>
      <c r="BL452" s="86">
        <f t="shared" si="573"/>
        <v>0</v>
      </c>
      <c r="BM452" s="86">
        <f t="shared" si="573"/>
        <v>0</v>
      </c>
      <c r="BN452" s="86">
        <f t="shared" si="573"/>
        <v>0</v>
      </c>
      <c r="BO452" s="86">
        <f t="shared" si="573"/>
        <v>0</v>
      </c>
      <c r="BP452" s="86">
        <f t="shared" si="573"/>
        <v>0</v>
      </c>
      <c r="BQ452" s="86">
        <f t="shared" si="573"/>
        <v>0</v>
      </c>
      <c r="BR452" s="86">
        <f t="shared" si="573"/>
        <v>0</v>
      </c>
      <c r="BS452" s="86">
        <f t="shared" si="573"/>
        <v>0</v>
      </c>
      <c r="BT452" s="86">
        <f t="shared" si="573"/>
        <v>0</v>
      </c>
      <c r="BU452" s="86">
        <f t="shared" si="573"/>
        <v>0</v>
      </c>
      <c r="BV452" s="86">
        <f t="shared" si="573"/>
        <v>0</v>
      </c>
      <c r="BW452" s="86">
        <f t="shared" si="573"/>
        <v>0</v>
      </c>
      <c r="BX452" s="86">
        <f t="shared" si="573"/>
        <v>0</v>
      </c>
      <c r="BY452" s="86">
        <f t="shared" si="573"/>
        <v>0</v>
      </c>
      <c r="BZ452" s="86">
        <f t="shared" si="573"/>
        <v>0</v>
      </c>
      <c r="CA452" s="86">
        <f t="shared" si="573"/>
        <v>0</v>
      </c>
      <c r="CB452" s="86">
        <f t="shared" si="573"/>
        <v>0</v>
      </c>
      <c r="CC452" s="86">
        <f t="shared" si="573"/>
        <v>0</v>
      </c>
      <c r="CD452" s="86">
        <f t="shared" si="573"/>
        <v>0</v>
      </c>
      <c r="CE452" s="86">
        <f t="shared" si="573"/>
        <v>0</v>
      </c>
      <c r="CF452" s="86">
        <f t="shared" si="573"/>
        <v>0</v>
      </c>
      <c r="CG452" s="86">
        <f t="shared" si="573"/>
        <v>0</v>
      </c>
      <c r="CH452"/>
      <c r="CI452" s="74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ht="17.25" hidden="1" customHeight="1" outlineLevel="1" x14ac:dyDescent="0.25">
      <c r="A453" s="57"/>
      <c r="B453" s="58"/>
      <c r="C453" s="58"/>
      <c r="D453" s="58" t="s">
        <v>38</v>
      </c>
      <c r="E453" s="87"/>
      <c r="F453" s="88"/>
      <c r="G453" s="88"/>
      <c r="H453" s="89"/>
      <c r="I453" s="89"/>
      <c r="J453" s="89"/>
      <c r="K453" s="89"/>
      <c r="L453" s="89"/>
      <c r="M453" s="88"/>
      <c r="N453" s="90"/>
      <c r="O453" s="91"/>
      <c r="P453" s="89"/>
      <c r="Q453" s="89"/>
      <c r="R453" s="89"/>
      <c r="S453" s="89"/>
      <c r="T453" s="88"/>
      <c r="U453" s="92"/>
      <c r="V453" s="91"/>
      <c r="W453" s="89"/>
      <c r="X453" s="89"/>
      <c r="Y453" s="89"/>
      <c r="Z453" s="89"/>
      <c r="AA453" s="88"/>
      <c r="AB453" s="88"/>
      <c r="AC453" s="89"/>
      <c r="AD453" s="89"/>
      <c r="AE453" s="89"/>
      <c r="AF453" s="89"/>
      <c r="AG453" s="89"/>
      <c r="AH453" s="88"/>
      <c r="AI453" s="88"/>
      <c r="AJ453" s="93"/>
      <c r="AK453" s="69"/>
      <c r="AL453" s="69"/>
      <c r="AM453" s="69"/>
      <c r="AN453" s="69"/>
      <c r="AO453" s="70"/>
      <c r="AP453" s="70"/>
      <c r="AQ453" s="70"/>
      <c r="AR453" s="94"/>
      <c r="AS453" s="70"/>
      <c r="AT453" s="70"/>
      <c r="AU453" s="69"/>
      <c r="AV453" s="83"/>
      <c r="AW453" s="83"/>
      <c r="AX453" s="83"/>
      <c r="AY453" s="84"/>
      <c r="AZ453" s="85"/>
      <c r="BA453" s="22"/>
      <c r="BB453"/>
      <c r="BC453" s="37">
        <f t="shared" ref="BC453:CG453" si="574">IF(BC452&lt;=1,BC452*2,IF(BC452&lt;=7,(BC452*2),IF(BC452&lt;=8,((BC452-7)*3+14),((BC452-8)*4+17))))</f>
        <v>0</v>
      </c>
      <c r="BD453" s="37">
        <f t="shared" si="574"/>
        <v>0</v>
      </c>
      <c r="BE453" s="37">
        <f t="shared" si="574"/>
        <v>0</v>
      </c>
      <c r="BF453" s="37">
        <f t="shared" si="574"/>
        <v>0</v>
      </c>
      <c r="BG453" s="37">
        <f t="shared" si="574"/>
        <v>0</v>
      </c>
      <c r="BH453" s="37">
        <f t="shared" si="574"/>
        <v>0</v>
      </c>
      <c r="BI453" s="37">
        <f t="shared" si="574"/>
        <v>0</v>
      </c>
      <c r="BJ453" s="37">
        <f t="shared" si="574"/>
        <v>0</v>
      </c>
      <c r="BK453" s="37">
        <f t="shared" si="574"/>
        <v>0</v>
      </c>
      <c r="BL453" s="37">
        <f t="shared" si="574"/>
        <v>0</v>
      </c>
      <c r="BM453" s="37">
        <f t="shared" si="574"/>
        <v>0</v>
      </c>
      <c r="BN453" s="37">
        <f t="shared" si="574"/>
        <v>0</v>
      </c>
      <c r="BO453" s="37">
        <f t="shared" si="574"/>
        <v>0</v>
      </c>
      <c r="BP453" s="37">
        <f t="shared" si="574"/>
        <v>0</v>
      </c>
      <c r="BQ453" s="37">
        <f t="shared" si="574"/>
        <v>0</v>
      </c>
      <c r="BR453" s="37">
        <f t="shared" si="574"/>
        <v>0</v>
      </c>
      <c r="BS453" s="37">
        <f t="shared" si="574"/>
        <v>0</v>
      </c>
      <c r="BT453" s="37">
        <f t="shared" si="574"/>
        <v>0</v>
      </c>
      <c r="BU453" s="37">
        <f t="shared" si="574"/>
        <v>0</v>
      </c>
      <c r="BV453" s="37">
        <f t="shared" si="574"/>
        <v>0</v>
      </c>
      <c r="BW453" s="37">
        <f t="shared" si="574"/>
        <v>0</v>
      </c>
      <c r="BX453" s="37">
        <f t="shared" si="574"/>
        <v>0</v>
      </c>
      <c r="BY453" s="37">
        <f t="shared" si="574"/>
        <v>0</v>
      </c>
      <c r="BZ453" s="37">
        <f t="shared" si="574"/>
        <v>0</v>
      </c>
      <c r="CA453" s="37">
        <f t="shared" si="574"/>
        <v>0</v>
      </c>
      <c r="CB453" s="37">
        <f t="shared" si="574"/>
        <v>0</v>
      </c>
      <c r="CC453" s="37">
        <f t="shared" si="574"/>
        <v>0</v>
      </c>
      <c r="CD453" s="37">
        <f t="shared" si="574"/>
        <v>0</v>
      </c>
      <c r="CE453" s="37">
        <f t="shared" si="574"/>
        <v>0</v>
      </c>
      <c r="CF453" s="37">
        <f t="shared" si="574"/>
        <v>0</v>
      </c>
      <c r="CG453" s="37">
        <f t="shared" si="574"/>
        <v>0</v>
      </c>
      <c r="CH453"/>
      <c r="CI453" s="95">
        <f>SUM(BC453:CG453)</f>
        <v>0</v>
      </c>
      <c r="CJ453" s="5" t="s">
        <v>37</v>
      </c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ht="17.25" hidden="1" customHeight="1" outlineLevel="1" x14ac:dyDescent="0.25">
      <c r="A454" s="57"/>
      <c r="B454" s="58"/>
      <c r="C454" s="58"/>
      <c r="D454" s="58" t="s">
        <v>39</v>
      </c>
      <c r="E454" s="96">
        <f t="shared" ref="E454:AI454" si="575">IF(AND(E451="A/N",E452&gt;=8),2,IF(AND(E451="N/D",E452=16),2,IF(AND(E451="D/A",E452=16),2,IF(AND(E451="A/N",E452&lt;8),1,IF(AND(E451="N/D",E452&lt;16),1,IF(AND(E451="D/A",E452&gt;=8),1,IF(AND(AND(E451="O/D",E452&gt;=16),E452&lt;24),1,IF(AND(E451="O/D",E452=24),2,IF(AND(AND(E451="O/A",E452&gt;=8),E452&lt;16),1,IF(AND(E451="O/A",E452&gt;=16),2,IF(AND(AND(E451="O/N",E452&gt;=8),E452&lt;24),1,IF(AND(E451="O/N",E452=24),2,0))))))))))))</f>
        <v>0</v>
      </c>
      <c r="F454" s="97">
        <f t="shared" si="575"/>
        <v>0</v>
      </c>
      <c r="G454" s="97">
        <f t="shared" si="575"/>
        <v>0</v>
      </c>
      <c r="H454" s="98">
        <f t="shared" si="575"/>
        <v>0</v>
      </c>
      <c r="I454" s="98">
        <f t="shared" si="575"/>
        <v>0</v>
      </c>
      <c r="J454" s="98">
        <f t="shared" si="575"/>
        <v>0</v>
      </c>
      <c r="K454" s="98">
        <f t="shared" si="575"/>
        <v>0</v>
      </c>
      <c r="L454" s="98">
        <f t="shared" si="575"/>
        <v>0</v>
      </c>
      <c r="M454" s="97">
        <f t="shared" si="575"/>
        <v>0</v>
      </c>
      <c r="N454" s="99">
        <f t="shared" si="575"/>
        <v>0</v>
      </c>
      <c r="O454" s="100">
        <f t="shared" si="575"/>
        <v>0</v>
      </c>
      <c r="P454" s="98">
        <f t="shared" si="575"/>
        <v>0</v>
      </c>
      <c r="Q454" s="98">
        <f t="shared" si="575"/>
        <v>0</v>
      </c>
      <c r="R454" s="98">
        <f t="shared" si="575"/>
        <v>0</v>
      </c>
      <c r="S454" s="98">
        <f t="shared" si="575"/>
        <v>0</v>
      </c>
      <c r="T454" s="97">
        <f t="shared" si="575"/>
        <v>0</v>
      </c>
      <c r="U454" s="101">
        <f t="shared" si="575"/>
        <v>0</v>
      </c>
      <c r="V454" s="100">
        <f t="shared" si="575"/>
        <v>0</v>
      </c>
      <c r="W454" s="98">
        <f t="shared" si="575"/>
        <v>0</v>
      </c>
      <c r="X454" s="98">
        <f t="shared" si="575"/>
        <v>0</v>
      </c>
      <c r="Y454" s="98">
        <f t="shared" si="575"/>
        <v>0</v>
      </c>
      <c r="Z454" s="98">
        <f t="shared" si="575"/>
        <v>0</v>
      </c>
      <c r="AA454" s="97">
        <f t="shared" si="575"/>
        <v>0</v>
      </c>
      <c r="AB454" s="97">
        <f t="shared" si="575"/>
        <v>0</v>
      </c>
      <c r="AC454" s="98">
        <f t="shared" si="575"/>
        <v>0</v>
      </c>
      <c r="AD454" s="98">
        <f t="shared" si="575"/>
        <v>0</v>
      </c>
      <c r="AE454" s="98">
        <f t="shared" si="575"/>
        <v>0</v>
      </c>
      <c r="AF454" s="98">
        <f t="shared" si="575"/>
        <v>0</v>
      </c>
      <c r="AG454" s="98">
        <f t="shared" si="575"/>
        <v>0</v>
      </c>
      <c r="AH454" s="97">
        <f t="shared" si="575"/>
        <v>0</v>
      </c>
      <c r="AI454" s="97">
        <f t="shared" si="575"/>
        <v>0</v>
      </c>
      <c r="AJ454" s="117"/>
      <c r="AK454" s="69"/>
      <c r="AL454" s="69"/>
      <c r="AM454" s="69"/>
      <c r="AN454" s="69"/>
      <c r="AO454" s="70"/>
      <c r="AP454" s="70"/>
      <c r="AQ454" s="71">
        <f>SUM(E454:AJ454)+CI454-CK451</f>
        <v>0</v>
      </c>
      <c r="AR454" s="94"/>
      <c r="AS454" s="70"/>
      <c r="AT454" s="70"/>
      <c r="AU454" s="69"/>
      <c r="AV454" s="83"/>
      <c r="AW454" s="83"/>
      <c r="AX454" s="83"/>
      <c r="AY454" s="84"/>
      <c r="AZ454" s="85"/>
      <c r="BA454" s="22"/>
      <c r="BB454"/>
      <c r="BC454" s="95">
        <f t="shared" ref="BC454:CG454" si="576">IF(AND(BC451="A/N",BC452&gt;=8),2,IF(AND(BC451="N/D",BC452=16),2,IF(AND(BC451="D/A",BC452=16),2,IF(AND(BC451="A/N",BC452&lt;8),1,IF(AND(BC451="N/D",BC452&lt;16),1,IF(AND(BC451="D/A",BC452&gt;=8),1,IF(AND(AND(BC451="O/D",BC452&gt;=16),BC452&lt;24),1,IF(AND(BC451="O/D",BC452=24),2,IF(AND(AND(BC451="O/A",BC452&gt;=8),BC452&lt;16),1,IF(AND(BC451="O/A",BC452&gt;=16),2,IF(AND(AND(BC451="O/N",BC452&gt;=8),BC452&lt;24),1,IF(AND(BC451="O/N",BC452=24),2,0))))))))))))</f>
        <v>0</v>
      </c>
      <c r="BD454" s="95">
        <f t="shared" si="576"/>
        <v>0</v>
      </c>
      <c r="BE454" s="95">
        <f t="shared" si="576"/>
        <v>0</v>
      </c>
      <c r="BF454" s="95">
        <f t="shared" si="576"/>
        <v>0</v>
      </c>
      <c r="BG454" s="95">
        <f t="shared" si="576"/>
        <v>0</v>
      </c>
      <c r="BH454" s="95">
        <f t="shared" si="576"/>
        <v>0</v>
      </c>
      <c r="BI454" s="95">
        <f t="shared" si="576"/>
        <v>0</v>
      </c>
      <c r="BJ454" s="95">
        <f t="shared" si="576"/>
        <v>0</v>
      </c>
      <c r="BK454" s="95">
        <f t="shared" si="576"/>
        <v>0</v>
      </c>
      <c r="BL454" s="95">
        <f t="shared" si="576"/>
        <v>0</v>
      </c>
      <c r="BM454" s="95">
        <f t="shared" si="576"/>
        <v>0</v>
      </c>
      <c r="BN454" s="95">
        <f t="shared" si="576"/>
        <v>0</v>
      </c>
      <c r="BO454" s="95">
        <f t="shared" si="576"/>
        <v>0</v>
      </c>
      <c r="BP454" s="95">
        <f t="shared" si="576"/>
        <v>0</v>
      </c>
      <c r="BQ454" s="95">
        <f t="shared" si="576"/>
        <v>0</v>
      </c>
      <c r="BR454" s="95">
        <f t="shared" si="576"/>
        <v>0</v>
      </c>
      <c r="BS454" s="95">
        <f t="shared" si="576"/>
        <v>0</v>
      </c>
      <c r="BT454" s="95">
        <f t="shared" si="576"/>
        <v>0</v>
      </c>
      <c r="BU454" s="95">
        <f t="shared" si="576"/>
        <v>0</v>
      </c>
      <c r="BV454" s="95">
        <f t="shared" si="576"/>
        <v>0</v>
      </c>
      <c r="BW454" s="95">
        <f t="shared" si="576"/>
        <v>0</v>
      </c>
      <c r="BX454" s="95">
        <f t="shared" si="576"/>
        <v>0</v>
      </c>
      <c r="BY454" s="95">
        <f t="shared" si="576"/>
        <v>0</v>
      </c>
      <c r="BZ454" s="95">
        <f t="shared" si="576"/>
        <v>0</v>
      </c>
      <c r="CA454" s="95">
        <f t="shared" si="576"/>
        <v>0</v>
      </c>
      <c r="CB454" s="95">
        <f t="shared" si="576"/>
        <v>0</v>
      </c>
      <c r="CC454" s="95">
        <f t="shared" si="576"/>
        <v>0</v>
      </c>
      <c r="CD454" s="95">
        <f t="shared" si="576"/>
        <v>0</v>
      </c>
      <c r="CE454" s="95">
        <f t="shared" si="576"/>
        <v>0</v>
      </c>
      <c r="CF454" s="95">
        <f t="shared" si="576"/>
        <v>0</v>
      </c>
      <c r="CG454" s="95">
        <f t="shared" si="576"/>
        <v>0</v>
      </c>
      <c r="CH454"/>
      <c r="CI454" s="95">
        <f>SUM(BC454:CG454)</f>
        <v>0</v>
      </c>
      <c r="CJ454" s="5" t="s">
        <v>40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ht="17.25" hidden="1" customHeight="1" outlineLevel="1" x14ac:dyDescent="0.25">
      <c r="A455" s="57"/>
      <c r="B455" s="58"/>
      <c r="C455" s="58"/>
      <c r="D455" s="58" t="s">
        <v>41</v>
      </c>
      <c r="E455" s="103" t="str">
        <f t="shared" ref="E455:AI455" si="577">IF(E452&gt;=4,"ya","tdk")</f>
        <v>tdk</v>
      </c>
      <c r="F455" s="104" t="str">
        <f t="shared" si="577"/>
        <v>tdk</v>
      </c>
      <c r="G455" s="104" t="str">
        <f t="shared" si="577"/>
        <v>tdk</v>
      </c>
      <c r="H455" s="105" t="str">
        <f t="shared" si="577"/>
        <v>tdk</v>
      </c>
      <c r="I455" s="105" t="str">
        <f t="shared" si="577"/>
        <v>tdk</v>
      </c>
      <c r="J455" s="105" t="str">
        <f t="shared" si="577"/>
        <v>tdk</v>
      </c>
      <c r="K455" s="105" t="str">
        <f t="shared" si="577"/>
        <v>tdk</v>
      </c>
      <c r="L455" s="105" t="str">
        <f t="shared" si="577"/>
        <v>tdk</v>
      </c>
      <c r="M455" s="104" t="str">
        <f t="shared" si="577"/>
        <v>tdk</v>
      </c>
      <c r="N455" s="106" t="str">
        <f t="shared" si="577"/>
        <v>tdk</v>
      </c>
      <c r="O455" s="107" t="str">
        <f t="shared" si="577"/>
        <v>tdk</v>
      </c>
      <c r="P455" s="105" t="str">
        <f t="shared" si="577"/>
        <v>tdk</v>
      </c>
      <c r="Q455" s="105" t="str">
        <f t="shared" si="577"/>
        <v>tdk</v>
      </c>
      <c r="R455" s="105" t="str">
        <f t="shared" si="577"/>
        <v>tdk</v>
      </c>
      <c r="S455" s="105" t="str">
        <f t="shared" si="577"/>
        <v>tdk</v>
      </c>
      <c r="T455" s="104" t="str">
        <f t="shared" si="577"/>
        <v>tdk</v>
      </c>
      <c r="U455" s="106" t="str">
        <f t="shared" si="577"/>
        <v>tdk</v>
      </c>
      <c r="V455" s="107" t="str">
        <f t="shared" si="577"/>
        <v>tdk</v>
      </c>
      <c r="W455" s="105" t="str">
        <f t="shared" si="577"/>
        <v>tdk</v>
      </c>
      <c r="X455" s="105" t="str">
        <f t="shared" si="577"/>
        <v>tdk</v>
      </c>
      <c r="Y455" s="105" t="str">
        <f t="shared" si="577"/>
        <v>tdk</v>
      </c>
      <c r="Z455" s="105" t="str">
        <f t="shared" si="577"/>
        <v>tdk</v>
      </c>
      <c r="AA455" s="104" t="str">
        <f t="shared" si="577"/>
        <v>tdk</v>
      </c>
      <c r="AB455" s="104" t="str">
        <f t="shared" si="577"/>
        <v>tdk</v>
      </c>
      <c r="AC455" s="105" t="str">
        <f t="shared" si="577"/>
        <v>tdk</v>
      </c>
      <c r="AD455" s="105" t="str">
        <f t="shared" si="577"/>
        <v>tdk</v>
      </c>
      <c r="AE455" s="105" t="str">
        <f t="shared" si="577"/>
        <v>tdk</v>
      </c>
      <c r="AF455" s="105" t="str">
        <f t="shared" si="577"/>
        <v>tdk</v>
      </c>
      <c r="AG455" s="105" t="str">
        <f t="shared" si="577"/>
        <v>tdk</v>
      </c>
      <c r="AH455" s="104" t="str">
        <f t="shared" si="577"/>
        <v>tdk</v>
      </c>
      <c r="AI455" s="104" t="str">
        <f t="shared" si="577"/>
        <v>tdk</v>
      </c>
      <c r="AJ455" s="108"/>
      <c r="AK455" s="69"/>
      <c r="AL455" s="69"/>
      <c r="AM455" s="69"/>
      <c r="AN455" s="69"/>
      <c r="AO455" s="70"/>
      <c r="AP455" s="70"/>
      <c r="AQ455" s="70"/>
      <c r="AR455" s="70"/>
      <c r="AS455" s="109">
        <f>COUNTIF(E455:AJ455,"ya")+CI455</f>
        <v>0</v>
      </c>
      <c r="AT455" s="70"/>
      <c r="AU455" s="69"/>
      <c r="AV455" s="83"/>
      <c r="AW455" s="83"/>
      <c r="AX455" s="83"/>
      <c r="AY455" s="84"/>
      <c r="AZ455" s="85"/>
      <c r="BA455" s="22"/>
      <c r="BB455"/>
      <c r="BC455" s="110" t="str">
        <f t="shared" ref="BC455:CG455" si="578">IF(BC452&gt;=4,"ya","tdk")</f>
        <v>tdk</v>
      </c>
      <c r="BD455" s="110" t="str">
        <f t="shared" si="578"/>
        <v>tdk</v>
      </c>
      <c r="BE455" s="110" t="str">
        <f t="shared" si="578"/>
        <v>tdk</v>
      </c>
      <c r="BF455" s="110" t="str">
        <f t="shared" si="578"/>
        <v>tdk</v>
      </c>
      <c r="BG455" s="110" t="str">
        <f t="shared" si="578"/>
        <v>tdk</v>
      </c>
      <c r="BH455" s="110" t="str">
        <f t="shared" si="578"/>
        <v>tdk</v>
      </c>
      <c r="BI455" s="110" t="str">
        <f t="shared" si="578"/>
        <v>tdk</v>
      </c>
      <c r="BJ455" s="110" t="str">
        <f t="shared" si="578"/>
        <v>tdk</v>
      </c>
      <c r="BK455" s="110" t="str">
        <f t="shared" si="578"/>
        <v>tdk</v>
      </c>
      <c r="BL455" s="110" t="str">
        <f t="shared" si="578"/>
        <v>tdk</v>
      </c>
      <c r="BM455" s="110" t="str">
        <f t="shared" si="578"/>
        <v>tdk</v>
      </c>
      <c r="BN455" s="110" t="str">
        <f t="shared" si="578"/>
        <v>tdk</v>
      </c>
      <c r="BO455" s="110" t="str">
        <f t="shared" si="578"/>
        <v>tdk</v>
      </c>
      <c r="BP455" s="110" t="str">
        <f t="shared" si="578"/>
        <v>tdk</v>
      </c>
      <c r="BQ455" s="110" t="str">
        <f t="shared" si="578"/>
        <v>tdk</v>
      </c>
      <c r="BR455" s="110" t="str">
        <f t="shared" si="578"/>
        <v>tdk</v>
      </c>
      <c r="BS455" s="110" t="str">
        <f t="shared" si="578"/>
        <v>tdk</v>
      </c>
      <c r="BT455" s="110" t="str">
        <f t="shared" si="578"/>
        <v>tdk</v>
      </c>
      <c r="BU455" s="110" t="str">
        <f t="shared" si="578"/>
        <v>tdk</v>
      </c>
      <c r="BV455" s="110" t="str">
        <f t="shared" si="578"/>
        <v>tdk</v>
      </c>
      <c r="BW455" s="110" t="str">
        <f t="shared" si="578"/>
        <v>tdk</v>
      </c>
      <c r="BX455" s="110" t="str">
        <f t="shared" si="578"/>
        <v>tdk</v>
      </c>
      <c r="BY455" s="110" t="str">
        <f t="shared" si="578"/>
        <v>tdk</v>
      </c>
      <c r="BZ455" s="110" t="str">
        <f t="shared" si="578"/>
        <v>tdk</v>
      </c>
      <c r="CA455" s="110" t="str">
        <f t="shared" si="578"/>
        <v>tdk</v>
      </c>
      <c r="CB455" s="110" t="str">
        <f t="shared" si="578"/>
        <v>tdk</v>
      </c>
      <c r="CC455" s="110" t="str">
        <f t="shared" si="578"/>
        <v>tdk</v>
      </c>
      <c r="CD455" s="110" t="str">
        <f t="shared" si="578"/>
        <v>tdk</v>
      </c>
      <c r="CE455" s="110" t="str">
        <f t="shared" si="578"/>
        <v>tdk</v>
      </c>
      <c r="CF455" s="110" t="str">
        <f t="shared" si="578"/>
        <v>tdk</v>
      </c>
      <c r="CG455" s="110" t="str">
        <f t="shared" si="578"/>
        <v>tdk</v>
      </c>
      <c r="CH455"/>
      <c r="CI455" s="75">
        <f>COUNTIF(BC455:CG455,"ya")</f>
        <v>0</v>
      </c>
      <c r="CJ455" s="74" t="s">
        <v>41</v>
      </c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ht="17.25" hidden="1" customHeight="1" outlineLevel="1" x14ac:dyDescent="0.25">
      <c r="A456" s="57"/>
      <c r="B456" s="58"/>
      <c r="C456" s="58"/>
      <c r="D456" s="58" t="s">
        <v>42</v>
      </c>
      <c r="E456" s="103" t="str">
        <f t="shared" ref="E456:AI456" si="579">IF(AND(OR(AND(OR(AND(E453&gt;=2,E451="O/D"),E451="O/A"),E453&gt;=2),E451="O/N"),E453&gt;=2),"ya","tdk")</f>
        <v>tdk</v>
      </c>
      <c r="F456" s="104" t="str">
        <f t="shared" si="579"/>
        <v>tdk</v>
      </c>
      <c r="G456" s="104" t="str">
        <f t="shared" si="579"/>
        <v>tdk</v>
      </c>
      <c r="H456" s="105" t="str">
        <f t="shared" si="579"/>
        <v>tdk</v>
      </c>
      <c r="I456" s="105" t="str">
        <f t="shared" si="579"/>
        <v>tdk</v>
      </c>
      <c r="J456" s="105" t="str">
        <f t="shared" si="579"/>
        <v>tdk</v>
      </c>
      <c r="K456" s="105" t="str">
        <f t="shared" si="579"/>
        <v>tdk</v>
      </c>
      <c r="L456" s="105" t="str">
        <f t="shared" si="579"/>
        <v>tdk</v>
      </c>
      <c r="M456" s="104" t="str">
        <f t="shared" si="579"/>
        <v>tdk</v>
      </c>
      <c r="N456" s="106" t="str">
        <f t="shared" si="579"/>
        <v>tdk</v>
      </c>
      <c r="O456" s="107" t="str">
        <f t="shared" si="579"/>
        <v>tdk</v>
      </c>
      <c r="P456" s="105" t="str">
        <f t="shared" si="579"/>
        <v>tdk</v>
      </c>
      <c r="Q456" s="105" t="str">
        <f t="shared" si="579"/>
        <v>tdk</v>
      </c>
      <c r="R456" s="105" t="str">
        <f t="shared" si="579"/>
        <v>tdk</v>
      </c>
      <c r="S456" s="105" t="str">
        <f t="shared" si="579"/>
        <v>tdk</v>
      </c>
      <c r="T456" s="104" t="str">
        <f t="shared" si="579"/>
        <v>tdk</v>
      </c>
      <c r="U456" s="106" t="str">
        <f t="shared" si="579"/>
        <v>tdk</v>
      </c>
      <c r="V456" s="107" t="str">
        <f t="shared" si="579"/>
        <v>tdk</v>
      </c>
      <c r="W456" s="105" t="str">
        <f t="shared" si="579"/>
        <v>tdk</v>
      </c>
      <c r="X456" s="105" t="str">
        <f t="shared" si="579"/>
        <v>tdk</v>
      </c>
      <c r="Y456" s="105" t="str">
        <f t="shared" si="579"/>
        <v>tdk</v>
      </c>
      <c r="Z456" s="105" t="str">
        <f t="shared" si="579"/>
        <v>tdk</v>
      </c>
      <c r="AA456" s="104" t="str">
        <f t="shared" si="579"/>
        <v>tdk</v>
      </c>
      <c r="AB456" s="104" t="str">
        <f t="shared" si="579"/>
        <v>tdk</v>
      </c>
      <c r="AC456" s="105" t="str">
        <f t="shared" si="579"/>
        <v>tdk</v>
      </c>
      <c r="AD456" s="105" t="str">
        <f t="shared" si="579"/>
        <v>tdk</v>
      </c>
      <c r="AE456" s="105" t="str">
        <f t="shared" si="579"/>
        <v>tdk</v>
      </c>
      <c r="AF456" s="105" t="str">
        <f t="shared" si="579"/>
        <v>tdk</v>
      </c>
      <c r="AG456" s="105" t="str">
        <f t="shared" si="579"/>
        <v>tdk</v>
      </c>
      <c r="AH456" s="104" t="str">
        <f t="shared" si="579"/>
        <v>tdk</v>
      </c>
      <c r="AI456" s="104" t="str">
        <f t="shared" si="579"/>
        <v>tdk</v>
      </c>
      <c r="AJ456" s="108"/>
      <c r="AK456" s="69"/>
      <c r="AL456" s="69"/>
      <c r="AM456" s="69"/>
      <c r="AN456" s="69"/>
      <c r="AO456" s="70"/>
      <c r="AP456" s="70"/>
      <c r="AQ456" s="70"/>
      <c r="AR456" s="70"/>
      <c r="AS456" s="70"/>
      <c r="AT456" s="70">
        <f>COUNTIF(E456:AJ456,"ya")</f>
        <v>0</v>
      </c>
      <c r="AU456" s="69"/>
      <c r="AV456" s="83"/>
      <c r="AW456" s="83"/>
      <c r="AX456" s="83"/>
      <c r="AY456" s="84"/>
      <c r="AZ456" s="85"/>
      <c r="BA456" s="22"/>
      <c r="BB456"/>
      <c r="BC456" s="74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 s="37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ht="17.25" customHeight="1" collapsed="1" x14ac:dyDescent="0.3">
      <c r="A457" s="57">
        <f>A445+1</f>
        <v>50</v>
      </c>
      <c r="B457" s="58" t="s">
        <v>131</v>
      </c>
      <c r="C457" s="130" t="s">
        <v>132</v>
      </c>
      <c r="D457" s="58"/>
      <c r="E457" s="111" t="s">
        <v>47</v>
      </c>
      <c r="F457" s="112" t="s">
        <v>19</v>
      </c>
      <c r="G457" s="112" t="s">
        <v>19</v>
      </c>
      <c r="H457" s="113" t="s">
        <v>19</v>
      </c>
      <c r="I457" s="113" t="s">
        <v>20</v>
      </c>
      <c r="J457" s="113" t="s">
        <v>22</v>
      </c>
      <c r="K457" s="113" t="s">
        <v>21</v>
      </c>
      <c r="L457" s="113" t="s">
        <v>21</v>
      </c>
      <c r="M457" s="112" t="s">
        <v>44</v>
      </c>
      <c r="N457" s="114" t="s">
        <v>45</v>
      </c>
      <c r="O457" s="115" t="s">
        <v>45</v>
      </c>
      <c r="P457" s="113" t="s">
        <v>19</v>
      </c>
      <c r="Q457" s="113" t="s">
        <v>19</v>
      </c>
      <c r="R457" s="113" t="s">
        <v>20</v>
      </c>
      <c r="S457" s="113" t="s">
        <v>20</v>
      </c>
      <c r="T457" s="112" t="s">
        <v>21</v>
      </c>
      <c r="U457" s="116" t="s">
        <v>44</v>
      </c>
      <c r="V457" s="115" t="s">
        <v>21</v>
      </c>
      <c r="W457" s="113" t="s">
        <v>45</v>
      </c>
      <c r="X457" s="113" t="s">
        <v>45</v>
      </c>
      <c r="Y457" s="113" t="s">
        <v>19</v>
      </c>
      <c r="Z457" s="113" t="s">
        <v>19</v>
      </c>
      <c r="AA457" s="112" t="s">
        <v>20</v>
      </c>
      <c r="AB457" s="112" t="s">
        <v>20</v>
      </c>
      <c r="AC457" s="113" t="s">
        <v>20</v>
      </c>
      <c r="AD457" s="113" t="s">
        <v>21</v>
      </c>
      <c r="AE457" s="113" t="s">
        <v>21</v>
      </c>
      <c r="AF457" s="113" t="s">
        <v>45</v>
      </c>
      <c r="AG457" s="113" t="s">
        <v>45</v>
      </c>
      <c r="AH457" s="112" t="s">
        <v>19</v>
      </c>
      <c r="AI457" s="112" t="s">
        <v>19</v>
      </c>
      <c r="AJ457" s="68"/>
      <c r="AK457" s="69">
        <f>COUNTIF(E457:AJ457,"D")</f>
        <v>9</v>
      </c>
      <c r="AL457" s="69">
        <f>COUNTIF(E457:AJ457,"A")</f>
        <v>6</v>
      </c>
      <c r="AM457" s="69">
        <f>COUNTIF(E457:AJ457,"N")</f>
        <v>6</v>
      </c>
      <c r="AN457" s="69">
        <f>COUNTIF(E457:AJ457,"D/A")</f>
        <v>1</v>
      </c>
      <c r="AO457" s="70">
        <f>AK457+AL457+AM457+AN457+AY457+AZ457</f>
        <v>22</v>
      </c>
      <c r="AP457" s="70">
        <f>IF(AO457&lt;=22,0,AO457-22)</f>
        <v>0</v>
      </c>
      <c r="AQ457" s="71">
        <f>AL457+AM457+AQ460</f>
        <v>15</v>
      </c>
      <c r="AR457" s="70"/>
      <c r="AS457" s="70"/>
      <c r="AT457" s="70"/>
      <c r="AU457" s="69">
        <f>COUNTIF(E457:AJ457,"IJ")</f>
        <v>0</v>
      </c>
      <c r="AV457" s="69">
        <f>COUNTIF(E457:AJ457,"SK")</f>
        <v>0</v>
      </c>
      <c r="AW457" s="69">
        <f>COUNTIF(E457:AJ457,"CT")</f>
        <v>0</v>
      </c>
      <c r="AX457" s="69">
        <f>COUNTIF(E457:AJ457,"AL")</f>
        <v>0</v>
      </c>
      <c r="AY457" s="69">
        <f>COUNTIF(E457:AJ457,"A/N")</f>
        <v>0</v>
      </c>
      <c r="AZ457" s="69">
        <f>COUNTIF(E457:AJ457,"N/D")</f>
        <v>0</v>
      </c>
      <c r="BA457" s="72"/>
      <c r="BB457" s="37">
        <f>AO457</f>
        <v>22</v>
      </c>
      <c r="BC457" s="73" t="str">
        <f t="shared" ref="BC457:CG457" si="580">E457</f>
        <v>O/D</v>
      </c>
      <c r="BD457" s="73" t="str">
        <f t="shared" si="580"/>
        <v>D</v>
      </c>
      <c r="BE457" s="73" t="str">
        <f t="shared" si="580"/>
        <v>D</v>
      </c>
      <c r="BF457" s="73" t="str">
        <f t="shared" si="580"/>
        <v>D</v>
      </c>
      <c r="BG457" s="73" t="str">
        <f t="shared" si="580"/>
        <v>A</v>
      </c>
      <c r="BH457" s="73" t="str">
        <f t="shared" si="580"/>
        <v>D/A</v>
      </c>
      <c r="BI457" s="73" t="str">
        <f t="shared" si="580"/>
        <v>N</v>
      </c>
      <c r="BJ457" s="73" t="str">
        <f t="shared" si="580"/>
        <v>N</v>
      </c>
      <c r="BK457" s="73" t="str">
        <f t="shared" si="580"/>
        <v>O/N</v>
      </c>
      <c r="BL457" s="73" t="str">
        <f t="shared" si="580"/>
        <v>R</v>
      </c>
      <c r="BM457" s="73" t="str">
        <f t="shared" si="580"/>
        <v>R</v>
      </c>
      <c r="BN457" s="73" t="str">
        <f t="shared" si="580"/>
        <v>D</v>
      </c>
      <c r="BO457" s="73" t="str">
        <f t="shared" si="580"/>
        <v>D</v>
      </c>
      <c r="BP457" s="73" t="str">
        <f t="shared" si="580"/>
        <v>A</v>
      </c>
      <c r="BQ457" s="73" t="str">
        <f t="shared" si="580"/>
        <v>A</v>
      </c>
      <c r="BR457" s="73" t="str">
        <f t="shared" si="580"/>
        <v>N</v>
      </c>
      <c r="BS457" s="73" t="str">
        <f t="shared" si="580"/>
        <v>O/N</v>
      </c>
      <c r="BT457" s="73" t="str">
        <f t="shared" si="580"/>
        <v>N</v>
      </c>
      <c r="BU457" s="73" t="str">
        <f t="shared" si="580"/>
        <v>R</v>
      </c>
      <c r="BV457" s="73" t="str">
        <f t="shared" si="580"/>
        <v>R</v>
      </c>
      <c r="BW457" s="73" t="str">
        <f t="shared" si="580"/>
        <v>D</v>
      </c>
      <c r="BX457" s="73" t="str">
        <f t="shared" si="580"/>
        <v>D</v>
      </c>
      <c r="BY457" s="73" t="str">
        <f t="shared" si="580"/>
        <v>A</v>
      </c>
      <c r="BZ457" s="73" t="str">
        <f t="shared" si="580"/>
        <v>A</v>
      </c>
      <c r="CA457" s="73" t="str">
        <f t="shared" si="580"/>
        <v>A</v>
      </c>
      <c r="CB457" s="73" t="str">
        <f t="shared" si="580"/>
        <v>N</v>
      </c>
      <c r="CC457" s="73" t="str">
        <f t="shared" si="580"/>
        <v>N</v>
      </c>
      <c r="CD457" s="73" t="str">
        <f t="shared" si="580"/>
        <v>R</v>
      </c>
      <c r="CE457" s="73" t="str">
        <f t="shared" si="580"/>
        <v>R</v>
      </c>
      <c r="CF457" s="73" t="str">
        <f t="shared" si="580"/>
        <v>D</v>
      </c>
      <c r="CG457" s="73" t="str">
        <f t="shared" si="580"/>
        <v>D</v>
      </c>
      <c r="CH457"/>
      <c r="CI457" s="75">
        <f>COUNTIF(BC457:CG457,"A/N")</f>
        <v>0</v>
      </c>
      <c r="CJ457" s="75">
        <f>COUNTIF(BC457:CG457,"N/D")</f>
        <v>0</v>
      </c>
      <c r="CK457" s="37">
        <f>CI457+CJ457</f>
        <v>0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ht="17.25" customHeight="1" x14ac:dyDescent="0.25">
      <c r="A458" s="57"/>
      <c r="B458" s="58"/>
      <c r="C458" s="127"/>
      <c r="D458" s="58" t="s">
        <v>37</v>
      </c>
      <c r="E458" s="111"/>
      <c r="F458" s="112"/>
      <c r="G458" s="112"/>
      <c r="H458" s="113"/>
      <c r="I458" s="113"/>
      <c r="J458" s="113">
        <v>8</v>
      </c>
      <c r="K458" s="113"/>
      <c r="L458" s="113"/>
      <c r="M458" s="112"/>
      <c r="N458" s="114"/>
      <c r="O458" s="115"/>
      <c r="P458" s="113"/>
      <c r="Q458" s="113"/>
      <c r="R458" s="113">
        <v>8</v>
      </c>
      <c r="S458" s="113"/>
      <c r="T458" s="112"/>
      <c r="U458" s="116"/>
      <c r="V458" s="115"/>
      <c r="W458" s="113"/>
      <c r="X458" s="113"/>
      <c r="Y458" s="113"/>
      <c r="Z458" s="113"/>
      <c r="AA458" s="112"/>
      <c r="AB458" s="112"/>
      <c r="AC458" s="113"/>
      <c r="AD458" s="113"/>
      <c r="AE458" s="113"/>
      <c r="AF458" s="113"/>
      <c r="AG458" s="113"/>
      <c r="AH458" s="112"/>
      <c r="AI458" s="112"/>
      <c r="AJ458" s="82"/>
      <c r="AK458" s="69"/>
      <c r="AL458" s="69"/>
      <c r="AM458" s="69"/>
      <c r="AN458" s="69"/>
      <c r="AO458" s="70"/>
      <c r="AP458" s="70"/>
      <c r="AQ458" s="70"/>
      <c r="AR458" s="71">
        <f>SUM(E458:AJ458)*2-0.5*COUNT(E458:AJ458)+CI459</f>
        <v>82</v>
      </c>
      <c r="AS458" s="70"/>
      <c r="AT458" s="70"/>
      <c r="AU458" s="69"/>
      <c r="AV458" s="83"/>
      <c r="AW458" s="83"/>
      <c r="AX458" s="83"/>
      <c r="AY458" s="84"/>
      <c r="AZ458" s="85"/>
      <c r="BA458" s="22"/>
      <c r="BB458"/>
      <c r="BC458" s="86">
        <f t="shared" ref="BC458:CG458" si="581">E459</f>
        <v>8</v>
      </c>
      <c r="BD458" s="86">
        <f t="shared" si="581"/>
        <v>0</v>
      </c>
      <c r="BE458" s="86">
        <f t="shared" si="581"/>
        <v>0</v>
      </c>
      <c r="BF458" s="86">
        <f t="shared" si="581"/>
        <v>0</v>
      </c>
      <c r="BG458" s="86">
        <f t="shared" si="581"/>
        <v>0</v>
      </c>
      <c r="BH458" s="86">
        <f t="shared" si="581"/>
        <v>0</v>
      </c>
      <c r="BI458" s="86">
        <f t="shared" si="581"/>
        <v>0</v>
      </c>
      <c r="BJ458" s="86">
        <f t="shared" si="581"/>
        <v>0</v>
      </c>
      <c r="BK458" s="86">
        <f t="shared" si="581"/>
        <v>8</v>
      </c>
      <c r="BL458" s="86">
        <f t="shared" si="581"/>
        <v>0</v>
      </c>
      <c r="BM458" s="86">
        <f t="shared" si="581"/>
        <v>0</v>
      </c>
      <c r="BN458" s="86">
        <f t="shared" si="581"/>
        <v>0</v>
      </c>
      <c r="BO458" s="86">
        <f t="shared" si="581"/>
        <v>0</v>
      </c>
      <c r="BP458" s="86">
        <f t="shared" si="581"/>
        <v>0</v>
      </c>
      <c r="BQ458" s="86">
        <f t="shared" si="581"/>
        <v>0</v>
      </c>
      <c r="BR458" s="86">
        <f t="shared" si="581"/>
        <v>0</v>
      </c>
      <c r="BS458" s="86">
        <f t="shared" si="581"/>
        <v>8</v>
      </c>
      <c r="BT458" s="86">
        <f t="shared" si="581"/>
        <v>0</v>
      </c>
      <c r="BU458" s="86">
        <f t="shared" si="581"/>
        <v>0</v>
      </c>
      <c r="BV458" s="86">
        <f t="shared" si="581"/>
        <v>0</v>
      </c>
      <c r="BW458" s="86">
        <f t="shared" si="581"/>
        <v>0</v>
      </c>
      <c r="BX458" s="86">
        <f t="shared" si="581"/>
        <v>0</v>
      </c>
      <c r="BY458" s="86">
        <f t="shared" si="581"/>
        <v>0</v>
      </c>
      <c r="BZ458" s="86">
        <f t="shared" si="581"/>
        <v>0</v>
      </c>
      <c r="CA458" s="86">
        <f t="shared" si="581"/>
        <v>0</v>
      </c>
      <c r="CB458" s="86">
        <f t="shared" si="581"/>
        <v>0</v>
      </c>
      <c r="CC458" s="86">
        <f t="shared" si="581"/>
        <v>0</v>
      </c>
      <c r="CD458" s="86">
        <f t="shared" si="581"/>
        <v>0</v>
      </c>
      <c r="CE458" s="86">
        <f t="shared" si="581"/>
        <v>0</v>
      </c>
      <c r="CF458" s="86">
        <f t="shared" si="581"/>
        <v>0</v>
      </c>
      <c r="CG458" s="86">
        <f t="shared" si="581"/>
        <v>0</v>
      </c>
      <c r="CH458"/>
      <c r="CI458" s="74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spans="1:1024" ht="17.25" customHeight="1" x14ac:dyDescent="0.25">
      <c r="A459" s="57"/>
      <c r="B459" s="58"/>
      <c r="C459" s="58"/>
      <c r="D459" s="58" t="s">
        <v>38</v>
      </c>
      <c r="E459" s="111">
        <v>8</v>
      </c>
      <c r="F459" s="112"/>
      <c r="G459" s="112"/>
      <c r="H459" s="113"/>
      <c r="I459" s="113"/>
      <c r="J459" s="113"/>
      <c r="K459" s="113"/>
      <c r="L459" s="113"/>
      <c r="M459" s="112">
        <v>8</v>
      </c>
      <c r="N459" s="114"/>
      <c r="O459" s="115"/>
      <c r="P459" s="113"/>
      <c r="Q459" s="113"/>
      <c r="R459" s="113"/>
      <c r="S459" s="113"/>
      <c r="T459" s="112"/>
      <c r="U459" s="116">
        <v>8</v>
      </c>
      <c r="V459" s="115"/>
      <c r="W459" s="113"/>
      <c r="X459" s="113"/>
      <c r="Y459" s="113"/>
      <c r="Z459" s="113"/>
      <c r="AA459" s="112"/>
      <c r="AB459" s="112"/>
      <c r="AC459" s="113"/>
      <c r="AD459" s="113"/>
      <c r="AE459" s="113"/>
      <c r="AF459" s="113"/>
      <c r="AG459" s="113"/>
      <c r="AH459" s="112"/>
      <c r="AI459" s="112"/>
      <c r="AJ459" s="93"/>
      <c r="AK459" s="69"/>
      <c r="AL459" s="69"/>
      <c r="AM459" s="69"/>
      <c r="AN459" s="69"/>
      <c r="AO459" s="70"/>
      <c r="AP459" s="70"/>
      <c r="AQ459" s="70"/>
      <c r="AR459" s="94"/>
      <c r="AS459" s="70"/>
      <c r="AT459" s="70"/>
      <c r="AU459" s="69"/>
      <c r="AV459" s="83"/>
      <c r="AW459" s="83"/>
      <c r="AX459" s="83"/>
      <c r="AY459" s="84"/>
      <c r="AZ459" s="85"/>
      <c r="BA459" s="22"/>
      <c r="BB459"/>
      <c r="BC459" s="37">
        <f t="shared" ref="BC459:CG459" si="582">IF(BC458&lt;=1,BC458*2,IF(BC458&lt;=7,(BC458*2),IF(BC458&lt;=8,((BC458-7)*3+14),((BC458-8)*4+17))))</f>
        <v>17</v>
      </c>
      <c r="BD459" s="37">
        <f t="shared" si="582"/>
        <v>0</v>
      </c>
      <c r="BE459" s="37">
        <f t="shared" si="582"/>
        <v>0</v>
      </c>
      <c r="BF459" s="37">
        <f t="shared" si="582"/>
        <v>0</v>
      </c>
      <c r="BG459" s="37">
        <f t="shared" si="582"/>
        <v>0</v>
      </c>
      <c r="BH459" s="37">
        <f t="shared" si="582"/>
        <v>0</v>
      </c>
      <c r="BI459" s="37">
        <f t="shared" si="582"/>
        <v>0</v>
      </c>
      <c r="BJ459" s="37">
        <f t="shared" si="582"/>
        <v>0</v>
      </c>
      <c r="BK459" s="37">
        <f t="shared" si="582"/>
        <v>17</v>
      </c>
      <c r="BL459" s="37">
        <f t="shared" si="582"/>
        <v>0</v>
      </c>
      <c r="BM459" s="37">
        <f t="shared" si="582"/>
        <v>0</v>
      </c>
      <c r="BN459" s="37">
        <f t="shared" si="582"/>
        <v>0</v>
      </c>
      <c r="BO459" s="37">
        <f t="shared" si="582"/>
        <v>0</v>
      </c>
      <c r="BP459" s="37">
        <f t="shared" si="582"/>
        <v>0</v>
      </c>
      <c r="BQ459" s="37">
        <f t="shared" si="582"/>
        <v>0</v>
      </c>
      <c r="BR459" s="37">
        <f t="shared" si="582"/>
        <v>0</v>
      </c>
      <c r="BS459" s="37">
        <f t="shared" si="582"/>
        <v>17</v>
      </c>
      <c r="BT459" s="37">
        <f t="shared" si="582"/>
        <v>0</v>
      </c>
      <c r="BU459" s="37">
        <f t="shared" si="582"/>
        <v>0</v>
      </c>
      <c r="BV459" s="37">
        <f t="shared" si="582"/>
        <v>0</v>
      </c>
      <c r="BW459" s="37">
        <f t="shared" si="582"/>
        <v>0</v>
      </c>
      <c r="BX459" s="37">
        <f t="shared" si="582"/>
        <v>0</v>
      </c>
      <c r="BY459" s="37">
        <f t="shared" si="582"/>
        <v>0</v>
      </c>
      <c r="BZ459" s="37">
        <f t="shared" si="582"/>
        <v>0</v>
      </c>
      <c r="CA459" s="37">
        <f t="shared" si="582"/>
        <v>0</v>
      </c>
      <c r="CB459" s="37">
        <f t="shared" si="582"/>
        <v>0</v>
      </c>
      <c r="CC459" s="37">
        <f t="shared" si="582"/>
        <v>0</v>
      </c>
      <c r="CD459" s="37">
        <f t="shared" si="582"/>
        <v>0</v>
      </c>
      <c r="CE459" s="37">
        <f t="shared" si="582"/>
        <v>0</v>
      </c>
      <c r="CF459" s="37">
        <f t="shared" si="582"/>
        <v>0</v>
      </c>
      <c r="CG459" s="37">
        <f t="shared" si="582"/>
        <v>0</v>
      </c>
      <c r="CH459"/>
      <c r="CI459" s="95">
        <f>SUM(BC459:CG459)</f>
        <v>51</v>
      </c>
      <c r="CJ459" s="5" t="s">
        <v>37</v>
      </c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 ht="17.25" customHeight="1" x14ac:dyDescent="0.25">
      <c r="A460" s="57"/>
      <c r="B460" s="58"/>
      <c r="C460" s="58"/>
      <c r="D460" s="58" t="s">
        <v>39</v>
      </c>
      <c r="E460" s="96">
        <f t="shared" ref="E460:AI460" si="583">IF(AND(E457="A/N",E458&gt;=8),2,IF(AND(E457="N/D",E458=16),2,IF(AND(E457="D/A",E458=16),2,IF(AND(E457="A/N",E458&lt;8),1,IF(AND(E457="N/D",E458&lt;16),1,IF(AND(E457="D/A",E458&gt;=8),1,IF(AND(AND(E457="O/D",E458&gt;=16),E458&lt;24),1,IF(AND(E457="O/D",E458=24),2,IF(AND(AND(E457="O/A",E458&gt;=8),E458&lt;16),1,IF(AND(E457="O/A",E458&gt;=16),2,IF(AND(AND(E457="O/N",E458&gt;=8),E458&lt;24),1,IF(AND(E457="O/N",E458=24),2,0))))))))))))</f>
        <v>0</v>
      </c>
      <c r="F460" s="97">
        <f t="shared" si="583"/>
        <v>0</v>
      </c>
      <c r="G460" s="97">
        <f t="shared" si="583"/>
        <v>0</v>
      </c>
      <c r="H460" s="98">
        <f t="shared" si="583"/>
        <v>0</v>
      </c>
      <c r="I460" s="98">
        <f t="shared" si="583"/>
        <v>0</v>
      </c>
      <c r="J460" s="98">
        <f t="shared" si="583"/>
        <v>1</v>
      </c>
      <c r="K460" s="98">
        <f t="shared" si="583"/>
        <v>0</v>
      </c>
      <c r="L460" s="98">
        <f t="shared" si="583"/>
        <v>0</v>
      </c>
      <c r="M460" s="97">
        <f t="shared" si="583"/>
        <v>0</v>
      </c>
      <c r="N460" s="99">
        <f t="shared" si="583"/>
        <v>0</v>
      </c>
      <c r="O460" s="100">
        <f t="shared" si="583"/>
        <v>0</v>
      </c>
      <c r="P460" s="98">
        <f t="shared" si="583"/>
        <v>0</v>
      </c>
      <c r="Q460" s="98">
        <f t="shared" si="583"/>
        <v>0</v>
      </c>
      <c r="R460" s="98">
        <f t="shared" si="583"/>
        <v>0</v>
      </c>
      <c r="S460" s="98">
        <f t="shared" si="583"/>
        <v>0</v>
      </c>
      <c r="T460" s="97">
        <f t="shared" si="583"/>
        <v>0</v>
      </c>
      <c r="U460" s="101">
        <f t="shared" si="583"/>
        <v>0</v>
      </c>
      <c r="V460" s="100">
        <f t="shared" si="583"/>
        <v>0</v>
      </c>
      <c r="W460" s="98">
        <f t="shared" si="583"/>
        <v>0</v>
      </c>
      <c r="X460" s="98">
        <f t="shared" si="583"/>
        <v>0</v>
      </c>
      <c r="Y460" s="98">
        <f t="shared" si="583"/>
        <v>0</v>
      </c>
      <c r="Z460" s="98">
        <f t="shared" si="583"/>
        <v>0</v>
      </c>
      <c r="AA460" s="97">
        <f t="shared" si="583"/>
        <v>0</v>
      </c>
      <c r="AB460" s="97">
        <f t="shared" si="583"/>
        <v>0</v>
      </c>
      <c r="AC460" s="98">
        <f t="shared" si="583"/>
        <v>0</v>
      </c>
      <c r="AD460" s="98">
        <f t="shared" si="583"/>
        <v>0</v>
      </c>
      <c r="AE460" s="98">
        <f t="shared" si="583"/>
        <v>0</v>
      </c>
      <c r="AF460" s="98">
        <f t="shared" si="583"/>
        <v>0</v>
      </c>
      <c r="AG460" s="98">
        <f t="shared" si="583"/>
        <v>0</v>
      </c>
      <c r="AH460" s="97">
        <f t="shared" si="583"/>
        <v>0</v>
      </c>
      <c r="AI460" s="97">
        <f t="shared" si="583"/>
        <v>0</v>
      </c>
      <c r="AJ460" s="117"/>
      <c r="AK460" s="69"/>
      <c r="AL460" s="69"/>
      <c r="AM460" s="69"/>
      <c r="AN460" s="69"/>
      <c r="AO460" s="70"/>
      <c r="AP460" s="70"/>
      <c r="AQ460" s="71">
        <f>SUM(E460:AJ460)+CI460-CK457</f>
        <v>3</v>
      </c>
      <c r="AR460" s="94"/>
      <c r="AS460" s="70"/>
      <c r="AT460" s="70"/>
      <c r="AU460" s="69"/>
      <c r="AV460" s="83"/>
      <c r="AW460" s="83"/>
      <c r="AX460" s="83"/>
      <c r="AY460" s="84"/>
      <c r="AZ460" s="85"/>
      <c r="BA460" s="22"/>
      <c r="BB460"/>
      <c r="BC460" s="95">
        <f t="shared" ref="BC460:CG460" si="584">IF(AND(BC457="A/N",BC458&gt;=8),2,IF(AND(BC457="N/D",BC458=16),2,IF(AND(BC457="D/A",BC458=16),2,IF(AND(BC457="A/N",BC458&lt;8),1,IF(AND(BC457="N/D",BC458&lt;16),1,IF(AND(BC457="D/A",BC458&gt;=8),1,IF(AND(AND(BC457="O/D",BC458&gt;=16),BC458&lt;24),1,IF(AND(BC457="O/D",BC458=24),2,IF(AND(AND(BC457="O/A",BC458&gt;=8),BC458&lt;16),1,IF(AND(BC457="O/A",BC458&gt;=16),2,IF(AND(AND(BC457="O/N",BC458&gt;=8),BC458&lt;24),1,IF(AND(BC457="O/N",BC458=24),2,0))))))))))))</f>
        <v>0</v>
      </c>
      <c r="BD460" s="95">
        <f t="shared" si="584"/>
        <v>0</v>
      </c>
      <c r="BE460" s="95">
        <f t="shared" si="584"/>
        <v>0</v>
      </c>
      <c r="BF460" s="95">
        <f t="shared" si="584"/>
        <v>0</v>
      </c>
      <c r="BG460" s="95">
        <f t="shared" si="584"/>
        <v>0</v>
      </c>
      <c r="BH460" s="95">
        <f t="shared" si="584"/>
        <v>0</v>
      </c>
      <c r="BI460" s="95">
        <f t="shared" si="584"/>
        <v>0</v>
      </c>
      <c r="BJ460" s="95">
        <f t="shared" si="584"/>
        <v>0</v>
      </c>
      <c r="BK460" s="95">
        <f t="shared" si="584"/>
        <v>1</v>
      </c>
      <c r="BL460" s="95">
        <f t="shared" si="584"/>
        <v>0</v>
      </c>
      <c r="BM460" s="95">
        <f t="shared" si="584"/>
        <v>0</v>
      </c>
      <c r="BN460" s="95">
        <f t="shared" si="584"/>
        <v>0</v>
      </c>
      <c r="BO460" s="95">
        <f t="shared" si="584"/>
        <v>0</v>
      </c>
      <c r="BP460" s="95">
        <f t="shared" si="584"/>
        <v>0</v>
      </c>
      <c r="BQ460" s="95">
        <f t="shared" si="584"/>
        <v>0</v>
      </c>
      <c r="BR460" s="95">
        <f t="shared" si="584"/>
        <v>0</v>
      </c>
      <c r="BS460" s="95">
        <f t="shared" si="584"/>
        <v>1</v>
      </c>
      <c r="BT460" s="95">
        <f t="shared" si="584"/>
        <v>0</v>
      </c>
      <c r="BU460" s="95">
        <f t="shared" si="584"/>
        <v>0</v>
      </c>
      <c r="BV460" s="95">
        <f t="shared" si="584"/>
        <v>0</v>
      </c>
      <c r="BW460" s="95">
        <f t="shared" si="584"/>
        <v>0</v>
      </c>
      <c r="BX460" s="95">
        <f t="shared" si="584"/>
        <v>0</v>
      </c>
      <c r="BY460" s="95">
        <f t="shared" si="584"/>
        <v>0</v>
      </c>
      <c r="BZ460" s="95">
        <f t="shared" si="584"/>
        <v>0</v>
      </c>
      <c r="CA460" s="95">
        <f t="shared" si="584"/>
        <v>0</v>
      </c>
      <c r="CB460" s="95">
        <f t="shared" si="584"/>
        <v>0</v>
      </c>
      <c r="CC460" s="95">
        <f t="shared" si="584"/>
        <v>0</v>
      </c>
      <c r="CD460" s="95">
        <f t="shared" si="584"/>
        <v>0</v>
      </c>
      <c r="CE460" s="95">
        <f t="shared" si="584"/>
        <v>0</v>
      </c>
      <c r="CF460" s="95">
        <f t="shared" si="584"/>
        <v>0</v>
      </c>
      <c r="CG460" s="95">
        <f t="shared" si="584"/>
        <v>0</v>
      </c>
      <c r="CH460"/>
      <c r="CI460" s="95">
        <f>SUM(BC460:CG460)</f>
        <v>2</v>
      </c>
      <c r="CJ460" s="5" t="s">
        <v>40</v>
      </c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ht="17.25" customHeight="1" x14ac:dyDescent="0.25">
      <c r="A461" s="57"/>
      <c r="B461" s="58"/>
      <c r="C461" s="58"/>
      <c r="D461" s="58" t="s">
        <v>41</v>
      </c>
      <c r="E461" s="103" t="str">
        <f t="shared" ref="E461:AI461" si="585">IF(E458&gt;=4,"ya","tdk")</f>
        <v>tdk</v>
      </c>
      <c r="F461" s="104" t="str">
        <f t="shared" si="585"/>
        <v>tdk</v>
      </c>
      <c r="G461" s="104" t="str">
        <f t="shared" si="585"/>
        <v>tdk</v>
      </c>
      <c r="H461" s="105" t="str">
        <f t="shared" si="585"/>
        <v>tdk</v>
      </c>
      <c r="I461" s="105" t="str">
        <f t="shared" si="585"/>
        <v>tdk</v>
      </c>
      <c r="J461" s="105" t="str">
        <f t="shared" si="585"/>
        <v>ya</v>
      </c>
      <c r="K461" s="105" t="str">
        <f t="shared" si="585"/>
        <v>tdk</v>
      </c>
      <c r="L461" s="105" t="str">
        <f t="shared" si="585"/>
        <v>tdk</v>
      </c>
      <c r="M461" s="104" t="str">
        <f t="shared" si="585"/>
        <v>tdk</v>
      </c>
      <c r="N461" s="106" t="str">
        <f t="shared" si="585"/>
        <v>tdk</v>
      </c>
      <c r="O461" s="107" t="str">
        <f t="shared" si="585"/>
        <v>tdk</v>
      </c>
      <c r="P461" s="105" t="str">
        <f t="shared" si="585"/>
        <v>tdk</v>
      </c>
      <c r="Q461" s="105" t="str">
        <f t="shared" si="585"/>
        <v>tdk</v>
      </c>
      <c r="R461" s="105" t="str">
        <f t="shared" si="585"/>
        <v>ya</v>
      </c>
      <c r="S461" s="105" t="str">
        <f t="shared" si="585"/>
        <v>tdk</v>
      </c>
      <c r="T461" s="104" t="str">
        <f t="shared" si="585"/>
        <v>tdk</v>
      </c>
      <c r="U461" s="106" t="str">
        <f t="shared" si="585"/>
        <v>tdk</v>
      </c>
      <c r="V461" s="107" t="str">
        <f t="shared" si="585"/>
        <v>tdk</v>
      </c>
      <c r="W461" s="105" t="str">
        <f t="shared" si="585"/>
        <v>tdk</v>
      </c>
      <c r="X461" s="105" t="str">
        <f t="shared" si="585"/>
        <v>tdk</v>
      </c>
      <c r="Y461" s="105" t="str">
        <f t="shared" si="585"/>
        <v>tdk</v>
      </c>
      <c r="Z461" s="105" t="str">
        <f t="shared" si="585"/>
        <v>tdk</v>
      </c>
      <c r="AA461" s="104" t="str">
        <f t="shared" si="585"/>
        <v>tdk</v>
      </c>
      <c r="AB461" s="104" t="str">
        <f t="shared" si="585"/>
        <v>tdk</v>
      </c>
      <c r="AC461" s="105" t="str">
        <f t="shared" si="585"/>
        <v>tdk</v>
      </c>
      <c r="AD461" s="105" t="str">
        <f t="shared" si="585"/>
        <v>tdk</v>
      </c>
      <c r="AE461" s="105" t="str">
        <f t="shared" si="585"/>
        <v>tdk</v>
      </c>
      <c r="AF461" s="105" t="str">
        <f t="shared" si="585"/>
        <v>tdk</v>
      </c>
      <c r="AG461" s="105" t="str">
        <f t="shared" si="585"/>
        <v>tdk</v>
      </c>
      <c r="AH461" s="104" t="str">
        <f t="shared" si="585"/>
        <v>tdk</v>
      </c>
      <c r="AI461" s="104" t="str">
        <f t="shared" si="585"/>
        <v>tdk</v>
      </c>
      <c r="AJ461" s="108"/>
      <c r="AK461" s="69"/>
      <c r="AL461" s="69"/>
      <c r="AM461" s="69"/>
      <c r="AN461" s="69"/>
      <c r="AO461" s="70"/>
      <c r="AP461" s="70"/>
      <c r="AQ461" s="70"/>
      <c r="AR461" s="70"/>
      <c r="AS461" s="109">
        <f>COUNTIF(E461:AJ461,"ya")+CI461</f>
        <v>5</v>
      </c>
      <c r="AT461" s="70"/>
      <c r="AU461" s="69"/>
      <c r="AV461" s="83"/>
      <c r="AW461" s="83"/>
      <c r="AX461" s="83"/>
      <c r="AY461" s="84"/>
      <c r="AZ461" s="85"/>
      <c r="BA461" s="22"/>
      <c r="BB461"/>
      <c r="BC461" s="110" t="str">
        <f t="shared" ref="BC461:CG461" si="586">IF(BC458&gt;=4,"ya","tdk")</f>
        <v>ya</v>
      </c>
      <c r="BD461" s="110" t="str">
        <f t="shared" si="586"/>
        <v>tdk</v>
      </c>
      <c r="BE461" s="110" t="str">
        <f t="shared" si="586"/>
        <v>tdk</v>
      </c>
      <c r="BF461" s="110" t="str">
        <f t="shared" si="586"/>
        <v>tdk</v>
      </c>
      <c r="BG461" s="110" t="str">
        <f t="shared" si="586"/>
        <v>tdk</v>
      </c>
      <c r="BH461" s="110" t="str">
        <f t="shared" si="586"/>
        <v>tdk</v>
      </c>
      <c r="BI461" s="110" t="str">
        <f t="shared" si="586"/>
        <v>tdk</v>
      </c>
      <c r="BJ461" s="110" t="str">
        <f t="shared" si="586"/>
        <v>tdk</v>
      </c>
      <c r="BK461" s="110" t="str">
        <f t="shared" si="586"/>
        <v>ya</v>
      </c>
      <c r="BL461" s="110" t="str">
        <f t="shared" si="586"/>
        <v>tdk</v>
      </c>
      <c r="BM461" s="110" t="str">
        <f t="shared" si="586"/>
        <v>tdk</v>
      </c>
      <c r="BN461" s="110" t="str">
        <f t="shared" si="586"/>
        <v>tdk</v>
      </c>
      <c r="BO461" s="110" t="str">
        <f t="shared" si="586"/>
        <v>tdk</v>
      </c>
      <c r="BP461" s="110" t="str">
        <f t="shared" si="586"/>
        <v>tdk</v>
      </c>
      <c r="BQ461" s="110" t="str">
        <f t="shared" si="586"/>
        <v>tdk</v>
      </c>
      <c r="BR461" s="110" t="str">
        <f t="shared" si="586"/>
        <v>tdk</v>
      </c>
      <c r="BS461" s="110" t="str">
        <f t="shared" si="586"/>
        <v>ya</v>
      </c>
      <c r="BT461" s="110" t="str">
        <f t="shared" si="586"/>
        <v>tdk</v>
      </c>
      <c r="BU461" s="110" t="str">
        <f t="shared" si="586"/>
        <v>tdk</v>
      </c>
      <c r="BV461" s="110" t="str">
        <f t="shared" si="586"/>
        <v>tdk</v>
      </c>
      <c r="BW461" s="110" t="str">
        <f t="shared" si="586"/>
        <v>tdk</v>
      </c>
      <c r="BX461" s="110" t="str">
        <f t="shared" si="586"/>
        <v>tdk</v>
      </c>
      <c r="BY461" s="110" t="str">
        <f t="shared" si="586"/>
        <v>tdk</v>
      </c>
      <c r="BZ461" s="110" t="str">
        <f t="shared" si="586"/>
        <v>tdk</v>
      </c>
      <c r="CA461" s="110" t="str">
        <f t="shared" si="586"/>
        <v>tdk</v>
      </c>
      <c r="CB461" s="110" t="str">
        <f t="shared" si="586"/>
        <v>tdk</v>
      </c>
      <c r="CC461" s="110" t="str">
        <f t="shared" si="586"/>
        <v>tdk</v>
      </c>
      <c r="CD461" s="110" t="str">
        <f t="shared" si="586"/>
        <v>tdk</v>
      </c>
      <c r="CE461" s="110" t="str">
        <f t="shared" si="586"/>
        <v>tdk</v>
      </c>
      <c r="CF461" s="110" t="str">
        <f t="shared" si="586"/>
        <v>tdk</v>
      </c>
      <c r="CG461" s="110" t="str">
        <f t="shared" si="586"/>
        <v>tdk</v>
      </c>
      <c r="CH461"/>
      <c r="CI461" s="75">
        <f>COUNTIF(BC461:CG461,"ya")</f>
        <v>3</v>
      </c>
      <c r="CJ461" s="74" t="s">
        <v>41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ht="17.25" customHeight="1" x14ac:dyDescent="0.25">
      <c r="A462" s="57"/>
      <c r="B462" s="58"/>
      <c r="C462" s="58"/>
      <c r="D462" s="58" t="s">
        <v>42</v>
      </c>
      <c r="E462" s="103" t="str">
        <f t="shared" ref="E462:AI462" si="587">IF(AND(OR(AND(OR(AND(E459&gt;=2,E457="O/D"),E457="O/A"),E459&gt;=2),E457="O/N"),E459&gt;=2),"ya","tdk")</f>
        <v>ya</v>
      </c>
      <c r="F462" s="104" t="str">
        <f t="shared" si="587"/>
        <v>tdk</v>
      </c>
      <c r="G462" s="104" t="str">
        <f t="shared" si="587"/>
        <v>tdk</v>
      </c>
      <c r="H462" s="105" t="str">
        <f t="shared" si="587"/>
        <v>tdk</v>
      </c>
      <c r="I462" s="105" t="str">
        <f t="shared" si="587"/>
        <v>tdk</v>
      </c>
      <c r="J462" s="105" t="str">
        <f t="shared" si="587"/>
        <v>tdk</v>
      </c>
      <c r="K462" s="105" t="str">
        <f t="shared" si="587"/>
        <v>tdk</v>
      </c>
      <c r="L462" s="105" t="str">
        <f t="shared" si="587"/>
        <v>tdk</v>
      </c>
      <c r="M462" s="104" t="str">
        <f t="shared" si="587"/>
        <v>ya</v>
      </c>
      <c r="N462" s="106" t="str">
        <f t="shared" si="587"/>
        <v>tdk</v>
      </c>
      <c r="O462" s="107" t="str">
        <f t="shared" si="587"/>
        <v>tdk</v>
      </c>
      <c r="P462" s="105" t="str">
        <f t="shared" si="587"/>
        <v>tdk</v>
      </c>
      <c r="Q462" s="105" t="str">
        <f t="shared" si="587"/>
        <v>tdk</v>
      </c>
      <c r="R462" s="105" t="str">
        <f t="shared" si="587"/>
        <v>tdk</v>
      </c>
      <c r="S462" s="105" t="str">
        <f t="shared" si="587"/>
        <v>tdk</v>
      </c>
      <c r="T462" s="104" t="str">
        <f t="shared" si="587"/>
        <v>tdk</v>
      </c>
      <c r="U462" s="106" t="str">
        <f t="shared" si="587"/>
        <v>ya</v>
      </c>
      <c r="V462" s="107" t="str">
        <f t="shared" si="587"/>
        <v>tdk</v>
      </c>
      <c r="W462" s="105" t="str">
        <f t="shared" si="587"/>
        <v>tdk</v>
      </c>
      <c r="X462" s="105" t="str">
        <f t="shared" si="587"/>
        <v>tdk</v>
      </c>
      <c r="Y462" s="105" t="str">
        <f t="shared" si="587"/>
        <v>tdk</v>
      </c>
      <c r="Z462" s="105" t="str">
        <f t="shared" si="587"/>
        <v>tdk</v>
      </c>
      <c r="AA462" s="104" t="str">
        <f t="shared" si="587"/>
        <v>tdk</v>
      </c>
      <c r="AB462" s="104" t="str">
        <f t="shared" si="587"/>
        <v>tdk</v>
      </c>
      <c r="AC462" s="105" t="str">
        <f t="shared" si="587"/>
        <v>tdk</v>
      </c>
      <c r="AD462" s="105" t="str">
        <f t="shared" si="587"/>
        <v>tdk</v>
      </c>
      <c r="AE462" s="105" t="str">
        <f t="shared" si="587"/>
        <v>tdk</v>
      </c>
      <c r="AF462" s="105" t="str">
        <f t="shared" si="587"/>
        <v>tdk</v>
      </c>
      <c r="AG462" s="105" t="str">
        <f t="shared" si="587"/>
        <v>tdk</v>
      </c>
      <c r="AH462" s="104" t="str">
        <f t="shared" si="587"/>
        <v>tdk</v>
      </c>
      <c r="AI462" s="104" t="str">
        <f t="shared" si="587"/>
        <v>tdk</v>
      </c>
      <c r="AJ462" s="108"/>
      <c r="AK462" s="69"/>
      <c r="AL462" s="69"/>
      <c r="AM462" s="69"/>
      <c r="AN462" s="69"/>
      <c r="AO462" s="70"/>
      <c r="AP462" s="70"/>
      <c r="AQ462" s="70"/>
      <c r="AR462" s="70"/>
      <c r="AS462" s="70"/>
      <c r="AT462" s="70">
        <f>COUNTIF(E462:AJ462,"ya")</f>
        <v>3</v>
      </c>
      <c r="AU462" s="69"/>
      <c r="AV462" s="83"/>
      <c r="AW462" s="83"/>
      <c r="AX462" s="83"/>
      <c r="AY462" s="84"/>
      <c r="AZ462" s="85"/>
      <c r="BA462" s="22"/>
      <c r="BB462"/>
      <c r="BC462" s="74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 s="37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s="183" customFormat="1" ht="17.25" hidden="1" customHeight="1" outlineLevel="1" x14ac:dyDescent="0.3">
      <c r="A463" s="175"/>
      <c r="B463" s="219" t="s">
        <v>133</v>
      </c>
      <c r="C463" s="173" t="s">
        <v>134</v>
      </c>
      <c r="D463" s="118"/>
      <c r="E463" s="119"/>
      <c r="F463" s="120"/>
      <c r="G463" s="120"/>
      <c r="H463" s="121"/>
      <c r="I463" s="121"/>
      <c r="J463" s="121"/>
      <c r="K463" s="121"/>
      <c r="L463" s="121"/>
      <c r="M463" s="120"/>
      <c r="N463" s="122"/>
      <c r="O463" s="123"/>
      <c r="P463" s="121"/>
      <c r="Q463" s="121"/>
      <c r="R463" s="121"/>
      <c r="S463" s="121"/>
      <c r="T463" s="120"/>
      <c r="U463" s="124"/>
      <c r="V463" s="123"/>
      <c r="W463" s="121"/>
      <c r="X463" s="121"/>
      <c r="Y463" s="121"/>
      <c r="Z463" s="121"/>
      <c r="AA463" s="120"/>
      <c r="AB463" s="120"/>
      <c r="AC463" s="121"/>
      <c r="AD463" s="121"/>
      <c r="AE463" s="121"/>
      <c r="AF463" s="121"/>
      <c r="AG463" s="121"/>
      <c r="AH463" s="120"/>
      <c r="AI463" s="120"/>
      <c r="AJ463" s="176"/>
      <c r="AK463" s="177">
        <f>COUNTIF(E463:AJ463,"D")</f>
        <v>0</v>
      </c>
      <c r="AL463" s="177">
        <f>COUNTIF(E463:AJ463,"A")</f>
        <v>0</v>
      </c>
      <c r="AM463" s="177">
        <f>COUNTIF(E463:AJ463,"N")</f>
        <v>0</v>
      </c>
      <c r="AN463" s="177">
        <f>COUNTIF(E463:AJ463,"D/A")</f>
        <v>0</v>
      </c>
      <c r="AO463" s="178">
        <f>AK463+AL463+AM463+AN463+AY463+AZ463</f>
        <v>0</v>
      </c>
      <c r="AP463" s="178">
        <f>IF(AO463&lt;=22,0,AO463-22)</f>
        <v>0</v>
      </c>
      <c r="AQ463" s="179">
        <f>AL463+AM463+AQ466</f>
        <v>0</v>
      </c>
      <c r="AR463" s="178"/>
      <c r="AS463" s="178"/>
      <c r="AT463" s="178"/>
      <c r="AU463" s="177">
        <f>COUNTIF(E463:AJ463,"IJ")</f>
        <v>0</v>
      </c>
      <c r="AV463" s="177">
        <f>COUNTIF(E463:AJ463,"SK")</f>
        <v>0</v>
      </c>
      <c r="AW463" s="177">
        <f>COUNTIF(E463:AJ463,"CT")</f>
        <v>0</v>
      </c>
      <c r="AX463" s="177">
        <f>COUNTIF(E463:AJ463,"AL")</f>
        <v>0</v>
      </c>
      <c r="AY463" s="177">
        <f>COUNTIF(E463:AJ463,"A/N")</f>
        <v>0</v>
      </c>
      <c r="AZ463" s="177">
        <f>COUNTIF(E463:AJ463,"N/D")</f>
        <v>0</v>
      </c>
      <c r="BA463" s="180"/>
      <c r="BB463" s="181">
        <f>AO463</f>
        <v>0</v>
      </c>
      <c r="BC463" s="182">
        <f t="shared" ref="BC463:CG463" si="588">E463</f>
        <v>0</v>
      </c>
      <c r="BD463" s="182">
        <f t="shared" si="588"/>
        <v>0</v>
      </c>
      <c r="BE463" s="182">
        <f t="shared" si="588"/>
        <v>0</v>
      </c>
      <c r="BF463" s="182">
        <f t="shared" si="588"/>
        <v>0</v>
      </c>
      <c r="BG463" s="182">
        <f t="shared" si="588"/>
        <v>0</v>
      </c>
      <c r="BH463" s="182">
        <f t="shared" si="588"/>
        <v>0</v>
      </c>
      <c r="BI463" s="182">
        <f t="shared" si="588"/>
        <v>0</v>
      </c>
      <c r="BJ463" s="182">
        <f t="shared" si="588"/>
        <v>0</v>
      </c>
      <c r="BK463" s="182">
        <f t="shared" si="588"/>
        <v>0</v>
      </c>
      <c r="BL463" s="182">
        <f t="shared" si="588"/>
        <v>0</v>
      </c>
      <c r="BM463" s="182">
        <f t="shared" si="588"/>
        <v>0</v>
      </c>
      <c r="BN463" s="182">
        <f t="shared" si="588"/>
        <v>0</v>
      </c>
      <c r="BO463" s="182">
        <f t="shared" si="588"/>
        <v>0</v>
      </c>
      <c r="BP463" s="182">
        <f t="shared" si="588"/>
        <v>0</v>
      </c>
      <c r="BQ463" s="182">
        <f t="shared" si="588"/>
        <v>0</v>
      </c>
      <c r="BR463" s="182">
        <f t="shared" si="588"/>
        <v>0</v>
      </c>
      <c r="BS463" s="182">
        <f t="shared" si="588"/>
        <v>0</v>
      </c>
      <c r="BT463" s="182">
        <f t="shared" si="588"/>
        <v>0</v>
      </c>
      <c r="BU463" s="182">
        <f t="shared" si="588"/>
        <v>0</v>
      </c>
      <c r="BV463" s="182">
        <f t="shared" si="588"/>
        <v>0</v>
      </c>
      <c r="BW463" s="182">
        <f t="shared" si="588"/>
        <v>0</v>
      </c>
      <c r="BX463" s="182">
        <f t="shared" si="588"/>
        <v>0</v>
      </c>
      <c r="BY463" s="182">
        <f t="shared" si="588"/>
        <v>0</v>
      </c>
      <c r="BZ463" s="182">
        <f t="shared" si="588"/>
        <v>0</v>
      </c>
      <c r="CA463" s="182">
        <f t="shared" si="588"/>
        <v>0</v>
      </c>
      <c r="CB463" s="182">
        <f t="shared" si="588"/>
        <v>0</v>
      </c>
      <c r="CC463" s="182">
        <f t="shared" si="588"/>
        <v>0</v>
      </c>
      <c r="CD463" s="182">
        <f t="shared" si="588"/>
        <v>0</v>
      </c>
      <c r="CE463" s="182">
        <f t="shared" si="588"/>
        <v>0</v>
      </c>
      <c r="CF463" s="182">
        <f t="shared" si="588"/>
        <v>0</v>
      </c>
      <c r="CG463" s="182">
        <f t="shared" si="588"/>
        <v>0</v>
      </c>
      <c r="CI463" s="184">
        <f>COUNTIF(BC463:CG463,"A/N")</f>
        <v>0</v>
      </c>
      <c r="CJ463" s="184">
        <f>COUNTIF(BC463:CG463,"N/D")</f>
        <v>0</v>
      </c>
      <c r="CK463" s="181">
        <f>CI463+CJ463</f>
        <v>0</v>
      </c>
    </row>
    <row r="464" spans="1:1024" ht="17.25" hidden="1" customHeight="1" outlineLevel="1" x14ac:dyDescent="0.25">
      <c r="A464" s="175"/>
      <c r="B464" s="118"/>
      <c r="C464" s="185"/>
      <c r="D464" s="118" t="s">
        <v>37</v>
      </c>
      <c r="E464" s="119"/>
      <c r="F464" s="120"/>
      <c r="G464" s="120"/>
      <c r="H464" s="121"/>
      <c r="I464" s="121"/>
      <c r="J464" s="121"/>
      <c r="K464" s="121"/>
      <c r="L464" s="121"/>
      <c r="M464" s="120"/>
      <c r="N464" s="122"/>
      <c r="O464" s="123"/>
      <c r="P464" s="121"/>
      <c r="Q464" s="121"/>
      <c r="R464" s="121"/>
      <c r="S464" s="121"/>
      <c r="T464" s="120"/>
      <c r="U464" s="124"/>
      <c r="V464" s="123"/>
      <c r="W464" s="121"/>
      <c r="X464" s="121"/>
      <c r="Y464" s="121"/>
      <c r="Z464" s="121"/>
      <c r="AA464" s="120"/>
      <c r="AB464" s="120"/>
      <c r="AC464" s="121"/>
      <c r="AD464" s="121"/>
      <c r="AE464" s="121"/>
      <c r="AF464" s="121"/>
      <c r="AG464" s="121"/>
      <c r="AH464" s="120"/>
      <c r="AI464" s="120"/>
      <c r="AJ464" s="186"/>
      <c r="AK464" s="177"/>
      <c r="AL464" s="177"/>
      <c r="AM464" s="177"/>
      <c r="AN464" s="177"/>
      <c r="AO464" s="178"/>
      <c r="AP464" s="178"/>
      <c r="AQ464" s="178"/>
      <c r="AR464" s="179">
        <f>SUM(E464:AJ464)*2-0.5*COUNT(E464:AJ464)+CI465</f>
        <v>0</v>
      </c>
      <c r="AS464" s="178"/>
      <c r="AT464" s="178"/>
      <c r="AU464" s="177"/>
      <c r="AV464" s="187"/>
      <c r="AW464" s="187"/>
      <c r="AX464" s="187"/>
      <c r="AY464" s="188"/>
      <c r="AZ464" s="189"/>
      <c r="BA464" s="190"/>
      <c r="BB464"/>
      <c r="BC464" s="191">
        <f t="shared" ref="BC464:CG464" si="589">E465</f>
        <v>0</v>
      </c>
      <c r="BD464" s="191">
        <f t="shared" si="589"/>
        <v>0</v>
      </c>
      <c r="BE464" s="191">
        <f t="shared" si="589"/>
        <v>0</v>
      </c>
      <c r="BF464" s="191">
        <f t="shared" si="589"/>
        <v>0</v>
      </c>
      <c r="BG464" s="191">
        <f t="shared" si="589"/>
        <v>0</v>
      </c>
      <c r="BH464" s="191">
        <f t="shared" si="589"/>
        <v>0</v>
      </c>
      <c r="BI464" s="191">
        <f t="shared" si="589"/>
        <v>0</v>
      </c>
      <c r="BJ464" s="191">
        <f t="shared" si="589"/>
        <v>0</v>
      </c>
      <c r="BK464" s="191">
        <f t="shared" si="589"/>
        <v>0</v>
      </c>
      <c r="BL464" s="191">
        <f t="shared" si="589"/>
        <v>0</v>
      </c>
      <c r="BM464" s="191">
        <f t="shared" si="589"/>
        <v>0</v>
      </c>
      <c r="BN464" s="191">
        <f t="shared" si="589"/>
        <v>0</v>
      </c>
      <c r="BO464" s="191">
        <f t="shared" si="589"/>
        <v>0</v>
      </c>
      <c r="BP464" s="191">
        <f t="shared" si="589"/>
        <v>0</v>
      </c>
      <c r="BQ464" s="191">
        <f t="shared" si="589"/>
        <v>0</v>
      </c>
      <c r="BR464" s="191">
        <f t="shared" si="589"/>
        <v>0</v>
      </c>
      <c r="BS464" s="191">
        <f t="shared" si="589"/>
        <v>0</v>
      </c>
      <c r="BT464" s="191">
        <f t="shared" si="589"/>
        <v>0</v>
      </c>
      <c r="BU464" s="191">
        <f t="shared" si="589"/>
        <v>0</v>
      </c>
      <c r="BV464" s="191">
        <f t="shared" si="589"/>
        <v>0</v>
      </c>
      <c r="BW464" s="191">
        <f t="shared" si="589"/>
        <v>0</v>
      </c>
      <c r="BX464" s="191">
        <f t="shared" si="589"/>
        <v>0</v>
      </c>
      <c r="BY464" s="191">
        <f t="shared" si="589"/>
        <v>0</v>
      </c>
      <c r="BZ464" s="191">
        <f t="shared" si="589"/>
        <v>0</v>
      </c>
      <c r="CA464" s="191">
        <f t="shared" si="589"/>
        <v>0</v>
      </c>
      <c r="CB464" s="191">
        <f t="shared" si="589"/>
        <v>0</v>
      </c>
      <c r="CC464" s="191">
        <f t="shared" si="589"/>
        <v>0</v>
      </c>
      <c r="CD464" s="191">
        <f t="shared" si="589"/>
        <v>0</v>
      </c>
      <c r="CE464" s="191">
        <f t="shared" si="589"/>
        <v>0</v>
      </c>
      <c r="CF464" s="191">
        <f t="shared" si="589"/>
        <v>0</v>
      </c>
      <c r="CG464" s="191">
        <f t="shared" si="589"/>
        <v>0</v>
      </c>
      <c r="CH464"/>
      <c r="CI464" s="192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ht="17.25" hidden="1" customHeight="1" outlineLevel="1" x14ac:dyDescent="0.25">
      <c r="A465" s="175"/>
      <c r="B465" s="118"/>
      <c r="C465" s="118"/>
      <c r="D465" s="118" t="s">
        <v>38</v>
      </c>
      <c r="E465" s="87"/>
      <c r="F465" s="88"/>
      <c r="G465" s="88"/>
      <c r="H465" s="89"/>
      <c r="I465" s="89"/>
      <c r="J465" s="89"/>
      <c r="K465" s="89"/>
      <c r="L465" s="89"/>
      <c r="M465" s="88"/>
      <c r="N465" s="90"/>
      <c r="O465" s="91"/>
      <c r="P465" s="89"/>
      <c r="Q465" s="89"/>
      <c r="R465" s="89"/>
      <c r="S465" s="89"/>
      <c r="T465" s="88"/>
      <c r="U465" s="92"/>
      <c r="V465" s="91"/>
      <c r="W465" s="89"/>
      <c r="X465" s="89"/>
      <c r="Y465" s="89"/>
      <c r="Z465" s="89"/>
      <c r="AA465" s="88"/>
      <c r="AB465" s="88"/>
      <c r="AC465" s="89"/>
      <c r="AD465" s="89"/>
      <c r="AE465" s="89"/>
      <c r="AF465" s="89"/>
      <c r="AG465" s="89"/>
      <c r="AH465" s="88"/>
      <c r="AI465" s="88"/>
      <c r="AJ465" s="193"/>
      <c r="AK465" s="177"/>
      <c r="AL465" s="177"/>
      <c r="AM465" s="177"/>
      <c r="AN465" s="177"/>
      <c r="AO465" s="178"/>
      <c r="AP465" s="178"/>
      <c r="AQ465" s="178"/>
      <c r="AR465" s="194"/>
      <c r="AS465" s="178"/>
      <c r="AT465" s="178"/>
      <c r="AU465" s="177"/>
      <c r="AV465" s="187"/>
      <c r="AW465" s="187"/>
      <c r="AX465" s="187"/>
      <c r="AY465" s="188"/>
      <c r="AZ465" s="189"/>
      <c r="BA465" s="190"/>
      <c r="BB465"/>
      <c r="BC465" s="181">
        <f t="shared" ref="BC465:CG465" si="590">IF(BC464&lt;=1,BC464*2,IF(BC464&lt;=7,(BC464*2),IF(BC464&lt;=8,((BC464-7)*3+14),((BC464-8)*4+17))))</f>
        <v>0</v>
      </c>
      <c r="BD465" s="181">
        <f t="shared" si="590"/>
        <v>0</v>
      </c>
      <c r="BE465" s="181">
        <f t="shared" si="590"/>
        <v>0</v>
      </c>
      <c r="BF465" s="181">
        <f t="shared" si="590"/>
        <v>0</v>
      </c>
      <c r="BG465" s="181">
        <f t="shared" si="590"/>
        <v>0</v>
      </c>
      <c r="BH465" s="181">
        <f t="shared" si="590"/>
        <v>0</v>
      </c>
      <c r="BI465" s="181">
        <f t="shared" si="590"/>
        <v>0</v>
      </c>
      <c r="BJ465" s="181">
        <f t="shared" si="590"/>
        <v>0</v>
      </c>
      <c r="BK465" s="181">
        <f t="shared" si="590"/>
        <v>0</v>
      </c>
      <c r="BL465" s="181">
        <f t="shared" si="590"/>
        <v>0</v>
      </c>
      <c r="BM465" s="181">
        <f t="shared" si="590"/>
        <v>0</v>
      </c>
      <c r="BN465" s="181">
        <f t="shared" si="590"/>
        <v>0</v>
      </c>
      <c r="BO465" s="181">
        <f t="shared" si="590"/>
        <v>0</v>
      </c>
      <c r="BP465" s="181">
        <f t="shared" si="590"/>
        <v>0</v>
      </c>
      <c r="BQ465" s="181">
        <f t="shared" si="590"/>
        <v>0</v>
      </c>
      <c r="BR465" s="181">
        <f t="shared" si="590"/>
        <v>0</v>
      </c>
      <c r="BS465" s="181">
        <f t="shared" si="590"/>
        <v>0</v>
      </c>
      <c r="BT465" s="181">
        <f t="shared" si="590"/>
        <v>0</v>
      </c>
      <c r="BU465" s="181">
        <f t="shared" si="590"/>
        <v>0</v>
      </c>
      <c r="BV465" s="181">
        <f t="shared" si="590"/>
        <v>0</v>
      </c>
      <c r="BW465" s="181">
        <f t="shared" si="590"/>
        <v>0</v>
      </c>
      <c r="BX465" s="181">
        <f t="shared" si="590"/>
        <v>0</v>
      </c>
      <c r="BY465" s="181">
        <f t="shared" si="590"/>
        <v>0</v>
      </c>
      <c r="BZ465" s="181">
        <f t="shared" si="590"/>
        <v>0</v>
      </c>
      <c r="CA465" s="181">
        <f t="shared" si="590"/>
        <v>0</v>
      </c>
      <c r="CB465" s="181">
        <f t="shared" si="590"/>
        <v>0</v>
      </c>
      <c r="CC465" s="181">
        <f t="shared" si="590"/>
        <v>0</v>
      </c>
      <c r="CD465" s="181">
        <f t="shared" si="590"/>
        <v>0</v>
      </c>
      <c r="CE465" s="181">
        <f t="shared" si="590"/>
        <v>0</v>
      </c>
      <c r="CF465" s="181">
        <f t="shared" si="590"/>
        <v>0</v>
      </c>
      <c r="CG465" s="181">
        <f t="shared" si="590"/>
        <v>0</v>
      </c>
      <c r="CH465"/>
      <c r="CI465" s="195">
        <f>SUM(BC465:CG465)</f>
        <v>0</v>
      </c>
      <c r="CJ465" s="183" t="s">
        <v>37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ht="17.25" hidden="1" customHeight="1" outlineLevel="1" x14ac:dyDescent="0.25">
      <c r="A466" s="175"/>
      <c r="B466" s="118"/>
      <c r="C466" s="118"/>
      <c r="D466" s="118" t="s">
        <v>39</v>
      </c>
      <c r="E466" s="96">
        <f t="shared" ref="E466:AI466" si="591">IF(AND(E463="A/N",E464&gt;=8),2,IF(AND(E463="N/D",E464=16),2,IF(AND(E463="D/A",E464=16),2,IF(AND(E463="A/N",E464&lt;8),1,IF(AND(E463="N/D",E464&lt;16),1,IF(AND(E463="D/A",E464&gt;=8),1,IF(AND(AND(E463="O/D",E464&gt;=16),E464&lt;24),1,IF(AND(E463="O/D",E464=24),2,IF(AND(AND(E463="O/A",E464&gt;=8),E464&lt;16),1,IF(AND(E463="O/A",E464&gt;=16),2,IF(AND(AND(E463="O/N",E464&gt;=8),E464&lt;24),1,IF(AND(E463="O/N",E464=24),2,0))))))))))))</f>
        <v>0</v>
      </c>
      <c r="F466" s="97">
        <f t="shared" si="591"/>
        <v>0</v>
      </c>
      <c r="G466" s="97">
        <f t="shared" si="591"/>
        <v>0</v>
      </c>
      <c r="H466" s="98">
        <f t="shared" si="591"/>
        <v>0</v>
      </c>
      <c r="I466" s="98">
        <f t="shared" si="591"/>
        <v>0</v>
      </c>
      <c r="J466" s="98">
        <f t="shared" si="591"/>
        <v>0</v>
      </c>
      <c r="K466" s="98">
        <f t="shared" si="591"/>
        <v>0</v>
      </c>
      <c r="L466" s="98">
        <f t="shared" si="591"/>
        <v>0</v>
      </c>
      <c r="M466" s="97">
        <f t="shared" si="591"/>
        <v>0</v>
      </c>
      <c r="N466" s="99">
        <f t="shared" si="591"/>
        <v>0</v>
      </c>
      <c r="O466" s="100">
        <f t="shared" si="591"/>
        <v>0</v>
      </c>
      <c r="P466" s="98">
        <f t="shared" si="591"/>
        <v>0</v>
      </c>
      <c r="Q466" s="98">
        <f t="shared" si="591"/>
        <v>0</v>
      </c>
      <c r="R466" s="98">
        <f t="shared" si="591"/>
        <v>0</v>
      </c>
      <c r="S466" s="98">
        <f t="shared" si="591"/>
        <v>0</v>
      </c>
      <c r="T466" s="97">
        <f t="shared" si="591"/>
        <v>0</v>
      </c>
      <c r="U466" s="101">
        <f t="shared" si="591"/>
        <v>0</v>
      </c>
      <c r="V466" s="100">
        <f t="shared" si="591"/>
        <v>0</v>
      </c>
      <c r="W466" s="98">
        <f t="shared" si="591"/>
        <v>0</v>
      </c>
      <c r="X466" s="98">
        <f t="shared" si="591"/>
        <v>0</v>
      </c>
      <c r="Y466" s="98">
        <f t="shared" si="591"/>
        <v>0</v>
      </c>
      <c r="Z466" s="98">
        <f t="shared" si="591"/>
        <v>0</v>
      </c>
      <c r="AA466" s="97">
        <f t="shared" si="591"/>
        <v>0</v>
      </c>
      <c r="AB466" s="97">
        <f t="shared" si="591"/>
        <v>0</v>
      </c>
      <c r="AC466" s="98">
        <f t="shared" si="591"/>
        <v>0</v>
      </c>
      <c r="AD466" s="98">
        <f t="shared" si="591"/>
        <v>0</v>
      </c>
      <c r="AE466" s="98">
        <f t="shared" si="591"/>
        <v>0</v>
      </c>
      <c r="AF466" s="98">
        <f t="shared" si="591"/>
        <v>0</v>
      </c>
      <c r="AG466" s="98">
        <f t="shared" si="591"/>
        <v>0</v>
      </c>
      <c r="AH466" s="97">
        <f t="shared" si="591"/>
        <v>0</v>
      </c>
      <c r="AI466" s="97">
        <f t="shared" si="591"/>
        <v>0</v>
      </c>
      <c r="AJ466" s="196"/>
      <c r="AK466" s="177"/>
      <c r="AL466" s="177"/>
      <c r="AM466" s="177"/>
      <c r="AN466" s="177"/>
      <c r="AO466" s="178"/>
      <c r="AP466" s="178"/>
      <c r="AQ466" s="179">
        <f>SUM(E466:AJ466)+CI466-CK463</f>
        <v>0</v>
      </c>
      <c r="AR466" s="194"/>
      <c r="AS466" s="178"/>
      <c r="AT466" s="178"/>
      <c r="AU466" s="177"/>
      <c r="AV466" s="187"/>
      <c r="AW466" s="187"/>
      <c r="AX466" s="187"/>
      <c r="AY466" s="188"/>
      <c r="AZ466" s="189"/>
      <c r="BA466" s="190"/>
      <c r="BB466"/>
      <c r="BC466" s="195">
        <f t="shared" ref="BC466:CG466" si="592">IF(AND(BC463="A/N",BC464&gt;=8),2,IF(AND(BC463="N/D",BC464=16),2,IF(AND(BC463="D/A",BC464=16),2,IF(AND(BC463="A/N",BC464&lt;8),1,IF(AND(BC463="N/D",BC464&lt;16),1,IF(AND(BC463="D/A",BC464&gt;=8),1,IF(AND(AND(BC463="O/D",BC464&gt;=16),BC464&lt;24),1,IF(AND(BC463="O/D",BC464=24),2,IF(AND(AND(BC463="O/A",BC464&gt;=8),BC464&lt;16),1,IF(AND(BC463="O/A",BC464&gt;=16),2,IF(AND(AND(BC463="O/N",BC464&gt;=8),BC464&lt;24),1,IF(AND(BC463="O/N",BC464=24),2,0))))))))))))</f>
        <v>0</v>
      </c>
      <c r="BD466" s="195">
        <f t="shared" si="592"/>
        <v>0</v>
      </c>
      <c r="BE466" s="195">
        <f t="shared" si="592"/>
        <v>0</v>
      </c>
      <c r="BF466" s="195">
        <f t="shared" si="592"/>
        <v>0</v>
      </c>
      <c r="BG466" s="195">
        <f t="shared" si="592"/>
        <v>0</v>
      </c>
      <c r="BH466" s="195">
        <f t="shared" si="592"/>
        <v>0</v>
      </c>
      <c r="BI466" s="195">
        <f t="shared" si="592"/>
        <v>0</v>
      </c>
      <c r="BJ466" s="195">
        <f t="shared" si="592"/>
        <v>0</v>
      </c>
      <c r="BK466" s="195">
        <f t="shared" si="592"/>
        <v>0</v>
      </c>
      <c r="BL466" s="195">
        <f t="shared" si="592"/>
        <v>0</v>
      </c>
      <c r="BM466" s="195">
        <f t="shared" si="592"/>
        <v>0</v>
      </c>
      <c r="BN466" s="195">
        <f t="shared" si="592"/>
        <v>0</v>
      </c>
      <c r="BO466" s="195">
        <f t="shared" si="592"/>
        <v>0</v>
      </c>
      <c r="BP466" s="195">
        <f t="shared" si="592"/>
        <v>0</v>
      </c>
      <c r="BQ466" s="195">
        <f t="shared" si="592"/>
        <v>0</v>
      </c>
      <c r="BR466" s="195">
        <f t="shared" si="592"/>
        <v>0</v>
      </c>
      <c r="BS466" s="195">
        <f t="shared" si="592"/>
        <v>0</v>
      </c>
      <c r="BT466" s="195">
        <f t="shared" si="592"/>
        <v>0</v>
      </c>
      <c r="BU466" s="195">
        <f t="shared" si="592"/>
        <v>0</v>
      </c>
      <c r="BV466" s="195">
        <f t="shared" si="592"/>
        <v>0</v>
      </c>
      <c r="BW466" s="195">
        <f t="shared" si="592"/>
        <v>0</v>
      </c>
      <c r="BX466" s="195">
        <f t="shared" si="592"/>
        <v>0</v>
      </c>
      <c r="BY466" s="195">
        <f t="shared" si="592"/>
        <v>0</v>
      </c>
      <c r="BZ466" s="195">
        <f t="shared" si="592"/>
        <v>0</v>
      </c>
      <c r="CA466" s="195">
        <f t="shared" si="592"/>
        <v>0</v>
      </c>
      <c r="CB466" s="195">
        <f t="shared" si="592"/>
        <v>0</v>
      </c>
      <c r="CC466" s="195">
        <f t="shared" si="592"/>
        <v>0</v>
      </c>
      <c r="CD466" s="195">
        <f t="shared" si="592"/>
        <v>0</v>
      </c>
      <c r="CE466" s="195">
        <f t="shared" si="592"/>
        <v>0</v>
      </c>
      <c r="CF466" s="195">
        <f t="shared" si="592"/>
        <v>0</v>
      </c>
      <c r="CG466" s="195">
        <f t="shared" si="592"/>
        <v>0</v>
      </c>
      <c r="CH466"/>
      <c r="CI466" s="195">
        <f>SUM(BC466:CG466)</f>
        <v>0</v>
      </c>
      <c r="CJ466" s="183" t="s">
        <v>40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ht="17.25" hidden="1" customHeight="1" outlineLevel="1" x14ac:dyDescent="0.25">
      <c r="A467" s="175"/>
      <c r="B467" s="118"/>
      <c r="C467" s="118"/>
      <c r="D467" s="118" t="s">
        <v>41</v>
      </c>
      <c r="E467" s="103" t="str">
        <f t="shared" ref="E467:AI467" si="593">IF(E464&gt;=4,"ya","tdk")</f>
        <v>tdk</v>
      </c>
      <c r="F467" s="104" t="str">
        <f t="shared" si="593"/>
        <v>tdk</v>
      </c>
      <c r="G467" s="104" t="str">
        <f t="shared" si="593"/>
        <v>tdk</v>
      </c>
      <c r="H467" s="105" t="str">
        <f t="shared" si="593"/>
        <v>tdk</v>
      </c>
      <c r="I467" s="105" t="str">
        <f t="shared" si="593"/>
        <v>tdk</v>
      </c>
      <c r="J467" s="105" t="str">
        <f t="shared" si="593"/>
        <v>tdk</v>
      </c>
      <c r="K467" s="105" t="str">
        <f t="shared" si="593"/>
        <v>tdk</v>
      </c>
      <c r="L467" s="105" t="str">
        <f t="shared" si="593"/>
        <v>tdk</v>
      </c>
      <c r="M467" s="104" t="str">
        <f t="shared" si="593"/>
        <v>tdk</v>
      </c>
      <c r="N467" s="106" t="str">
        <f t="shared" si="593"/>
        <v>tdk</v>
      </c>
      <c r="O467" s="107" t="str">
        <f t="shared" si="593"/>
        <v>tdk</v>
      </c>
      <c r="P467" s="105" t="str">
        <f t="shared" si="593"/>
        <v>tdk</v>
      </c>
      <c r="Q467" s="105" t="str">
        <f t="shared" si="593"/>
        <v>tdk</v>
      </c>
      <c r="R467" s="105" t="str">
        <f t="shared" si="593"/>
        <v>tdk</v>
      </c>
      <c r="S467" s="105" t="str">
        <f t="shared" si="593"/>
        <v>tdk</v>
      </c>
      <c r="T467" s="104" t="str">
        <f t="shared" si="593"/>
        <v>tdk</v>
      </c>
      <c r="U467" s="106" t="str">
        <f t="shared" si="593"/>
        <v>tdk</v>
      </c>
      <c r="V467" s="107" t="str">
        <f t="shared" si="593"/>
        <v>tdk</v>
      </c>
      <c r="W467" s="105" t="str">
        <f t="shared" si="593"/>
        <v>tdk</v>
      </c>
      <c r="X467" s="105" t="str">
        <f t="shared" si="593"/>
        <v>tdk</v>
      </c>
      <c r="Y467" s="105" t="str">
        <f t="shared" si="593"/>
        <v>tdk</v>
      </c>
      <c r="Z467" s="105" t="str">
        <f t="shared" si="593"/>
        <v>tdk</v>
      </c>
      <c r="AA467" s="104" t="str">
        <f t="shared" si="593"/>
        <v>tdk</v>
      </c>
      <c r="AB467" s="104" t="str">
        <f t="shared" si="593"/>
        <v>tdk</v>
      </c>
      <c r="AC467" s="105" t="str">
        <f t="shared" si="593"/>
        <v>tdk</v>
      </c>
      <c r="AD467" s="105" t="str">
        <f t="shared" si="593"/>
        <v>tdk</v>
      </c>
      <c r="AE467" s="105" t="str">
        <f t="shared" si="593"/>
        <v>tdk</v>
      </c>
      <c r="AF467" s="105" t="str">
        <f t="shared" si="593"/>
        <v>tdk</v>
      </c>
      <c r="AG467" s="105" t="str">
        <f t="shared" si="593"/>
        <v>tdk</v>
      </c>
      <c r="AH467" s="104" t="str">
        <f t="shared" si="593"/>
        <v>tdk</v>
      </c>
      <c r="AI467" s="104" t="str">
        <f t="shared" si="593"/>
        <v>tdk</v>
      </c>
      <c r="AJ467" s="197"/>
      <c r="AK467" s="177"/>
      <c r="AL467" s="177"/>
      <c r="AM467" s="177"/>
      <c r="AN467" s="177"/>
      <c r="AO467" s="178"/>
      <c r="AP467" s="178"/>
      <c r="AQ467" s="178"/>
      <c r="AR467" s="178"/>
      <c r="AS467" s="198">
        <f>COUNTIF(E467:AJ467,"ya")+CI467</f>
        <v>0</v>
      </c>
      <c r="AT467" s="178"/>
      <c r="AU467" s="177"/>
      <c r="AV467" s="187"/>
      <c r="AW467" s="187"/>
      <c r="AX467" s="187"/>
      <c r="AY467" s="188"/>
      <c r="AZ467" s="189"/>
      <c r="BA467" s="190"/>
      <c r="BB467"/>
      <c r="BC467" s="199" t="str">
        <f t="shared" ref="BC467:CG467" si="594">IF(BC464&gt;=4,"ya","tdk")</f>
        <v>tdk</v>
      </c>
      <c r="BD467" s="199" t="str">
        <f t="shared" si="594"/>
        <v>tdk</v>
      </c>
      <c r="BE467" s="199" t="str">
        <f t="shared" si="594"/>
        <v>tdk</v>
      </c>
      <c r="BF467" s="199" t="str">
        <f t="shared" si="594"/>
        <v>tdk</v>
      </c>
      <c r="BG467" s="199" t="str">
        <f t="shared" si="594"/>
        <v>tdk</v>
      </c>
      <c r="BH467" s="199" t="str">
        <f t="shared" si="594"/>
        <v>tdk</v>
      </c>
      <c r="BI467" s="199" t="str">
        <f t="shared" si="594"/>
        <v>tdk</v>
      </c>
      <c r="BJ467" s="199" t="str">
        <f t="shared" si="594"/>
        <v>tdk</v>
      </c>
      <c r="BK467" s="199" t="str">
        <f t="shared" si="594"/>
        <v>tdk</v>
      </c>
      <c r="BL467" s="199" t="str">
        <f t="shared" si="594"/>
        <v>tdk</v>
      </c>
      <c r="BM467" s="199" t="str">
        <f t="shared" si="594"/>
        <v>tdk</v>
      </c>
      <c r="BN467" s="199" t="str">
        <f t="shared" si="594"/>
        <v>tdk</v>
      </c>
      <c r="BO467" s="199" t="str">
        <f t="shared" si="594"/>
        <v>tdk</v>
      </c>
      <c r="BP467" s="199" t="str">
        <f t="shared" si="594"/>
        <v>tdk</v>
      </c>
      <c r="BQ467" s="199" t="str">
        <f t="shared" si="594"/>
        <v>tdk</v>
      </c>
      <c r="BR467" s="199" t="str">
        <f t="shared" si="594"/>
        <v>tdk</v>
      </c>
      <c r="BS467" s="199" t="str">
        <f t="shared" si="594"/>
        <v>tdk</v>
      </c>
      <c r="BT467" s="199" t="str">
        <f t="shared" si="594"/>
        <v>tdk</v>
      </c>
      <c r="BU467" s="199" t="str">
        <f t="shared" si="594"/>
        <v>tdk</v>
      </c>
      <c r="BV467" s="199" t="str">
        <f t="shared" si="594"/>
        <v>tdk</v>
      </c>
      <c r="BW467" s="199" t="str">
        <f t="shared" si="594"/>
        <v>tdk</v>
      </c>
      <c r="BX467" s="199" t="str">
        <f t="shared" si="594"/>
        <v>tdk</v>
      </c>
      <c r="BY467" s="199" t="str">
        <f t="shared" si="594"/>
        <v>tdk</v>
      </c>
      <c r="BZ467" s="199" t="str">
        <f t="shared" si="594"/>
        <v>tdk</v>
      </c>
      <c r="CA467" s="199" t="str">
        <f t="shared" si="594"/>
        <v>tdk</v>
      </c>
      <c r="CB467" s="199" t="str">
        <f t="shared" si="594"/>
        <v>tdk</v>
      </c>
      <c r="CC467" s="199" t="str">
        <f t="shared" si="594"/>
        <v>tdk</v>
      </c>
      <c r="CD467" s="199" t="str">
        <f t="shared" si="594"/>
        <v>tdk</v>
      </c>
      <c r="CE467" s="199" t="str">
        <f t="shared" si="594"/>
        <v>tdk</v>
      </c>
      <c r="CF467" s="199" t="str">
        <f t="shared" si="594"/>
        <v>tdk</v>
      </c>
      <c r="CG467" s="199" t="str">
        <f t="shared" si="594"/>
        <v>tdk</v>
      </c>
      <c r="CH467"/>
      <c r="CI467" s="184">
        <f>COUNTIF(BC467:CG467,"ya")</f>
        <v>0</v>
      </c>
      <c r="CJ467" s="192" t="s">
        <v>41</v>
      </c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spans="1:1024" ht="17.25" hidden="1" customHeight="1" outlineLevel="1" x14ac:dyDescent="0.25">
      <c r="A468" s="175"/>
      <c r="B468" s="118"/>
      <c r="C468" s="118"/>
      <c r="D468" s="118" t="s">
        <v>42</v>
      </c>
      <c r="E468" s="103" t="str">
        <f t="shared" ref="E468:AI468" si="595">IF(AND(OR(AND(OR(AND(E465&gt;=2,E463="O/D"),E463="O/A"),E465&gt;=2),E463="O/N"),E465&gt;=2),"ya","tdk")</f>
        <v>tdk</v>
      </c>
      <c r="F468" s="104" t="str">
        <f t="shared" si="595"/>
        <v>tdk</v>
      </c>
      <c r="G468" s="104" t="str">
        <f t="shared" si="595"/>
        <v>tdk</v>
      </c>
      <c r="H468" s="105" t="str">
        <f t="shared" si="595"/>
        <v>tdk</v>
      </c>
      <c r="I468" s="105" t="str">
        <f t="shared" si="595"/>
        <v>tdk</v>
      </c>
      <c r="J468" s="105" t="str">
        <f t="shared" si="595"/>
        <v>tdk</v>
      </c>
      <c r="K468" s="105" t="str">
        <f t="shared" si="595"/>
        <v>tdk</v>
      </c>
      <c r="L468" s="105" t="str">
        <f t="shared" si="595"/>
        <v>tdk</v>
      </c>
      <c r="M468" s="104" t="str">
        <f t="shared" si="595"/>
        <v>tdk</v>
      </c>
      <c r="N468" s="106" t="str">
        <f t="shared" si="595"/>
        <v>tdk</v>
      </c>
      <c r="O468" s="107" t="str">
        <f t="shared" si="595"/>
        <v>tdk</v>
      </c>
      <c r="P468" s="105" t="str">
        <f t="shared" si="595"/>
        <v>tdk</v>
      </c>
      <c r="Q468" s="105" t="str">
        <f t="shared" si="595"/>
        <v>tdk</v>
      </c>
      <c r="R468" s="105" t="str">
        <f t="shared" si="595"/>
        <v>tdk</v>
      </c>
      <c r="S468" s="105" t="str">
        <f t="shared" si="595"/>
        <v>tdk</v>
      </c>
      <c r="T468" s="104" t="str">
        <f t="shared" si="595"/>
        <v>tdk</v>
      </c>
      <c r="U468" s="106" t="str">
        <f t="shared" si="595"/>
        <v>tdk</v>
      </c>
      <c r="V468" s="107" t="str">
        <f t="shared" si="595"/>
        <v>tdk</v>
      </c>
      <c r="W468" s="105" t="str">
        <f t="shared" si="595"/>
        <v>tdk</v>
      </c>
      <c r="X468" s="105" t="str">
        <f t="shared" si="595"/>
        <v>tdk</v>
      </c>
      <c r="Y468" s="105" t="str">
        <f t="shared" si="595"/>
        <v>tdk</v>
      </c>
      <c r="Z468" s="105" t="str">
        <f t="shared" si="595"/>
        <v>tdk</v>
      </c>
      <c r="AA468" s="104" t="str">
        <f t="shared" si="595"/>
        <v>tdk</v>
      </c>
      <c r="AB468" s="104" t="str">
        <f t="shared" si="595"/>
        <v>tdk</v>
      </c>
      <c r="AC468" s="105" t="str">
        <f t="shared" si="595"/>
        <v>tdk</v>
      </c>
      <c r="AD468" s="105" t="str">
        <f t="shared" si="595"/>
        <v>tdk</v>
      </c>
      <c r="AE468" s="105" t="str">
        <f t="shared" si="595"/>
        <v>tdk</v>
      </c>
      <c r="AF468" s="105" t="str">
        <f t="shared" si="595"/>
        <v>tdk</v>
      </c>
      <c r="AG468" s="105" t="str">
        <f t="shared" si="595"/>
        <v>tdk</v>
      </c>
      <c r="AH468" s="104" t="str">
        <f t="shared" si="595"/>
        <v>tdk</v>
      </c>
      <c r="AI468" s="104" t="str">
        <f t="shared" si="595"/>
        <v>tdk</v>
      </c>
      <c r="AJ468" s="197"/>
      <c r="AK468" s="177"/>
      <c r="AL468" s="177"/>
      <c r="AM468" s="177"/>
      <c r="AN468" s="177"/>
      <c r="AO468" s="178"/>
      <c r="AP468" s="178"/>
      <c r="AQ468" s="178"/>
      <c r="AR468" s="178"/>
      <c r="AS468" s="178"/>
      <c r="AT468" s="178">
        <f>COUNTIF(E468:AJ468,"ya")</f>
        <v>0</v>
      </c>
      <c r="AU468" s="177"/>
      <c r="AV468" s="187"/>
      <c r="AW468" s="187"/>
      <c r="AX468" s="187"/>
      <c r="AY468" s="188"/>
      <c r="AZ468" s="189"/>
      <c r="BA468" s="190"/>
      <c r="BB468"/>
      <c r="BC468" s="192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 s="181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 ht="17.25" customHeight="1" collapsed="1" x14ac:dyDescent="0.3">
      <c r="A469" s="57">
        <f>A457+1</f>
        <v>51</v>
      </c>
      <c r="B469" s="220" t="s">
        <v>135</v>
      </c>
      <c r="C469" s="130" t="s">
        <v>136</v>
      </c>
      <c r="D469" s="58"/>
      <c r="E469" s="111" t="s">
        <v>20</v>
      </c>
      <c r="F469" s="112" t="s">
        <v>103</v>
      </c>
      <c r="G469" s="112" t="s">
        <v>45</v>
      </c>
      <c r="H469" s="113" t="s">
        <v>45</v>
      </c>
      <c r="I469" s="113" t="s">
        <v>21</v>
      </c>
      <c r="J469" s="113" t="s">
        <v>21</v>
      </c>
      <c r="K469" s="113" t="s">
        <v>45</v>
      </c>
      <c r="L469" s="113" t="s">
        <v>19</v>
      </c>
      <c r="M469" s="112" t="s">
        <v>19</v>
      </c>
      <c r="N469" s="114" t="s">
        <v>46</v>
      </c>
      <c r="O469" s="115" t="s">
        <v>20</v>
      </c>
      <c r="P469" s="113" t="s">
        <v>20</v>
      </c>
      <c r="Q469" s="113" t="s">
        <v>45</v>
      </c>
      <c r="R469" s="113" t="s">
        <v>21</v>
      </c>
      <c r="S469" s="113" t="s">
        <v>21</v>
      </c>
      <c r="T469" s="112" t="s">
        <v>45</v>
      </c>
      <c r="U469" s="116" t="s">
        <v>31</v>
      </c>
      <c r="V469" s="115" t="s">
        <v>31</v>
      </c>
      <c r="W469" s="113" t="s">
        <v>19</v>
      </c>
      <c r="X469" s="113" t="s">
        <v>20</v>
      </c>
      <c r="Y469" s="113" t="s">
        <v>20</v>
      </c>
      <c r="Z469" s="113" t="s">
        <v>45</v>
      </c>
      <c r="AA469" s="112" t="s">
        <v>44</v>
      </c>
      <c r="AB469" s="112" t="s">
        <v>21</v>
      </c>
      <c r="AC469" s="113" t="s">
        <v>21</v>
      </c>
      <c r="AD469" s="113" t="s">
        <v>45</v>
      </c>
      <c r="AE469" s="113" t="s">
        <v>19</v>
      </c>
      <c r="AF469" s="113" t="s">
        <v>19</v>
      </c>
      <c r="AG469" s="113" t="s">
        <v>20</v>
      </c>
      <c r="AH469" s="112" t="s">
        <v>45</v>
      </c>
      <c r="AI469" s="112" t="s">
        <v>45</v>
      </c>
      <c r="AJ469" s="68"/>
      <c r="AK469" s="69">
        <f>COUNTIF(E469:AJ469,"D")</f>
        <v>5</v>
      </c>
      <c r="AL469" s="69">
        <f>COUNTIF(E469:AJ469,"A")</f>
        <v>6</v>
      </c>
      <c r="AM469" s="69">
        <f>COUNTIF(E469:AJ469,"N")</f>
        <v>6</v>
      </c>
      <c r="AN469" s="69">
        <f>COUNTIF(E469:AJ469,"D/A")</f>
        <v>0</v>
      </c>
      <c r="AO469" s="70">
        <f>AK469+AL469+AM469+AN469+AY469+AZ469</f>
        <v>17</v>
      </c>
      <c r="AP469" s="70">
        <f>IF(AO469&lt;=22,0,AO469-22)</f>
        <v>0</v>
      </c>
      <c r="AQ469" s="71">
        <f>AL469+AM469+AQ472</f>
        <v>14</v>
      </c>
      <c r="AR469" s="70"/>
      <c r="AS469" s="70"/>
      <c r="AT469" s="70"/>
      <c r="AU469" s="69">
        <f>COUNTIF(E469:AJ469,"IJ")</f>
        <v>0</v>
      </c>
      <c r="AV469" s="69">
        <f>COUNTIF(E469:AJ469,"SK")</f>
        <v>0</v>
      </c>
      <c r="AW469" s="69">
        <f>COUNTIF(E469:AJ469,"CT")</f>
        <v>2</v>
      </c>
      <c r="AX469" s="69">
        <f>COUNTIF(E469:AJ469,"AL")</f>
        <v>0</v>
      </c>
      <c r="AY469" s="69">
        <f>COUNTIF(E469:AJ469,"A/N")</f>
        <v>0</v>
      </c>
      <c r="AZ469" s="69">
        <f>COUNTIF(E469:AJ469,"N/D")</f>
        <v>0</v>
      </c>
      <c r="BA469" s="72"/>
      <c r="BB469" s="37">
        <f>AO469</f>
        <v>17</v>
      </c>
      <c r="BC469" s="73" t="str">
        <f t="shared" ref="BC469:CG469" si="596">E469</f>
        <v>A</v>
      </c>
      <c r="BD469" s="73" t="str">
        <f t="shared" si="596"/>
        <v>OFF</v>
      </c>
      <c r="BE469" s="73" t="str">
        <f t="shared" si="596"/>
        <v>R</v>
      </c>
      <c r="BF469" s="73" t="str">
        <f t="shared" si="596"/>
        <v>R</v>
      </c>
      <c r="BG469" s="73" t="str">
        <f t="shared" si="596"/>
        <v>N</v>
      </c>
      <c r="BH469" s="73" t="str">
        <f t="shared" si="596"/>
        <v>N</v>
      </c>
      <c r="BI469" s="73" t="str">
        <f t="shared" si="596"/>
        <v>R</v>
      </c>
      <c r="BJ469" s="73" t="str">
        <f t="shared" si="596"/>
        <v>D</v>
      </c>
      <c r="BK469" s="73" t="str">
        <f t="shared" si="596"/>
        <v>D</v>
      </c>
      <c r="BL469" s="73" t="str">
        <f t="shared" si="596"/>
        <v>O/A</v>
      </c>
      <c r="BM469" s="73" t="str">
        <f t="shared" si="596"/>
        <v>A</v>
      </c>
      <c r="BN469" s="73" t="str">
        <f t="shared" si="596"/>
        <v>A</v>
      </c>
      <c r="BO469" s="73" t="str">
        <f t="shared" si="596"/>
        <v>R</v>
      </c>
      <c r="BP469" s="73" t="str">
        <f t="shared" si="596"/>
        <v>N</v>
      </c>
      <c r="BQ469" s="73" t="str">
        <f t="shared" si="596"/>
        <v>N</v>
      </c>
      <c r="BR469" s="73" t="str">
        <f t="shared" si="596"/>
        <v>R</v>
      </c>
      <c r="BS469" s="73" t="str">
        <f t="shared" si="596"/>
        <v>CT</v>
      </c>
      <c r="BT469" s="73" t="str">
        <f t="shared" si="596"/>
        <v>CT</v>
      </c>
      <c r="BU469" s="73" t="str">
        <f t="shared" si="596"/>
        <v>D</v>
      </c>
      <c r="BV469" s="73" t="str">
        <f t="shared" si="596"/>
        <v>A</v>
      </c>
      <c r="BW469" s="73" t="str">
        <f t="shared" si="596"/>
        <v>A</v>
      </c>
      <c r="BX469" s="73" t="str">
        <f t="shared" si="596"/>
        <v>R</v>
      </c>
      <c r="BY469" s="73" t="str">
        <f t="shared" si="596"/>
        <v>O/N</v>
      </c>
      <c r="BZ469" s="73" t="str">
        <f t="shared" si="596"/>
        <v>N</v>
      </c>
      <c r="CA469" s="73" t="str">
        <f t="shared" si="596"/>
        <v>N</v>
      </c>
      <c r="CB469" s="73" t="str">
        <f t="shared" si="596"/>
        <v>R</v>
      </c>
      <c r="CC469" s="73" t="str">
        <f t="shared" si="596"/>
        <v>D</v>
      </c>
      <c r="CD469" s="73" t="str">
        <f t="shared" si="596"/>
        <v>D</v>
      </c>
      <c r="CE469" s="73" t="str">
        <f t="shared" si="596"/>
        <v>A</v>
      </c>
      <c r="CF469" s="73" t="str">
        <f t="shared" si="596"/>
        <v>R</v>
      </c>
      <c r="CG469" s="73" t="str">
        <f t="shared" si="596"/>
        <v>R</v>
      </c>
      <c r="CH469"/>
      <c r="CI469" s="75">
        <f>COUNTIF(BC469:CG469,"A/N")</f>
        <v>0</v>
      </c>
      <c r="CJ469" s="75">
        <f>COUNTIF(BC469:CG469,"N/D")</f>
        <v>0</v>
      </c>
      <c r="CK469" s="37">
        <f>CI469+CJ469</f>
        <v>0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ht="17.25" customHeight="1" x14ac:dyDescent="0.25">
      <c r="A470" s="57"/>
      <c r="B470" s="58"/>
      <c r="C470" s="127"/>
      <c r="D470" s="58" t="s">
        <v>37</v>
      </c>
      <c r="E470" s="111"/>
      <c r="F470" s="112"/>
      <c r="G470" s="112"/>
      <c r="H470" s="113"/>
      <c r="I470" s="113"/>
      <c r="J470" s="113"/>
      <c r="K470" s="113"/>
      <c r="L470" s="113"/>
      <c r="M470" s="112">
        <v>4</v>
      </c>
      <c r="N470" s="114"/>
      <c r="O470" s="115"/>
      <c r="P470" s="113"/>
      <c r="Q470" s="113"/>
      <c r="R470" s="113"/>
      <c r="S470" s="113"/>
      <c r="T470" s="112"/>
      <c r="U470" s="116"/>
      <c r="V470" s="115"/>
      <c r="W470" s="113"/>
      <c r="X470" s="113"/>
      <c r="Y470" s="113">
        <v>2</v>
      </c>
      <c r="Z470" s="113"/>
      <c r="AA470" s="112"/>
      <c r="AB470" s="112"/>
      <c r="AC470" s="113"/>
      <c r="AD470" s="113"/>
      <c r="AE470" s="113"/>
      <c r="AF470" s="113"/>
      <c r="AG470" s="113"/>
      <c r="AH470" s="112"/>
      <c r="AI470" s="112"/>
      <c r="AJ470" s="82"/>
      <c r="AK470" s="69"/>
      <c r="AL470" s="69"/>
      <c r="AM470" s="69"/>
      <c r="AN470" s="69"/>
      <c r="AO470" s="70"/>
      <c r="AP470" s="70"/>
      <c r="AQ470" s="70"/>
      <c r="AR470" s="71">
        <f>SUM(E470:AJ470)*2-0.5*COUNT(E470:AJ470)+CI471</f>
        <v>78</v>
      </c>
      <c r="AS470" s="70"/>
      <c r="AT470" s="70"/>
      <c r="AU470" s="69"/>
      <c r="AV470" s="83"/>
      <c r="AW470" s="83"/>
      <c r="AX470" s="83"/>
      <c r="AY470" s="84"/>
      <c r="AZ470" s="85"/>
      <c r="BA470" s="22"/>
      <c r="BB470"/>
      <c r="BC470" s="86">
        <f t="shared" ref="BC470:CG470" si="597">E471</f>
        <v>0</v>
      </c>
      <c r="BD470" s="86">
        <f t="shared" si="597"/>
        <v>8</v>
      </c>
      <c r="BE470" s="86">
        <f t="shared" si="597"/>
        <v>0</v>
      </c>
      <c r="BF470" s="86">
        <f t="shared" si="597"/>
        <v>0</v>
      </c>
      <c r="BG470" s="86">
        <f t="shared" si="597"/>
        <v>0</v>
      </c>
      <c r="BH470" s="86">
        <f t="shared" si="597"/>
        <v>0</v>
      </c>
      <c r="BI470" s="86">
        <f t="shared" si="597"/>
        <v>0</v>
      </c>
      <c r="BJ470" s="86">
        <f t="shared" si="597"/>
        <v>0</v>
      </c>
      <c r="BK470" s="86">
        <f t="shared" si="597"/>
        <v>0</v>
      </c>
      <c r="BL470" s="86">
        <f t="shared" si="597"/>
        <v>8</v>
      </c>
      <c r="BM470" s="86">
        <f t="shared" si="597"/>
        <v>0</v>
      </c>
      <c r="BN470" s="86">
        <f t="shared" si="597"/>
        <v>0</v>
      </c>
      <c r="BO470" s="86">
        <f t="shared" si="597"/>
        <v>0</v>
      </c>
      <c r="BP470" s="86">
        <f t="shared" si="597"/>
        <v>0</v>
      </c>
      <c r="BQ470" s="86">
        <f t="shared" si="597"/>
        <v>0</v>
      </c>
      <c r="BR470" s="86">
        <f t="shared" si="597"/>
        <v>0</v>
      </c>
      <c r="BS470" s="86">
        <f t="shared" si="597"/>
        <v>0</v>
      </c>
      <c r="BT470" s="86">
        <f t="shared" si="597"/>
        <v>0</v>
      </c>
      <c r="BU470" s="86">
        <f t="shared" si="597"/>
        <v>0</v>
      </c>
      <c r="BV470" s="86">
        <f t="shared" si="597"/>
        <v>0</v>
      </c>
      <c r="BW470" s="86">
        <f t="shared" si="597"/>
        <v>0</v>
      </c>
      <c r="BX470" s="86">
        <f t="shared" si="597"/>
        <v>0</v>
      </c>
      <c r="BY470" s="86">
        <f t="shared" si="597"/>
        <v>12</v>
      </c>
      <c r="BZ470" s="86">
        <f t="shared" si="597"/>
        <v>0</v>
      </c>
      <c r="CA470" s="86">
        <f t="shared" si="597"/>
        <v>0</v>
      </c>
      <c r="CB470" s="86">
        <f t="shared" si="597"/>
        <v>0</v>
      </c>
      <c r="CC470" s="86">
        <f t="shared" si="597"/>
        <v>0</v>
      </c>
      <c r="CD470" s="86">
        <f t="shared" si="597"/>
        <v>0</v>
      </c>
      <c r="CE470" s="86">
        <f t="shared" si="597"/>
        <v>0</v>
      </c>
      <c r="CF470" s="86">
        <f t="shared" si="597"/>
        <v>0</v>
      </c>
      <c r="CG470" s="86">
        <f t="shared" si="597"/>
        <v>0</v>
      </c>
      <c r="CH470"/>
      <c r="CI470" s="74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ht="17.25" customHeight="1" x14ac:dyDescent="0.25">
      <c r="A471" s="57"/>
      <c r="B471" s="58"/>
      <c r="C471" s="58"/>
      <c r="D471" s="58" t="s">
        <v>38</v>
      </c>
      <c r="E471" s="111"/>
      <c r="F471" s="112">
        <v>8</v>
      </c>
      <c r="G471" s="112"/>
      <c r="H471" s="113"/>
      <c r="I471" s="113"/>
      <c r="J471" s="113"/>
      <c r="K471" s="113"/>
      <c r="L471" s="113"/>
      <c r="M471" s="112"/>
      <c r="N471" s="114">
        <v>8</v>
      </c>
      <c r="O471" s="115"/>
      <c r="P471" s="113"/>
      <c r="Q471" s="113"/>
      <c r="R471" s="113"/>
      <c r="S471" s="113"/>
      <c r="T471" s="112"/>
      <c r="U471" s="116"/>
      <c r="V471" s="115"/>
      <c r="W471" s="113"/>
      <c r="X471" s="113"/>
      <c r="Y471" s="113"/>
      <c r="Z471" s="113"/>
      <c r="AA471" s="112">
        <v>12</v>
      </c>
      <c r="AB471" s="112"/>
      <c r="AC471" s="113"/>
      <c r="AD471" s="113"/>
      <c r="AE471" s="113"/>
      <c r="AF471" s="113"/>
      <c r="AG471" s="113"/>
      <c r="AH471" s="112"/>
      <c r="AI471" s="112"/>
      <c r="AJ471" s="93"/>
      <c r="AK471" s="69"/>
      <c r="AL471" s="69"/>
      <c r="AM471" s="69"/>
      <c r="AN471" s="69"/>
      <c r="AO471" s="70"/>
      <c r="AP471" s="70"/>
      <c r="AQ471" s="70"/>
      <c r="AR471" s="94"/>
      <c r="AS471" s="70"/>
      <c r="AT471" s="70"/>
      <c r="AU471" s="69"/>
      <c r="AV471" s="83"/>
      <c r="AW471" s="83"/>
      <c r="AX471" s="83"/>
      <c r="AY471" s="84"/>
      <c r="AZ471" s="85"/>
      <c r="BA471" s="22"/>
      <c r="BB471"/>
      <c r="BC471" s="37">
        <f t="shared" ref="BC471:CG471" si="598">IF(BC470&lt;=1,BC470*2,IF(BC470&lt;=7,(BC470*2),IF(BC470&lt;=8,((BC470-7)*3+14),((BC470-8)*4+17))))</f>
        <v>0</v>
      </c>
      <c r="BD471" s="37">
        <f t="shared" si="598"/>
        <v>17</v>
      </c>
      <c r="BE471" s="37">
        <f t="shared" si="598"/>
        <v>0</v>
      </c>
      <c r="BF471" s="37">
        <f t="shared" si="598"/>
        <v>0</v>
      </c>
      <c r="BG471" s="37">
        <f t="shared" si="598"/>
        <v>0</v>
      </c>
      <c r="BH471" s="37">
        <f t="shared" si="598"/>
        <v>0</v>
      </c>
      <c r="BI471" s="37">
        <f t="shared" si="598"/>
        <v>0</v>
      </c>
      <c r="BJ471" s="37">
        <f t="shared" si="598"/>
        <v>0</v>
      </c>
      <c r="BK471" s="37">
        <f t="shared" si="598"/>
        <v>0</v>
      </c>
      <c r="BL471" s="37">
        <f t="shared" si="598"/>
        <v>17</v>
      </c>
      <c r="BM471" s="37">
        <f t="shared" si="598"/>
        <v>0</v>
      </c>
      <c r="BN471" s="37">
        <f t="shared" si="598"/>
        <v>0</v>
      </c>
      <c r="BO471" s="37">
        <f t="shared" si="598"/>
        <v>0</v>
      </c>
      <c r="BP471" s="37">
        <f t="shared" si="598"/>
        <v>0</v>
      </c>
      <c r="BQ471" s="37">
        <f t="shared" si="598"/>
        <v>0</v>
      </c>
      <c r="BR471" s="37">
        <f t="shared" si="598"/>
        <v>0</v>
      </c>
      <c r="BS471" s="37">
        <f t="shared" si="598"/>
        <v>0</v>
      </c>
      <c r="BT471" s="37">
        <f t="shared" si="598"/>
        <v>0</v>
      </c>
      <c r="BU471" s="37">
        <f t="shared" si="598"/>
        <v>0</v>
      </c>
      <c r="BV471" s="37">
        <f t="shared" si="598"/>
        <v>0</v>
      </c>
      <c r="BW471" s="37">
        <f t="shared" si="598"/>
        <v>0</v>
      </c>
      <c r="BX471" s="37">
        <f t="shared" si="598"/>
        <v>0</v>
      </c>
      <c r="BY471" s="37">
        <f t="shared" si="598"/>
        <v>33</v>
      </c>
      <c r="BZ471" s="37">
        <f t="shared" si="598"/>
        <v>0</v>
      </c>
      <c r="CA471" s="37">
        <f t="shared" si="598"/>
        <v>0</v>
      </c>
      <c r="CB471" s="37">
        <f t="shared" si="598"/>
        <v>0</v>
      </c>
      <c r="CC471" s="37">
        <f t="shared" si="598"/>
        <v>0</v>
      </c>
      <c r="CD471" s="37">
        <f t="shared" si="598"/>
        <v>0</v>
      </c>
      <c r="CE471" s="37">
        <f t="shared" si="598"/>
        <v>0</v>
      </c>
      <c r="CF471" s="37">
        <f t="shared" si="598"/>
        <v>0</v>
      </c>
      <c r="CG471" s="37">
        <f t="shared" si="598"/>
        <v>0</v>
      </c>
      <c r="CH471"/>
      <c r="CI471" s="95">
        <f>SUM(BC471:CG471)</f>
        <v>67</v>
      </c>
      <c r="CJ471" s="5" t="s">
        <v>37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ht="17.25" customHeight="1" x14ac:dyDescent="0.25">
      <c r="A472" s="57"/>
      <c r="B472" s="58"/>
      <c r="C472" s="58"/>
      <c r="D472" s="58" t="s">
        <v>39</v>
      </c>
      <c r="E472" s="96">
        <f t="shared" ref="E472:AI472" si="599">IF(AND(E469="A/N",E470&gt;=8),2,IF(AND(E469="N/D",E470=16),2,IF(AND(E469="D/A",E470=16),2,IF(AND(E469="A/N",E470&lt;8),1,IF(AND(E469="N/D",E470&lt;16),1,IF(AND(E469="D/A",E470&gt;=8),1,IF(AND(AND(E469="O/D",E470&gt;=16),E470&lt;24),1,IF(AND(E469="O/D",E470=24),2,IF(AND(AND(E469="O/A",E470&gt;=8),E470&lt;16),1,IF(AND(E469="O/A",E470&gt;=16),2,IF(AND(AND(E469="O/N",E470&gt;=8),E470&lt;24),1,IF(AND(E469="O/N",E470=24),2,0))))))))))))</f>
        <v>0</v>
      </c>
      <c r="F472" s="97">
        <f t="shared" si="599"/>
        <v>0</v>
      </c>
      <c r="G472" s="97">
        <f t="shared" si="599"/>
        <v>0</v>
      </c>
      <c r="H472" s="98">
        <f t="shared" si="599"/>
        <v>0</v>
      </c>
      <c r="I472" s="98">
        <f t="shared" si="599"/>
        <v>0</v>
      </c>
      <c r="J472" s="98">
        <f t="shared" si="599"/>
        <v>0</v>
      </c>
      <c r="K472" s="98">
        <f t="shared" si="599"/>
        <v>0</v>
      </c>
      <c r="L472" s="98">
        <f t="shared" si="599"/>
        <v>0</v>
      </c>
      <c r="M472" s="97">
        <f t="shared" si="599"/>
        <v>0</v>
      </c>
      <c r="N472" s="99">
        <f t="shared" si="599"/>
        <v>0</v>
      </c>
      <c r="O472" s="100">
        <f t="shared" si="599"/>
        <v>0</v>
      </c>
      <c r="P472" s="98">
        <f t="shared" si="599"/>
        <v>0</v>
      </c>
      <c r="Q472" s="98">
        <f t="shared" si="599"/>
        <v>0</v>
      </c>
      <c r="R472" s="98">
        <f t="shared" si="599"/>
        <v>0</v>
      </c>
      <c r="S472" s="98">
        <f t="shared" si="599"/>
        <v>0</v>
      </c>
      <c r="T472" s="97">
        <f t="shared" si="599"/>
        <v>0</v>
      </c>
      <c r="U472" s="101">
        <f t="shared" si="599"/>
        <v>0</v>
      </c>
      <c r="V472" s="100">
        <f t="shared" si="599"/>
        <v>0</v>
      </c>
      <c r="W472" s="98">
        <f t="shared" si="599"/>
        <v>0</v>
      </c>
      <c r="X472" s="98">
        <f t="shared" si="599"/>
        <v>0</v>
      </c>
      <c r="Y472" s="98">
        <f t="shared" si="599"/>
        <v>0</v>
      </c>
      <c r="Z472" s="98">
        <f t="shared" si="599"/>
        <v>0</v>
      </c>
      <c r="AA472" s="97">
        <f t="shared" si="599"/>
        <v>0</v>
      </c>
      <c r="AB472" s="97">
        <f t="shared" si="599"/>
        <v>0</v>
      </c>
      <c r="AC472" s="98">
        <f t="shared" si="599"/>
        <v>0</v>
      </c>
      <c r="AD472" s="98">
        <f t="shared" si="599"/>
        <v>0</v>
      </c>
      <c r="AE472" s="98">
        <f t="shared" si="599"/>
        <v>0</v>
      </c>
      <c r="AF472" s="98">
        <f t="shared" si="599"/>
        <v>0</v>
      </c>
      <c r="AG472" s="98">
        <f t="shared" si="599"/>
        <v>0</v>
      </c>
      <c r="AH472" s="97">
        <f t="shared" si="599"/>
        <v>0</v>
      </c>
      <c r="AI472" s="97">
        <f t="shared" si="599"/>
        <v>0</v>
      </c>
      <c r="AJ472" s="117"/>
      <c r="AK472" s="69"/>
      <c r="AL472" s="69"/>
      <c r="AM472" s="69"/>
      <c r="AN472" s="69"/>
      <c r="AO472" s="70"/>
      <c r="AP472" s="70"/>
      <c r="AQ472" s="71">
        <f>SUM(E472:AJ472)+CI472-CK469</f>
        <v>2</v>
      </c>
      <c r="AR472" s="94"/>
      <c r="AS472" s="70"/>
      <c r="AT472" s="70"/>
      <c r="AU472" s="69"/>
      <c r="AV472" s="83"/>
      <c r="AW472" s="83"/>
      <c r="AX472" s="83"/>
      <c r="AY472" s="84"/>
      <c r="AZ472" s="85"/>
      <c r="BA472" s="22"/>
      <c r="BB472"/>
      <c r="BC472" s="95">
        <f t="shared" ref="BC472:CG472" si="600">IF(AND(BC469="A/N",BC470&gt;=8),2,IF(AND(BC469="N/D",BC470=16),2,IF(AND(BC469="D/A",BC470=16),2,IF(AND(BC469="A/N",BC470&lt;8),1,IF(AND(BC469="N/D",BC470&lt;16),1,IF(AND(BC469="D/A",BC470&gt;=8),1,IF(AND(AND(BC469="O/D",BC470&gt;=16),BC470&lt;24),1,IF(AND(BC469="O/D",BC470=24),2,IF(AND(AND(BC469="O/A",BC470&gt;=8),BC470&lt;16),1,IF(AND(BC469="O/A",BC470&gt;=16),2,IF(AND(AND(BC469="O/N",BC470&gt;=8),BC470&lt;24),1,IF(AND(BC469="O/N",BC470=24),2,0))))))))))))</f>
        <v>0</v>
      </c>
      <c r="BD472" s="95">
        <f t="shared" si="600"/>
        <v>0</v>
      </c>
      <c r="BE472" s="95">
        <f t="shared" si="600"/>
        <v>0</v>
      </c>
      <c r="BF472" s="95">
        <f t="shared" si="600"/>
        <v>0</v>
      </c>
      <c r="BG472" s="95">
        <f t="shared" si="600"/>
        <v>0</v>
      </c>
      <c r="BH472" s="95">
        <f t="shared" si="600"/>
        <v>0</v>
      </c>
      <c r="BI472" s="95">
        <f t="shared" si="600"/>
        <v>0</v>
      </c>
      <c r="BJ472" s="95">
        <f t="shared" si="600"/>
        <v>0</v>
      </c>
      <c r="BK472" s="95">
        <f t="shared" si="600"/>
        <v>0</v>
      </c>
      <c r="BL472" s="95">
        <f t="shared" si="600"/>
        <v>1</v>
      </c>
      <c r="BM472" s="95">
        <f t="shared" si="600"/>
        <v>0</v>
      </c>
      <c r="BN472" s="95">
        <f t="shared" si="600"/>
        <v>0</v>
      </c>
      <c r="BO472" s="95">
        <f t="shared" si="600"/>
        <v>0</v>
      </c>
      <c r="BP472" s="95">
        <f t="shared" si="600"/>
        <v>0</v>
      </c>
      <c r="BQ472" s="95">
        <f t="shared" si="600"/>
        <v>0</v>
      </c>
      <c r="BR472" s="95">
        <f t="shared" si="600"/>
        <v>0</v>
      </c>
      <c r="BS472" s="95">
        <f t="shared" si="600"/>
        <v>0</v>
      </c>
      <c r="BT472" s="95">
        <f t="shared" si="600"/>
        <v>0</v>
      </c>
      <c r="BU472" s="95">
        <f t="shared" si="600"/>
        <v>0</v>
      </c>
      <c r="BV472" s="95">
        <f t="shared" si="600"/>
        <v>0</v>
      </c>
      <c r="BW472" s="95">
        <f t="shared" si="600"/>
        <v>0</v>
      </c>
      <c r="BX472" s="95">
        <f t="shared" si="600"/>
        <v>0</v>
      </c>
      <c r="BY472" s="95">
        <f t="shared" si="600"/>
        <v>1</v>
      </c>
      <c r="BZ472" s="95">
        <f t="shared" si="600"/>
        <v>0</v>
      </c>
      <c r="CA472" s="95">
        <f t="shared" si="600"/>
        <v>0</v>
      </c>
      <c r="CB472" s="95">
        <f t="shared" si="600"/>
        <v>0</v>
      </c>
      <c r="CC472" s="95">
        <f t="shared" si="600"/>
        <v>0</v>
      </c>
      <c r="CD472" s="95">
        <f t="shared" si="600"/>
        <v>0</v>
      </c>
      <c r="CE472" s="95">
        <f t="shared" si="600"/>
        <v>0</v>
      </c>
      <c r="CF472" s="95">
        <f t="shared" si="600"/>
        <v>0</v>
      </c>
      <c r="CG472" s="95">
        <f t="shared" si="600"/>
        <v>0</v>
      </c>
      <c r="CH472"/>
      <c r="CI472" s="95">
        <f>SUM(BC472:CG472)</f>
        <v>2</v>
      </c>
      <c r="CJ472" s="5" t="s">
        <v>40</v>
      </c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ht="17.25" customHeight="1" x14ac:dyDescent="0.25">
      <c r="A473" s="57"/>
      <c r="B473" s="58"/>
      <c r="C473" s="58"/>
      <c r="D473" s="58" t="s">
        <v>41</v>
      </c>
      <c r="E473" s="103" t="str">
        <f t="shared" ref="E473:AI473" si="601">IF(E470&gt;=4,"ya","tdk")</f>
        <v>tdk</v>
      </c>
      <c r="F473" s="104" t="str">
        <f t="shared" si="601"/>
        <v>tdk</v>
      </c>
      <c r="G473" s="104" t="str">
        <f t="shared" si="601"/>
        <v>tdk</v>
      </c>
      <c r="H473" s="105" t="str">
        <f t="shared" si="601"/>
        <v>tdk</v>
      </c>
      <c r="I473" s="105" t="str">
        <f t="shared" si="601"/>
        <v>tdk</v>
      </c>
      <c r="J473" s="105" t="str">
        <f t="shared" si="601"/>
        <v>tdk</v>
      </c>
      <c r="K473" s="105" t="str">
        <f t="shared" si="601"/>
        <v>tdk</v>
      </c>
      <c r="L473" s="105" t="str">
        <f t="shared" si="601"/>
        <v>tdk</v>
      </c>
      <c r="M473" s="104" t="str">
        <f t="shared" si="601"/>
        <v>ya</v>
      </c>
      <c r="N473" s="106" t="str">
        <f t="shared" si="601"/>
        <v>tdk</v>
      </c>
      <c r="O473" s="107" t="str">
        <f t="shared" si="601"/>
        <v>tdk</v>
      </c>
      <c r="P473" s="105" t="str">
        <f t="shared" si="601"/>
        <v>tdk</v>
      </c>
      <c r="Q473" s="105" t="str">
        <f t="shared" si="601"/>
        <v>tdk</v>
      </c>
      <c r="R473" s="105" t="str">
        <f t="shared" si="601"/>
        <v>tdk</v>
      </c>
      <c r="S473" s="105" t="str">
        <f t="shared" si="601"/>
        <v>tdk</v>
      </c>
      <c r="T473" s="104" t="str">
        <f t="shared" si="601"/>
        <v>tdk</v>
      </c>
      <c r="U473" s="106" t="str">
        <f t="shared" si="601"/>
        <v>tdk</v>
      </c>
      <c r="V473" s="107" t="str">
        <f t="shared" si="601"/>
        <v>tdk</v>
      </c>
      <c r="W473" s="105" t="str">
        <f t="shared" si="601"/>
        <v>tdk</v>
      </c>
      <c r="X473" s="105" t="str">
        <f t="shared" si="601"/>
        <v>tdk</v>
      </c>
      <c r="Y473" s="105" t="str">
        <f t="shared" si="601"/>
        <v>tdk</v>
      </c>
      <c r="Z473" s="105" t="str">
        <f t="shared" si="601"/>
        <v>tdk</v>
      </c>
      <c r="AA473" s="104" t="str">
        <f t="shared" si="601"/>
        <v>tdk</v>
      </c>
      <c r="AB473" s="104" t="str">
        <f t="shared" si="601"/>
        <v>tdk</v>
      </c>
      <c r="AC473" s="105" t="str">
        <f t="shared" si="601"/>
        <v>tdk</v>
      </c>
      <c r="AD473" s="105" t="str">
        <f t="shared" si="601"/>
        <v>tdk</v>
      </c>
      <c r="AE473" s="105" t="str">
        <f t="shared" si="601"/>
        <v>tdk</v>
      </c>
      <c r="AF473" s="105" t="str">
        <f t="shared" si="601"/>
        <v>tdk</v>
      </c>
      <c r="AG473" s="105" t="str">
        <f t="shared" si="601"/>
        <v>tdk</v>
      </c>
      <c r="AH473" s="104" t="str">
        <f t="shared" si="601"/>
        <v>tdk</v>
      </c>
      <c r="AI473" s="104" t="str">
        <f t="shared" si="601"/>
        <v>tdk</v>
      </c>
      <c r="AJ473" s="108"/>
      <c r="AK473" s="69"/>
      <c r="AL473" s="69"/>
      <c r="AM473" s="69"/>
      <c r="AN473" s="69"/>
      <c r="AO473" s="70"/>
      <c r="AP473" s="70"/>
      <c r="AQ473" s="70"/>
      <c r="AR473" s="70"/>
      <c r="AS473" s="109">
        <f>COUNTIF(E473:AJ473,"ya")+CI473</f>
        <v>4</v>
      </c>
      <c r="AT473" s="70"/>
      <c r="AU473" s="69"/>
      <c r="AV473" s="83"/>
      <c r="AW473" s="83"/>
      <c r="AX473" s="83"/>
      <c r="AY473" s="84"/>
      <c r="AZ473" s="85"/>
      <c r="BA473" s="22"/>
      <c r="BB473"/>
      <c r="BC473" s="110" t="str">
        <f t="shared" ref="BC473:CG473" si="602">IF(BC470&gt;=4,"ya","tdk")</f>
        <v>tdk</v>
      </c>
      <c r="BD473" s="110" t="str">
        <f t="shared" si="602"/>
        <v>ya</v>
      </c>
      <c r="BE473" s="110" t="str">
        <f t="shared" si="602"/>
        <v>tdk</v>
      </c>
      <c r="BF473" s="110" t="str">
        <f t="shared" si="602"/>
        <v>tdk</v>
      </c>
      <c r="BG473" s="110" t="str">
        <f t="shared" si="602"/>
        <v>tdk</v>
      </c>
      <c r="BH473" s="110" t="str">
        <f t="shared" si="602"/>
        <v>tdk</v>
      </c>
      <c r="BI473" s="110" t="str">
        <f t="shared" si="602"/>
        <v>tdk</v>
      </c>
      <c r="BJ473" s="110" t="str">
        <f t="shared" si="602"/>
        <v>tdk</v>
      </c>
      <c r="BK473" s="110" t="str">
        <f t="shared" si="602"/>
        <v>tdk</v>
      </c>
      <c r="BL473" s="110" t="str">
        <f t="shared" si="602"/>
        <v>ya</v>
      </c>
      <c r="BM473" s="110" t="str">
        <f t="shared" si="602"/>
        <v>tdk</v>
      </c>
      <c r="BN473" s="110" t="str">
        <f t="shared" si="602"/>
        <v>tdk</v>
      </c>
      <c r="BO473" s="110" t="str">
        <f t="shared" si="602"/>
        <v>tdk</v>
      </c>
      <c r="BP473" s="110" t="str">
        <f t="shared" si="602"/>
        <v>tdk</v>
      </c>
      <c r="BQ473" s="110" t="str">
        <f t="shared" si="602"/>
        <v>tdk</v>
      </c>
      <c r="BR473" s="110" t="str">
        <f t="shared" si="602"/>
        <v>tdk</v>
      </c>
      <c r="BS473" s="110" t="str">
        <f t="shared" si="602"/>
        <v>tdk</v>
      </c>
      <c r="BT473" s="110" t="str">
        <f t="shared" si="602"/>
        <v>tdk</v>
      </c>
      <c r="BU473" s="110" t="str">
        <f t="shared" si="602"/>
        <v>tdk</v>
      </c>
      <c r="BV473" s="110" t="str">
        <f t="shared" si="602"/>
        <v>tdk</v>
      </c>
      <c r="BW473" s="110" t="str">
        <f t="shared" si="602"/>
        <v>tdk</v>
      </c>
      <c r="BX473" s="110" t="str">
        <f t="shared" si="602"/>
        <v>tdk</v>
      </c>
      <c r="BY473" s="110" t="str">
        <f t="shared" si="602"/>
        <v>ya</v>
      </c>
      <c r="BZ473" s="110" t="str">
        <f t="shared" si="602"/>
        <v>tdk</v>
      </c>
      <c r="CA473" s="110" t="str">
        <f t="shared" si="602"/>
        <v>tdk</v>
      </c>
      <c r="CB473" s="110" t="str">
        <f t="shared" si="602"/>
        <v>tdk</v>
      </c>
      <c r="CC473" s="110" t="str">
        <f t="shared" si="602"/>
        <v>tdk</v>
      </c>
      <c r="CD473" s="110" t="str">
        <f t="shared" si="602"/>
        <v>tdk</v>
      </c>
      <c r="CE473" s="110" t="str">
        <f t="shared" si="602"/>
        <v>tdk</v>
      </c>
      <c r="CF473" s="110" t="str">
        <f t="shared" si="602"/>
        <v>tdk</v>
      </c>
      <c r="CG473" s="110" t="str">
        <f t="shared" si="602"/>
        <v>tdk</v>
      </c>
      <c r="CH473"/>
      <c r="CI473" s="75">
        <f>COUNTIF(BC473:CG473,"ya")</f>
        <v>3</v>
      </c>
      <c r="CJ473" s="74" t="s">
        <v>41</v>
      </c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ht="17.25" customHeight="1" x14ac:dyDescent="0.25">
      <c r="A474" s="57"/>
      <c r="B474" s="58"/>
      <c r="C474" s="58"/>
      <c r="D474" s="58" t="s">
        <v>42</v>
      </c>
      <c r="E474" s="103" t="str">
        <f t="shared" ref="E474:AI474" si="603">IF(AND(OR(AND(OR(AND(E471&gt;=2,E469="O/D"),E469="O/A"),E471&gt;=2),E469="O/N"),E471&gt;=2),"ya","tdk")</f>
        <v>tdk</v>
      </c>
      <c r="F474" s="104" t="str">
        <f t="shared" si="603"/>
        <v>tdk</v>
      </c>
      <c r="G474" s="104" t="str">
        <f t="shared" si="603"/>
        <v>tdk</v>
      </c>
      <c r="H474" s="105" t="str">
        <f t="shared" si="603"/>
        <v>tdk</v>
      </c>
      <c r="I474" s="105" t="str">
        <f t="shared" si="603"/>
        <v>tdk</v>
      </c>
      <c r="J474" s="105" t="str">
        <f t="shared" si="603"/>
        <v>tdk</v>
      </c>
      <c r="K474" s="105" t="str">
        <f t="shared" si="603"/>
        <v>tdk</v>
      </c>
      <c r="L474" s="105" t="str">
        <f t="shared" si="603"/>
        <v>tdk</v>
      </c>
      <c r="M474" s="104" t="str">
        <f t="shared" si="603"/>
        <v>tdk</v>
      </c>
      <c r="N474" s="106" t="str">
        <f t="shared" si="603"/>
        <v>ya</v>
      </c>
      <c r="O474" s="107" t="str">
        <f t="shared" si="603"/>
        <v>tdk</v>
      </c>
      <c r="P474" s="105" t="str">
        <f t="shared" si="603"/>
        <v>tdk</v>
      </c>
      <c r="Q474" s="105" t="str">
        <f t="shared" si="603"/>
        <v>tdk</v>
      </c>
      <c r="R474" s="105" t="str">
        <f t="shared" si="603"/>
        <v>tdk</v>
      </c>
      <c r="S474" s="105" t="str">
        <f t="shared" si="603"/>
        <v>tdk</v>
      </c>
      <c r="T474" s="104" t="str">
        <f t="shared" si="603"/>
        <v>tdk</v>
      </c>
      <c r="U474" s="106" t="str">
        <f t="shared" si="603"/>
        <v>tdk</v>
      </c>
      <c r="V474" s="107" t="str">
        <f t="shared" si="603"/>
        <v>tdk</v>
      </c>
      <c r="W474" s="105" t="str">
        <f t="shared" si="603"/>
        <v>tdk</v>
      </c>
      <c r="X474" s="105" t="str">
        <f t="shared" si="603"/>
        <v>tdk</v>
      </c>
      <c r="Y474" s="105" t="str">
        <f t="shared" si="603"/>
        <v>tdk</v>
      </c>
      <c r="Z474" s="105" t="str">
        <f t="shared" si="603"/>
        <v>tdk</v>
      </c>
      <c r="AA474" s="104" t="str">
        <f t="shared" si="603"/>
        <v>ya</v>
      </c>
      <c r="AB474" s="104" t="str">
        <f t="shared" si="603"/>
        <v>tdk</v>
      </c>
      <c r="AC474" s="105" t="str">
        <f t="shared" si="603"/>
        <v>tdk</v>
      </c>
      <c r="AD474" s="105" t="str">
        <f t="shared" si="603"/>
        <v>tdk</v>
      </c>
      <c r="AE474" s="105" t="str">
        <f t="shared" si="603"/>
        <v>tdk</v>
      </c>
      <c r="AF474" s="105" t="str">
        <f t="shared" si="603"/>
        <v>tdk</v>
      </c>
      <c r="AG474" s="105" t="str">
        <f t="shared" si="603"/>
        <v>tdk</v>
      </c>
      <c r="AH474" s="104" t="str">
        <f t="shared" si="603"/>
        <v>tdk</v>
      </c>
      <c r="AI474" s="104" t="str">
        <f t="shared" si="603"/>
        <v>tdk</v>
      </c>
      <c r="AJ474" s="108"/>
      <c r="AK474" s="69"/>
      <c r="AL474" s="69"/>
      <c r="AM474" s="69"/>
      <c r="AN474" s="69"/>
      <c r="AO474" s="70"/>
      <c r="AP474" s="70"/>
      <c r="AQ474" s="70"/>
      <c r="AR474" s="70"/>
      <c r="AS474" s="70"/>
      <c r="AT474" s="70">
        <f>COUNTIF(E474:AJ474,"ya")</f>
        <v>2</v>
      </c>
      <c r="AU474" s="69"/>
      <c r="AV474" s="83"/>
      <c r="AW474" s="83"/>
      <c r="AX474" s="83"/>
      <c r="AY474" s="84"/>
      <c r="AZ474" s="85"/>
      <c r="BA474" s="22"/>
      <c r="BB474"/>
      <c r="BC474" s="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 s="37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ht="17.25" customHeight="1" x14ac:dyDescent="0.3">
      <c r="A475" s="57">
        <f>A469+1</f>
        <v>52</v>
      </c>
      <c r="B475" s="220" t="s">
        <v>137</v>
      </c>
      <c r="C475" s="130" t="s">
        <v>138</v>
      </c>
      <c r="D475" s="58"/>
      <c r="E475" s="111" t="s">
        <v>110</v>
      </c>
      <c r="F475" s="112" t="s">
        <v>45</v>
      </c>
      <c r="G475" s="112" t="s">
        <v>45</v>
      </c>
      <c r="H475" s="113" t="s">
        <v>110</v>
      </c>
      <c r="I475" s="113" t="s">
        <v>110</v>
      </c>
      <c r="J475" s="113" t="s">
        <v>45</v>
      </c>
      <c r="K475" s="113" t="s">
        <v>45</v>
      </c>
      <c r="L475" s="113" t="s">
        <v>110</v>
      </c>
      <c r="M475" s="112" t="s">
        <v>110</v>
      </c>
      <c r="N475" s="114" t="s">
        <v>45</v>
      </c>
      <c r="O475" s="115" t="s">
        <v>45</v>
      </c>
      <c r="P475" s="113" t="s">
        <v>110</v>
      </c>
      <c r="Q475" s="113" t="s">
        <v>110</v>
      </c>
      <c r="R475" s="113" t="s">
        <v>45</v>
      </c>
      <c r="S475" s="113" t="s">
        <v>45</v>
      </c>
      <c r="T475" s="112" t="s">
        <v>110</v>
      </c>
      <c r="U475" s="116" t="s">
        <v>110</v>
      </c>
      <c r="V475" s="115" t="s">
        <v>45</v>
      </c>
      <c r="W475" s="113" t="s">
        <v>45</v>
      </c>
      <c r="X475" s="113" t="s">
        <v>110</v>
      </c>
      <c r="Y475" s="113" t="s">
        <v>110</v>
      </c>
      <c r="Z475" s="113" t="s">
        <v>45</v>
      </c>
      <c r="AA475" s="112" t="s">
        <v>45</v>
      </c>
      <c r="AB475" s="112" t="s">
        <v>110</v>
      </c>
      <c r="AC475" s="113" t="s">
        <v>110</v>
      </c>
      <c r="AD475" s="113" t="s">
        <v>45</v>
      </c>
      <c r="AE475" s="113" t="s">
        <v>45</v>
      </c>
      <c r="AF475" s="113" t="s">
        <v>110</v>
      </c>
      <c r="AG475" s="113" t="s">
        <v>45</v>
      </c>
      <c r="AH475" s="112" t="s">
        <v>110</v>
      </c>
      <c r="AI475" s="112" t="s">
        <v>110</v>
      </c>
      <c r="AJ475" s="68"/>
      <c r="AK475" s="70">
        <f>COUNTIF(E475:AJ475,"h")</f>
        <v>16</v>
      </c>
      <c r="AL475" s="69">
        <f>COUNTIF(E475:AJ475,"A")</f>
        <v>0</v>
      </c>
      <c r="AM475" s="69">
        <f>COUNTIF(E475:AJ475,"N")</f>
        <v>0</v>
      </c>
      <c r="AN475" s="69">
        <f>COUNTIF(E475:AJ475,"D/A")</f>
        <v>0</v>
      </c>
      <c r="AO475" s="70">
        <f>AK475+AL475+AM475+AN475+AY475+AZ475</f>
        <v>16</v>
      </c>
      <c r="AP475" s="70">
        <f>IF(AO475&lt;=22,0,AO475-22)</f>
        <v>0</v>
      </c>
      <c r="AQ475" s="71">
        <f>AL475+AM475+AQ478</f>
        <v>0</v>
      </c>
      <c r="AR475" s="70"/>
      <c r="AS475" s="70"/>
      <c r="AT475" s="70"/>
      <c r="AU475" s="69">
        <f>COUNTIF(E475:AJ475,"IJ")</f>
        <v>0</v>
      </c>
      <c r="AV475" s="69">
        <f>COUNTIF(E475:AJ475,"SK")</f>
        <v>0</v>
      </c>
      <c r="AW475" s="69">
        <f>COUNTIF(E475:AJ475,"CT")</f>
        <v>0</v>
      </c>
      <c r="AX475" s="69">
        <f>COUNTIF(E475:AJ475,"AL")</f>
        <v>0</v>
      </c>
      <c r="AY475" s="69">
        <f>COUNTIF(E475:AJ475,"A/N")</f>
        <v>0</v>
      </c>
      <c r="AZ475" s="69">
        <f>COUNTIF(E475:AJ475,"N/D")</f>
        <v>0</v>
      </c>
      <c r="BA475" s="72"/>
      <c r="BB475" s="37">
        <f>AO475</f>
        <v>16</v>
      </c>
      <c r="BC475" s="73" t="str">
        <f t="shared" ref="BC475:CG475" si="604">E475</f>
        <v>H</v>
      </c>
      <c r="BD475" s="73" t="str">
        <f t="shared" si="604"/>
        <v>R</v>
      </c>
      <c r="BE475" s="73" t="str">
        <f t="shared" si="604"/>
        <v>R</v>
      </c>
      <c r="BF475" s="73" t="str">
        <f t="shared" si="604"/>
        <v>H</v>
      </c>
      <c r="BG475" s="73" t="str">
        <f t="shared" si="604"/>
        <v>H</v>
      </c>
      <c r="BH475" s="73" t="str">
        <f t="shared" si="604"/>
        <v>R</v>
      </c>
      <c r="BI475" s="73" t="str">
        <f t="shared" si="604"/>
        <v>R</v>
      </c>
      <c r="BJ475" s="73" t="str">
        <f t="shared" si="604"/>
        <v>H</v>
      </c>
      <c r="BK475" s="73" t="str">
        <f t="shared" si="604"/>
        <v>H</v>
      </c>
      <c r="BL475" s="73" t="str">
        <f t="shared" si="604"/>
        <v>R</v>
      </c>
      <c r="BM475" s="73" t="str">
        <f t="shared" si="604"/>
        <v>R</v>
      </c>
      <c r="BN475" s="73" t="str">
        <f t="shared" si="604"/>
        <v>H</v>
      </c>
      <c r="BO475" s="73" t="str">
        <f t="shared" si="604"/>
        <v>H</v>
      </c>
      <c r="BP475" s="73" t="str">
        <f t="shared" si="604"/>
        <v>R</v>
      </c>
      <c r="BQ475" s="73" t="str">
        <f t="shared" si="604"/>
        <v>R</v>
      </c>
      <c r="BR475" s="73" t="str">
        <f t="shared" si="604"/>
        <v>H</v>
      </c>
      <c r="BS475" s="73" t="str">
        <f t="shared" si="604"/>
        <v>H</v>
      </c>
      <c r="BT475" s="73" t="str">
        <f t="shared" si="604"/>
        <v>R</v>
      </c>
      <c r="BU475" s="73" t="str">
        <f t="shared" si="604"/>
        <v>R</v>
      </c>
      <c r="BV475" s="73" t="str">
        <f t="shared" si="604"/>
        <v>H</v>
      </c>
      <c r="BW475" s="73" t="str">
        <f t="shared" si="604"/>
        <v>H</v>
      </c>
      <c r="BX475" s="73" t="str">
        <f t="shared" si="604"/>
        <v>R</v>
      </c>
      <c r="BY475" s="73" t="str">
        <f t="shared" si="604"/>
        <v>R</v>
      </c>
      <c r="BZ475" s="73" t="str">
        <f t="shared" si="604"/>
        <v>H</v>
      </c>
      <c r="CA475" s="73" t="str">
        <f t="shared" si="604"/>
        <v>H</v>
      </c>
      <c r="CB475" s="73" t="str">
        <f t="shared" si="604"/>
        <v>R</v>
      </c>
      <c r="CC475" s="73" t="str">
        <f t="shared" si="604"/>
        <v>R</v>
      </c>
      <c r="CD475" s="73" t="str">
        <f t="shared" si="604"/>
        <v>H</v>
      </c>
      <c r="CE475" s="73" t="str">
        <f t="shared" si="604"/>
        <v>R</v>
      </c>
      <c r="CF475" s="73" t="str">
        <f t="shared" si="604"/>
        <v>H</v>
      </c>
      <c r="CG475" s="73" t="str">
        <f t="shared" si="604"/>
        <v>H</v>
      </c>
      <c r="CH475"/>
      <c r="CI475" s="75">
        <f>COUNTIF(BC475:CG475,"A/N")</f>
        <v>0</v>
      </c>
      <c r="CJ475" s="75">
        <f>COUNTIF(BC475:CG475,"N/D")</f>
        <v>0</v>
      </c>
      <c r="CK475" s="37">
        <f>CI475+CJ475</f>
        <v>0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ht="17.25" customHeight="1" x14ac:dyDescent="0.25">
      <c r="A476" s="57"/>
      <c r="B476" s="58"/>
      <c r="C476" s="127"/>
      <c r="D476" s="58" t="s">
        <v>37</v>
      </c>
      <c r="E476" s="111">
        <v>24</v>
      </c>
      <c r="F476" s="112"/>
      <c r="G476" s="112"/>
      <c r="H476" s="113">
        <v>24</v>
      </c>
      <c r="I476" s="113">
        <v>24</v>
      </c>
      <c r="J476" s="113"/>
      <c r="K476" s="113"/>
      <c r="L476" s="113">
        <v>24</v>
      </c>
      <c r="M476" s="112">
        <v>24</v>
      </c>
      <c r="N476" s="114"/>
      <c r="O476" s="115"/>
      <c r="P476" s="113">
        <v>24</v>
      </c>
      <c r="Q476" s="113">
        <v>24</v>
      </c>
      <c r="R476" s="113"/>
      <c r="S476" s="113"/>
      <c r="T476" s="112">
        <v>24</v>
      </c>
      <c r="U476" s="116">
        <v>24</v>
      </c>
      <c r="V476" s="115"/>
      <c r="W476" s="113"/>
      <c r="X476" s="113">
        <v>24</v>
      </c>
      <c r="Y476" s="113">
        <v>24</v>
      </c>
      <c r="Z476" s="113"/>
      <c r="AA476" s="112"/>
      <c r="AB476" s="112">
        <v>24</v>
      </c>
      <c r="AC476" s="113">
        <v>24</v>
      </c>
      <c r="AD476" s="113"/>
      <c r="AE476" s="113"/>
      <c r="AF476" s="113">
        <v>24</v>
      </c>
      <c r="AG476" s="113"/>
      <c r="AH476" s="112">
        <v>24</v>
      </c>
      <c r="AI476" s="112">
        <v>24</v>
      </c>
      <c r="AJ476" s="82"/>
      <c r="AK476" s="69"/>
      <c r="AL476" s="69"/>
      <c r="AM476" s="69"/>
      <c r="AN476" s="69"/>
      <c r="AO476" s="70"/>
      <c r="AP476" s="70"/>
      <c r="AQ476" s="70"/>
      <c r="AR476" s="71">
        <f>SUM(E476:AJ476)*2-0.5*COUNT(E476:AJ476)+CI477</f>
        <v>760</v>
      </c>
      <c r="AS476" s="70"/>
      <c r="AT476" s="70"/>
      <c r="AU476" s="69"/>
      <c r="AV476" s="83"/>
      <c r="AW476" s="83"/>
      <c r="AX476" s="83"/>
      <c r="AY476" s="84"/>
      <c r="AZ476" s="85"/>
      <c r="BA476" s="22"/>
      <c r="BB476"/>
      <c r="BC476" s="86">
        <f t="shared" ref="BC476:CG476" si="605">E477</f>
        <v>0</v>
      </c>
      <c r="BD476" s="86">
        <f t="shared" si="605"/>
        <v>0</v>
      </c>
      <c r="BE476" s="86">
        <f t="shared" si="605"/>
        <v>0</v>
      </c>
      <c r="BF476" s="86">
        <f t="shared" si="605"/>
        <v>0</v>
      </c>
      <c r="BG476" s="86">
        <f t="shared" si="605"/>
        <v>0</v>
      </c>
      <c r="BH476" s="86">
        <f t="shared" si="605"/>
        <v>0</v>
      </c>
      <c r="BI476" s="86">
        <f t="shared" si="605"/>
        <v>0</v>
      </c>
      <c r="BJ476" s="86">
        <f t="shared" si="605"/>
        <v>0</v>
      </c>
      <c r="BK476" s="86">
        <f t="shared" si="605"/>
        <v>0</v>
      </c>
      <c r="BL476" s="86">
        <f t="shared" si="605"/>
        <v>0</v>
      </c>
      <c r="BM476" s="86">
        <f t="shared" si="605"/>
        <v>0</v>
      </c>
      <c r="BN476" s="86">
        <f t="shared" si="605"/>
        <v>0</v>
      </c>
      <c r="BO476" s="86">
        <f t="shared" si="605"/>
        <v>0</v>
      </c>
      <c r="BP476" s="86">
        <f t="shared" si="605"/>
        <v>0</v>
      </c>
      <c r="BQ476" s="86">
        <f t="shared" si="605"/>
        <v>0</v>
      </c>
      <c r="BR476" s="86">
        <f t="shared" si="605"/>
        <v>0</v>
      </c>
      <c r="BS476" s="86">
        <f t="shared" si="605"/>
        <v>0</v>
      </c>
      <c r="BT476" s="86">
        <f t="shared" si="605"/>
        <v>0</v>
      </c>
      <c r="BU476" s="86">
        <f t="shared" si="605"/>
        <v>0</v>
      </c>
      <c r="BV476" s="86">
        <f t="shared" si="605"/>
        <v>0</v>
      </c>
      <c r="BW476" s="86">
        <f t="shared" si="605"/>
        <v>0</v>
      </c>
      <c r="BX476" s="86">
        <f t="shared" si="605"/>
        <v>0</v>
      </c>
      <c r="BY476" s="86">
        <f t="shared" si="605"/>
        <v>0</v>
      </c>
      <c r="BZ476" s="86">
        <f t="shared" si="605"/>
        <v>0</v>
      </c>
      <c r="CA476" s="86">
        <f t="shared" si="605"/>
        <v>0</v>
      </c>
      <c r="CB476" s="86">
        <f t="shared" si="605"/>
        <v>0</v>
      </c>
      <c r="CC476" s="86">
        <f t="shared" si="605"/>
        <v>0</v>
      </c>
      <c r="CD476" s="86">
        <f t="shared" si="605"/>
        <v>0</v>
      </c>
      <c r="CE476" s="86">
        <f t="shared" si="605"/>
        <v>0</v>
      </c>
      <c r="CF476" s="86">
        <f t="shared" si="605"/>
        <v>0</v>
      </c>
      <c r="CG476" s="86">
        <f t="shared" si="605"/>
        <v>0</v>
      </c>
      <c r="CH476"/>
      <c r="CI476" s="74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 ht="17.25" customHeight="1" x14ac:dyDescent="0.25">
      <c r="A477" s="57"/>
      <c r="B477" s="58"/>
      <c r="C477" s="58"/>
      <c r="D477" s="58" t="s">
        <v>38</v>
      </c>
      <c r="E477" s="111"/>
      <c r="F477" s="112"/>
      <c r="G477" s="112"/>
      <c r="H477" s="113"/>
      <c r="I477" s="113"/>
      <c r="J477" s="113"/>
      <c r="K477" s="113"/>
      <c r="L477" s="113"/>
      <c r="M477" s="112"/>
      <c r="N477" s="114"/>
      <c r="O477" s="115"/>
      <c r="P477" s="113"/>
      <c r="Q477" s="113"/>
      <c r="R477" s="113"/>
      <c r="S477" s="113"/>
      <c r="T477" s="112"/>
      <c r="U477" s="116"/>
      <c r="V477" s="115"/>
      <c r="W477" s="113"/>
      <c r="X477" s="113"/>
      <c r="Y477" s="113"/>
      <c r="Z477" s="113"/>
      <c r="AA477" s="112"/>
      <c r="AB477" s="112"/>
      <c r="AC477" s="113"/>
      <c r="AD477" s="113"/>
      <c r="AE477" s="113"/>
      <c r="AF477" s="113"/>
      <c r="AG477" s="113"/>
      <c r="AH477" s="112"/>
      <c r="AI477" s="112"/>
      <c r="AJ477" s="93"/>
      <c r="AK477" s="69"/>
      <c r="AL477" s="69"/>
      <c r="AM477" s="69"/>
      <c r="AN477" s="69"/>
      <c r="AO477" s="70"/>
      <c r="AP477" s="70"/>
      <c r="AQ477" s="70"/>
      <c r="AR477" s="94"/>
      <c r="AS477" s="70"/>
      <c r="AT477" s="70"/>
      <c r="AU477" s="69"/>
      <c r="AV477" s="83"/>
      <c r="AW477" s="83"/>
      <c r="AX477" s="83"/>
      <c r="AY477" s="84"/>
      <c r="AZ477" s="85"/>
      <c r="BA477" s="22"/>
      <c r="BB477"/>
      <c r="BC477" s="37">
        <f t="shared" ref="BC477:CG477" si="606">IF(BC476&lt;=1,BC476*2,IF(BC476&lt;=7,(BC476*2),IF(BC476&lt;=8,((BC476-7)*3+14),((BC476-8)*4+17))))</f>
        <v>0</v>
      </c>
      <c r="BD477" s="37">
        <f t="shared" si="606"/>
        <v>0</v>
      </c>
      <c r="BE477" s="37">
        <f t="shared" si="606"/>
        <v>0</v>
      </c>
      <c r="BF477" s="37">
        <f t="shared" si="606"/>
        <v>0</v>
      </c>
      <c r="BG477" s="37">
        <f t="shared" si="606"/>
        <v>0</v>
      </c>
      <c r="BH477" s="37">
        <f t="shared" si="606"/>
        <v>0</v>
      </c>
      <c r="BI477" s="37">
        <f t="shared" si="606"/>
        <v>0</v>
      </c>
      <c r="BJ477" s="37">
        <f t="shared" si="606"/>
        <v>0</v>
      </c>
      <c r="BK477" s="37">
        <f t="shared" si="606"/>
        <v>0</v>
      </c>
      <c r="BL477" s="37">
        <f t="shared" si="606"/>
        <v>0</v>
      </c>
      <c r="BM477" s="37">
        <f t="shared" si="606"/>
        <v>0</v>
      </c>
      <c r="BN477" s="37">
        <f t="shared" si="606"/>
        <v>0</v>
      </c>
      <c r="BO477" s="37">
        <f t="shared" si="606"/>
        <v>0</v>
      </c>
      <c r="BP477" s="37">
        <f t="shared" si="606"/>
        <v>0</v>
      </c>
      <c r="BQ477" s="37">
        <f t="shared" si="606"/>
        <v>0</v>
      </c>
      <c r="BR477" s="37">
        <f t="shared" si="606"/>
        <v>0</v>
      </c>
      <c r="BS477" s="37">
        <f t="shared" si="606"/>
        <v>0</v>
      </c>
      <c r="BT477" s="37">
        <f t="shared" si="606"/>
        <v>0</v>
      </c>
      <c r="BU477" s="37">
        <f t="shared" si="606"/>
        <v>0</v>
      </c>
      <c r="BV477" s="37">
        <f t="shared" si="606"/>
        <v>0</v>
      </c>
      <c r="BW477" s="37">
        <f t="shared" si="606"/>
        <v>0</v>
      </c>
      <c r="BX477" s="37">
        <f t="shared" si="606"/>
        <v>0</v>
      </c>
      <c r="BY477" s="37">
        <f t="shared" si="606"/>
        <v>0</v>
      </c>
      <c r="BZ477" s="37">
        <f t="shared" si="606"/>
        <v>0</v>
      </c>
      <c r="CA477" s="37">
        <f t="shared" si="606"/>
        <v>0</v>
      </c>
      <c r="CB477" s="37">
        <f t="shared" si="606"/>
        <v>0</v>
      </c>
      <c r="CC477" s="37">
        <f t="shared" si="606"/>
        <v>0</v>
      </c>
      <c r="CD477" s="37">
        <f t="shared" si="606"/>
        <v>0</v>
      </c>
      <c r="CE477" s="37">
        <f t="shared" si="606"/>
        <v>0</v>
      </c>
      <c r="CF477" s="37">
        <f t="shared" si="606"/>
        <v>0</v>
      </c>
      <c r="CG477" s="37">
        <f t="shared" si="606"/>
        <v>0</v>
      </c>
      <c r="CH477"/>
      <c r="CI477" s="95">
        <f>SUM(BC477:CG477)</f>
        <v>0</v>
      </c>
      <c r="CJ477" s="5" t="s">
        <v>37</v>
      </c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 ht="17.25" customHeight="1" x14ac:dyDescent="0.25">
      <c r="A478" s="57"/>
      <c r="B478" s="58"/>
      <c r="C478" s="58"/>
      <c r="D478" s="58" t="s">
        <v>39</v>
      </c>
      <c r="E478" s="96">
        <f t="shared" ref="E478:AI478" si="607">IF(AND(E475="A/N",E476&gt;=8),2,IF(AND(E475="N/D",E476=16),2,IF(AND(E475="D/A",E476=16),2,IF(AND(E475="A/N",E476&lt;8),1,IF(AND(E475="N/D",E476&lt;16),1,IF(AND(E475="D/A",E476&gt;=8),1,IF(AND(AND(E475="O/D",E476&gt;=16),E476&lt;24),1,IF(AND(E475="O/D",E476=24),2,IF(AND(AND(E475="O/A",E476&gt;=8),E476&lt;16),1,IF(AND(E475="O/A",E476&gt;=16),2,IF(AND(AND(E475="O/N",E476&gt;=8),E476&lt;24),1,IF(AND(E475="O/N",E476=24),2,0))))))))))))</f>
        <v>0</v>
      </c>
      <c r="F478" s="97">
        <f t="shared" si="607"/>
        <v>0</v>
      </c>
      <c r="G478" s="97">
        <f t="shared" si="607"/>
        <v>0</v>
      </c>
      <c r="H478" s="98">
        <f t="shared" si="607"/>
        <v>0</v>
      </c>
      <c r="I478" s="98">
        <f t="shared" si="607"/>
        <v>0</v>
      </c>
      <c r="J478" s="98">
        <f t="shared" si="607"/>
        <v>0</v>
      </c>
      <c r="K478" s="98">
        <f t="shared" si="607"/>
        <v>0</v>
      </c>
      <c r="L478" s="98">
        <f t="shared" si="607"/>
        <v>0</v>
      </c>
      <c r="M478" s="97">
        <f t="shared" si="607"/>
        <v>0</v>
      </c>
      <c r="N478" s="99">
        <f t="shared" si="607"/>
        <v>0</v>
      </c>
      <c r="O478" s="100">
        <f t="shared" si="607"/>
        <v>0</v>
      </c>
      <c r="P478" s="98">
        <f t="shared" si="607"/>
        <v>0</v>
      </c>
      <c r="Q478" s="98">
        <f t="shared" si="607"/>
        <v>0</v>
      </c>
      <c r="R478" s="98">
        <f t="shared" si="607"/>
        <v>0</v>
      </c>
      <c r="S478" s="98">
        <f t="shared" si="607"/>
        <v>0</v>
      </c>
      <c r="T478" s="97">
        <f t="shared" si="607"/>
        <v>0</v>
      </c>
      <c r="U478" s="101">
        <f t="shared" si="607"/>
        <v>0</v>
      </c>
      <c r="V478" s="100">
        <f t="shared" si="607"/>
        <v>0</v>
      </c>
      <c r="W478" s="98">
        <f t="shared" si="607"/>
        <v>0</v>
      </c>
      <c r="X478" s="98">
        <f t="shared" si="607"/>
        <v>0</v>
      </c>
      <c r="Y478" s="98">
        <f t="shared" si="607"/>
        <v>0</v>
      </c>
      <c r="Z478" s="98">
        <f t="shared" si="607"/>
        <v>0</v>
      </c>
      <c r="AA478" s="97">
        <f t="shared" si="607"/>
        <v>0</v>
      </c>
      <c r="AB478" s="97">
        <f t="shared" si="607"/>
        <v>0</v>
      </c>
      <c r="AC478" s="98">
        <f t="shared" si="607"/>
        <v>0</v>
      </c>
      <c r="AD478" s="98">
        <f t="shared" si="607"/>
        <v>0</v>
      </c>
      <c r="AE478" s="98">
        <f t="shared" si="607"/>
        <v>0</v>
      </c>
      <c r="AF478" s="98">
        <f t="shared" si="607"/>
        <v>0</v>
      </c>
      <c r="AG478" s="98">
        <f t="shared" si="607"/>
        <v>0</v>
      </c>
      <c r="AH478" s="97">
        <f t="shared" si="607"/>
        <v>0</v>
      </c>
      <c r="AI478" s="97">
        <f t="shared" si="607"/>
        <v>0</v>
      </c>
      <c r="AJ478" s="117"/>
      <c r="AK478" s="69"/>
      <c r="AL478" s="69"/>
      <c r="AM478" s="69"/>
      <c r="AN478" s="69"/>
      <c r="AO478" s="70"/>
      <c r="AP478" s="70"/>
      <c r="AQ478" s="71">
        <f>SUM(E478:AJ478)+CI478-CK475</f>
        <v>0</v>
      </c>
      <c r="AR478" s="94"/>
      <c r="AS478" s="70"/>
      <c r="AT478" s="70"/>
      <c r="AU478" s="69"/>
      <c r="AV478" s="83"/>
      <c r="AW478" s="83"/>
      <c r="AX478" s="83"/>
      <c r="AY478" s="84"/>
      <c r="AZ478" s="85"/>
      <c r="BA478" s="22"/>
      <c r="BB478"/>
      <c r="BC478" s="95">
        <f t="shared" ref="BC478:CG478" si="608">IF(AND(BC475="A/N",BC476&gt;=8),2,IF(AND(BC475="N/D",BC476=16),2,IF(AND(BC475="D/A",BC476=16),2,IF(AND(BC475="A/N",BC476&lt;8),1,IF(AND(BC475="N/D",BC476&lt;16),1,IF(AND(BC475="D/A",BC476&gt;=8),1,IF(AND(AND(BC475="O/D",BC476&gt;=16),BC476&lt;24),1,IF(AND(BC475="O/D",BC476=24),2,IF(AND(AND(BC475="O/A",BC476&gt;=8),BC476&lt;16),1,IF(AND(BC475="O/A",BC476&gt;=16),2,IF(AND(AND(BC475="O/N",BC476&gt;=8),BC476&lt;24),1,IF(AND(BC475="O/N",BC476=24),2,0))))))))))))</f>
        <v>0</v>
      </c>
      <c r="BD478" s="95">
        <f t="shared" si="608"/>
        <v>0</v>
      </c>
      <c r="BE478" s="95">
        <f t="shared" si="608"/>
        <v>0</v>
      </c>
      <c r="BF478" s="95">
        <f t="shared" si="608"/>
        <v>0</v>
      </c>
      <c r="BG478" s="95">
        <f t="shared" si="608"/>
        <v>0</v>
      </c>
      <c r="BH478" s="95">
        <f t="shared" si="608"/>
        <v>0</v>
      </c>
      <c r="BI478" s="95">
        <f t="shared" si="608"/>
        <v>0</v>
      </c>
      <c r="BJ478" s="95">
        <f t="shared" si="608"/>
        <v>0</v>
      </c>
      <c r="BK478" s="95">
        <f t="shared" si="608"/>
        <v>0</v>
      </c>
      <c r="BL478" s="95">
        <f t="shared" si="608"/>
        <v>0</v>
      </c>
      <c r="BM478" s="95">
        <f t="shared" si="608"/>
        <v>0</v>
      </c>
      <c r="BN478" s="95">
        <f t="shared" si="608"/>
        <v>0</v>
      </c>
      <c r="BO478" s="95">
        <f t="shared" si="608"/>
        <v>0</v>
      </c>
      <c r="BP478" s="95">
        <f t="shared" si="608"/>
        <v>0</v>
      </c>
      <c r="BQ478" s="95">
        <f t="shared" si="608"/>
        <v>0</v>
      </c>
      <c r="BR478" s="95">
        <f t="shared" si="608"/>
        <v>0</v>
      </c>
      <c r="BS478" s="95">
        <f t="shared" si="608"/>
        <v>0</v>
      </c>
      <c r="BT478" s="95">
        <f t="shared" si="608"/>
        <v>0</v>
      </c>
      <c r="BU478" s="95">
        <f t="shared" si="608"/>
        <v>0</v>
      </c>
      <c r="BV478" s="95">
        <f t="shared" si="608"/>
        <v>0</v>
      </c>
      <c r="BW478" s="95">
        <f t="shared" si="608"/>
        <v>0</v>
      </c>
      <c r="BX478" s="95">
        <f t="shared" si="608"/>
        <v>0</v>
      </c>
      <c r="BY478" s="95">
        <f t="shared" si="608"/>
        <v>0</v>
      </c>
      <c r="BZ478" s="95">
        <f t="shared" si="608"/>
        <v>0</v>
      </c>
      <c r="CA478" s="95">
        <f t="shared" si="608"/>
        <v>0</v>
      </c>
      <c r="CB478" s="95">
        <f t="shared" si="608"/>
        <v>0</v>
      </c>
      <c r="CC478" s="95">
        <f t="shared" si="608"/>
        <v>0</v>
      </c>
      <c r="CD478" s="95">
        <f t="shared" si="608"/>
        <v>0</v>
      </c>
      <c r="CE478" s="95">
        <f t="shared" si="608"/>
        <v>0</v>
      </c>
      <c r="CF478" s="95">
        <f t="shared" si="608"/>
        <v>0</v>
      </c>
      <c r="CG478" s="95">
        <f t="shared" si="608"/>
        <v>0</v>
      </c>
      <c r="CH478"/>
      <c r="CI478" s="95">
        <f>SUM(BC478:CG478)</f>
        <v>0</v>
      </c>
      <c r="CJ478" s="5" t="s">
        <v>40</v>
      </c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ht="17.25" customHeight="1" x14ac:dyDescent="0.25">
      <c r="A479" s="57"/>
      <c r="B479" s="58"/>
      <c r="C479" s="58"/>
      <c r="D479" s="58" t="s">
        <v>41</v>
      </c>
      <c r="E479" s="103" t="str">
        <f t="shared" ref="E479:AI479" si="609">IF(E476&gt;=4,"ya","tdk")</f>
        <v>ya</v>
      </c>
      <c r="F479" s="104" t="str">
        <f t="shared" si="609"/>
        <v>tdk</v>
      </c>
      <c r="G479" s="104" t="str">
        <f t="shared" si="609"/>
        <v>tdk</v>
      </c>
      <c r="H479" s="105" t="str">
        <f t="shared" si="609"/>
        <v>ya</v>
      </c>
      <c r="I479" s="105" t="str">
        <f t="shared" si="609"/>
        <v>ya</v>
      </c>
      <c r="J479" s="105" t="str">
        <f t="shared" si="609"/>
        <v>tdk</v>
      </c>
      <c r="K479" s="105" t="str">
        <f t="shared" si="609"/>
        <v>tdk</v>
      </c>
      <c r="L479" s="105" t="str">
        <f t="shared" si="609"/>
        <v>ya</v>
      </c>
      <c r="M479" s="104" t="str">
        <f t="shared" si="609"/>
        <v>ya</v>
      </c>
      <c r="N479" s="106" t="str">
        <f t="shared" si="609"/>
        <v>tdk</v>
      </c>
      <c r="O479" s="107" t="str">
        <f t="shared" si="609"/>
        <v>tdk</v>
      </c>
      <c r="P479" s="105" t="str">
        <f t="shared" si="609"/>
        <v>ya</v>
      </c>
      <c r="Q479" s="105" t="str">
        <f t="shared" si="609"/>
        <v>ya</v>
      </c>
      <c r="R479" s="105" t="str">
        <f t="shared" si="609"/>
        <v>tdk</v>
      </c>
      <c r="S479" s="105" t="str">
        <f t="shared" si="609"/>
        <v>tdk</v>
      </c>
      <c r="T479" s="104" t="str">
        <f t="shared" si="609"/>
        <v>ya</v>
      </c>
      <c r="U479" s="106" t="str">
        <f t="shared" si="609"/>
        <v>ya</v>
      </c>
      <c r="V479" s="107" t="str">
        <f t="shared" si="609"/>
        <v>tdk</v>
      </c>
      <c r="W479" s="105" t="str">
        <f t="shared" si="609"/>
        <v>tdk</v>
      </c>
      <c r="X479" s="105" t="str">
        <f t="shared" si="609"/>
        <v>ya</v>
      </c>
      <c r="Y479" s="105" t="str">
        <f t="shared" si="609"/>
        <v>ya</v>
      </c>
      <c r="Z479" s="105" t="str">
        <f t="shared" si="609"/>
        <v>tdk</v>
      </c>
      <c r="AA479" s="104" t="str">
        <f t="shared" si="609"/>
        <v>tdk</v>
      </c>
      <c r="AB479" s="104" t="str">
        <f t="shared" si="609"/>
        <v>ya</v>
      </c>
      <c r="AC479" s="105" t="str">
        <f t="shared" si="609"/>
        <v>ya</v>
      </c>
      <c r="AD479" s="105" t="str">
        <f t="shared" si="609"/>
        <v>tdk</v>
      </c>
      <c r="AE479" s="105" t="str">
        <f t="shared" si="609"/>
        <v>tdk</v>
      </c>
      <c r="AF479" s="105" t="str">
        <f t="shared" si="609"/>
        <v>ya</v>
      </c>
      <c r="AG479" s="105" t="str">
        <f t="shared" si="609"/>
        <v>tdk</v>
      </c>
      <c r="AH479" s="104" t="str">
        <f t="shared" si="609"/>
        <v>ya</v>
      </c>
      <c r="AI479" s="104" t="str">
        <f t="shared" si="609"/>
        <v>ya</v>
      </c>
      <c r="AJ479" s="108"/>
      <c r="AK479" s="69"/>
      <c r="AL479" s="69"/>
      <c r="AM479" s="69"/>
      <c r="AN479" s="69"/>
      <c r="AO479" s="70"/>
      <c r="AP479" s="70"/>
      <c r="AQ479" s="70"/>
      <c r="AR479" s="70"/>
      <c r="AS479" s="109">
        <f>COUNTIF(E479:AJ479,"ya")+CI479</f>
        <v>16</v>
      </c>
      <c r="AT479" s="70"/>
      <c r="AU479" s="69"/>
      <c r="AV479" s="83"/>
      <c r="AW479" s="83"/>
      <c r="AX479" s="83"/>
      <c r="AY479" s="84"/>
      <c r="AZ479" s="85"/>
      <c r="BA479" s="22"/>
      <c r="BB479"/>
      <c r="BC479" s="110" t="str">
        <f t="shared" ref="BC479:CG479" si="610">IF(BC476&gt;=4,"ya","tdk")</f>
        <v>tdk</v>
      </c>
      <c r="BD479" s="110" t="str">
        <f t="shared" si="610"/>
        <v>tdk</v>
      </c>
      <c r="BE479" s="110" t="str">
        <f t="shared" si="610"/>
        <v>tdk</v>
      </c>
      <c r="BF479" s="110" t="str">
        <f t="shared" si="610"/>
        <v>tdk</v>
      </c>
      <c r="BG479" s="110" t="str">
        <f t="shared" si="610"/>
        <v>tdk</v>
      </c>
      <c r="BH479" s="110" t="str">
        <f t="shared" si="610"/>
        <v>tdk</v>
      </c>
      <c r="BI479" s="110" t="str">
        <f t="shared" si="610"/>
        <v>tdk</v>
      </c>
      <c r="BJ479" s="110" t="str">
        <f t="shared" si="610"/>
        <v>tdk</v>
      </c>
      <c r="BK479" s="110" t="str">
        <f t="shared" si="610"/>
        <v>tdk</v>
      </c>
      <c r="BL479" s="110" t="str">
        <f t="shared" si="610"/>
        <v>tdk</v>
      </c>
      <c r="BM479" s="110" t="str">
        <f t="shared" si="610"/>
        <v>tdk</v>
      </c>
      <c r="BN479" s="110" t="str">
        <f t="shared" si="610"/>
        <v>tdk</v>
      </c>
      <c r="BO479" s="110" t="str">
        <f t="shared" si="610"/>
        <v>tdk</v>
      </c>
      <c r="BP479" s="110" t="str">
        <f t="shared" si="610"/>
        <v>tdk</v>
      </c>
      <c r="BQ479" s="110" t="str">
        <f t="shared" si="610"/>
        <v>tdk</v>
      </c>
      <c r="BR479" s="110" t="str">
        <f t="shared" si="610"/>
        <v>tdk</v>
      </c>
      <c r="BS479" s="110" t="str">
        <f t="shared" si="610"/>
        <v>tdk</v>
      </c>
      <c r="BT479" s="110" t="str">
        <f t="shared" si="610"/>
        <v>tdk</v>
      </c>
      <c r="BU479" s="110" t="str">
        <f t="shared" si="610"/>
        <v>tdk</v>
      </c>
      <c r="BV479" s="110" t="str">
        <f t="shared" si="610"/>
        <v>tdk</v>
      </c>
      <c r="BW479" s="110" t="str">
        <f t="shared" si="610"/>
        <v>tdk</v>
      </c>
      <c r="BX479" s="110" t="str">
        <f t="shared" si="610"/>
        <v>tdk</v>
      </c>
      <c r="BY479" s="110" t="str">
        <f t="shared" si="610"/>
        <v>tdk</v>
      </c>
      <c r="BZ479" s="110" t="str">
        <f t="shared" si="610"/>
        <v>tdk</v>
      </c>
      <c r="CA479" s="110" t="str">
        <f t="shared" si="610"/>
        <v>tdk</v>
      </c>
      <c r="CB479" s="110" t="str">
        <f t="shared" si="610"/>
        <v>tdk</v>
      </c>
      <c r="CC479" s="110" t="str">
        <f t="shared" si="610"/>
        <v>tdk</v>
      </c>
      <c r="CD479" s="110" t="str">
        <f t="shared" si="610"/>
        <v>tdk</v>
      </c>
      <c r="CE479" s="110" t="str">
        <f t="shared" si="610"/>
        <v>tdk</v>
      </c>
      <c r="CF479" s="110" t="str">
        <f t="shared" si="610"/>
        <v>tdk</v>
      </c>
      <c r="CG479" s="110" t="str">
        <f t="shared" si="610"/>
        <v>tdk</v>
      </c>
      <c r="CH479"/>
      <c r="CI479" s="75">
        <f>COUNTIF(BC479:CG479,"ya")</f>
        <v>0</v>
      </c>
      <c r="CJ479" s="74" t="s">
        <v>41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ht="17.25" customHeight="1" x14ac:dyDescent="0.25">
      <c r="A480" s="57"/>
      <c r="B480" s="58"/>
      <c r="C480" s="58"/>
      <c r="D480" s="58" t="s">
        <v>42</v>
      </c>
      <c r="E480" s="103" t="str">
        <f t="shared" ref="E480:AI480" si="611">IF(AND(OR(AND(OR(AND(E477&gt;=2,E475="O/D"),E475="O/A"),E477&gt;=2),E475="O/N"),E477&gt;=2),"ya","tdk")</f>
        <v>tdk</v>
      </c>
      <c r="F480" s="104" t="str">
        <f t="shared" si="611"/>
        <v>tdk</v>
      </c>
      <c r="G480" s="104" t="str">
        <f t="shared" si="611"/>
        <v>tdk</v>
      </c>
      <c r="H480" s="105" t="str">
        <f t="shared" si="611"/>
        <v>tdk</v>
      </c>
      <c r="I480" s="105" t="str">
        <f t="shared" si="611"/>
        <v>tdk</v>
      </c>
      <c r="J480" s="105" t="str">
        <f t="shared" si="611"/>
        <v>tdk</v>
      </c>
      <c r="K480" s="105" t="str">
        <f t="shared" si="611"/>
        <v>tdk</v>
      </c>
      <c r="L480" s="105" t="str">
        <f t="shared" si="611"/>
        <v>tdk</v>
      </c>
      <c r="M480" s="104" t="str">
        <f t="shared" si="611"/>
        <v>tdk</v>
      </c>
      <c r="N480" s="106" t="str">
        <f t="shared" si="611"/>
        <v>tdk</v>
      </c>
      <c r="O480" s="107" t="str">
        <f t="shared" si="611"/>
        <v>tdk</v>
      </c>
      <c r="P480" s="105" t="str">
        <f t="shared" si="611"/>
        <v>tdk</v>
      </c>
      <c r="Q480" s="105" t="str">
        <f t="shared" si="611"/>
        <v>tdk</v>
      </c>
      <c r="R480" s="105" t="str">
        <f t="shared" si="611"/>
        <v>tdk</v>
      </c>
      <c r="S480" s="105" t="str">
        <f t="shared" si="611"/>
        <v>tdk</v>
      </c>
      <c r="T480" s="104" t="str">
        <f t="shared" si="611"/>
        <v>tdk</v>
      </c>
      <c r="U480" s="106" t="str">
        <f t="shared" si="611"/>
        <v>tdk</v>
      </c>
      <c r="V480" s="107" t="str">
        <f t="shared" si="611"/>
        <v>tdk</v>
      </c>
      <c r="W480" s="105" t="str">
        <f t="shared" si="611"/>
        <v>tdk</v>
      </c>
      <c r="X480" s="105" t="str">
        <f t="shared" si="611"/>
        <v>tdk</v>
      </c>
      <c r="Y480" s="105" t="str">
        <f t="shared" si="611"/>
        <v>tdk</v>
      </c>
      <c r="Z480" s="105" t="str">
        <f t="shared" si="611"/>
        <v>tdk</v>
      </c>
      <c r="AA480" s="104" t="str">
        <f t="shared" si="611"/>
        <v>tdk</v>
      </c>
      <c r="AB480" s="104" t="str">
        <f t="shared" si="611"/>
        <v>tdk</v>
      </c>
      <c r="AC480" s="105" t="str">
        <f t="shared" si="611"/>
        <v>tdk</v>
      </c>
      <c r="AD480" s="105" t="str">
        <f t="shared" si="611"/>
        <v>tdk</v>
      </c>
      <c r="AE480" s="105" t="str">
        <f t="shared" si="611"/>
        <v>tdk</v>
      </c>
      <c r="AF480" s="105" t="str">
        <f t="shared" si="611"/>
        <v>tdk</v>
      </c>
      <c r="AG480" s="105" t="str">
        <f t="shared" si="611"/>
        <v>tdk</v>
      </c>
      <c r="AH480" s="104" t="str">
        <f t="shared" si="611"/>
        <v>tdk</v>
      </c>
      <c r="AI480" s="104" t="str">
        <f t="shared" si="611"/>
        <v>tdk</v>
      </c>
      <c r="AJ480" s="108"/>
      <c r="AK480" s="69"/>
      <c r="AL480" s="69"/>
      <c r="AM480" s="69"/>
      <c r="AN480" s="69"/>
      <c r="AO480" s="70"/>
      <c r="AP480" s="70"/>
      <c r="AQ480" s="70"/>
      <c r="AR480" s="70"/>
      <c r="AS480" s="70"/>
      <c r="AT480" s="70">
        <f>COUNTIF(E480:AJ480,"ya")</f>
        <v>0</v>
      </c>
      <c r="AU480" s="69"/>
      <c r="AV480" s="83"/>
      <c r="AW480" s="83"/>
      <c r="AX480" s="83"/>
      <c r="AY480" s="84"/>
      <c r="AZ480" s="85"/>
      <c r="BA480" s="22"/>
      <c r="BB480"/>
      <c r="BC480" s="74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 s="37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s="183" customFormat="1" ht="17.25" hidden="1" customHeight="1" outlineLevel="1" x14ac:dyDescent="0.3">
      <c r="A481" s="175"/>
      <c r="B481" s="219" t="s">
        <v>139</v>
      </c>
      <c r="C481" s="173" t="s">
        <v>140</v>
      </c>
      <c r="D481" s="118"/>
      <c r="E481" s="221" t="s">
        <v>113</v>
      </c>
      <c r="F481" s="120"/>
      <c r="G481" s="120"/>
      <c r="H481" s="121"/>
      <c r="I481" s="121"/>
      <c r="J481" s="121"/>
      <c r="K481" s="121"/>
      <c r="L481" s="121"/>
      <c r="M481" s="120"/>
      <c r="N481" s="122"/>
      <c r="O481" s="123"/>
      <c r="P481" s="121"/>
      <c r="Q481" s="121"/>
      <c r="R481" s="121"/>
      <c r="S481" s="121"/>
      <c r="T481" s="120"/>
      <c r="U481" s="124"/>
      <c r="V481" s="123"/>
      <c r="W481" s="121"/>
      <c r="X481" s="121"/>
      <c r="Y481" s="121"/>
      <c r="Z481" s="121"/>
      <c r="AA481" s="120"/>
      <c r="AB481" s="120"/>
      <c r="AC481" s="121"/>
      <c r="AD481" s="121"/>
      <c r="AE481" s="121"/>
      <c r="AF481" s="121"/>
      <c r="AG481" s="121"/>
      <c r="AH481" s="120"/>
      <c r="AI481" s="120"/>
      <c r="AJ481" s="176"/>
      <c r="AK481" s="177">
        <f>COUNTIF(E481:AJ481,"D")</f>
        <v>0</v>
      </c>
      <c r="AL481" s="177">
        <f>COUNTIF(E481:AJ481,"A")</f>
        <v>0</v>
      </c>
      <c r="AM481" s="177">
        <f>COUNTIF(E481:AJ481,"N")</f>
        <v>0</v>
      </c>
      <c r="AN481" s="177">
        <f>COUNTIF(E481:AJ481,"D/A")</f>
        <v>0</v>
      </c>
      <c r="AO481" s="178">
        <f>AK481+AL481+AM481+AN481+AY481+AZ481</f>
        <v>0</v>
      </c>
      <c r="AP481" s="178">
        <f>IF(AO481&lt;=22,0,AO481-22)</f>
        <v>0</v>
      </c>
      <c r="AQ481" s="179">
        <f>AL481+AM481+AQ484</f>
        <v>0</v>
      </c>
      <c r="AR481" s="178"/>
      <c r="AS481" s="178"/>
      <c r="AT481" s="178"/>
      <c r="AU481" s="177">
        <f>COUNTIF(E481:AJ481,"IJ")</f>
        <v>0</v>
      </c>
      <c r="AV481" s="177">
        <f>COUNTIF(E481:AJ481,"SK")</f>
        <v>0</v>
      </c>
      <c r="AW481" s="177">
        <f>COUNTIF(E481:AJ481,"CT")</f>
        <v>0</v>
      </c>
      <c r="AX481" s="177">
        <f>COUNTIF(E481:AJ481,"AL")</f>
        <v>0</v>
      </c>
      <c r="AY481" s="177">
        <f>COUNTIF(E481:AJ481,"A/N")</f>
        <v>0</v>
      </c>
      <c r="AZ481" s="177">
        <f>COUNTIF(E481:AJ481,"N/D")</f>
        <v>0</v>
      </c>
      <c r="BA481" s="180"/>
      <c r="BB481" s="181">
        <f>AO481</f>
        <v>0</v>
      </c>
      <c r="BC481" s="182" t="str">
        <f t="shared" ref="BC481:CG481" si="612">E481</f>
        <v>RESIGN</v>
      </c>
      <c r="BD481" s="182">
        <f t="shared" si="612"/>
        <v>0</v>
      </c>
      <c r="BE481" s="182">
        <f t="shared" si="612"/>
        <v>0</v>
      </c>
      <c r="BF481" s="182">
        <f t="shared" si="612"/>
        <v>0</v>
      </c>
      <c r="BG481" s="182">
        <f t="shared" si="612"/>
        <v>0</v>
      </c>
      <c r="BH481" s="182">
        <f t="shared" si="612"/>
        <v>0</v>
      </c>
      <c r="BI481" s="182">
        <f t="shared" si="612"/>
        <v>0</v>
      </c>
      <c r="BJ481" s="182">
        <f t="shared" si="612"/>
        <v>0</v>
      </c>
      <c r="BK481" s="182">
        <f t="shared" si="612"/>
        <v>0</v>
      </c>
      <c r="BL481" s="182">
        <f t="shared" si="612"/>
        <v>0</v>
      </c>
      <c r="BM481" s="182">
        <f t="shared" si="612"/>
        <v>0</v>
      </c>
      <c r="BN481" s="182">
        <f t="shared" si="612"/>
        <v>0</v>
      </c>
      <c r="BO481" s="182">
        <f t="shared" si="612"/>
        <v>0</v>
      </c>
      <c r="BP481" s="182">
        <f t="shared" si="612"/>
        <v>0</v>
      </c>
      <c r="BQ481" s="182">
        <f t="shared" si="612"/>
        <v>0</v>
      </c>
      <c r="BR481" s="182">
        <f t="shared" si="612"/>
        <v>0</v>
      </c>
      <c r="BS481" s="182">
        <f t="shared" si="612"/>
        <v>0</v>
      </c>
      <c r="BT481" s="182">
        <f t="shared" si="612"/>
        <v>0</v>
      </c>
      <c r="BU481" s="182">
        <f t="shared" si="612"/>
        <v>0</v>
      </c>
      <c r="BV481" s="182">
        <f t="shared" si="612"/>
        <v>0</v>
      </c>
      <c r="BW481" s="182">
        <f t="shared" si="612"/>
        <v>0</v>
      </c>
      <c r="BX481" s="182">
        <f t="shared" si="612"/>
        <v>0</v>
      </c>
      <c r="BY481" s="182">
        <f t="shared" si="612"/>
        <v>0</v>
      </c>
      <c r="BZ481" s="182">
        <f t="shared" si="612"/>
        <v>0</v>
      </c>
      <c r="CA481" s="182">
        <f t="shared" si="612"/>
        <v>0</v>
      </c>
      <c r="CB481" s="182">
        <f t="shared" si="612"/>
        <v>0</v>
      </c>
      <c r="CC481" s="182">
        <f t="shared" si="612"/>
        <v>0</v>
      </c>
      <c r="CD481" s="182">
        <f t="shared" si="612"/>
        <v>0</v>
      </c>
      <c r="CE481" s="182">
        <f t="shared" si="612"/>
        <v>0</v>
      </c>
      <c r="CF481" s="182">
        <f t="shared" si="612"/>
        <v>0</v>
      </c>
      <c r="CG481" s="182">
        <f t="shared" si="612"/>
        <v>0</v>
      </c>
      <c r="CI481" s="184">
        <f>COUNTIF(BC481:CG481,"A/N")</f>
        <v>0</v>
      </c>
      <c r="CJ481" s="184">
        <f>COUNTIF(BC481:CG481,"N/D")</f>
        <v>0</v>
      </c>
      <c r="CK481" s="181">
        <f>CI481+CJ481</f>
        <v>0</v>
      </c>
    </row>
    <row r="482" spans="1:1024" ht="17.25" hidden="1" customHeight="1" outlineLevel="1" x14ac:dyDescent="0.25">
      <c r="A482" s="175"/>
      <c r="B482" s="118"/>
      <c r="C482" s="185"/>
      <c r="D482" s="118" t="s">
        <v>37</v>
      </c>
      <c r="E482" s="119"/>
      <c r="F482" s="120"/>
      <c r="G482" s="120"/>
      <c r="H482" s="121"/>
      <c r="I482" s="121"/>
      <c r="J482" s="121"/>
      <c r="K482" s="121"/>
      <c r="L482" s="121"/>
      <c r="M482" s="88"/>
      <c r="N482" s="122"/>
      <c r="O482" s="123"/>
      <c r="P482" s="121"/>
      <c r="Q482" s="121"/>
      <c r="R482" s="121"/>
      <c r="S482" s="121"/>
      <c r="T482" s="120"/>
      <c r="U482" s="124"/>
      <c r="V482" s="123"/>
      <c r="W482" s="121"/>
      <c r="X482" s="121"/>
      <c r="Y482" s="121"/>
      <c r="Z482" s="121"/>
      <c r="AA482" s="120"/>
      <c r="AB482" s="120"/>
      <c r="AC482" s="121"/>
      <c r="AD482" s="121"/>
      <c r="AE482" s="121"/>
      <c r="AF482" s="121"/>
      <c r="AG482" s="121"/>
      <c r="AH482" s="120"/>
      <c r="AI482" s="120"/>
      <c r="AJ482" s="186"/>
      <c r="AK482" s="177"/>
      <c r="AL482" s="177"/>
      <c r="AM482" s="177"/>
      <c r="AN482" s="177"/>
      <c r="AO482" s="178"/>
      <c r="AP482" s="178"/>
      <c r="AQ482" s="178"/>
      <c r="AR482" s="179">
        <f>SUM(E482:AJ482)*2-0.5*COUNT(E482:AJ482)+CI483</f>
        <v>0</v>
      </c>
      <c r="AS482" s="178"/>
      <c r="AT482" s="178"/>
      <c r="AU482" s="177"/>
      <c r="AV482" s="187"/>
      <c r="AW482" s="187"/>
      <c r="AX482" s="187"/>
      <c r="AY482" s="188"/>
      <c r="AZ482" s="189"/>
      <c r="BA482" s="190"/>
      <c r="BB482"/>
      <c r="BC482" s="191">
        <f t="shared" ref="BC482:CG482" si="613">E483</f>
        <v>0</v>
      </c>
      <c r="BD482" s="191">
        <f t="shared" si="613"/>
        <v>0</v>
      </c>
      <c r="BE482" s="191">
        <f t="shared" si="613"/>
        <v>0</v>
      </c>
      <c r="BF482" s="191">
        <f t="shared" si="613"/>
        <v>0</v>
      </c>
      <c r="BG482" s="191">
        <f t="shared" si="613"/>
        <v>0</v>
      </c>
      <c r="BH482" s="191">
        <f t="shared" si="613"/>
        <v>0</v>
      </c>
      <c r="BI482" s="191">
        <f t="shared" si="613"/>
        <v>0</v>
      </c>
      <c r="BJ482" s="191">
        <f t="shared" si="613"/>
        <v>0</v>
      </c>
      <c r="BK482" s="191">
        <f t="shared" si="613"/>
        <v>0</v>
      </c>
      <c r="BL482" s="191">
        <f t="shared" si="613"/>
        <v>0</v>
      </c>
      <c r="BM482" s="191">
        <f t="shared" si="613"/>
        <v>0</v>
      </c>
      <c r="BN482" s="191">
        <f t="shared" si="613"/>
        <v>0</v>
      </c>
      <c r="BO482" s="191">
        <f t="shared" si="613"/>
        <v>0</v>
      </c>
      <c r="BP482" s="191">
        <f t="shared" si="613"/>
        <v>0</v>
      </c>
      <c r="BQ482" s="191">
        <f t="shared" si="613"/>
        <v>0</v>
      </c>
      <c r="BR482" s="191">
        <f t="shared" si="613"/>
        <v>0</v>
      </c>
      <c r="BS482" s="191">
        <f t="shared" si="613"/>
        <v>0</v>
      </c>
      <c r="BT482" s="191">
        <f t="shared" si="613"/>
        <v>0</v>
      </c>
      <c r="BU482" s="191">
        <f t="shared" si="613"/>
        <v>0</v>
      </c>
      <c r="BV482" s="191">
        <f t="shared" si="613"/>
        <v>0</v>
      </c>
      <c r="BW482" s="191">
        <f t="shared" si="613"/>
        <v>0</v>
      </c>
      <c r="BX482" s="191">
        <f t="shared" si="613"/>
        <v>0</v>
      </c>
      <c r="BY482" s="191">
        <f t="shared" si="613"/>
        <v>0</v>
      </c>
      <c r="BZ482" s="191">
        <f t="shared" si="613"/>
        <v>0</v>
      </c>
      <c r="CA482" s="191">
        <f t="shared" si="613"/>
        <v>0</v>
      </c>
      <c r="CB482" s="191">
        <f t="shared" si="613"/>
        <v>0</v>
      </c>
      <c r="CC482" s="191">
        <f t="shared" si="613"/>
        <v>0</v>
      </c>
      <c r="CD482" s="191">
        <f t="shared" si="613"/>
        <v>0</v>
      </c>
      <c r="CE482" s="191">
        <f t="shared" si="613"/>
        <v>0</v>
      </c>
      <c r="CF482" s="191">
        <f t="shared" si="613"/>
        <v>0</v>
      </c>
      <c r="CG482" s="191">
        <f t="shared" si="613"/>
        <v>0</v>
      </c>
      <c r="CH482"/>
      <c r="CI482" s="19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ht="17.25" hidden="1" customHeight="1" outlineLevel="1" x14ac:dyDescent="0.25">
      <c r="A483" s="175"/>
      <c r="B483" s="118"/>
      <c r="C483" s="118"/>
      <c r="D483" s="118" t="s">
        <v>38</v>
      </c>
      <c r="E483" s="87"/>
      <c r="F483" s="88"/>
      <c r="G483" s="88"/>
      <c r="H483" s="89"/>
      <c r="I483" s="89"/>
      <c r="J483" s="89"/>
      <c r="K483" s="89"/>
      <c r="L483" s="89"/>
      <c r="M483" s="88"/>
      <c r="N483" s="90"/>
      <c r="O483" s="91"/>
      <c r="P483" s="89"/>
      <c r="Q483" s="89"/>
      <c r="R483" s="89"/>
      <c r="S483" s="89"/>
      <c r="T483" s="88"/>
      <c r="U483" s="92"/>
      <c r="V483" s="91"/>
      <c r="W483" s="89"/>
      <c r="X483" s="89"/>
      <c r="Y483" s="89"/>
      <c r="Z483" s="89"/>
      <c r="AA483" s="88"/>
      <c r="AB483" s="88"/>
      <c r="AC483" s="89"/>
      <c r="AD483" s="89"/>
      <c r="AE483" s="89"/>
      <c r="AF483" s="89"/>
      <c r="AG483" s="89"/>
      <c r="AH483" s="88"/>
      <c r="AI483" s="88"/>
      <c r="AJ483" s="193"/>
      <c r="AK483" s="177"/>
      <c r="AL483" s="177"/>
      <c r="AM483" s="177"/>
      <c r="AN483" s="177"/>
      <c r="AO483" s="178"/>
      <c r="AP483" s="178"/>
      <c r="AQ483" s="178"/>
      <c r="AR483" s="194"/>
      <c r="AS483" s="178"/>
      <c r="AT483" s="178"/>
      <c r="AU483" s="177"/>
      <c r="AV483" s="187"/>
      <c r="AW483" s="187"/>
      <c r="AX483" s="187"/>
      <c r="AY483" s="188"/>
      <c r="AZ483" s="189"/>
      <c r="BA483" s="190"/>
      <c r="BB483"/>
      <c r="BC483" s="181">
        <f t="shared" ref="BC483:CG483" si="614">IF(BC482&lt;=1,BC482*2,IF(BC482&lt;=7,(BC482*2),IF(BC482&lt;=8,((BC482-7)*3+14),((BC482-8)*4+17))))</f>
        <v>0</v>
      </c>
      <c r="BD483" s="181">
        <f t="shared" si="614"/>
        <v>0</v>
      </c>
      <c r="BE483" s="181">
        <f t="shared" si="614"/>
        <v>0</v>
      </c>
      <c r="BF483" s="181">
        <f t="shared" si="614"/>
        <v>0</v>
      </c>
      <c r="BG483" s="181">
        <f t="shared" si="614"/>
        <v>0</v>
      </c>
      <c r="BH483" s="181">
        <f t="shared" si="614"/>
        <v>0</v>
      </c>
      <c r="BI483" s="181">
        <f t="shared" si="614"/>
        <v>0</v>
      </c>
      <c r="BJ483" s="181">
        <f t="shared" si="614"/>
        <v>0</v>
      </c>
      <c r="BK483" s="181">
        <f t="shared" si="614"/>
        <v>0</v>
      </c>
      <c r="BL483" s="181">
        <f t="shared" si="614"/>
        <v>0</v>
      </c>
      <c r="BM483" s="181">
        <f t="shared" si="614"/>
        <v>0</v>
      </c>
      <c r="BN483" s="181">
        <f t="shared" si="614"/>
        <v>0</v>
      </c>
      <c r="BO483" s="181">
        <f t="shared" si="614"/>
        <v>0</v>
      </c>
      <c r="BP483" s="181">
        <f t="shared" si="614"/>
        <v>0</v>
      </c>
      <c r="BQ483" s="181">
        <f t="shared" si="614"/>
        <v>0</v>
      </c>
      <c r="BR483" s="181">
        <f t="shared" si="614"/>
        <v>0</v>
      </c>
      <c r="BS483" s="181">
        <f t="shared" si="614"/>
        <v>0</v>
      </c>
      <c r="BT483" s="181">
        <f t="shared" si="614"/>
        <v>0</v>
      </c>
      <c r="BU483" s="181">
        <f t="shared" si="614"/>
        <v>0</v>
      </c>
      <c r="BV483" s="181">
        <f t="shared" si="614"/>
        <v>0</v>
      </c>
      <c r="BW483" s="181">
        <f t="shared" si="614"/>
        <v>0</v>
      </c>
      <c r="BX483" s="181">
        <f t="shared" si="614"/>
        <v>0</v>
      </c>
      <c r="BY483" s="181">
        <f t="shared" si="614"/>
        <v>0</v>
      </c>
      <c r="BZ483" s="181">
        <f t="shared" si="614"/>
        <v>0</v>
      </c>
      <c r="CA483" s="181">
        <f t="shared" si="614"/>
        <v>0</v>
      </c>
      <c r="CB483" s="181">
        <f t="shared" si="614"/>
        <v>0</v>
      </c>
      <c r="CC483" s="181">
        <f t="shared" si="614"/>
        <v>0</v>
      </c>
      <c r="CD483" s="181">
        <f t="shared" si="614"/>
        <v>0</v>
      </c>
      <c r="CE483" s="181">
        <f t="shared" si="614"/>
        <v>0</v>
      </c>
      <c r="CF483" s="181">
        <f t="shared" si="614"/>
        <v>0</v>
      </c>
      <c r="CG483" s="181">
        <f t="shared" si="614"/>
        <v>0</v>
      </c>
      <c r="CH483"/>
      <c r="CI483" s="195">
        <f>SUM(BC483:CG483)</f>
        <v>0</v>
      </c>
      <c r="CJ483" s="183" t="s">
        <v>37</v>
      </c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ht="17.25" hidden="1" customHeight="1" outlineLevel="1" x14ac:dyDescent="0.25">
      <c r="A484" s="175"/>
      <c r="B484" s="118"/>
      <c r="C484" s="118"/>
      <c r="D484" s="118" t="s">
        <v>39</v>
      </c>
      <c r="E484" s="96">
        <f t="shared" ref="E484:AI484" si="615">IF(AND(E481="A/N",E482&gt;=8),2,IF(AND(E481="N/D",E482=16),2,IF(AND(E481="D/A",E482=16),2,IF(AND(E481="A/N",E482&lt;8),1,IF(AND(E481="N/D",E482&lt;16),1,IF(AND(E481="D/A",E482&gt;=8),1,IF(AND(AND(E481="O/D",E482&gt;=16),E482&lt;24),1,IF(AND(E481="O/D",E482=24),2,IF(AND(AND(E481="O/A",E482&gt;=8),E482&lt;16),1,IF(AND(E481="O/A",E482&gt;=16),2,IF(AND(AND(E481="O/N",E482&gt;=8),E482&lt;24),1,IF(AND(E481="O/N",E482=24),2,0))))))))))))</f>
        <v>0</v>
      </c>
      <c r="F484" s="97">
        <f t="shared" si="615"/>
        <v>0</v>
      </c>
      <c r="G484" s="97">
        <f t="shared" si="615"/>
        <v>0</v>
      </c>
      <c r="H484" s="98">
        <f t="shared" si="615"/>
        <v>0</v>
      </c>
      <c r="I484" s="98">
        <f t="shared" si="615"/>
        <v>0</v>
      </c>
      <c r="J484" s="98">
        <f t="shared" si="615"/>
        <v>0</v>
      </c>
      <c r="K484" s="98">
        <f t="shared" si="615"/>
        <v>0</v>
      </c>
      <c r="L484" s="98">
        <f t="shared" si="615"/>
        <v>0</v>
      </c>
      <c r="M484" s="97">
        <f t="shared" si="615"/>
        <v>0</v>
      </c>
      <c r="N484" s="99">
        <f t="shared" si="615"/>
        <v>0</v>
      </c>
      <c r="O484" s="100">
        <f t="shared" si="615"/>
        <v>0</v>
      </c>
      <c r="P484" s="98">
        <f t="shared" si="615"/>
        <v>0</v>
      </c>
      <c r="Q484" s="98">
        <f t="shared" si="615"/>
        <v>0</v>
      </c>
      <c r="R484" s="98">
        <f t="shared" si="615"/>
        <v>0</v>
      </c>
      <c r="S484" s="98">
        <f t="shared" si="615"/>
        <v>0</v>
      </c>
      <c r="T484" s="97">
        <f t="shared" si="615"/>
        <v>0</v>
      </c>
      <c r="U484" s="101">
        <f t="shared" si="615"/>
        <v>0</v>
      </c>
      <c r="V484" s="100">
        <f t="shared" si="615"/>
        <v>0</v>
      </c>
      <c r="W484" s="98">
        <f t="shared" si="615"/>
        <v>0</v>
      </c>
      <c r="X484" s="98">
        <f t="shared" si="615"/>
        <v>0</v>
      </c>
      <c r="Y484" s="98">
        <f t="shared" si="615"/>
        <v>0</v>
      </c>
      <c r="Z484" s="98">
        <f t="shared" si="615"/>
        <v>0</v>
      </c>
      <c r="AA484" s="97">
        <f t="shared" si="615"/>
        <v>0</v>
      </c>
      <c r="AB484" s="97">
        <f t="shared" si="615"/>
        <v>0</v>
      </c>
      <c r="AC484" s="98">
        <f t="shared" si="615"/>
        <v>0</v>
      </c>
      <c r="AD484" s="98">
        <f t="shared" si="615"/>
        <v>0</v>
      </c>
      <c r="AE484" s="98">
        <f t="shared" si="615"/>
        <v>0</v>
      </c>
      <c r="AF484" s="98">
        <f t="shared" si="615"/>
        <v>0</v>
      </c>
      <c r="AG484" s="98">
        <f t="shared" si="615"/>
        <v>0</v>
      </c>
      <c r="AH484" s="97">
        <f t="shared" si="615"/>
        <v>0</v>
      </c>
      <c r="AI484" s="97">
        <f t="shared" si="615"/>
        <v>0</v>
      </c>
      <c r="AJ484" s="196"/>
      <c r="AK484" s="177"/>
      <c r="AL484" s="177"/>
      <c r="AM484" s="177"/>
      <c r="AN484" s="177"/>
      <c r="AO484" s="178"/>
      <c r="AP484" s="178"/>
      <c r="AQ484" s="179">
        <f>SUM(E484:AJ484)+CI484-CK481</f>
        <v>0</v>
      </c>
      <c r="AR484" s="194"/>
      <c r="AS484" s="178"/>
      <c r="AT484" s="178"/>
      <c r="AU484" s="177"/>
      <c r="AV484" s="187"/>
      <c r="AW484" s="187"/>
      <c r="AX484" s="187"/>
      <c r="AY484" s="188"/>
      <c r="AZ484" s="189"/>
      <c r="BA484" s="190"/>
      <c r="BB484"/>
      <c r="BC484" s="195">
        <f t="shared" ref="BC484:CG484" si="616">IF(AND(BC481="A/N",BC482&gt;=8),2,IF(AND(BC481="N/D",BC482=16),2,IF(AND(BC481="D/A",BC482=16),2,IF(AND(BC481="A/N",BC482&lt;8),1,IF(AND(BC481="N/D",BC482&lt;16),1,IF(AND(BC481="D/A",BC482&gt;=8),1,IF(AND(AND(BC481="O/D",BC482&gt;=16),BC482&lt;24),1,IF(AND(BC481="O/D",BC482=24),2,IF(AND(AND(BC481="O/A",BC482&gt;=8),BC482&lt;16),1,IF(AND(BC481="O/A",BC482&gt;=16),2,IF(AND(AND(BC481="O/N",BC482&gt;=8),BC482&lt;24),1,IF(AND(BC481="O/N",BC482=24),2,0))))))))))))</f>
        <v>0</v>
      </c>
      <c r="BD484" s="195">
        <f t="shared" si="616"/>
        <v>0</v>
      </c>
      <c r="BE484" s="195">
        <f t="shared" si="616"/>
        <v>0</v>
      </c>
      <c r="BF484" s="195">
        <f t="shared" si="616"/>
        <v>0</v>
      </c>
      <c r="BG484" s="195">
        <f t="shared" si="616"/>
        <v>0</v>
      </c>
      <c r="BH484" s="195">
        <f t="shared" si="616"/>
        <v>0</v>
      </c>
      <c r="BI484" s="195">
        <f t="shared" si="616"/>
        <v>0</v>
      </c>
      <c r="BJ484" s="195">
        <f t="shared" si="616"/>
        <v>0</v>
      </c>
      <c r="BK484" s="195">
        <f t="shared" si="616"/>
        <v>0</v>
      </c>
      <c r="BL484" s="195">
        <f t="shared" si="616"/>
        <v>0</v>
      </c>
      <c r="BM484" s="195">
        <f t="shared" si="616"/>
        <v>0</v>
      </c>
      <c r="BN484" s="195">
        <f t="shared" si="616"/>
        <v>0</v>
      </c>
      <c r="BO484" s="195">
        <f t="shared" si="616"/>
        <v>0</v>
      </c>
      <c r="BP484" s="195">
        <f t="shared" si="616"/>
        <v>0</v>
      </c>
      <c r="BQ484" s="195">
        <f t="shared" si="616"/>
        <v>0</v>
      </c>
      <c r="BR484" s="195">
        <f t="shared" si="616"/>
        <v>0</v>
      </c>
      <c r="BS484" s="195">
        <f t="shared" si="616"/>
        <v>0</v>
      </c>
      <c r="BT484" s="195">
        <f t="shared" si="616"/>
        <v>0</v>
      </c>
      <c r="BU484" s="195">
        <f t="shared" si="616"/>
        <v>0</v>
      </c>
      <c r="BV484" s="195">
        <f t="shared" si="616"/>
        <v>0</v>
      </c>
      <c r="BW484" s="195">
        <f t="shared" si="616"/>
        <v>0</v>
      </c>
      <c r="BX484" s="195">
        <f t="shared" si="616"/>
        <v>0</v>
      </c>
      <c r="BY484" s="195">
        <f t="shared" si="616"/>
        <v>0</v>
      </c>
      <c r="BZ484" s="195">
        <f t="shared" si="616"/>
        <v>0</v>
      </c>
      <c r="CA484" s="195">
        <f t="shared" si="616"/>
        <v>0</v>
      </c>
      <c r="CB484" s="195">
        <f t="shared" si="616"/>
        <v>0</v>
      </c>
      <c r="CC484" s="195">
        <f t="shared" si="616"/>
        <v>0</v>
      </c>
      <c r="CD484" s="195">
        <f t="shared" si="616"/>
        <v>0</v>
      </c>
      <c r="CE484" s="195">
        <f t="shared" si="616"/>
        <v>0</v>
      </c>
      <c r="CF484" s="195">
        <f t="shared" si="616"/>
        <v>0</v>
      </c>
      <c r="CG484" s="195">
        <f t="shared" si="616"/>
        <v>0</v>
      </c>
      <c r="CH484"/>
      <c r="CI484" s="195">
        <f>SUM(BC484:CG484)</f>
        <v>0</v>
      </c>
      <c r="CJ484" s="183" t="s">
        <v>40</v>
      </c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ht="17.25" hidden="1" customHeight="1" outlineLevel="1" x14ac:dyDescent="0.25">
      <c r="A485" s="175"/>
      <c r="B485" s="118"/>
      <c r="C485" s="118"/>
      <c r="D485" s="118" t="s">
        <v>41</v>
      </c>
      <c r="E485" s="103" t="str">
        <f t="shared" ref="E485:AI485" si="617">IF(E482&gt;=4,"ya","tdk")</f>
        <v>tdk</v>
      </c>
      <c r="F485" s="104" t="str">
        <f t="shared" si="617"/>
        <v>tdk</v>
      </c>
      <c r="G485" s="104" t="str">
        <f t="shared" si="617"/>
        <v>tdk</v>
      </c>
      <c r="H485" s="105" t="str">
        <f t="shared" si="617"/>
        <v>tdk</v>
      </c>
      <c r="I485" s="105" t="str">
        <f t="shared" si="617"/>
        <v>tdk</v>
      </c>
      <c r="J485" s="105" t="str">
        <f t="shared" si="617"/>
        <v>tdk</v>
      </c>
      <c r="K485" s="105" t="str">
        <f t="shared" si="617"/>
        <v>tdk</v>
      </c>
      <c r="L485" s="105" t="str">
        <f t="shared" si="617"/>
        <v>tdk</v>
      </c>
      <c r="M485" s="104" t="str">
        <f t="shared" si="617"/>
        <v>tdk</v>
      </c>
      <c r="N485" s="106" t="str">
        <f t="shared" si="617"/>
        <v>tdk</v>
      </c>
      <c r="O485" s="107" t="str">
        <f t="shared" si="617"/>
        <v>tdk</v>
      </c>
      <c r="P485" s="105" t="str">
        <f t="shared" si="617"/>
        <v>tdk</v>
      </c>
      <c r="Q485" s="105" t="str">
        <f t="shared" si="617"/>
        <v>tdk</v>
      </c>
      <c r="R485" s="105" t="str">
        <f t="shared" si="617"/>
        <v>tdk</v>
      </c>
      <c r="S485" s="105" t="str">
        <f t="shared" si="617"/>
        <v>tdk</v>
      </c>
      <c r="T485" s="104" t="str">
        <f t="shared" si="617"/>
        <v>tdk</v>
      </c>
      <c r="U485" s="106" t="str">
        <f t="shared" si="617"/>
        <v>tdk</v>
      </c>
      <c r="V485" s="107" t="str">
        <f t="shared" si="617"/>
        <v>tdk</v>
      </c>
      <c r="W485" s="105" t="str">
        <f t="shared" si="617"/>
        <v>tdk</v>
      </c>
      <c r="X485" s="105" t="str">
        <f t="shared" si="617"/>
        <v>tdk</v>
      </c>
      <c r="Y485" s="105" t="str">
        <f t="shared" si="617"/>
        <v>tdk</v>
      </c>
      <c r="Z485" s="105" t="str">
        <f t="shared" si="617"/>
        <v>tdk</v>
      </c>
      <c r="AA485" s="104" t="str">
        <f t="shared" si="617"/>
        <v>tdk</v>
      </c>
      <c r="AB485" s="104" t="str">
        <f t="shared" si="617"/>
        <v>tdk</v>
      </c>
      <c r="AC485" s="105" t="str">
        <f t="shared" si="617"/>
        <v>tdk</v>
      </c>
      <c r="AD485" s="105" t="str">
        <f t="shared" si="617"/>
        <v>tdk</v>
      </c>
      <c r="AE485" s="105" t="str">
        <f t="shared" si="617"/>
        <v>tdk</v>
      </c>
      <c r="AF485" s="105" t="str">
        <f t="shared" si="617"/>
        <v>tdk</v>
      </c>
      <c r="AG485" s="105" t="str">
        <f t="shared" si="617"/>
        <v>tdk</v>
      </c>
      <c r="AH485" s="104" t="str">
        <f t="shared" si="617"/>
        <v>tdk</v>
      </c>
      <c r="AI485" s="104" t="str">
        <f t="shared" si="617"/>
        <v>tdk</v>
      </c>
      <c r="AJ485" s="197"/>
      <c r="AK485" s="177"/>
      <c r="AL485" s="177"/>
      <c r="AM485" s="177"/>
      <c r="AN485" s="177"/>
      <c r="AO485" s="178"/>
      <c r="AP485" s="178"/>
      <c r="AQ485" s="178"/>
      <c r="AR485" s="178"/>
      <c r="AS485" s="198">
        <f>COUNTIF(E485:AJ485,"ya")+CI485</f>
        <v>0</v>
      </c>
      <c r="AT485" s="178"/>
      <c r="AU485" s="177"/>
      <c r="AV485" s="187"/>
      <c r="AW485" s="187"/>
      <c r="AX485" s="187"/>
      <c r="AY485" s="188"/>
      <c r="AZ485" s="189"/>
      <c r="BA485" s="190"/>
      <c r="BB485"/>
      <c r="BC485" s="199" t="str">
        <f t="shared" ref="BC485:CG485" si="618">IF(BC482&gt;=4,"ya","tdk")</f>
        <v>tdk</v>
      </c>
      <c r="BD485" s="199" t="str">
        <f t="shared" si="618"/>
        <v>tdk</v>
      </c>
      <c r="BE485" s="199" t="str">
        <f t="shared" si="618"/>
        <v>tdk</v>
      </c>
      <c r="BF485" s="199" t="str">
        <f t="shared" si="618"/>
        <v>tdk</v>
      </c>
      <c r="BG485" s="199" t="str">
        <f t="shared" si="618"/>
        <v>tdk</v>
      </c>
      <c r="BH485" s="199" t="str">
        <f t="shared" si="618"/>
        <v>tdk</v>
      </c>
      <c r="BI485" s="199" t="str">
        <f t="shared" si="618"/>
        <v>tdk</v>
      </c>
      <c r="BJ485" s="199" t="str">
        <f t="shared" si="618"/>
        <v>tdk</v>
      </c>
      <c r="BK485" s="199" t="str">
        <f t="shared" si="618"/>
        <v>tdk</v>
      </c>
      <c r="BL485" s="199" t="str">
        <f t="shared" si="618"/>
        <v>tdk</v>
      </c>
      <c r="BM485" s="199" t="str">
        <f t="shared" si="618"/>
        <v>tdk</v>
      </c>
      <c r="BN485" s="199" t="str">
        <f t="shared" si="618"/>
        <v>tdk</v>
      </c>
      <c r="BO485" s="199" t="str">
        <f t="shared" si="618"/>
        <v>tdk</v>
      </c>
      <c r="BP485" s="199" t="str">
        <f t="shared" si="618"/>
        <v>tdk</v>
      </c>
      <c r="BQ485" s="199" t="str">
        <f t="shared" si="618"/>
        <v>tdk</v>
      </c>
      <c r="BR485" s="199" t="str">
        <f t="shared" si="618"/>
        <v>tdk</v>
      </c>
      <c r="BS485" s="199" t="str">
        <f t="shared" si="618"/>
        <v>tdk</v>
      </c>
      <c r="BT485" s="199" t="str">
        <f t="shared" si="618"/>
        <v>tdk</v>
      </c>
      <c r="BU485" s="199" t="str">
        <f t="shared" si="618"/>
        <v>tdk</v>
      </c>
      <c r="BV485" s="199" t="str">
        <f t="shared" si="618"/>
        <v>tdk</v>
      </c>
      <c r="BW485" s="199" t="str">
        <f t="shared" si="618"/>
        <v>tdk</v>
      </c>
      <c r="BX485" s="199" t="str">
        <f t="shared" si="618"/>
        <v>tdk</v>
      </c>
      <c r="BY485" s="199" t="str">
        <f t="shared" si="618"/>
        <v>tdk</v>
      </c>
      <c r="BZ485" s="199" t="str">
        <f t="shared" si="618"/>
        <v>tdk</v>
      </c>
      <c r="CA485" s="199" t="str">
        <f t="shared" si="618"/>
        <v>tdk</v>
      </c>
      <c r="CB485" s="199" t="str">
        <f t="shared" si="618"/>
        <v>tdk</v>
      </c>
      <c r="CC485" s="199" t="str">
        <f t="shared" si="618"/>
        <v>tdk</v>
      </c>
      <c r="CD485" s="199" t="str">
        <f t="shared" si="618"/>
        <v>tdk</v>
      </c>
      <c r="CE485" s="199" t="str">
        <f t="shared" si="618"/>
        <v>tdk</v>
      </c>
      <c r="CF485" s="199" t="str">
        <f t="shared" si="618"/>
        <v>tdk</v>
      </c>
      <c r="CG485" s="199" t="str">
        <f t="shared" si="618"/>
        <v>tdk</v>
      </c>
      <c r="CH485"/>
      <c r="CI485" s="184">
        <f>COUNTIF(BC485:CG485,"ya")</f>
        <v>0</v>
      </c>
      <c r="CJ485" s="192" t="s">
        <v>41</v>
      </c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 ht="17.25" hidden="1" customHeight="1" outlineLevel="1" x14ac:dyDescent="0.25">
      <c r="A486" s="175"/>
      <c r="B486" s="118"/>
      <c r="C486" s="118"/>
      <c r="D486" s="118" t="s">
        <v>42</v>
      </c>
      <c r="E486" s="103" t="str">
        <f t="shared" ref="E486:AI486" si="619">IF(AND(OR(AND(OR(AND(E483&gt;=2,E481="O/D"),E481="O/A"),E483&gt;=2),E481="O/N"),E483&gt;=2),"ya","tdk")</f>
        <v>tdk</v>
      </c>
      <c r="F486" s="104" t="str">
        <f t="shared" si="619"/>
        <v>tdk</v>
      </c>
      <c r="G486" s="104" t="str">
        <f t="shared" si="619"/>
        <v>tdk</v>
      </c>
      <c r="H486" s="105" t="str">
        <f t="shared" si="619"/>
        <v>tdk</v>
      </c>
      <c r="I486" s="105" t="str">
        <f t="shared" si="619"/>
        <v>tdk</v>
      </c>
      <c r="J486" s="105" t="str">
        <f t="shared" si="619"/>
        <v>tdk</v>
      </c>
      <c r="K486" s="105" t="str">
        <f t="shared" si="619"/>
        <v>tdk</v>
      </c>
      <c r="L486" s="105" t="str">
        <f t="shared" si="619"/>
        <v>tdk</v>
      </c>
      <c r="M486" s="104" t="str">
        <f t="shared" si="619"/>
        <v>tdk</v>
      </c>
      <c r="N486" s="106" t="str">
        <f t="shared" si="619"/>
        <v>tdk</v>
      </c>
      <c r="O486" s="107" t="str">
        <f t="shared" si="619"/>
        <v>tdk</v>
      </c>
      <c r="P486" s="105" t="str">
        <f t="shared" si="619"/>
        <v>tdk</v>
      </c>
      <c r="Q486" s="105" t="str">
        <f t="shared" si="619"/>
        <v>tdk</v>
      </c>
      <c r="R486" s="105" t="str">
        <f t="shared" si="619"/>
        <v>tdk</v>
      </c>
      <c r="S486" s="105" t="str">
        <f t="shared" si="619"/>
        <v>tdk</v>
      </c>
      <c r="T486" s="104" t="str">
        <f t="shared" si="619"/>
        <v>tdk</v>
      </c>
      <c r="U486" s="106" t="str">
        <f t="shared" si="619"/>
        <v>tdk</v>
      </c>
      <c r="V486" s="107" t="str">
        <f t="shared" si="619"/>
        <v>tdk</v>
      </c>
      <c r="W486" s="105" t="str">
        <f t="shared" si="619"/>
        <v>tdk</v>
      </c>
      <c r="X486" s="105" t="str">
        <f t="shared" si="619"/>
        <v>tdk</v>
      </c>
      <c r="Y486" s="105" t="str">
        <f t="shared" si="619"/>
        <v>tdk</v>
      </c>
      <c r="Z486" s="105" t="str">
        <f t="shared" si="619"/>
        <v>tdk</v>
      </c>
      <c r="AA486" s="104" t="str">
        <f t="shared" si="619"/>
        <v>tdk</v>
      </c>
      <c r="AB486" s="104" t="str">
        <f t="shared" si="619"/>
        <v>tdk</v>
      </c>
      <c r="AC486" s="105" t="str">
        <f t="shared" si="619"/>
        <v>tdk</v>
      </c>
      <c r="AD486" s="105" t="str">
        <f t="shared" si="619"/>
        <v>tdk</v>
      </c>
      <c r="AE486" s="105" t="str">
        <f t="shared" si="619"/>
        <v>tdk</v>
      </c>
      <c r="AF486" s="105" t="str">
        <f t="shared" si="619"/>
        <v>tdk</v>
      </c>
      <c r="AG486" s="105" t="str">
        <f t="shared" si="619"/>
        <v>tdk</v>
      </c>
      <c r="AH486" s="104" t="str">
        <f t="shared" si="619"/>
        <v>tdk</v>
      </c>
      <c r="AI486" s="104" t="str">
        <f t="shared" si="619"/>
        <v>tdk</v>
      </c>
      <c r="AJ486" s="197"/>
      <c r="AK486" s="177"/>
      <c r="AL486" s="177"/>
      <c r="AM486" s="177"/>
      <c r="AN486" s="177"/>
      <c r="AO486" s="178"/>
      <c r="AP486" s="178"/>
      <c r="AQ486" s="178"/>
      <c r="AR486" s="178"/>
      <c r="AS486" s="178"/>
      <c r="AT486" s="178">
        <f>COUNTIF(E486:AJ486,"ya")</f>
        <v>0</v>
      </c>
      <c r="AU486" s="177"/>
      <c r="AV486" s="187"/>
      <c r="AW486" s="187"/>
      <c r="AX486" s="187"/>
      <c r="AY486" s="188"/>
      <c r="AZ486" s="189"/>
      <c r="BA486" s="190"/>
      <c r="BB486"/>
      <c r="BC486" s="192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 s="181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 ht="17.25" hidden="1" customHeight="1" outlineLevel="1" x14ac:dyDescent="0.3">
      <c r="A487" s="175"/>
      <c r="B487" s="222" t="s">
        <v>141</v>
      </c>
      <c r="C487" s="173" t="s">
        <v>142</v>
      </c>
      <c r="D487" s="118"/>
      <c r="E487" s="221" t="s">
        <v>113</v>
      </c>
      <c r="F487" s="112"/>
      <c r="G487" s="112"/>
      <c r="H487" s="113"/>
      <c r="I487" s="113"/>
      <c r="J487" s="113"/>
      <c r="K487" s="113"/>
      <c r="L487" s="113"/>
      <c r="M487" s="112"/>
      <c r="N487" s="114"/>
      <c r="O487" s="115"/>
      <c r="P487" s="113"/>
      <c r="Q487" s="113"/>
      <c r="R487" s="113"/>
      <c r="S487" s="113"/>
      <c r="T487" s="112"/>
      <c r="U487" s="116"/>
      <c r="V487" s="115"/>
      <c r="W487" s="113"/>
      <c r="X487" s="113"/>
      <c r="Y487" s="113"/>
      <c r="Z487" s="113"/>
      <c r="AA487" s="112"/>
      <c r="AB487" s="112"/>
      <c r="AC487" s="113"/>
      <c r="AD487" s="113"/>
      <c r="AE487" s="113"/>
      <c r="AF487" s="113"/>
      <c r="AG487" s="113"/>
      <c r="AH487" s="112"/>
      <c r="AI487" s="112"/>
      <c r="AJ487" s="176"/>
      <c r="AK487" s="177">
        <f>COUNTIF(E487:AJ487,"D")</f>
        <v>0</v>
      </c>
      <c r="AL487" s="177">
        <f>COUNTIF(E487:AJ487,"A")</f>
        <v>0</v>
      </c>
      <c r="AM487" s="177">
        <f>COUNTIF(E487:AJ487,"N")</f>
        <v>0</v>
      </c>
      <c r="AN487" s="177">
        <f>COUNTIF(E487:AJ487,"D/A")</f>
        <v>0</v>
      </c>
      <c r="AO487" s="178">
        <f>AK487+AL487+AM487+AN487+AY487+AZ487</f>
        <v>0</v>
      </c>
      <c r="AP487" s="178">
        <f>IF(AO487&lt;=22,0,AO487-22)</f>
        <v>0</v>
      </c>
      <c r="AQ487" s="179">
        <f>AL487+AM487+AQ490</f>
        <v>0</v>
      </c>
      <c r="AR487" s="178"/>
      <c r="AS487" s="178"/>
      <c r="AT487" s="178"/>
      <c r="AU487" s="177">
        <f>COUNTIF(E487:AJ487,"IJ")</f>
        <v>0</v>
      </c>
      <c r="AV487" s="177">
        <f>COUNTIF(E487:AJ487,"SK")</f>
        <v>0</v>
      </c>
      <c r="AW487" s="177">
        <f>COUNTIF(E487:AJ487,"CT")</f>
        <v>0</v>
      </c>
      <c r="AX487" s="177">
        <f>COUNTIF(E487:AJ487,"AL")</f>
        <v>0</v>
      </c>
      <c r="AY487" s="177">
        <f>COUNTIF(E487:AJ487,"A/N")</f>
        <v>0</v>
      </c>
      <c r="AZ487" s="177">
        <f>COUNTIF(E487:AJ487,"N/D")</f>
        <v>0</v>
      </c>
      <c r="BA487" s="180"/>
      <c r="BB487" s="181">
        <f>AO487</f>
        <v>0</v>
      </c>
      <c r="BC487" s="182" t="str">
        <f t="shared" ref="BC487:CG487" si="620">E487</f>
        <v>RESIGN</v>
      </c>
      <c r="BD487" s="182">
        <f t="shared" si="620"/>
        <v>0</v>
      </c>
      <c r="BE487" s="182">
        <f t="shared" si="620"/>
        <v>0</v>
      </c>
      <c r="BF487" s="182">
        <f t="shared" si="620"/>
        <v>0</v>
      </c>
      <c r="BG487" s="182">
        <f t="shared" si="620"/>
        <v>0</v>
      </c>
      <c r="BH487" s="182">
        <f t="shared" si="620"/>
        <v>0</v>
      </c>
      <c r="BI487" s="182">
        <f t="shared" si="620"/>
        <v>0</v>
      </c>
      <c r="BJ487" s="182">
        <f t="shared" si="620"/>
        <v>0</v>
      </c>
      <c r="BK487" s="182">
        <f t="shared" si="620"/>
        <v>0</v>
      </c>
      <c r="BL487" s="182">
        <f t="shared" si="620"/>
        <v>0</v>
      </c>
      <c r="BM487" s="182">
        <f t="shared" si="620"/>
        <v>0</v>
      </c>
      <c r="BN487" s="182">
        <f t="shared" si="620"/>
        <v>0</v>
      </c>
      <c r="BO487" s="182">
        <f t="shared" si="620"/>
        <v>0</v>
      </c>
      <c r="BP487" s="182">
        <f t="shared" si="620"/>
        <v>0</v>
      </c>
      <c r="BQ487" s="182">
        <f t="shared" si="620"/>
        <v>0</v>
      </c>
      <c r="BR487" s="182">
        <f t="shared" si="620"/>
        <v>0</v>
      </c>
      <c r="BS487" s="182">
        <f t="shared" si="620"/>
        <v>0</v>
      </c>
      <c r="BT487" s="182">
        <f t="shared" si="620"/>
        <v>0</v>
      </c>
      <c r="BU487" s="182">
        <f t="shared" si="620"/>
        <v>0</v>
      </c>
      <c r="BV487" s="182">
        <f t="shared" si="620"/>
        <v>0</v>
      </c>
      <c r="BW487" s="182">
        <f t="shared" si="620"/>
        <v>0</v>
      </c>
      <c r="BX487" s="182">
        <f t="shared" si="620"/>
        <v>0</v>
      </c>
      <c r="BY487" s="182">
        <f t="shared" si="620"/>
        <v>0</v>
      </c>
      <c r="BZ487" s="182">
        <f t="shared" si="620"/>
        <v>0</v>
      </c>
      <c r="CA487" s="182">
        <f t="shared" si="620"/>
        <v>0</v>
      </c>
      <c r="CB487" s="182">
        <f t="shared" si="620"/>
        <v>0</v>
      </c>
      <c r="CC487" s="182">
        <f t="shared" si="620"/>
        <v>0</v>
      </c>
      <c r="CD487" s="182">
        <f t="shared" si="620"/>
        <v>0</v>
      </c>
      <c r="CE487" s="182">
        <f t="shared" si="620"/>
        <v>0</v>
      </c>
      <c r="CF487" s="182">
        <f t="shared" si="620"/>
        <v>0</v>
      </c>
      <c r="CG487" s="182">
        <f t="shared" si="620"/>
        <v>0</v>
      </c>
      <c r="CH487"/>
      <c r="CI487" s="184">
        <f>COUNTIF(BC487:CG487,"A/N")</f>
        <v>0</v>
      </c>
      <c r="CJ487" s="184">
        <f>COUNTIF(BC487:CG487,"N/D")</f>
        <v>0</v>
      </c>
      <c r="CK487" s="181">
        <f>CI487+CJ487</f>
        <v>0</v>
      </c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ht="17.25" hidden="1" customHeight="1" outlineLevel="1" x14ac:dyDescent="0.25">
      <c r="A488" s="175"/>
      <c r="B488" s="118"/>
      <c r="C488" s="185"/>
      <c r="D488" s="118" t="s">
        <v>37</v>
      </c>
      <c r="E488" s="111"/>
      <c r="F488" s="112"/>
      <c r="G488" s="112"/>
      <c r="H488" s="113"/>
      <c r="I488" s="113"/>
      <c r="J488" s="113"/>
      <c r="K488" s="113"/>
      <c r="L488" s="113"/>
      <c r="M488" s="223"/>
      <c r="N488" s="114"/>
      <c r="O488" s="115"/>
      <c r="P488" s="113"/>
      <c r="Q488" s="113"/>
      <c r="R488" s="113"/>
      <c r="S488" s="113"/>
      <c r="T488" s="112"/>
      <c r="U488" s="116"/>
      <c r="V488" s="115"/>
      <c r="W488" s="113"/>
      <c r="X488" s="113"/>
      <c r="Y488" s="113"/>
      <c r="Z488" s="113"/>
      <c r="AA488" s="112"/>
      <c r="AB488" s="112"/>
      <c r="AC488" s="113"/>
      <c r="AD488" s="113"/>
      <c r="AE488" s="113"/>
      <c r="AF488" s="113"/>
      <c r="AG488" s="113"/>
      <c r="AH488" s="112"/>
      <c r="AI488" s="112"/>
      <c r="AJ488" s="186"/>
      <c r="AK488" s="177"/>
      <c r="AL488" s="177"/>
      <c r="AM488" s="177"/>
      <c r="AN488" s="177"/>
      <c r="AO488" s="178"/>
      <c r="AP488" s="178"/>
      <c r="AQ488" s="178"/>
      <c r="AR488" s="179">
        <f>SUM(E488:AJ488)*2-0.5*COUNT(E488:AJ488)+CI489</f>
        <v>0</v>
      </c>
      <c r="AS488" s="178"/>
      <c r="AT488" s="178"/>
      <c r="AU488" s="177"/>
      <c r="AV488" s="187"/>
      <c r="AW488" s="187"/>
      <c r="AX488" s="187"/>
      <c r="AY488" s="188"/>
      <c r="AZ488" s="189"/>
      <c r="BA488" s="190"/>
      <c r="BB488"/>
      <c r="BC488" s="191">
        <f t="shared" ref="BC488:CG488" si="621">E489</f>
        <v>0</v>
      </c>
      <c r="BD488" s="191">
        <f t="shared" si="621"/>
        <v>0</v>
      </c>
      <c r="BE488" s="191">
        <f t="shared" si="621"/>
        <v>0</v>
      </c>
      <c r="BF488" s="191">
        <f t="shared" si="621"/>
        <v>0</v>
      </c>
      <c r="BG488" s="191">
        <f t="shared" si="621"/>
        <v>0</v>
      </c>
      <c r="BH488" s="191">
        <f t="shared" si="621"/>
        <v>0</v>
      </c>
      <c r="BI488" s="191">
        <f t="shared" si="621"/>
        <v>0</v>
      </c>
      <c r="BJ488" s="191">
        <f t="shared" si="621"/>
        <v>0</v>
      </c>
      <c r="BK488" s="191">
        <f t="shared" si="621"/>
        <v>0</v>
      </c>
      <c r="BL488" s="191">
        <f t="shared" si="621"/>
        <v>0</v>
      </c>
      <c r="BM488" s="191">
        <f t="shared" si="621"/>
        <v>0</v>
      </c>
      <c r="BN488" s="191">
        <f t="shared" si="621"/>
        <v>0</v>
      </c>
      <c r="BO488" s="191">
        <f t="shared" si="621"/>
        <v>0</v>
      </c>
      <c r="BP488" s="191">
        <f t="shared" si="621"/>
        <v>0</v>
      </c>
      <c r="BQ488" s="191">
        <f t="shared" si="621"/>
        <v>0</v>
      </c>
      <c r="BR488" s="191">
        <f t="shared" si="621"/>
        <v>0</v>
      </c>
      <c r="BS488" s="191">
        <f t="shared" si="621"/>
        <v>0</v>
      </c>
      <c r="BT488" s="191">
        <f t="shared" si="621"/>
        <v>0</v>
      </c>
      <c r="BU488" s="191">
        <f t="shared" si="621"/>
        <v>0</v>
      </c>
      <c r="BV488" s="191">
        <f t="shared" si="621"/>
        <v>0</v>
      </c>
      <c r="BW488" s="191">
        <f t="shared" si="621"/>
        <v>0</v>
      </c>
      <c r="BX488" s="191">
        <f t="shared" si="621"/>
        <v>0</v>
      </c>
      <c r="BY488" s="191">
        <f t="shared" si="621"/>
        <v>0</v>
      </c>
      <c r="BZ488" s="191">
        <f t="shared" si="621"/>
        <v>0</v>
      </c>
      <c r="CA488" s="191">
        <f t="shared" si="621"/>
        <v>0</v>
      </c>
      <c r="CB488" s="191">
        <f t="shared" si="621"/>
        <v>0</v>
      </c>
      <c r="CC488" s="191">
        <f t="shared" si="621"/>
        <v>0</v>
      </c>
      <c r="CD488" s="191">
        <f t="shared" si="621"/>
        <v>0</v>
      </c>
      <c r="CE488" s="191">
        <f t="shared" si="621"/>
        <v>0</v>
      </c>
      <c r="CF488" s="191">
        <f t="shared" si="621"/>
        <v>0</v>
      </c>
      <c r="CG488" s="191">
        <f t="shared" si="621"/>
        <v>0</v>
      </c>
      <c r="CH488"/>
      <c r="CI488" s="192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ht="17.25" hidden="1" customHeight="1" outlineLevel="1" x14ac:dyDescent="0.25">
      <c r="A489" s="175"/>
      <c r="B489" s="118"/>
      <c r="C489" s="118"/>
      <c r="D489" s="118" t="s">
        <v>38</v>
      </c>
      <c r="E489" s="224"/>
      <c r="F489" s="223"/>
      <c r="G489" s="223"/>
      <c r="H489" s="225"/>
      <c r="I489" s="225"/>
      <c r="J489" s="225"/>
      <c r="K489" s="225"/>
      <c r="L489" s="225"/>
      <c r="M489" s="223"/>
      <c r="N489" s="226"/>
      <c r="O489" s="227"/>
      <c r="P489" s="225"/>
      <c r="Q489" s="225"/>
      <c r="R489" s="225"/>
      <c r="S489" s="225"/>
      <c r="T489" s="223"/>
      <c r="U489" s="228"/>
      <c r="V489" s="227"/>
      <c r="W489" s="225"/>
      <c r="X489" s="225"/>
      <c r="Y489" s="225"/>
      <c r="Z489" s="225"/>
      <c r="AA489" s="223"/>
      <c r="AB489" s="223"/>
      <c r="AC489" s="225"/>
      <c r="AD489" s="225"/>
      <c r="AE489" s="225"/>
      <c r="AF489" s="225"/>
      <c r="AG489" s="225"/>
      <c r="AH489" s="223"/>
      <c r="AI489" s="223"/>
      <c r="AJ489" s="193"/>
      <c r="AK489" s="177"/>
      <c r="AL489" s="177"/>
      <c r="AM489" s="177"/>
      <c r="AN489" s="177"/>
      <c r="AO489" s="178"/>
      <c r="AP489" s="178"/>
      <c r="AQ489" s="178"/>
      <c r="AR489" s="194"/>
      <c r="AS489" s="178"/>
      <c r="AT489" s="178"/>
      <c r="AU489" s="177"/>
      <c r="AV489" s="187"/>
      <c r="AW489" s="187"/>
      <c r="AX489" s="187"/>
      <c r="AY489" s="188"/>
      <c r="AZ489" s="189"/>
      <c r="BA489" s="190"/>
      <c r="BB489"/>
      <c r="BC489" s="181">
        <f t="shared" ref="BC489:CG489" si="622">IF(BC488&lt;=1,BC488*2,IF(BC488&lt;=7,(BC488*2),IF(BC488&lt;=8,((BC488-7)*3+14),((BC488-8)*4+17))))</f>
        <v>0</v>
      </c>
      <c r="BD489" s="181">
        <f t="shared" si="622"/>
        <v>0</v>
      </c>
      <c r="BE489" s="181">
        <f t="shared" si="622"/>
        <v>0</v>
      </c>
      <c r="BF489" s="181">
        <f t="shared" si="622"/>
        <v>0</v>
      </c>
      <c r="BG489" s="181">
        <f t="shared" si="622"/>
        <v>0</v>
      </c>
      <c r="BH489" s="181">
        <f t="shared" si="622"/>
        <v>0</v>
      </c>
      <c r="BI489" s="181">
        <f t="shared" si="622"/>
        <v>0</v>
      </c>
      <c r="BJ489" s="181">
        <f t="shared" si="622"/>
        <v>0</v>
      </c>
      <c r="BK489" s="181">
        <f t="shared" si="622"/>
        <v>0</v>
      </c>
      <c r="BL489" s="181">
        <f t="shared" si="622"/>
        <v>0</v>
      </c>
      <c r="BM489" s="181">
        <f t="shared" si="622"/>
        <v>0</v>
      </c>
      <c r="BN489" s="181">
        <f t="shared" si="622"/>
        <v>0</v>
      </c>
      <c r="BO489" s="181">
        <f t="shared" si="622"/>
        <v>0</v>
      </c>
      <c r="BP489" s="181">
        <f t="shared" si="622"/>
        <v>0</v>
      </c>
      <c r="BQ489" s="181">
        <f t="shared" si="622"/>
        <v>0</v>
      </c>
      <c r="BR489" s="181">
        <f t="shared" si="622"/>
        <v>0</v>
      </c>
      <c r="BS489" s="181">
        <f t="shared" si="622"/>
        <v>0</v>
      </c>
      <c r="BT489" s="181">
        <f t="shared" si="622"/>
        <v>0</v>
      </c>
      <c r="BU489" s="181">
        <f t="shared" si="622"/>
        <v>0</v>
      </c>
      <c r="BV489" s="181">
        <f t="shared" si="622"/>
        <v>0</v>
      </c>
      <c r="BW489" s="181">
        <f t="shared" si="622"/>
        <v>0</v>
      </c>
      <c r="BX489" s="181">
        <f t="shared" si="622"/>
        <v>0</v>
      </c>
      <c r="BY489" s="181">
        <f t="shared" si="622"/>
        <v>0</v>
      </c>
      <c r="BZ489" s="181">
        <f t="shared" si="622"/>
        <v>0</v>
      </c>
      <c r="CA489" s="181">
        <f t="shared" si="622"/>
        <v>0</v>
      </c>
      <c r="CB489" s="181">
        <f t="shared" si="622"/>
        <v>0</v>
      </c>
      <c r="CC489" s="181">
        <f t="shared" si="622"/>
        <v>0</v>
      </c>
      <c r="CD489" s="181">
        <f t="shared" si="622"/>
        <v>0</v>
      </c>
      <c r="CE489" s="181">
        <f t="shared" si="622"/>
        <v>0</v>
      </c>
      <c r="CF489" s="181">
        <f t="shared" si="622"/>
        <v>0</v>
      </c>
      <c r="CG489" s="181">
        <f t="shared" si="622"/>
        <v>0</v>
      </c>
      <c r="CH489"/>
      <c r="CI489" s="195">
        <f>SUM(BC489:CG489)</f>
        <v>0</v>
      </c>
      <c r="CJ489" s="183" t="s">
        <v>37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ht="17.25" hidden="1" customHeight="1" outlineLevel="1" x14ac:dyDescent="0.25">
      <c r="A490" s="175"/>
      <c r="B490" s="118"/>
      <c r="C490" s="118"/>
      <c r="D490" s="118" t="s">
        <v>39</v>
      </c>
      <c r="E490" s="96">
        <f t="shared" ref="E490:AI490" si="623">IF(AND(E487="A/N",E488&gt;=8),2,IF(AND(E487="N/D",E488=16),2,IF(AND(E487="D/A",E488=16),2,IF(AND(E487="A/N",E488&lt;8),1,IF(AND(E487="N/D",E488&lt;16),1,IF(AND(E487="D/A",E488&gt;=8),1,IF(AND(AND(E487="O/D",E488&gt;=16),E488&lt;24),1,IF(AND(E487="O/D",E488=24),2,IF(AND(AND(E487="O/A",E488&gt;=8),E488&lt;16),1,IF(AND(E487="O/A",E488&gt;=16),2,IF(AND(AND(E487="O/N",E488&gt;=8),E488&lt;24),1,IF(AND(E487="O/N",E488=24),2,0))))))))))))</f>
        <v>0</v>
      </c>
      <c r="F490" s="97">
        <f t="shared" si="623"/>
        <v>0</v>
      </c>
      <c r="G490" s="97">
        <f t="shared" si="623"/>
        <v>0</v>
      </c>
      <c r="H490" s="98">
        <f t="shared" si="623"/>
        <v>0</v>
      </c>
      <c r="I490" s="98">
        <f t="shared" si="623"/>
        <v>0</v>
      </c>
      <c r="J490" s="98">
        <f t="shared" si="623"/>
        <v>0</v>
      </c>
      <c r="K490" s="98">
        <f t="shared" si="623"/>
        <v>0</v>
      </c>
      <c r="L490" s="98">
        <f t="shared" si="623"/>
        <v>0</v>
      </c>
      <c r="M490" s="97">
        <f t="shared" si="623"/>
        <v>0</v>
      </c>
      <c r="N490" s="99">
        <f t="shared" si="623"/>
        <v>0</v>
      </c>
      <c r="O490" s="100">
        <f t="shared" si="623"/>
        <v>0</v>
      </c>
      <c r="P490" s="98">
        <f t="shared" si="623"/>
        <v>0</v>
      </c>
      <c r="Q490" s="98">
        <f t="shared" si="623"/>
        <v>0</v>
      </c>
      <c r="R490" s="98">
        <f t="shared" si="623"/>
        <v>0</v>
      </c>
      <c r="S490" s="98">
        <f t="shared" si="623"/>
        <v>0</v>
      </c>
      <c r="T490" s="97">
        <f t="shared" si="623"/>
        <v>0</v>
      </c>
      <c r="U490" s="101">
        <f t="shared" si="623"/>
        <v>0</v>
      </c>
      <c r="V490" s="100">
        <f t="shared" si="623"/>
        <v>0</v>
      </c>
      <c r="W490" s="98">
        <f t="shared" si="623"/>
        <v>0</v>
      </c>
      <c r="X490" s="98">
        <f t="shared" si="623"/>
        <v>0</v>
      </c>
      <c r="Y490" s="98">
        <f t="shared" si="623"/>
        <v>0</v>
      </c>
      <c r="Z490" s="98">
        <f t="shared" si="623"/>
        <v>0</v>
      </c>
      <c r="AA490" s="97">
        <f t="shared" si="623"/>
        <v>0</v>
      </c>
      <c r="AB490" s="97">
        <f t="shared" si="623"/>
        <v>0</v>
      </c>
      <c r="AC490" s="98">
        <f t="shared" si="623"/>
        <v>0</v>
      </c>
      <c r="AD490" s="98">
        <f t="shared" si="623"/>
        <v>0</v>
      </c>
      <c r="AE490" s="98">
        <f t="shared" si="623"/>
        <v>0</v>
      </c>
      <c r="AF490" s="98">
        <f t="shared" si="623"/>
        <v>0</v>
      </c>
      <c r="AG490" s="98">
        <f t="shared" si="623"/>
        <v>0</v>
      </c>
      <c r="AH490" s="97">
        <f t="shared" si="623"/>
        <v>0</v>
      </c>
      <c r="AI490" s="97">
        <f t="shared" si="623"/>
        <v>0</v>
      </c>
      <c r="AJ490" s="196"/>
      <c r="AK490" s="177"/>
      <c r="AL490" s="177"/>
      <c r="AM490" s="177"/>
      <c r="AN490" s="177"/>
      <c r="AO490" s="178"/>
      <c r="AP490" s="178"/>
      <c r="AQ490" s="179">
        <f>SUM(E490:AJ490)+CI490-CK487</f>
        <v>0</v>
      </c>
      <c r="AR490" s="194"/>
      <c r="AS490" s="178"/>
      <c r="AT490" s="178"/>
      <c r="AU490" s="177"/>
      <c r="AV490" s="187"/>
      <c r="AW490" s="187"/>
      <c r="AX490" s="187"/>
      <c r="AY490" s="188"/>
      <c r="AZ490" s="189"/>
      <c r="BA490" s="190"/>
      <c r="BB490"/>
      <c r="BC490" s="195">
        <f t="shared" ref="BC490:CG490" si="624">IF(AND(BC487="A/N",BC488&gt;=8),2,IF(AND(BC487="N/D",BC488=16),2,IF(AND(BC487="D/A",BC488=16),2,IF(AND(BC487="A/N",BC488&lt;8),1,IF(AND(BC487="N/D",BC488&lt;16),1,IF(AND(BC487="D/A",BC488&gt;=8),1,IF(AND(AND(BC487="O/D",BC488&gt;=16),BC488&lt;24),1,IF(AND(BC487="O/D",BC488=24),2,IF(AND(AND(BC487="O/A",BC488&gt;=8),BC488&lt;16),1,IF(AND(BC487="O/A",BC488&gt;=16),2,IF(AND(AND(BC487="O/N",BC488&gt;=8),BC488&lt;24),1,IF(AND(BC487="O/N",BC488=24),2,0))))))))))))</f>
        <v>0</v>
      </c>
      <c r="BD490" s="195">
        <f t="shared" si="624"/>
        <v>0</v>
      </c>
      <c r="BE490" s="195">
        <f t="shared" si="624"/>
        <v>0</v>
      </c>
      <c r="BF490" s="195">
        <f t="shared" si="624"/>
        <v>0</v>
      </c>
      <c r="BG490" s="195">
        <f t="shared" si="624"/>
        <v>0</v>
      </c>
      <c r="BH490" s="195">
        <f t="shared" si="624"/>
        <v>0</v>
      </c>
      <c r="BI490" s="195">
        <f t="shared" si="624"/>
        <v>0</v>
      </c>
      <c r="BJ490" s="195">
        <f t="shared" si="624"/>
        <v>0</v>
      </c>
      <c r="BK490" s="195">
        <f t="shared" si="624"/>
        <v>0</v>
      </c>
      <c r="BL490" s="195">
        <f t="shared" si="624"/>
        <v>0</v>
      </c>
      <c r="BM490" s="195">
        <f t="shared" si="624"/>
        <v>0</v>
      </c>
      <c r="BN490" s="195">
        <f t="shared" si="624"/>
        <v>0</v>
      </c>
      <c r="BO490" s="195">
        <f t="shared" si="624"/>
        <v>0</v>
      </c>
      <c r="BP490" s="195">
        <f t="shared" si="624"/>
        <v>0</v>
      </c>
      <c r="BQ490" s="195">
        <f t="shared" si="624"/>
        <v>0</v>
      </c>
      <c r="BR490" s="195">
        <f t="shared" si="624"/>
        <v>0</v>
      </c>
      <c r="BS490" s="195">
        <f t="shared" si="624"/>
        <v>0</v>
      </c>
      <c r="BT490" s="195">
        <f t="shared" si="624"/>
        <v>0</v>
      </c>
      <c r="BU490" s="195">
        <f t="shared" si="624"/>
        <v>0</v>
      </c>
      <c r="BV490" s="195">
        <f t="shared" si="624"/>
        <v>0</v>
      </c>
      <c r="BW490" s="195">
        <f t="shared" si="624"/>
        <v>0</v>
      </c>
      <c r="BX490" s="195">
        <f t="shared" si="624"/>
        <v>0</v>
      </c>
      <c r="BY490" s="195">
        <f t="shared" si="624"/>
        <v>0</v>
      </c>
      <c r="BZ490" s="195">
        <f t="shared" si="624"/>
        <v>0</v>
      </c>
      <c r="CA490" s="195">
        <f t="shared" si="624"/>
        <v>0</v>
      </c>
      <c r="CB490" s="195">
        <f t="shared" si="624"/>
        <v>0</v>
      </c>
      <c r="CC490" s="195">
        <f t="shared" si="624"/>
        <v>0</v>
      </c>
      <c r="CD490" s="195">
        <f t="shared" si="624"/>
        <v>0</v>
      </c>
      <c r="CE490" s="195">
        <f t="shared" si="624"/>
        <v>0</v>
      </c>
      <c r="CF490" s="195">
        <f t="shared" si="624"/>
        <v>0</v>
      </c>
      <c r="CG490" s="195">
        <f t="shared" si="624"/>
        <v>0</v>
      </c>
      <c r="CH490"/>
      <c r="CI490" s="195">
        <f>SUM(BC490:CG490)</f>
        <v>0</v>
      </c>
      <c r="CJ490" s="183" t="s">
        <v>40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ht="17.25" hidden="1" customHeight="1" outlineLevel="1" x14ac:dyDescent="0.25">
      <c r="A491" s="175"/>
      <c r="B491" s="118"/>
      <c r="C491" s="118"/>
      <c r="D491" s="118" t="s">
        <v>41</v>
      </c>
      <c r="E491" s="103" t="str">
        <f t="shared" ref="E491:AI491" si="625">IF(E488&gt;=4,"ya","tdk")</f>
        <v>tdk</v>
      </c>
      <c r="F491" s="104" t="str">
        <f t="shared" si="625"/>
        <v>tdk</v>
      </c>
      <c r="G491" s="104" t="str">
        <f t="shared" si="625"/>
        <v>tdk</v>
      </c>
      <c r="H491" s="105" t="str">
        <f t="shared" si="625"/>
        <v>tdk</v>
      </c>
      <c r="I491" s="105" t="str">
        <f t="shared" si="625"/>
        <v>tdk</v>
      </c>
      <c r="J491" s="105" t="str">
        <f t="shared" si="625"/>
        <v>tdk</v>
      </c>
      <c r="K491" s="105" t="str">
        <f t="shared" si="625"/>
        <v>tdk</v>
      </c>
      <c r="L491" s="105" t="str">
        <f t="shared" si="625"/>
        <v>tdk</v>
      </c>
      <c r="M491" s="104" t="str">
        <f t="shared" si="625"/>
        <v>tdk</v>
      </c>
      <c r="N491" s="106" t="str">
        <f t="shared" si="625"/>
        <v>tdk</v>
      </c>
      <c r="O491" s="107" t="str">
        <f t="shared" si="625"/>
        <v>tdk</v>
      </c>
      <c r="P491" s="105" t="str">
        <f t="shared" si="625"/>
        <v>tdk</v>
      </c>
      <c r="Q491" s="105" t="str">
        <f t="shared" si="625"/>
        <v>tdk</v>
      </c>
      <c r="R491" s="105" t="str">
        <f t="shared" si="625"/>
        <v>tdk</v>
      </c>
      <c r="S491" s="105" t="str">
        <f t="shared" si="625"/>
        <v>tdk</v>
      </c>
      <c r="T491" s="104" t="str">
        <f t="shared" si="625"/>
        <v>tdk</v>
      </c>
      <c r="U491" s="106" t="str">
        <f t="shared" si="625"/>
        <v>tdk</v>
      </c>
      <c r="V491" s="107" t="str">
        <f t="shared" si="625"/>
        <v>tdk</v>
      </c>
      <c r="W491" s="105" t="str">
        <f t="shared" si="625"/>
        <v>tdk</v>
      </c>
      <c r="X491" s="105" t="str">
        <f t="shared" si="625"/>
        <v>tdk</v>
      </c>
      <c r="Y491" s="105" t="str">
        <f t="shared" si="625"/>
        <v>tdk</v>
      </c>
      <c r="Z491" s="105" t="str">
        <f t="shared" si="625"/>
        <v>tdk</v>
      </c>
      <c r="AA491" s="104" t="str">
        <f t="shared" si="625"/>
        <v>tdk</v>
      </c>
      <c r="AB491" s="104" t="str">
        <f t="shared" si="625"/>
        <v>tdk</v>
      </c>
      <c r="AC491" s="105" t="str">
        <f t="shared" si="625"/>
        <v>tdk</v>
      </c>
      <c r="AD491" s="105" t="str">
        <f t="shared" si="625"/>
        <v>tdk</v>
      </c>
      <c r="AE491" s="105" t="str">
        <f t="shared" si="625"/>
        <v>tdk</v>
      </c>
      <c r="AF491" s="105" t="str">
        <f t="shared" si="625"/>
        <v>tdk</v>
      </c>
      <c r="AG491" s="105" t="str">
        <f t="shared" si="625"/>
        <v>tdk</v>
      </c>
      <c r="AH491" s="104" t="str">
        <f t="shared" si="625"/>
        <v>tdk</v>
      </c>
      <c r="AI491" s="104" t="str">
        <f t="shared" si="625"/>
        <v>tdk</v>
      </c>
      <c r="AJ491" s="197"/>
      <c r="AK491" s="177"/>
      <c r="AL491" s="177"/>
      <c r="AM491" s="177"/>
      <c r="AN491" s="177"/>
      <c r="AO491" s="178"/>
      <c r="AP491" s="178"/>
      <c r="AQ491" s="178"/>
      <c r="AR491" s="178"/>
      <c r="AS491" s="198">
        <f>COUNTIF(E491:AJ491,"ya")+CI491</f>
        <v>0</v>
      </c>
      <c r="AT491" s="178"/>
      <c r="AU491" s="177"/>
      <c r="AV491" s="187"/>
      <c r="AW491" s="187"/>
      <c r="AX491" s="187"/>
      <c r="AY491" s="188"/>
      <c r="AZ491" s="189"/>
      <c r="BA491" s="190"/>
      <c r="BB491"/>
      <c r="BC491" s="199" t="str">
        <f t="shared" ref="BC491:CG491" si="626">IF(BC488&gt;=4,"ya","tdk")</f>
        <v>tdk</v>
      </c>
      <c r="BD491" s="199" t="str">
        <f t="shared" si="626"/>
        <v>tdk</v>
      </c>
      <c r="BE491" s="199" t="str">
        <f t="shared" si="626"/>
        <v>tdk</v>
      </c>
      <c r="BF491" s="199" t="str">
        <f t="shared" si="626"/>
        <v>tdk</v>
      </c>
      <c r="BG491" s="199" t="str">
        <f t="shared" si="626"/>
        <v>tdk</v>
      </c>
      <c r="BH491" s="199" t="str">
        <f t="shared" si="626"/>
        <v>tdk</v>
      </c>
      <c r="BI491" s="199" t="str">
        <f t="shared" si="626"/>
        <v>tdk</v>
      </c>
      <c r="BJ491" s="199" t="str">
        <f t="shared" si="626"/>
        <v>tdk</v>
      </c>
      <c r="BK491" s="199" t="str">
        <f t="shared" si="626"/>
        <v>tdk</v>
      </c>
      <c r="BL491" s="199" t="str">
        <f t="shared" si="626"/>
        <v>tdk</v>
      </c>
      <c r="BM491" s="199" t="str">
        <f t="shared" si="626"/>
        <v>tdk</v>
      </c>
      <c r="BN491" s="199" t="str">
        <f t="shared" si="626"/>
        <v>tdk</v>
      </c>
      <c r="BO491" s="199" t="str">
        <f t="shared" si="626"/>
        <v>tdk</v>
      </c>
      <c r="BP491" s="199" t="str">
        <f t="shared" si="626"/>
        <v>tdk</v>
      </c>
      <c r="BQ491" s="199" t="str">
        <f t="shared" si="626"/>
        <v>tdk</v>
      </c>
      <c r="BR491" s="199" t="str">
        <f t="shared" si="626"/>
        <v>tdk</v>
      </c>
      <c r="BS491" s="199" t="str">
        <f t="shared" si="626"/>
        <v>tdk</v>
      </c>
      <c r="BT491" s="199" t="str">
        <f t="shared" si="626"/>
        <v>tdk</v>
      </c>
      <c r="BU491" s="199" t="str">
        <f t="shared" si="626"/>
        <v>tdk</v>
      </c>
      <c r="BV491" s="199" t="str">
        <f t="shared" si="626"/>
        <v>tdk</v>
      </c>
      <c r="BW491" s="199" t="str">
        <f t="shared" si="626"/>
        <v>tdk</v>
      </c>
      <c r="BX491" s="199" t="str">
        <f t="shared" si="626"/>
        <v>tdk</v>
      </c>
      <c r="BY491" s="199" t="str">
        <f t="shared" si="626"/>
        <v>tdk</v>
      </c>
      <c r="BZ491" s="199" t="str">
        <f t="shared" si="626"/>
        <v>tdk</v>
      </c>
      <c r="CA491" s="199" t="str">
        <f t="shared" si="626"/>
        <v>tdk</v>
      </c>
      <c r="CB491" s="199" t="str">
        <f t="shared" si="626"/>
        <v>tdk</v>
      </c>
      <c r="CC491" s="199" t="str">
        <f t="shared" si="626"/>
        <v>tdk</v>
      </c>
      <c r="CD491" s="199" t="str">
        <f t="shared" si="626"/>
        <v>tdk</v>
      </c>
      <c r="CE491" s="199" t="str">
        <f t="shared" si="626"/>
        <v>tdk</v>
      </c>
      <c r="CF491" s="199" t="str">
        <f t="shared" si="626"/>
        <v>tdk</v>
      </c>
      <c r="CG491" s="199" t="str">
        <f t="shared" si="626"/>
        <v>tdk</v>
      </c>
      <c r="CH491"/>
      <c r="CI491" s="184">
        <f>COUNTIF(BC491:CG491,"ya")</f>
        <v>0</v>
      </c>
      <c r="CJ491" s="192" t="s">
        <v>41</v>
      </c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ht="17.25" hidden="1" customHeight="1" outlineLevel="1" x14ac:dyDescent="0.25">
      <c r="A492" s="175"/>
      <c r="B492" s="118"/>
      <c r="C492" s="118"/>
      <c r="D492" s="118" t="s">
        <v>42</v>
      </c>
      <c r="E492" s="103" t="str">
        <f t="shared" ref="E492:AI492" si="627">IF(AND(OR(AND(OR(AND(E489&gt;=2,E487="O/D"),E487="O/A"),E489&gt;=2),E487="O/N"),E489&gt;=2),"ya","tdk")</f>
        <v>tdk</v>
      </c>
      <c r="F492" s="104" t="str">
        <f t="shared" si="627"/>
        <v>tdk</v>
      </c>
      <c r="G492" s="104" t="str">
        <f t="shared" si="627"/>
        <v>tdk</v>
      </c>
      <c r="H492" s="105" t="str">
        <f t="shared" si="627"/>
        <v>tdk</v>
      </c>
      <c r="I492" s="105" t="str">
        <f t="shared" si="627"/>
        <v>tdk</v>
      </c>
      <c r="J492" s="105" t="str">
        <f t="shared" si="627"/>
        <v>tdk</v>
      </c>
      <c r="K492" s="105" t="str">
        <f t="shared" si="627"/>
        <v>tdk</v>
      </c>
      <c r="L492" s="105" t="str">
        <f t="shared" si="627"/>
        <v>tdk</v>
      </c>
      <c r="M492" s="104" t="str">
        <f t="shared" si="627"/>
        <v>tdk</v>
      </c>
      <c r="N492" s="106" t="str">
        <f t="shared" si="627"/>
        <v>tdk</v>
      </c>
      <c r="O492" s="107" t="str">
        <f t="shared" si="627"/>
        <v>tdk</v>
      </c>
      <c r="P492" s="105" t="str">
        <f t="shared" si="627"/>
        <v>tdk</v>
      </c>
      <c r="Q492" s="105" t="str">
        <f t="shared" si="627"/>
        <v>tdk</v>
      </c>
      <c r="R492" s="105" t="str">
        <f t="shared" si="627"/>
        <v>tdk</v>
      </c>
      <c r="S492" s="105" t="str">
        <f t="shared" si="627"/>
        <v>tdk</v>
      </c>
      <c r="T492" s="104" t="str">
        <f t="shared" si="627"/>
        <v>tdk</v>
      </c>
      <c r="U492" s="106" t="str">
        <f t="shared" si="627"/>
        <v>tdk</v>
      </c>
      <c r="V492" s="107" t="str">
        <f t="shared" si="627"/>
        <v>tdk</v>
      </c>
      <c r="W492" s="105" t="str">
        <f t="shared" si="627"/>
        <v>tdk</v>
      </c>
      <c r="X492" s="105" t="str">
        <f t="shared" si="627"/>
        <v>tdk</v>
      </c>
      <c r="Y492" s="105" t="str">
        <f t="shared" si="627"/>
        <v>tdk</v>
      </c>
      <c r="Z492" s="105" t="str">
        <f t="shared" si="627"/>
        <v>tdk</v>
      </c>
      <c r="AA492" s="104" t="str">
        <f t="shared" si="627"/>
        <v>tdk</v>
      </c>
      <c r="AB492" s="104" t="str">
        <f t="shared" si="627"/>
        <v>tdk</v>
      </c>
      <c r="AC492" s="105" t="str">
        <f t="shared" si="627"/>
        <v>tdk</v>
      </c>
      <c r="AD492" s="105" t="str">
        <f t="shared" si="627"/>
        <v>tdk</v>
      </c>
      <c r="AE492" s="105" t="str">
        <f t="shared" si="627"/>
        <v>tdk</v>
      </c>
      <c r="AF492" s="105" t="str">
        <f t="shared" si="627"/>
        <v>tdk</v>
      </c>
      <c r="AG492" s="105" t="str">
        <f t="shared" si="627"/>
        <v>tdk</v>
      </c>
      <c r="AH492" s="104" t="str">
        <f t="shared" si="627"/>
        <v>tdk</v>
      </c>
      <c r="AI492" s="104" t="str">
        <f t="shared" si="627"/>
        <v>tdk</v>
      </c>
      <c r="AJ492" s="197"/>
      <c r="AK492" s="177"/>
      <c r="AL492" s="177"/>
      <c r="AM492" s="177"/>
      <c r="AN492" s="177"/>
      <c r="AO492" s="178"/>
      <c r="AP492" s="178"/>
      <c r="AQ492" s="178"/>
      <c r="AR492" s="178"/>
      <c r="AS492" s="178"/>
      <c r="AT492" s="178">
        <f>COUNTIF(E492:AJ492,"ya")</f>
        <v>0</v>
      </c>
      <c r="AU492" s="177"/>
      <c r="AV492" s="187"/>
      <c r="AW492" s="187"/>
      <c r="AX492" s="187"/>
      <c r="AY492" s="188"/>
      <c r="AZ492" s="189"/>
      <c r="BA492" s="190"/>
      <c r="BB492"/>
      <c r="BC492" s="1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 s="181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ht="17.25" customHeight="1" collapsed="1" x14ac:dyDescent="0.3">
      <c r="A493" s="57">
        <f>A475+1</f>
        <v>53</v>
      </c>
      <c r="B493" s="229" t="s">
        <v>143</v>
      </c>
      <c r="C493" s="130" t="s">
        <v>144</v>
      </c>
      <c r="D493" s="58"/>
      <c r="E493" s="111" t="s">
        <v>19</v>
      </c>
      <c r="F493" s="112" t="s">
        <v>19</v>
      </c>
      <c r="G493" s="112" t="s">
        <v>20</v>
      </c>
      <c r="H493" s="113" t="s">
        <v>20</v>
      </c>
      <c r="I493" s="113" t="s">
        <v>20</v>
      </c>
      <c r="J493" s="113" t="s">
        <v>45</v>
      </c>
      <c r="K493" s="113" t="s">
        <v>21</v>
      </c>
      <c r="L493" s="113" t="s">
        <v>21</v>
      </c>
      <c r="M493" s="112" t="s">
        <v>45</v>
      </c>
      <c r="N493" s="114" t="s">
        <v>47</v>
      </c>
      <c r="O493" s="115" t="s">
        <v>19</v>
      </c>
      <c r="P493" s="113" t="s">
        <v>19</v>
      </c>
      <c r="Q493" s="113" t="s">
        <v>20</v>
      </c>
      <c r="R493" s="113" t="s">
        <v>20</v>
      </c>
      <c r="S493" s="113" t="s">
        <v>45</v>
      </c>
      <c r="T493" s="112" t="s">
        <v>44</v>
      </c>
      <c r="U493" s="116" t="s">
        <v>44</v>
      </c>
      <c r="V493" s="115" t="s">
        <v>21</v>
      </c>
      <c r="W493" s="113" t="s">
        <v>45</v>
      </c>
      <c r="X493" s="113" t="s">
        <v>19</v>
      </c>
      <c r="Y493" s="113" t="s">
        <v>19</v>
      </c>
      <c r="Z493" s="113" t="s">
        <v>20</v>
      </c>
      <c r="AA493" s="112" t="s">
        <v>45</v>
      </c>
      <c r="AB493" s="112" t="s">
        <v>45</v>
      </c>
      <c r="AC493" s="113" t="s">
        <v>45</v>
      </c>
      <c r="AD493" s="113" t="s">
        <v>21</v>
      </c>
      <c r="AE493" s="113" t="s">
        <v>21</v>
      </c>
      <c r="AF493" s="113" t="s">
        <v>45</v>
      </c>
      <c r="AG493" s="113" t="s">
        <v>19</v>
      </c>
      <c r="AH493" s="112" t="s">
        <v>19</v>
      </c>
      <c r="AI493" s="112" t="s">
        <v>20</v>
      </c>
      <c r="AJ493" s="68"/>
      <c r="AK493" s="69">
        <f>COUNTIF(E493:AJ493,"D")</f>
        <v>8</v>
      </c>
      <c r="AL493" s="69">
        <f>COUNTIF(E493:AJ493,"A")</f>
        <v>7</v>
      </c>
      <c r="AM493" s="69">
        <f>COUNTIF(E493:AJ493,"N")</f>
        <v>5</v>
      </c>
      <c r="AN493" s="69">
        <f>COUNTIF(E493:AJ493,"D/A")</f>
        <v>0</v>
      </c>
      <c r="AO493" s="70">
        <f>AK493+AL493+AM493+AN493+AY493+AZ493</f>
        <v>20</v>
      </c>
      <c r="AP493" s="70">
        <f>IF(AO493&lt;=22,0,AO493-22)</f>
        <v>0</v>
      </c>
      <c r="AQ493" s="71">
        <f>AL493+AM493+AQ496</f>
        <v>14</v>
      </c>
      <c r="AR493" s="70"/>
      <c r="AS493" s="70"/>
      <c r="AT493" s="70"/>
      <c r="AU493" s="69">
        <f>COUNTIF(E493:AJ493,"IJ")</f>
        <v>0</v>
      </c>
      <c r="AV493" s="69">
        <f>COUNTIF(E493:AJ493,"SK")</f>
        <v>0</v>
      </c>
      <c r="AW493" s="69">
        <f>COUNTIF(E493:AJ493,"CT")</f>
        <v>0</v>
      </c>
      <c r="AX493" s="69">
        <f>COUNTIF(E493:AJ493,"AL")</f>
        <v>0</v>
      </c>
      <c r="AY493" s="69">
        <f>COUNTIF(E493:AJ493,"A/N")</f>
        <v>0</v>
      </c>
      <c r="AZ493" s="69">
        <f>COUNTIF(E493:AJ493,"N/D")</f>
        <v>0</v>
      </c>
      <c r="BA493" s="72"/>
      <c r="BB493" s="37">
        <f>AO493</f>
        <v>20</v>
      </c>
      <c r="BC493" s="73" t="str">
        <f t="shared" ref="BC493:CG493" si="628">E493</f>
        <v>D</v>
      </c>
      <c r="BD493" s="73" t="str">
        <f t="shared" si="628"/>
        <v>D</v>
      </c>
      <c r="BE493" s="73" t="str">
        <f t="shared" si="628"/>
        <v>A</v>
      </c>
      <c r="BF493" s="73" t="str">
        <f t="shared" si="628"/>
        <v>A</v>
      </c>
      <c r="BG493" s="73" t="str">
        <f t="shared" si="628"/>
        <v>A</v>
      </c>
      <c r="BH493" s="73" t="str">
        <f t="shared" si="628"/>
        <v>R</v>
      </c>
      <c r="BI493" s="73" t="str">
        <f t="shared" si="628"/>
        <v>N</v>
      </c>
      <c r="BJ493" s="73" t="str">
        <f t="shared" si="628"/>
        <v>N</v>
      </c>
      <c r="BK493" s="73" t="str">
        <f t="shared" si="628"/>
        <v>R</v>
      </c>
      <c r="BL493" s="73" t="str">
        <f t="shared" si="628"/>
        <v>O/D</v>
      </c>
      <c r="BM493" s="73" t="str">
        <f t="shared" si="628"/>
        <v>D</v>
      </c>
      <c r="BN493" s="73" t="str">
        <f t="shared" si="628"/>
        <v>D</v>
      </c>
      <c r="BO493" s="73" t="str">
        <f t="shared" si="628"/>
        <v>A</v>
      </c>
      <c r="BP493" s="73" t="str">
        <f t="shared" si="628"/>
        <v>A</v>
      </c>
      <c r="BQ493" s="73" t="str">
        <f t="shared" si="628"/>
        <v>R</v>
      </c>
      <c r="BR493" s="73" t="str">
        <f t="shared" si="628"/>
        <v>O/N</v>
      </c>
      <c r="BS493" s="73" t="str">
        <f t="shared" si="628"/>
        <v>O/N</v>
      </c>
      <c r="BT493" s="73" t="str">
        <f t="shared" si="628"/>
        <v>N</v>
      </c>
      <c r="BU493" s="73" t="str">
        <f t="shared" si="628"/>
        <v>R</v>
      </c>
      <c r="BV493" s="73" t="str">
        <f t="shared" si="628"/>
        <v>D</v>
      </c>
      <c r="BW493" s="73" t="str">
        <f t="shared" si="628"/>
        <v>D</v>
      </c>
      <c r="BX493" s="73" t="str">
        <f t="shared" si="628"/>
        <v>A</v>
      </c>
      <c r="BY493" s="73" t="str">
        <f t="shared" si="628"/>
        <v>R</v>
      </c>
      <c r="BZ493" s="73" t="str">
        <f t="shared" si="628"/>
        <v>R</v>
      </c>
      <c r="CA493" s="73" t="str">
        <f t="shared" si="628"/>
        <v>R</v>
      </c>
      <c r="CB493" s="73" t="str">
        <f t="shared" si="628"/>
        <v>N</v>
      </c>
      <c r="CC493" s="73" t="str">
        <f t="shared" si="628"/>
        <v>N</v>
      </c>
      <c r="CD493" s="73" t="str">
        <f t="shared" si="628"/>
        <v>R</v>
      </c>
      <c r="CE493" s="73" t="str">
        <f t="shared" si="628"/>
        <v>D</v>
      </c>
      <c r="CF493" s="73" t="str">
        <f t="shared" si="628"/>
        <v>D</v>
      </c>
      <c r="CG493" s="73" t="str">
        <f t="shared" si="628"/>
        <v>A</v>
      </c>
      <c r="CH493"/>
      <c r="CI493" s="75">
        <f>COUNTIF(BC493:CG493,"A/N")</f>
        <v>0</v>
      </c>
      <c r="CJ493" s="75">
        <f>COUNTIF(BC493:CG493,"N/D")</f>
        <v>0</v>
      </c>
      <c r="CK493" s="37">
        <f>CI493+CJ493</f>
        <v>0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ht="17.25" customHeight="1" x14ac:dyDescent="0.25">
      <c r="A494" s="57"/>
      <c r="B494" s="58"/>
      <c r="C494" s="127"/>
      <c r="D494" s="58" t="s">
        <v>37</v>
      </c>
      <c r="E494" s="111"/>
      <c r="F494" s="112">
        <v>4</v>
      </c>
      <c r="G494" s="112"/>
      <c r="H494" s="113"/>
      <c r="I494" s="113"/>
      <c r="J494" s="113"/>
      <c r="K494" s="113"/>
      <c r="L494" s="113"/>
      <c r="M494" s="112"/>
      <c r="N494" s="114"/>
      <c r="O494" s="115"/>
      <c r="P494" s="113"/>
      <c r="Q494" s="113"/>
      <c r="R494" s="113">
        <v>2</v>
      </c>
      <c r="S494" s="113"/>
      <c r="T494" s="112"/>
      <c r="U494" s="116"/>
      <c r="V494" s="115"/>
      <c r="W494" s="113"/>
      <c r="X494" s="113"/>
      <c r="Y494" s="113"/>
      <c r="Z494" s="113"/>
      <c r="AA494" s="112"/>
      <c r="AB494" s="112"/>
      <c r="AC494" s="113"/>
      <c r="AD494" s="113"/>
      <c r="AE494" s="113"/>
      <c r="AF494" s="113"/>
      <c r="AG494" s="113"/>
      <c r="AH494" s="112">
        <v>4</v>
      </c>
      <c r="AI494" s="112"/>
      <c r="AJ494" s="82"/>
      <c r="AK494" s="69"/>
      <c r="AL494" s="69"/>
      <c r="AM494" s="69"/>
      <c r="AN494" s="69"/>
      <c r="AO494" s="70"/>
      <c r="AP494" s="70"/>
      <c r="AQ494" s="70"/>
      <c r="AR494" s="71">
        <f>SUM(E494:AJ494)*2-0.5*COUNT(E494:AJ494)+CI495</f>
        <v>85.5</v>
      </c>
      <c r="AS494" s="70"/>
      <c r="AT494" s="70"/>
      <c r="AU494" s="69"/>
      <c r="AV494" s="83"/>
      <c r="AW494" s="83"/>
      <c r="AX494" s="83"/>
      <c r="AY494" s="84"/>
      <c r="AZ494" s="85"/>
      <c r="BA494" s="22"/>
      <c r="BB494"/>
      <c r="BC494" s="86">
        <f t="shared" ref="BC494:CG494" si="629">E495</f>
        <v>0</v>
      </c>
      <c r="BD494" s="86">
        <f t="shared" si="629"/>
        <v>0</v>
      </c>
      <c r="BE494" s="86">
        <f t="shared" si="629"/>
        <v>0</v>
      </c>
      <c r="BF494" s="86">
        <f t="shared" si="629"/>
        <v>0</v>
      </c>
      <c r="BG494" s="86">
        <f t="shared" si="629"/>
        <v>0</v>
      </c>
      <c r="BH494" s="86">
        <f t="shared" si="629"/>
        <v>0</v>
      </c>
      <c r="BI494" s="86">
        <f t="shared" si="629"/>
        <v>0</v>
      </c>
      <c r="BJ494" s="86">
        <f t="shared" si="629"/>
        <v>0</v>
      </c>
      <c r="BK494" s="86">
        <f t="shared" si="629"/>
        <v>0</v>
      </c>
      <c r="BL494" s="86">
        <f t="shared" si="629"/>
        <v>8</v>
      </c>
      <c r="BM494" s="86">
        <f t="shared" si="629"/>
        <v>0</v>
      </c>
      <c r="BN494" s="86">
        <f t="shared" si="629"/>
        <v>0</v>
      </c>
      <c r="BO494" s="86">
        <f t="shared" si="629"/>
        <v>0</v>
      </c>
      <c r="BP494" s="86">
        <f t="shared" si="629"/>
        <v>0</v>
      </c>
      <c r="BQ494" s="86">
        <f t="shared" si="629"/>
        <v>0</v>
      </c>
      <c r="BR494" s="86">
        <f t="shared" si="629"/>
        <v>12</v>
      </c>
      <c r="BS494" s="86">
        <f t="shared" si="629"/>
        <v>8</v>
      </c>
      <c r="BT494" s="86">
        <f t="shared" si="629"/>
        <v>0</v>
      </c>
      <c r="BU494" s="86">
        <f t="shared" si="629"/>
        <v>0</v>
      </c>
      <c r="BV494" s="86">
        <f t="shared" si="629"/>
        <v>0</v>
      </c>
      <c r="BW494" s="86">
        <f t="shared" si="629"/>
        <v>0</v>
      </c>
      <c r="BX494" s="86">
        <f t="shared" si="629"/>
        <v>0</v>
      </c>
      <c r="BY494" s="86">
        <f t="shared" si="629"/>
        <v>0</v>
      </c>
      <c r="BZ494" s="86">
        <f t="shared" si="629"/>
        <v>0</v>
      </c>
      <c r="CA494" s="86">
        <f t="shared" si="629"/>
        <v>0</v>
      </c>
      <c r="CB494" s="86">
        <f t="shared" si="629"/>
        <v>0</v>
      </c>
      <c r="CC494" s="86">
        <f t="shared" si="629"/>
        <v>0</v>
      </c>
      <c r="CD494" s="86">
        <f t="shared" si="629"/>
        <v>0</v>
      </c>
      <c r="CE494" s="86">
        <f t="shared" si="629"/>
        <v>0</v>
      </c>
      <c r="CF494" s="86">
        <f t="shared" si="629"/>
        <v>0</v>
      </c>
      <c r="CG494" s="86">
        <f t="shared" si="629"/>
        <v>0</v>
      </c>
      <c r="CH494"/>
      <c r="CI494" s="7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 ht="17.25" customHeight="1" x14ac:dyDescent="0.25">
      <c r="A495" s="57"/>
      <c r="B495" s="58"/>
      <c r="C495" s="58"/>
      <c r="D495" s="58" t="s">
        <v>38</v>
      </c>
      <c r="E495" s="111"/>
      <c r="F495" s="112"/>
      <c r="G495" s="112"/>
      <c r="H495" s="113"/>
      <c r="I495" s="113"/>
      <c r="J495" s="113"/>
      <c r="K495" s="113"/>
      <c r="L495" s="113"/>
      <c r="M495" s="112"/>
      <c r="N495" s="114">
        <v>8</v>
      </c>
      <c r="O495" s="115"/>
      <c r="P495" s="113"/>
      <c r="Q495" s="113"/>
      <c r="R495" s="113"/>
      <c r="S495" s="113"/>
      <c r="T495" s="112">
        <v>12</v>
      </c>
      <c r="U495" s="116">
        <v>8</v>
      </c>
      <c r="V495" s="115"/>
      <c r="W495" s="113"/>
      <c r="X495" s="113"/>
      <c r="Y495" s="113"/>
      <c r="Z495" s="113"/>
      <c r="AA495" s="112"/>
      <c r="AB495" s="112"/>
      <c r="AC495" s="113"/>
      <c r="AD495" s="113"/>
      <c r="AE495" s="113"/>
      <c r="AF495" s="113"/>
      <c r="AG495" s="113"/>
      <c r="AH495" s="112"/>
      <c r="AI495" s="112"/>
      <c r="AJ495" s="93"/>
      <c r="AK495" s="69"/>
      <c r="AL495" s="69"/>
      <c r="AM495" s="69"/>
      <c r="AN495" s="69"/>
      <c r="AO495" s="70"/>
      <c r="AP495" s="70"/>
      <c r="AQ495" s="70"/>
      <c r="AR495" s="94"/>
      <c r="AS495" s="70"/>
      <c r="AT495" s="70"/>
      <c r="AU495" s="69"/>
      <c r="AV495" s="83"/>
      <c r="AW495" s="83"/>
      <c r="AX495" s="83"/>
      <c r="AY495" s="84"/>
      <c r="AZ495" s="85"/>
      <c r="BA495" s="22"/>
      <c r="BB495"/>
      <c r="BC495" s="37">
        <f t="shared" ref="BC495:CG495" si="630">IF(BC494&lt;=1,BC494*2,IF(BC494&lt;=7,(BC494*2),IF(BC494&lt;=8,((BC494-7)*3+14),((BC494-8)*4+17))))</f>
        <v>0</v>
      </c>
      <c r="BD495" s="37">
        <f t="shared" si="630"/>
        <v>0</v>
      </c>
      <c r="BE495" s="37">
        <f t="shared" si="630"/>
        <v>0</v>
      </c>
      <c r="BF495" s="37">
        <f t="shared" si="630"/>
        <v>0</v>
      </c>
      <c r="BG495" s="37">
        <f t="shared" si="630"/>
        <v>0</v>
      </c>
      <c r="BH495" s="37">
        <f t="shared" si="630"/>
        <v>0</v>
      </c>
      <c r="BI495" s="37">
        <f t="shared" si="630"/>
        <v>0</v>
      </c>
      <c r="BJ495" s="37">
        <f t="shared" si="630"/>
        <v>0</v>
      </c>
      <c r="BK495" s="37">
        <f t="shared" si="630"/>
        <v>0</v>
      </c>
      <c r="BL495" s="37">
        <f t="shared" si="630"/>
        <v>17</v>
      </c>
      <c r="BM495" s="37">
        <f t="shared" si="630"/>
        <v>0</v>
      </c>
      <c r="BN495" s="37">
        <f t="shared" si="630"/>
        <v>0</v>
      </c>
      <c r="BO495" s="37">
        <f t="shared" si="630"/>
        <v>0</v>
      </c>
      <c r="BP495" s="37">
        <f t="shared" si="630"/>
        <v>0</v>
      </c>
      <c r="BQ495" s="37">
        <f t="shared" si="630"/>
        <v>0</v>
      </c>
      <c r="BR495" s="37">
        <f t="shared" si="630"/>
        <v>33</v>
      </c>
      <c r="BS495" s="37">
        <f t="shared" si="630"/>
        <v>17</v>
      </c>
      <c r="BT495" s="37">
        <f t="shared" si="630"/>
        <v>0</v>
      </c>
      <c r="BU495" s="37">
        <f t="shared" si="630"/>
        <v>0</v>
      </c>
      <c r="BV495" s="37">
        <f t="shared" si="630"/>
        <v>0</v>
      </c>
      <c r="BW495" s="37">
        <f t="shared" si="630"/>
        <v>0</v>
      </c>
      <c r="BX495" s="37">
        <f t="shared" si="630"/>
        <v>0</v>
      </c>
      <c r="BY495" s="37">
        <f t="shared" si="630"/>
        <v>0</v>
      </c>
      <c r="BZ495" s="37">
        <f t="shared" si="630"/>
        <v>0</v>
      </c>
      <c r="CA495" s="37">
        <f t="shared" si="630"/>
        <v>0</v>
      </c>
      <c r="CB495" s="37">
        <f t="shared" si="630"/>
        <v>0</v>
      </c>
      <c r="CC495" s="37">
        <f t="shared" si="630"/>
        <v>0</v>
      </c>
      <c r="CD495" s="37">
        <f t="shared" si="630"/>
        <v>0</v>
      </c>
      <c r="CE495" s="37">
        <f t="shared" si="630"/>
        <v>0</v>
      </c>
      <c r="CF495" s="37">
        <f t="shared" si="630"/>
        <v>0</v>
      </c>
      <c r="CG495" s="37">
        <f t="shared" si="630"/>
        <v>0</v>
      </c>
      <c r="CH495"/>
      <c r="CI495" s="95">
        <f>SUM(BC495:CG495)</f>
        <v>67</v>
      </c>
      <c r="CJ495" s="5" t="s">
        <v>37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 ht="17.25" customHeight="1" x14ac:dyDescent="0.25">
      <c r="A496" s="57"/>
      <c r="B496" s="58"/>
      <c r="C496" s="58"/>
      <c r="D496" s="58" t="s">
        <v>39</v>
      </c>
      <c r="E496" s="96">
        <f t="shared" ref="E496:AI496" si="631">IF(AND(E493="A/N",E494&gt;=8),2,IF(AND(E493="N/D",E494=16),2,IF(AND(E493="D/A",E494=16),2,IF(AND(E493="A/N",E494&lt;8),1,IF(AND(E493="N/D",E494&lt;16),1,IF(AND(E493="D/A",E494&gt;=8),1,IF(AND(AND(E493="O/D",E494&gt;=16),E494&lt;24),1,IF(AND(E493="O/D",E494=24),2,IF(AND(AND(E493="O/A",E494&gt;=8),E494&lt;16),1,IF(AND(E493="O/A",E494&gt;=16),2,IF(AND(AND(E493="O/N",E494&gt;=8),E494&lt;24),1,IF(AND(E493="O/N",E494=24),2,0))))))))))))</f>
        <v>0</v>
      </c>
      <c r="F496" s="97">
        <f t="shared" si="631"/>
        <v>0</v>
      </c>
      <c r="G496" s="97">
        <f t="shared" si="631"/>
        <v>0</v>
      </c>
      <c r="H496" s="98">
        <f t="shared" si="631"/>
        <v>0</v>
      </c>
      <c r="I496" s="98">
        <f t="shared" si="631"/>
        <v>0</v>
      </c>
      <c r="J496" s="98">
        <f t="shared" si="631"/>
        <v>0</v>
      </c>
      <c r="K496" s="98">
        <f t="shared" si="631"/>
        <v>0</v>
      </c>
      <c r="L496" s="98">
        <f t="shared" si="631"/>
        <v>0</v>
      </c>
      <c r="M496" s="97">
        <f t="shared" si="631"/>
        <v>0</v>
      </c>
      <c r="N496" s="99">
        <f t="shared" si="631"/>
        <v>0</v>
      </c>
      <c r="O496" s="100">
        <f t="shared" si="631"/>
        <v>0</v>
      </c>
      <c r="P496" s="98">
        <f t="shared" si="631"/>
        <v>0</v>
      </c>
      <c r="Q496" s="98">
        <f t="shared" si="631"/>
        <v>0</v>
      </c>
      <c r="R496" s="98">
        <f t="shared" si="631"/>
        <v>0</v>
      </c>
      <c r="S496" s="98">
        <f t="shared" si="631"/>
        <v>0</v>
      </c>
      <c r="T496" s="97">
        <f t="shared" si="631"/>
        <v>0</v>
      </c>
      <c r="U496" s="101">
        <f t="shared" si="631"/>
        <v>0</v>
      </c>
      <c r="V496" s="100">
        <f t="shared" si="631"/>
        <v>0</v>
      </c>
      <c r="W496" s="98">
        <f t="shared" si="631"/>
        <v>0</v>
      </c>
      <c r="X496" s="98">
        <f t="shared" si="631"/>
        <v>0</v>
      </c>
      <c r="Y496" s="98">
        <f t="shared" si="631"/>
        <v>0</v>
      </c>
      <c r="Z496" s="98">
        <f t="shared" si="631"/>
        <v>0</v>
      </c>
      <c r="AA496" s="97">
        <f t="shared" si="631"/>
        <v>0</v>
      </c>
      <c r="AB496" s="97">
        <f t="shared" si="631"/>
        <v>0</v>
      </c>
      <c r="AC496" s="98">
        <f t="shared" si="631"/>
        <v>0</v>
      </c>
      <c r="AD496" s="98">
        <f t="shared" si="631"/>
        <v>0</v>
      </c>
      <c r="AE496" s="98">
        <f t="shared" si="631"/>
        <v>0</v>
      </c>
      <c r="AF496" s="98">
        <f t="shared" si="631"/>
        <v>0</v>
      </c>
      <c r="AG496" s="98">
        <f t="shared" si="631"/>
        <v>0</v>
      </c>
      <c r="AH496" s="97">
        <f t="shared" si="631"/>
        <v>0</v>
      </c>
      <c r="AI496" s="97">
        <f t="shared" si="631"/>
        <v>0</v>
      </c>
      <c r="AJ496" s="117"/>
      <c r="AK496" s="69"/>
      <c r="AL496" s="69"/>
      <c r="AM496" s="69"/>
      <c r="AN496" s="69"/>
      <c r="AO496" s="70"/>
      <c r="AP496" s="70"/>
      <c r="AQ496" s="71">
        <f>SUM(E496:AJ496)+CI496-CK493</f>
        <v>2</v>
      </c>
      <c r="AR496" s="94"/>
      <c r="AS496" s="70"/>
      <c r="AT496" s="70"/>
      <c r="AU496" s="69"/>
      <c r="AV496" s="83"/>
      <c r="AW496" s="83"/>
      <c r="AX496" s="83"/>
      <c r="AY496" s="84"/>
      <c r="AZ496" s="85"/>
      <c r="BA496" s="22"/>
      <c r="BB496"/>
      <c r="BC496" s="95">
        <f t="shared" ref="BC496:CG496" si="632">IF(AND(BC493="A/N",BC494&gt;=8),2,IF(AND(BC493="N/D",BC494=16),2,IF(AND(BC493="D/A",BC494=16),2,IF(AND(BC493="A/N",BC494&lt;8),1,IF(AND(BC493="N/D",BC494&lt;16),1,IF(AND(BC493="D/A",BC494&gt;=8),1,IF(AND(AND(BC493="O/D",BC494&gt;=16),BC494&lt;24),1,IF(AND(BC493="O/D",BC494=24),2,IF(AND(AND(BC493="O/A",BC494&gt;=8),BC494&lt;16),1,IF(AND(BC493="O/A",BC494&gt;=16),2,IF(AND(AND(BC493="O/N",BC494&gt;=8),BC494&lt;24),1,IF(AND(BC493="O/N",BC494=24),2,0))))))))))))</f>
        <v>0</v>
      </c>
      <c r="BD496" s="95">
        <f t="shared" si="632"/>
        <v>0</v>
      </c>
      <c r="BE496" s="95">
        <f t="shared" si="632"/>
        <v>0</v>
      </c>
      <c r="BF496" s="95">
        <f t="shared" si="632"/>
        <v>0</v>
      </c>
      <c r="BG496" s="95">
        <f t="shared" si="632"/>
        <v>0</v>
      </c>
      <c r="BH496" s="95">
        <f t="shared" si="632"/>
        <v>0</v>
      </c>
      <c r="BI496" s="95">
        <f t="shared" si="632"/>
        <v>0</v>
      </c>
      <c r="BJ496" s="95">
        <f t="shared" si="632"/>
        <v>0</v>
      </c>
      <c r="BK496" s="95">
        <f t="shared" si="632"/>
        <v>0</v>
      </c>
      <c r="BL496" s="95">
        <f t="shared" si="632"/>
        <v>0</v>
      </c>
      <c r="BM496" s="95">
        <f t="shared" si="632"/>
        <v>0</v>
      </c>
      <c r="BN496" s="95">
        <f t="shared" si="632"/>
        <v>0</v>
      </c>
      <c r="BO496" s="95">
        <f t="shared" si="632"/>
        <v>0</v>
      </c>
      <c r="BP496" s="95">
        <f t="shared" si="632"/>
        <v>0</v>
      </c>
      <c r="BQ496" s="95">
        <f t="shared" si="632"/>
        <v>0</v>
      </c>
      <c r="BR496" s="95">
        <f t="shared" si="632"/>
        <v>1</v>
      </c>
      <c r="BS496" s="95">
        <f t="shared" si="632"/>
        <v>1</v>
      </c>
      <c r="BT496" s="95">
        <f t="shared" si="632"/>
        <v>0</v>
      </c>
      <c r="BU496" s="95">
        <f t="shared" si="632"/>
        <v>0</v>
      </c>
      <c r="BV496" s="95">
        <f t="shared" si="632"/>
        <v>0</v>
      </c>
      <c r="BW496" s="95">
        <f t="shared" si="632"/>
        <v>0</v>
      </c>
      <c r="BX496" s="95">
        <f t="shared" si="632"/>
        <v>0</v>
      </c>
      <c r="BY496" s="95">
        <f t="shared" si="632"/>
        <v>0</v>
      </c>
      <c r="BZ496" s="95">
        <f t="shared" si="632"/>
        <v>0</v>
      </c>
      <c r="CA496" s="95">
        <f t="shared" si="632"/>
        <v>0</v>
      </c>
      <c r="CB496" s="95">
        <f t="shared" si="632"/>
        <v>0</v>
      </c>
      <c r="CC496" s="95">
        <f t="shared" si="632"/>
        <v>0</v>
      </c>
      <c r="CD496" s="95">
        <f t="shared" si="632"/>
        <v>0</v>
      </c>
      <c r="CE496" s="95">
        <f t="shared" si="632"/>
        <v>0</v>
      </c>
      <c r="CF496" s="95">
        <f t="shared" si="632"/>
        <v>0</v>
      </c>
      <c r="CG496" s="95">
        <f t="shared" si="632"/>
        <v>0</v>
      </c>
      <c r="CH496"/>
      <c r="CI496" s="95">
        <f>SUM(BC496:CG496)</f>
        <v>2</v>
      </c>
      <c r="CJ496" s="5" t="s">
        <v>40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ht="17.25" customHeight="1" x14ac:dyDescent="0.25">
      <c r="A497" s="57"/>
      <c r="B497" s="58"/>
      <c r="C497" s="58"/>
      <c r="D497" s="58" t="s">
        <v>41</v>
      </c>
      <c r="E497" s="103" t="str">
        <f t="shared" ref="E497:AI497" si="633">IF(E494&gt;=4,"ya","tdk")</f>
        <v>tdk</v>
      </c>
      <c r="F497" s="104" t="str">
        <f t="shared" si="633"/>
        <v>ya</v>
      </c>
      <c r="G497" s="104" t="str">
        <f t="shared" si="633"/>
        <v>tdk</v>
      </c>
      <c r="H497" s="105" t="str">
        <f t="shared" si="633"/>
        <v>tdk</v>
      </c>
      <c r="I497" s="105" t="str">
        <f t="shared" si="633"/>
        <v>tdk</v>
      </c>
      <c r="J497" s="105" t="str">
        <f t="shared" si="633"/>
        <v>tdk</v>
      </c>
      <c r="K497" s="105" t="str">
        <f t="shared" si="633"/>
        <v>tdk</v>
      </c>
      <c r="L497" s="105" t="str">
        <f t="shared" si="633"/>
        <v>tdk</v>
      </c>
      <c r="M497" s="104" t="str">
        <f t="shared" si="633"/>
        <v>tdk</v>
      </c>
      <c r="N497" s="106" t="str">
        <f t="shared" si="633"/>
        <v>tdk</v>
      </c>
      <c r="O497" s="107" t="str">
        <f t="shared" si="633"/>
        <v>tdk</v>
      </c>
      <c r="P497" s="105" t="str">
        <f t="shared" si="633"/>
        <v>tdk</v>
      </c>
      <c r="Q497" s="105" t="str">
        <f t="shared" si="633"/>
        <v>tdk</v>
      </c>
      <c r="R497" s="105" t="str">
        <f t="shared" si="633"/>
        <v>tdk</v>
      </c>
      <c r="S497" s="105" t="str">
        <f t="shared" si="633"/>
        <v>tdk</v>
      </c>
      <c r="T497" s="104" t="str">
        <f t="shared" si="633"/>
        <v>tdk</v>
      </c>
      <c r="U497" s="106" t="str">
        <f t="shared" si="633"/>
        <v>tdk</v>
      </c>
      <c r="V497" s="107" t="str">
        <f t="shared" si="633"/>
        <v>tdk</v>
      </c>
      <c r="W497" s="105" t="str">
        <f t="shared" si="633"/>
        <v>tdk</v>
      </c>
      <c r="X497" s="105" t="str">
        <f t="shared" si="633"/>
        <v>tdk</v>
      </c>
      <c r="Y497" s="105" t="str">
        <f t="shared" si="633"/>
        <v>tdk</v>
      </c>
      <c r="Z497" s="105" t="str">
        <f t="shared" si="633"/>
        <v>tdk</v>
      </c>
      <c r="AA497" s="104" t="str">
        <f t="shared" si="633"/>
        <v>tdk</v>
      </c>
      <c r="AB497" s="104" t="str">
        <f t="shared" si="633"/>
        <v>tdk</v>
      </c>
      <c r="AC497" s="105" t="str">
        <f t="shared" si="633"/>
        <v>tdk</v>
      </c>
      <c r="AD497" s="105" t="str">
        <f t="shared" si="633"/>
        <v>tdk</v>
      </c>
      <c r="AE497" s="105" t="str">
        <f t="shared" si="633"/>
        <v>tdk</v>
      </c>
      <c r="AF497" s="105" t="str">
        <f t="shared" si="633"/>
        <v>tdk</v>
      </c>
      <c r="AG497" s="105" t="str">
        <f t="shared" si="633"/>
        <v>tdk</v>
      </c>
      <c r="AH497" s="104" t="str">
        <f t="shared" si="633"/>
        <v>ya</v>
      </c>
      <c r="AI497" s="104" t="str">
        <f t="shared" si="633"/>
        <v>tdk</v>
      </c>
      <c r="AJ497" s="108"/>
      <c r="AK497" s="69"/>
      <c r="AL497" s="69"/>
      <c r="AM497" s="69"/>
      <c r="AN497" s="69"/>
      <c r="AO497" s="70"/>
      <c r="AP497" s="70"/>
      <c r="AQ497" s="70"/>
      <c r="AR497" s="70"/>
      <c r="AS497" s="109">
        <f>COUNTIF(E497:AJ497,"ya")+CI497</f>
        <v>5</v>
      </c>
      <c r="AT497" s="70"/>
      <c r="AU497" s="69"/>
      <c r="AV497" s="83"/>
      <c r="AW497" s="83"/>
      <c r="AX497" s="83"/>
      <c r="AY497" s="84"/>
      <c r="AZ497" s="85"/>
      <c r="BA497" s="22"/>
      <c r="BB497"/>
      <c r="BC497" s="110" t="str">
        <f t="shared" ref="BC497:CG497" si="634">IF(BC494&gt;=4,"ya","tdk")</f>
        <v>tdk</v>
      </c>
      <c r="BD497" s="110" t="str">
        <f t="shared" si="634"/>
        <v>tdk</v>
      </c>
      <c r="BE497" s="110" t="str">
        <f t="shared" si="634"/>
        <v>tdk</v>
      </c>
      <c r="BF497" s="110" t="str">
        <f t="shared" si="634"/>
        <v>tdk</v>
      </c>
      <c r="BG497" s="110" t="str">
        <f t="shared" si="634"/>
        <v>tdk</v>
      </c>
      <c r="BH497" s="110" t="str">
        <f t="shared" si="634"/>
        <v>tdk</v>
      </c>
      <c r="BI497" s="110" t="str">
        <f t="shared" si="634"/>
        <v>tdk</v>
      </c>
      <c r="BJ497" s="110" t="str">
        <f t="shared" si="634"/>
        <v>tdk</v>
      </c>
      <c r="BK497" s="110" t="str">
        <f t="shared" si="634"/>
        <v>tdk</v>
      </c>
      <c r="BL497" s="110" t="str">
        <f t="shared" si="634"/>
        <v>ya</v>
      </c>
      <c r="BM497" s="110" t="str">
        <f t="shared" si="634"/>
        <v>tdk</v>
      </c>
      <c r="BN497" s="110" t="str">
        <f t="shared" si="634"/>
        <v>tdk</v>
      </c>
      <c r="BO497" s="110" t="str">
        <f t="shared" si="634"/>
        <v>tdk</v>
      </c>
      <c r="BP497" s="110" t="str">
        <f t="shared" si="634"/>
        <v>tdk</v>
      </c>
      <c r="BQ497" s="110" t="str">
        <f t="shared" si="634"/>
        <v>tdk</v>
      </c>
      <c r="BR497" s="110" t="str">
        <f t="shared" si="634"/>
        <v>ya</v>
      </c>
      <c r="BS497" s="110" t="str">
        <f t="shared" si="634"/>
        <v>ya</v>
      </c>
      <c r="BT497" s="110" t="str">
        <f t="shared" si="634"/>
        <v>tdk</v>
      </c>
      <c r="BU497" s="110" t="str">
        <f t="shared" si="634"/>
        <v>tdk</v>
      </c>
      <c r="BV497" s="110" t="str">
        <f t="shared" si="634"/>
        <v>tdk</v>
      </c>
      <c r="BW497" s="110" t="str">
        <f t="shared" si="634"/>
        <v>tdk</v>
      </c>
      <c r="BX497" s="110" t="str">
        <f t="shared" si="634"/>
        <v>tdk</v>
      </c>
      <c r="BY497" s="110" t="str">
        <f t="shared" si="634"/>
        <v>tdk</v>
      </c>
      <c r="BZ497" s="110" t="str">
        <f t="shared" si="634"/>
        <v>tdk</v>
      </c>
      <c r="CA497" s="110" t="str">
        <f t="shared" si="634"/>
        <v>tdk</v>
      </c>
      <c r="CB497" s="110" t="str">
        <f t="shared" si="634"/>
        <v>tdk</v>
      </c>
      <c r="CC497" s="110" t="str">
        <f t="shared" si="634"/>
        <v>tdk</v>
      </c>
      <c r="CD497" s="110" t="str">
        <f t="shared" si="634"/>
        <v>tdk</v>
      </c>
      <c r="CE497" s="110" t="str">
        <f t="shared" si="634"/>
        <v>tdk</v>
      </c>
      <c r="CF497" s="110" t="str">
        <f t="shared" si="634"/>
        <v>tdk</v>
      </c>
      <c r="CG497" s="110" t="str">
        <f t="shared" si="634"/>
        <v>tdk</v>
      </c>
      <c r="CH497"/>
      <c r="CI497" s="75">
        <f>COUNTIF(BC497:CG497,"ya")</f>
        <v>3</v>
      </c>
      <c r="CJ497" s="74" t="s">
        <v>41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ht="17.25" customHeight="1" x14ac:dyDescent="0.25">
      <c r="A498" s="57"/>
      <c r="B498" s="58"/>
      <c r="C498" s="58"/>
      <c r="D498" s="58" t="s">
        <v>42</v>
      </c>
      <c r="E498" s="103" t="str">
        <f t="shared" ref="E498:AI498" si="635">IF(AND(OR(AND(OR(AND(E495&gt;=2,E493="O/D"),E493="O/A"),E495&gt;=2),E493="O/N"),E495&gt;=2),"ya","tdk")</f>
        <v>tdk</v>
      </c>
      <c r="F498" s="104" t="str">
        <f t="shared" si="635"/>
        <v>tdk</v>
      </c>
      <c r="G498" s="104" t="str">
        <f t="shared" si="635"/>
        <v>tdk</v>
      </c>
      <c r="H498" s="105" t="str">
        <f t="shared" si="635"/>
        <v>tdk</v>
      </c>
      <c r="I498" s="105" t="str">
        <f t="shared" si="635"/>
        <v>tdk</v>
      </c>
      <c r="J498" s="105" t="str">
        <f t="shared" si="635"/>
        <v>tdk</v>
      </c>
      <c r="K498" s="105" t="str">
        <f t="shared" si="635"/>
        <v>tdk</v>
      </c>
      <c r="L498" s="105" t="str">
        <f t="shared" si="635"/>
        <v>tdk</v>
      </c>
      <c r="M498" s="104" t="str">
        <f t="shared" si="635"/>
        <v>tdk</v>
      </c>
      <c r="N498" s="106" t="str">
        <f t="shared" si="635"/>
        <v>ya</v>
      </c>
      <c r="O498" s="107" t="str">
        <f t="shared" si="635"/>
        <v>tdk</v>
      </c>
      <c r="P498" s="105" t="str">
        <f t="shared" si="635"/>
        <v>tdk</v>
      </c>
      <c r="Q498" s="105" t="str">
        <f t="shared" si="635"/>
        <v>tdk</v>
      </c>
      <c r="R498" s="105" t="str">
        <f t="shared" si="635"/>
        <v>tdk</v>
      </c>
      <c r="S498" s="105" t="str">
        <f t="shared" si="635"/>
        <v>tdk</v>
      </c>
      <c r="T498" s="104" t="str">
        <f t="shared" si="635"/>
        <v>ya</v>
      </c>
      <c r="U498" s="106" t="str">
        <f t="shared" si="635"/>
        <v>ya</v>
      </c>
      <c r="V498" s="107" t="str">
        <f t="shared" si="635"/>
        <v>tdk</v>
      </c>
      <c r="W498" s="105" t="str">
        <f t="shared" si="635"/>
        <v>tdk</v>
      </c>
      <c r="X498" s="105" t="str">
        <f t="shared" si="635"/>
        <v>tdk</v>
      </c>
      <c r="Y498" s="105" t="str">
        <f t="shared" si="635"/>
        <v>tdk</v>
      </c>
      <c r="Z498" s="105" t="str">
        <f t="shared" si="635"/>
        <v>tdk</v>
      </c>
      <c r="AA498" s="104" t="str">
        <f t="shared" si="635"/>
        <v>tdk</v>
      </c>
      <c r="AB498" s="104" t="str">
        <f t="shared" si="635"/>
        <v>tdk</v>
      </c>
      <c r="AC498" s="105" t="str">
        <f t="shared" si="635"/>
        <v>tdk</v>
      </c>
      <c r="AD498" s="105" t="str">
        <f t="shared" si="635"/>
        <v>tdk</v>
      </c>
      <c r="AE498" s="105" t="str">
        <f t="shared" si="635"/>
        <v>tdk</v>
      </c>
      <c r="AF498" s="105" t="str">
        <f t="shared" si="635"/>
        <v>tdk</v>
      </c>
      <c r="AG498" s="105" t="str">
        <f t="shared" si="635"/>
        <v>tdk</v>
      </c>
      <c r="AH498" s="104" t="str">
        <f t="shared" si="635"/>
        <v>tdk</v>
      </c>
      <c r="AI498" s="104" t="str">
        <f t="shared" si="635"/>
        <v>tdk</v>
      </c>
      <c r="AJ498" s="108"/>
      <c r="AK498" s="69"/>
      <c r="AL498" s="69"/>
      <c r="AM498" s="69"/>
      <c r="AN498" s="69"/>
      <c r="AO498" s="70"/>
      <c r="AP498" s="70"/>
      <c r="AQ498" s="70"/>
      <c r="AR498" s="70"/>
      <c r="AS498" s="70"/>
      <c r="AT498" s="70">
        <f>COUNTIF(E498:AJ498,"ya")</f>
        <v>3</v>
      </c>
      <c r="AU498" s="69"/>
      <c r="AV498" s="83"/>
      <c r="AW498" s="83"/>
      <c r="AX498" s="83"/>
      <c r="AY498" s="84"/>
      <c r="AZ498" s="85"/>
      <c r="BA498" s="22"/>
      <c r="BB498"/>
      <c r="BC498" s="74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 s="37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ht="17.25" customHeight="1" x14ac:dyDescent="0.3">
      <c r="A499" s="57">
        <f>A493+1</f>
        <v>54</v>
      </c>
      <c r="B499" s="229" t="s">
        <v>145</v>
      </c>
      <c r="C499" s="130" t="s">
        <v>146</v>
      </c>
      <c r="D499" s="58"/>
      <c r="E499" s="111" t="s">
        <v>45</v>
      </c>
      <c r="F499" s="112" t="s">
        <v>44</v>
      </c>
      <c r="G499" s="112" t="s">
        <v>21</v>
      </c>
      <c r="H499" s="113" t="s">
        <v>21</v>
      </c>
      <c r="I499" s="113" t="s">
        <v>45</v>
      </c>
      <c r="J499" s="113" t="s">
        <v>19</v>
      </c>
      <c r="K499" s="113" t="s">
        <v>19</v>
      </c>
      <c r="L499" s="113" t="s">
        <v>20</v>
      </c>
      <c r="M499" s="112" t="s">
        <v>47</v>
      </c>
      <c r="N499" s="114" t="s">
        <v>45</v>
      </c>
      <c r="O499" s="115" t="s">
        <v>45</v>
      </c>
      <c r="P499" s="113" t="s">
        <v>21</v>
      </c>
      <c r="Q499" s="113" t="s">
        <v>21</v>
      </c>
      <c r="R499" s="113" t="s">
        <v>45</v>
      </c>
      <c r="S499" s="113" t="s">
        <v>19</v>
      </c>
      <c r="T499" s="112" t="s">
        <v>19</v>
      </c>
      <c r="U499" s="116" t="s">
        <v>46</v>
      </c>
      <c r="V499" s="115" t="s">
        <v>20</v>
      </c>
      <c r="W499" s="113" t="s">
        <v>20</v>
      </c>
      <c r="X499" s="113" t="s">
        <v>45</v>
      </c>
      <c r="Y499" s="113" t="s">
        <v>21</v>
      </c>
      <c r="Z499" s="113" t="s">
        <v>21</v>
      </c>
      <c r="AA499" s="112" t="s">
        <v>45</v>
      </c>
      <c r="AB499" s="112" t="s">
        <v>19</v>
      </c>
      <c r="AC499" s="113" t="s">
        <v>19</v>
      </c>
      <c r="AD499" s="113" t="s">
        <v>19</v>
      </c>
      <c r="AE499" s="113" t="s">
        <v>20</v>
      </c>
      <c r="AF499" s="113" t="s">
        <v>20</v>
      </c>
      <c r="AG499" s="113" t="s">
        <v>45</v>
      </c>
      <c r="AH499" s="112" t="s">
        <v>44</v>
      </c>
      <c r="AI499" s="112" t="s">
        <v>21</v>
      </c>
      <c r="AJ499" s="68"/>
      <c r="AK499" s="69">
        <f>COUNTIF(E499:AJ499,"D")</f>
        <v>7</v>
      </c>
      <c r="AL499" s="69">
        <f>COUNTIF(E499:AJ499,"A")</f>
        <v>5</v>
      </c>
      <c r="AM499" s="69">
        <f>COUNTIF(E499:AJ499,"N")</f>
        <v>7</v>
      </c>
      <c r="AN499" s="69">
        <f>COUNTIF(E499:AJ499,"D/A")</f>
        <v>0</v>
      </c>
      <c r="AO499" s="70">
        <f>AK499+AL499+AM499+AN499+AY499+AZ499</f>
        <v>19</v>
      </c>
      <c r="AP499" s="70">
        <f>IF(AO499&lt;=22,0,AO499-22)</f>
        <v>0</v>
      </c>
      <c r="AQ499" s="71">
        <f>AL499+AM499+AQ502</f>
        <v>15</v>
      </c>
      <c r="AR499" s="70"/>
      <c r="AS499" s="70"/>
      <c r="AT499" s="70"/>
      <c r="AU499" s="69">
        <f>COUNTIF(E499:AJ499,"IJ")</f>
        <v>0</v>
      </c>
      <c r="AV499" s="69">
        <f>COUNTIF(E499:AJ499,"SK")</f>
        <v>0</v>
      </c>
      <c r="AW499" s="69">
        <f>COUNTIF(E499:AJ499,"CT")</f>
        <v>0</v>
      </c>
      <c r="AX499" s="69">
        <f>COUNTIF(E499:AJ499,"AL")</f>
        <v>0</v>
      </c>
      <c r="AY499" s="69">
        <f>COUNTIF(E499:AJ499,"A/N")</f>
        <v>0</v>
      </c>
      <c r="AZ499" s="69">
        <f>COUNTIF(E499:AJ499,"N/D")</f>
        <v>0</v>
      </c>
      <c r="BA499" s="72"/>
      <c r="BB499" s="37">
        <f>AO499</f>
        <v>19</v>
      </c>
      <c r="BC499" s="73" t="str">
        <f t="shared" ref="BC499:CG499" si="636">E499</f>
        <v>R</v>
      </c>
      <c r="BD499" s="73" t="str">
        <f t="shared" si="636"/>
        <v>O/N</v>
      </c>
      <c r="BE499" s="73" t="str">
        <f t="shared" si="636"/>
        <v>N</v>
      </c>
      <c r="BF499" s="73" t="str">
        <f t="shared" si="636"/>
        <v>N</v>
      </c>
      <c r="BG499" s="73" t="str">
        <f t="shared" si="636"/>
        <v>R</v>
      </c>
      <c r="BH499" s="73" t="str">
        <f t="shared" si="636"/>
        <v>D</v>
      </c>
      <c r="BI499" s="73" t="str">
        <f t="shared" si="636"/>
        <v>D</v>
      </c>
      <c r="BJ499" s="73" t="str">
        <f t="shared" si="636"/>
        <v>A</v>
      </c>
      <c r="BK499" s="73" t="str">
        <f t="shared" si="636"/>
        <v>O/D</v>
      </c>
      <c r="BL499" s="73" t="str">
        <f t="shared" si="636"/>
        <v>R</v>
      </c>
      <c r="BM499" s="73" t="str">
        <f t="shared" si="636"/>
        <v>R</v>
      </c>
      <c r="BN499" s="73" t="str">
        <f t="shared" si="636"/>
        <v>N</v>
      </c>
      <c r="BO499" s="73" t="str">
        <f t="shared" si="636"/>
        <v>N</v>
      </c>
      <c r="BP499" s="73" t="str">
        <f t="shared" si="636"/>
        <v>R</v>
      </c>
      <c r="BQ499" s="73" t="str">
        <f t="shared" si="636"/>
        <v>D</v>
      </c>
      <c r="BR499" s="73" t="str">
        <f t="shared" si="636"/>
        <v>D</v>
      </c>
      <c r="BS499" s="73" t="str">
        <f t="shared" si="636"/>
        <v>O/A</v>
      </c>
      <c r="BT499" s="73" t="str">
        <f t="shared" si="636"/>
        <v>A</v>
      </c>
      <c r="BU499" s="73" t="str">
        <f t="shared" si="636"/>
        <v>A</v>
      </c>
      <c r="BV499" s="73" t="str">
        <f t="shared" si="636"/>
        <v>R</v>
      </c>
      <c r="BW499" s="73" t="str">
        <f t="shared" si="636"/>
        <v>N</v>
      </c>
      <c r="BX499" s="73" t="str">
        <f t="shared" si="636"/>
        <v>N</v>
      </c>
      <c r="BY499" s="73" t="str">
        <f t="shared" si="636"/>
        <v>R</v>
      </c>
      <c r="BZ499" s="73" t="str">
        <f t="shared" si="636"/>
        <v>D</v>
      </c>
      <c r="CA499" s="73" t="str">
        <f t="shared" si="636"/>
        <v>D</v>
      </c>
      <c r="CB499" s="73" t="str">
        <f t="shared" si="636"/>
        <v>D</v>
      </c>
      <c r="CC499" s="73" t="str">
        <f t="shared" si="636"/>
        <v>A</v>
      </c>
      <c r="CD499" s="73" t="str">
        <f t="shared" si="636"/>
        <v>A</v>
      </c>
      <c r="CE499" s="73" t="str">
        <f t="shared" si="636"/>
        <v>R</v>
      </c>
      <c r="CF499" s="73" t="str">
        <f t="shared" si="636"/>
        <v>O/N</v>
      </c>
      <c r="CG499" s="73" t="str">
        <f t="shared" si="636"/>
        <v>N</v>
      </c>
      <c r="CH499"/>
      <c r="CI499" s="75">
        <f>COUNTIF(BC499:CG499,"A/N")</f>
        <v>0</v>
      </c>
      <c r="CJ499" s="75">
        <f>COUNTIF(BC499:CG499,"N/D")</f>
        <v>0</v>
      </c>
      <c r="CK499" s="37">
        <f>CI499+CJ499</f>
        <v>0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ht="17.25" customHeight="1" x14ac:dyDescent="0.25">
      <c r="A500" s="57"/>
      <c r="B500" s="58"/>
      <c r="C500" s="127"/>
      <c r="D500" s="58" t="s">
        <v>37</v>
      </c>
      <c r="E500" s="111"/>
      <c r="F500" s="112"/>
      <c r="G500" s="112"/>
      <c r="H500" s="113"/>
      <c r="I500" s="113"/>
      <c r="J500" s="113"/>
      <c r="K500" s="113"/>
      <c r="L500" s="113"/>
      <c r="M500" s="112"/>
      <c r="N500" s="114"/>
      <c r="O500" s="115"/>
      <c r="P500" s="113"/>
      <c r="Q500" s="113"/>
      <c r="R500" s="113"/>
      <c r="S500" s="113"/>
      <c r="T500" s="112">
        <v>4</v>
      </c>
      <c r="U500" s="116"/>
      <c r="V500" s="115"/>
      <c r="W500" s="113"/>
      <c r="X500" s="113"/>
      <c r="Y500" s="113"/>
      <c r="Z500" s="113"/>
      <c r="AA500" s="112"/>
      <c r="AB500" s="112"/>
      <c r="AC500" s="113"/>
      <c r="AD500" s="113"/>
      <c r="AE500" s="113"/>
      <c r="AF500" s="113">
        <v>2</v>
      </c>
      <c r="AG500" s="113"/>
      <c r="AH500" s="112"/>
      <c r="AI500" s="112"/>
      <c r="AJ500" s="82"/>
      <c r="AK500" s="69"/>
      <c r="AL500" s="69"/>
      <c r="AM500" s="69"/>
      <c r="AN500" s="69"/>
      <c r="AO500" s="70"/>
      <c r="AP500" s="70"/>
      <c r="AQ500" s="70"/>
      <c r="AR500" s="71">
        <f>SUM(E500:AJ500)*2-0.5*COUNT(E500:AJ500)+CI501</f>
        <v>111</v>
      </c>
      <c r="AS500" s="70"/>
      <c r="AT500" s="70"/>
      <c r="AU500" s="69"/>
      <c r="AV500" s="83"/>
      <c r="AW500" s="83"/>
      <c r="AX500" s="83"/>
      <c r="AY500" s="84"/>
      <c r="AZ500" s="85"/>
      <c r="BA500" s="22"/>
      <c r="BB500"/>
      <c r="BC500" s="86">
        <f t="shared" ref="BC500:CG500" si="637">E501</f>
        <v>0</v>
      </c>
      <c r="BD500" s="86">
        <f t="shared" si="637"/>
        <v>12</v>
      </c>
      <c r="BE500" s="86">
        <f t="shared" si="637"/>
        <v>0</v>
      </c>
      <c r="BF500" s="86">
        <f t="shared" si="637"/>
        <v>0</v>
      </c>
      <c r="BG500" s="86">
        <f t="shared" si="637"/>
        <v>0</v>
      </c>
      <c r="BH500" s="86">
        <f t="shared" si="637"/>
        <v>0</v>
      </c>
      <c r="BI500" s="86">
        <f t="shared" si="637"/>
        <v>0</v>
      </c>
      <c r="BJ500" s="86">
        <f t="shared" si="637"/>
        <v>0</v>
      </c>
      <c r="BK500" s="86">
        <f t="shared" si="637"/>
        <v>8</v>
      </c>
      <c r="BL500" s="86">
        <f t="shared" si="637"/>
        <v>0</v>
      </c>
      <c r="BM500" s="86">
        <f t="shared" si="637"/>
        <v>0</v>
      </c>
      <c r="BN500" s="86">
        <f t="shared" si="637"/>
        <v>0</v>
      </c>
      <c r="BO500" s="86">
        <f t="shared" si="637"/>
        <v>0</v>
      </c>
      <c r="BP500" s="86">
        <f t="shared" si="637"/>
        <v>0</v>
      </c>
      <c r="BQ500" s="86">
        <f t="shared" si="637"/>
        <v>0</v>
      </c>
      <c r="BR500" s="86">
        <f t="shared" si="637"/>
        <v>0</v>
      </c>
      <c r="BS500" s="86">
        <f t="shared" si="637"/>
        <v>8</v>
      </c>
      <c r="BT500" s="86">
        <f t="shared" si="637"/>
        <v>0</v>
      </c>
      <c r="BU500" s="86">
        <f t="shared" si="637"/>
        <v>0</v>
      </c>
      <c r="BV500" s="86">
        <f t="shared" si="637"/>
        <v>0</v>
      </c>
      <c r="BW500" s="86">
        <f t="shared" si="637"/>
        <v>0</v>
      </c>
      <c r="BX500" s="86">
        <f t="shared" si="637"/>
        <v>0</v>
      </c>
      <c r="BY500" s="86">
        <f t="shared" si="637"/>
        <v>0</v>
      </c>
      <c r="BZ500" s="86">
        <f t="shared" si="637"/>
        <v>0</v>
      </c>
      <c r="CA500" s="86">
        <f t="shared" si="637"/>
        <v>0</v>
      </c>
      <c r="CB500" s="86">
        <f t="shared" si="637"/>
        <v>0</v>
      </c>
      <c r="CC500" s="86">
        <f t="shared" si="637"/>
        <v>0</v>
      </c>
      <c r="CD500" s="86">
        <f t="shared" si="637"/>
        <v>0</v>
      </c>
      <c r="CE500" s="86">
        <f t="shared" si="637"/>
        <v>0</v>
      </c>
      <c r="CF500" s="86">
        <f t="shared" si="637"/>
        <v>12</v>
      </c>
      <c r="CG500" s="86">
        <f t="shared" si="637"/>
        <v>0</v>
      </c>
      <c r="CH500"/>
      <c r="CI500" s="74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ht="17.25" customHeight="1" x14ac:dyDescent="0.25">
      <c r="A501" s="57"/>
      <c r="B501" s="58"/>
      <c r="C501" s="58"/>
      <c r="D501" s="58" t="s">
        <v>38</v>
      </c>
      <c r="E501" s="111"/>
      <c r="F501" s="112">
        <v>12</v>
      </c>
      <c r="G501" s="112"/>
      <c r="H501" s="113"/>
      <c r="I501" s="113"/>
      <c r="J501" s="113"/>
      <c r="K501" s="113"/>
      <c r="L501" s="113"/>
      <c r="M501" s="112">
        <v>8</v>
      </c>
      <c r="N501" s="114"/>
      <c r="O501" s="115"/>
      <c r="P501" s="113"/>
      <c r="Q501" s="113"/>
      <c r="R501" s="113"/>
      <c r="S501" s="113"/>
      <c r="T501" s="112"/>
      <c r="U501" s="116">
        <v>8</v>
      </c>
      <c r="V501" s="115"/>
      <c r="W501" s="113"/>
      <c r="X501" s="113"/>
      <c r="Y501" s="113"/>
      <c r="Z501" s="113"/>
      <c r="AA501" s="112"/>
      <c r="AB501" s="112"/>
      <c r="AC501" s="113"/>
      <c r="AD501" s="113"/>
      <c r="AE501" s="113"/>
      <c r="AF501" s="113"/>
      <c r="AG501" s="113"/>
      <c r="AH501" s="112">
        <v>12</v>
      </c>
      <c r="AI501" s="112"/>
      <c r="AJ501" s="93"/>
      <c r="AK501" s="69"/>
      <c r="AL501" s="69"/>
      <c r="AM501" s="69"/>
      <c r="AN501" s="69"/>
      <c r="AO501" s="70"/>
      <c r="AP501" s="70"/>
      <c r="AQ501" s="70"/>
      <c r="AR501" s="94"/>
      <c r="AS501" s="70"/>
      <c r="AT501" s="70"/>
      <c r="AU501" s="69"/>
      <c r="AV501" s="83"/>
      <c r="AW501" s="83"/>
      <c r="AX501" s="83"/>
      <c r="AY501" s="84"/>
      <c r="AZ501" s="85"/>
      <c r="BA501" s="22"/>
      <c r="BB501"/>
      <c r="BC501" s="37">
        <f t="shared" ref="BC501:CG501" si="638">IF(BC500&lt;=1,BC500*2,IF(BC500&lt;=7,(BC500*2),IF(BC500&lt;=8,((BC500-7)*3+14),((BC500-8)*4+17))))</f>
        <v>0</v>
      </c>
      <c r="BD501" s="37">
        <f t="shared" si="638"/>
        <v>33</v>
      </c>
      <c r="BE501" s="37">
        <f t="shared" si="638"/>
        <v>0</v>
      </c>
      <c r="BF501" s="37">
        <f t="shared" si="638"/>
        <v>0</v>
      </c>
      <c r="BG501" s="37">
        <f t="shared" si="638"/>
        <v>0</v>
      </c>
      <c r="BH501" s="37">
        <f t="shared" si="638"/>
        <v>0</v>
      </c>
      <c r="BI501" s="37">
        <f t="shared" si="638"/>
        <v>0</v>
      </c>
      <c r="BJ501" s="37">
        <f t="shared" si="638"/>
        <v>0</v>
      </c>
      <c r="BK501" s="37">
        <f t="shared" si="638"/>
        <v>17</v>
      </c>
      <c r="BL501" s="37">
        <f t="shared" si="638"/>
        <v>0</v>
      </c>
      <c r="BM501" s="37">
        <f t="shared" si="638"/>
        <v>0</v>
      </c>
      <c r="BN501" s="37">
        <f t="shared" si="638"/>
        <v>0</v>
      </c>
      <c r="BO501" s="37">
        <f t="shared" si="638"/>
        <v>0</v>
      </c>
      <c r="BP501" s="37">
        <f t="shared" si="638"/>
        <v>0</v>
      </c>
      <c r="BQ501" s="37">
        <f t="shared" si="638"/>
        <v>0</v>
      </c>
      <c r="BR501" s="37">
        <f t="shared" si="638"/>
        <v>0</v>
      </c>
      <c r="BS501" s="37">
        <f t="shared" si="638"/>
        <v>17</v>
      </c>
      <c r="BT501" s="37">
        <f t="shared" si="638"/>
        <v>0</v>
      </c>
      <c r="BU501" s="37">
        <f t="shared" si="638"/>
        <v>0</v>
      </c>
      <c r="BV501" s="37">
        <f t="shared" si="638"/>
        <v>0</v>
      </c>
      <c r="BW501" s="37">
        <f t="shared" si="638"/>
        <v>0</v>
      </c>
      <c r="BX501" s="37">
        <f t="shared" si="638"/>
        <v>0</v>
      </c>
      <c r="BY501" s="37">
        <f t="shared" si="638"/>
        <v>0</v>
      </c>
      <c r="BZ501" s="37">
        <f t="shared" si="638"/>
        <v>0</v>
      </c>
      <c r="CA501" s="37">
        <f t="shared" si="638"/>
        <v>0</v>
      </c>
      <c r="CB501" s="37">
        <f t="shared" si="638"/>
        <v>0</v>
      </c>
      <c r="CC501" s="37">
        <f t="shared" si="638"/>
        <v>0</v>
      </c>
      <c r="CD501" s="37">
        <f t="shared" si="638"/>
        <v>0</v>
      </c>
      <c r="CE501" s="37">
        <f t="shared" si="638"/>
        <v>0</v>
      </c>
      <c r="CF501" s="37">
        <f t="shared" si="638"/>
        <v>33</v>
      </c>
      <c r="CG501" s="37">
        <f t="shared" si="638"/>
        <v>0</v>
      </c>
      <c r="CH501"/>
      <c r="CI501" s="95">
        <f>SUM(BC501:CG501)</f>
        <v>100</v>
      </c>
      <c r="CJ501" s="5" t="s">
        <v>37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ht="17.25" customHeight="1" x14ac:dyDescent="0.25">
      <c r="A502" s="57"/>
      <c r="B502" s="58"/>
      <c r="C502" s="58"/>
      <c r="D502" s="58" t="s">
        <v>39</v>
      </c>
      <c r="E502" s="96">
        <f t="shared" ref="E502:AI502" si="639">IF(AND(E499="A/N",E500&gt;=8),2,IF(AND(E499="N/D",E500=16),2,IF(AND(E499="D/A",E500=16),2,IF(AND(E499="A/N",E500&lt;8),1,IF(AND(E499="N/D",E500&lt;16),1,IF(AND(E499="D/A",E500&gt;=8),1,IF(AND(AND(E499="O/D",E500&gt;=16),E500&lt;24),1,IF(AND(E499="O/D",E500=24),2,IF(AND(AND(E499="O/A",E500&gt;=8),E500&lt;16),1,IF(AND(E499="O/A",E500&gt;=16),2,IF(AND(AND(E499="O/N",E500&gt;=8),E500&lt;24),1,IF(AND(E499="O/N",E500=24),2,0))))))))))))</f>
        <v>0</v>
      </c>
      <c r="F502" s="97">
        <f t="shared" si="639"/>
        <v>0</v>
      </c>
      <c r="G502" s="97">
        <f t="shared" si="639"/>
        <v>0</v>
      </c>
      <c r="H502" s="98">
        <f t="shared" si="639"/>
        <v>0</v>
      </c>
      <c r="I502" s="98">
        <f t="shared" si="639"/>
        <v>0</v>
      </c>
      <c r="J502" s="98">
        <f t="shared" si="639"/>
        <v>0</v>
      </c>
      <c r="K502" s="98">
        <f t="shared" si="639"/>
        <v>0</v>
      </c>
      <c r="L502" s="98">
        <f t="shared" si="639"/>
        <v>0</v>
      </c>
      <c r="M502" s="97">
        <f t="shared" si="639"/>
        <v>0</v>
      </c>
      <c r="N502" s="99">
        <f t="shared" si="639"/>
        <v>0</v>
      </c>
      <c r="O502" s="100">
        <f t="shared" si="639"/>
        <v>0</v>
      </c>
      <c r="P502" s="98">
        <f t="shared" si="639"/>
        <v>0</v>
      </c>
      <c r="Q502" s="98">
        <f t="shared" si="639"/>
        <v>0</v>
      </c>
      <c r="R502" s="98">
        <f t="shared" si="639"/>
        <v>0</v>
      </c>
      <c r="S502" s="98">
        <f t="shared" si="639"/>
        <v>0</v>
      </c>
      <c r="T502" s="97">
        <f t="shared" si="639"/>
        <v>0</v>
      </c>
      <c r="U502" s="101">
        <f t="shared" si="639"/>
        <v>0</v>
      </c>
      <c r="V502" s="100">
        <f t="shared" si="639"/>
        <v>0</v>
      </c>
      <c r="W502" s="98">
        <f t="shared" si="639"/>
        <v>0</v>
      </c>
      <c r="X502" s="98">
        <f t="shared" si="639"/>
        <v>0</v>
      </c>
      <c r="Y502" s="98">
        <f t="shared" si="639"/>
        <v>0</v>
      </c>
      <c r="Z502" s="98">
        <f t="shared" si="639"/>
        <v>0</v>
      </c>
      <c r="AA502" s="97">
        <f t="shared" si="639"/>
        <v>0</v>
      </c>
      <c r="AB502" s="97">
        <f t="shared" si="639"/>
        <v>0</v>
      </c>
      <c r="AC502" s="98">
        <f t="shared" si="639"/>
        <v>0</v>
      </c>
      <c r="AD502" s="98">
        <f t="shared" si="639"/>
        <v>0</v>
      </c>
      <c r="AE502" s="98">
        <f t="shared" si="639"/>
        <v>0</v>
      </c>
      <c r="AF502" s="98">
        <f t="shared" si="639"/>
        <v>0</v>
      </c>
      <c r="AG502" s="98">
        <f t="shared" si="639"/>
        <v>0</v>
      </c>
      <c r="AH502" s="97">
        <f t="shared" si="639"/>
        <v>0</v>
      </c>
      <c r="AI502" s="97">
        <f t="shared" si="639"/>
        <v>0</v>
      </c>
      <c r="AJ502" s="117"/>
      <c r="AK502" s="69"/>
      <c r="AL502" s="69"/>
      <c r="AM502" s="69"/>
      <c r="AN502" s="69"/>
      <c r="AO502" s="70"/>
      <c r="AP502" s="70"/>
      <c r="AQ502" s="71">
        <f>SUM(E502:AJ502)+CI502-CK499</f>
        <v>3</v>
      </c>
      <c r="AR502" s="94"/>
      <c r="AS502" s="70"/>
      <c r="AT502" s="70"/>
      <c r="AU502" s="69"/>
      <c r="AV502" s="83"/>
      <c r="AW502" s="83"/>
      <c r="AX502" s="83"/>
      <c r="AY502" s="84"/>
      <c r="AZ502" s="85"/>
      <c r="BA502" s="22"/>
      <c r="BB502"/>
      <c r="BC502" s="95">
        <f t="shared" ref="BC502:CG502" si="640">IF(AND(BC499="A/N",BC500&gt;=8),2,IF(AND(BC499="N/D",BC500=16),2,IF(AND(BC499="D/A",BC500=16),2,IF(AND(BC499="A/N",BC500&lt;8),1,IF(AND(BC499="N/D",BC500&lt;16),1,IF(AND(BC499="D/A",BC500&gt;=8),1,IF(AND(AND(BC499="O/D",BC500&gt;=16),BC500&lt;24),1,IF(AND(BC499="O/D",BC500=24),2,IF(AND(AND(BC499="O/A",BC500&gt;=8),BC500&lt;16),1,IF(AND(BC499="O/A",BC500&gt;=16),2,IF(AND(AND(BC499="O/N",BC500&gt;=8),BC500&lt;24),1,IF(AND(BC499="O/N",BC500=24),2,0))))))))))))</f>
        <v>0</v>
      </c>
      <c r="BD502" s="95">
        <f t="shared" si="640"/>
        <v>1</v>
      </c>
      <c r="BE502" s="95">
        <f t="shared" si="640"/>
        <v>0</v>
      </c>
      <c r="BF502" s="95">
        <f t="shared" si="640"/>
        <v>0</v>
      </c>
      <c r="BG502" s="95">
        <f t="shared" si="640"/>
        <v>0</v>
      </c>
      <c r="BH502" s="95">
        <f t="shared" si="640"/>
        <v>0</v>
      </c>
      <c r="BI502" s="95">
        <f t="shared" si="640"/>
        <v>0</v>
      </c>
      <c r="BJ502" s="95">
        <f t="shared" si="640"/>
        <v>0</v>
      </c>
      <c r="BK502" s="95">
        <f t="shared" si="640"/>
        <v>0</v>
      </c>
      <c r="BL502" s="95">
        <f t="shared" si="640"/>
        <v>0</v>
      </c>
      <c r="BM502" s="95">
        <f t="shared" si="640"/>
        <v>0</v>
      </c>
      <c r="BN502" s="95">
        <f t="shared" si="640"/>
        <v>0</v>
      </c>
      <c r="BO502" s="95">
        <f t="shared" si="640"/>
        <v>0</v>
      </c>
      <c r="BP502" s="95">
        <f t="shared" si="640"/>
        <v>0</v>
      </c>
      <c r="BQ502" s="95">
        <f t="shared" si="640"/>
        <v>0</v>
      </c>
      <c r="BR502" s="95">
        <f t="shared" si="640"/>
        <v>0</v>
      </c>
      <c r="BS502" s="95">
        <f t="shared" si="640"/>
        <v>1</v>
      </c>
      <c r="BT502" s="95">
        <f t="shared" si="640"/>
        <v>0</v>
      </c>
      <c r="BU502" s="95">
        <f t="shared" si="640"/>
        <v>0</v>
      </c>
      <c r="BV502" s="95">
        <f t="shared" si="640"/>
        <v>0</v>
      </c>
      <c r="BW502" s="95">
        <f t="shared" si="640"/>
        <v>0</v>
      </c>
      <c r="BX502" s="95">
        <f t="shared" si="640"/>
        <v>0</v>
      </c>
      <c r="BY502" s="95">
        <f t="shared" si="640"/>
        <v>0</v>
      </c>
      <c r="BZ502" s="95">
        <f t="shared" si="640"/>
        <v>0</v>
      </c>
      <c r="CA502" s="95">
        <f t="shared" si="640"/>
        <v>0</v>
      </c>
      <c r="CB502" s="95">
        <f t="shared" si="640"/>
        <v>0</v>
      </c>
      <c r="CC502" s="95">
        <f t="shared" si="640"/>
        <v>0</v>
      </c>
      <c r="CD502" s="95">
        <f t="shared" si="640"/>
        <v>0</v>
      </c>
      <c r="CE502" s="95">
        <f t="shared" si="640"/>
        <v>0</v>
      </c>
      <c r="CF502" s="95">
        <f t="shared" si="640"/>
        <v>1</v>
      </c>
      <c r="CG502" s="95">
        <f t="shared" si="640"/>
        <v>0</v>
      </c>
      <c r="CH502"/>
      <c r="CI502" s="95">
        <f>SUM(BC502:CG502)</f>
        <v>3</v>
      </c>
      <c r="CJ502" s="5" t="s">
        <v>40</v>
      </c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ht="17.25" customHeight="1" x14ac:dyDescent="0.25">
      <c r="A503" s="57"/>
      <c r="B503" s="58"/>
      <c r="C503" s="58"/>
      <c r="D503" s="58" t="s">
        <v>41</v>
      </c>
      <c r="E503" s="103" t="str">
        <f t="shared" ref="E503:AI503" si="641">IF(E500&gt;=4,"ya","tdk")</f>
        <v>tdk</v>
      </c>
      <c r="F503" s="104" t="str">
        <f t="shared" si="641"/>
        <v>tdk</v>
      </c>
      <c r="G503" s="104" t="str">
        <f t="shared" si="641"/>
        <v>tdk</v>
      </c>
      <c r="H503" s="105" t="str">
        <f t="shared" si="641"/>
        <v>tdk</v>
      </c>
      <c r="I503" s="105" t="str">
        <f t="shared" si="641"/>
        <v>tdk</v>
      </c>
      <c r="J503" s="105" t="str">
        <f t="shared" si="641"/>
        <v>tdk</v>
      </c>
      <c r="K503" s="105" t="str">
        <f t="shared" si="641"/>
        <v>tdk</v>
      </c>
      <c r="L503" s="105" t="str">
        <f t="shared" si="641"/>
        <v>tdk</v>
      </c>
      <c r="M503" s="104" t="str">
        <f t="shared" si="641"/>
        <v>tdk</v>
      </c>
      <c r="N503" s="106" t="str">
        <f t="shared" si="641"/>
        <v>tdk</v>
      </c>
      <c r="O503" s="107" t="str">
        <f t="shared" si="641"/>
        <v>tdk</v>
      </c>
      <c r="P503" s="105" t="str">
        <f t="shared" si="641"/>
        <v>tdk</v>
      </c>
      <c r="Q503" s="105" t="str">
        <f t="shared" si="641"/>
        <v>tdk</v>
      </c>
      <c r="R503" s="105" t="str">
        <f t="shared" si="641"/>
        <v>tdk</v>
      </c>
      <c r="S503" s="105" t="str">
        <f t="shared" si="641"/>
        <v>tdk</v>
      </c>
      <c r="T503" s="104" t="str">
        <f t="shared" si="641"/>
        <v>ya</v>
      </c>
      <c r="U503" s="106" t="str">
        <f t="shared" si="641"/>
        <v>tdk</v>
      </c>
      <c r="V503" s="107" t="str">
        <f t="shared" si="641"/>
        <v>tdk</v>
      </c>
      <c r="W503" s="105" t="str">
        <f t="shared" si="641"/>
        <v>tdk</v>
      </c>
      <c r="X503" s="105" t="str">
        <f t="shared" si="641"/>
        <v>tdk</v>
      </c>
      <c r="Y503" s="105" t="str">
        <f t="shared" si="641"/>
        <v>tdk</v>
      </c>
      <c r="Z503" s="105" t="str">
        <f t="shared" si="641"/>
        <v>tdk</v>
      </c>
      <c r="AA503" s="104" t="str">
        <f t="shared" si="641"/>
        <v>tdk</v>
      </c>
      <c r="AB503" s="104" t="str">
        <f t="shared" si="641"/>
        <v>tdk</v>
      </c>
      <c r="AC503" s="105" t="str">
        <f t="shared" si="641"/>
        <v>tdk</v>
      </c>
      <c r="AD503" s="105" t="str">
        <f t="shared" si="641"/>
        <v>tdk</v>
      </c>
      <c r="AE503" s="105" t="str">
        <f t="shared" si="641"/>
        <v>tdk</v>
      </c>
      <c r="AF503" s="105" t="str">
        <f t="shared" si="641"/>
        <v>tdk</v>
      </c>
      <c r="AG503" s="105" t="str">
        <f t="shared" si="641"/>
        <v>tdk</v>
      </c>
      <c r="AH503" s="104" t="str">
        <f t="shared" si="641"/>
        <v>tdk</v>
      </c>
      <c r="AI503" s="104" t="str">
        <f t="shared" si="641"/>
        <v>tdk</v>
      </c>
      <c r="AJ503" s="108"/>
      <c r="AK503" s="69"/>
      <c r="AL503" s="69"/>
      <c r="AM503" s="69"/>
      <c r="AN503" s="69"/>
      <c r="AO503" s="70"/>
      <c r="AP503" s="70"/>
      <c r="AQ503" s="70"/>
      <c r="AR503" s="70"/>
      <c r="AS503" s="109">
        <f>COUNTIF(E503:AJ503,"ya")+CI503</f>
        <v>5</v>
      </c>
      <c r="AT503" s="70"/>
      <c r="AU503" s="69"/>
      <c r="AV503" s="83"/>
      <c r="AW503" s="83"/>
      <c r="AX503" s="83"/>
      <c r="AY503" s="84"/>
      <c r="AZ503" s="85"/>
      <c r="BA503" s="22"/>
      <c r="BB503"/>
      <c r="BC503" s="110" t="str">
        <f t="shared" ref="BC503:CG503" si="642">IF(BC500&gt;=4,"ya","tdk")</f>
        <v>tdk</v>
      </c>
      <c r="BD503" s="110" t="str">
        <f t="shared" si="642"/>
        <v>ya</v>
      </c>
      <c r="BE503" s="110" t="str">
        <f t="shared" si="642"/>
        <v>tdk</v>
      </c>
      <c r="BF503" s="110" t="str">
        <f t="shared" si="642"/>
        <v>tdk</v>
      </c>
      <c r="BG503" s="110" t="str">
        <f t="shared" si="642"/>
        <v>tdk</v>
      </c>
      <c r="BH503" s="110" t="str">
        <f t="shared" si="642"/>
        <v>tdk</v>
      </c>
      <c r="BI503" s="110" t="str">
        <f t="shared" si="642"/>
        <v>tdk</v>
      </c>
      <c r="BJ503" s="110" t="str">
        <f t="shared" si="642"/>
        <v>tdk</v>
      </c>
      <c r="BK503" s="110" t="str">
        <f t="shared" si="642"/>
        <v>ya</v>
      </c>
      <c r="BL503" s="110" t="str">
        <f t="shared" si="642"/>
        <v>tdk</v>
      </c>
      <c r="BM503" s="110" t="str">
        <f t="shared" si="642"/>
        <v>tdk</v>
      </c>
      <c r="BN503" s="110" t="str">
        <f t="shared" si="642"/>
        <v>tdk</v>
      </c>
      <c r="BO503" s="110" t="str">
        <f t="shared" si="642"/>
        <v>tdk</v>
      </c>
      <c r="BP503" s="110" t="str">
        <f t="shared" si="642"/>
        <v>tdk</v>
      </c>
      <c r="BQ503" s="110" t="str">
        <f t="shared" si="642"/>
        <v>tdk</v>
      </c>
      <c r="BR503" s="110" t="str">
        <f t="shared" si="642"/>
        <v>tdk</v>
      </c>
      <c r="BS503" s="110" t="str">
        <f t="shared" si="642"/>
        <v>ya</v>
      </c>
      <c r="BT503" s="110" t="str">
        <f t="shared" si="642"/>
        <v>tdk</v>
      </c>
      <c r="BU503" s="110" t="str">
        <f t="shared" si="642"/>
        <v>tdk</v>
      </c>
      <c r="BV503" s="110" t="str">
        <f t="shared" si="642"/>
        <v>tdk</v>
      </c>
      <c r="BW503" s="110" t="str">
        <f t="shared" si="642"/>
        <v>tdk</v>
      </c>
      <c r="BX503" s="110" t="str">
        <f t="shared" si="642"/>
        <v>tdk</v>
      </c>
      <c r="BY503" s="110" t="str">
        <f t="shared" si="642"/>
        <v>tdk</v>
      </c>
      <c r="BZ503" s="110" t="str">
        <f t="shared" si="642"/>
        <v>tdk</v>
      </c>
      <c r="CA503" s="110" t="str">
        <f t="shared" si="642"/>
        <v>tdk</v>
      </c>
      <c r="CB503" s="110" t="str">
        <f t="shared" si="642"/>
        <v>tdk</v>
      </c>
      <c r="CC503" s="110" t="str">
        <f t="shared" si="642"/>
        <v>tdk</v>
      </c>
      <c r="CD503" s="110" t="str">
        <f t="shared" si="642"/>
        <v>tdk</v>
      </c>
      <c r="CE503" s="110" t="str">
        <f t="shared" si="642"/>
        <v>tdk</v>
      </c>
      <c r="CF503" s="110" t="str">
        <f t="shared" si="642"/>
        <v>ya</v>
      </c>
      <c r="CG503" s="110" t="str">
        <f t="shared" si="642"/>
        <v>tdk</v>
      </c>
      <c r="CH503"/>
      <c r="CI503" s="75">
        <f>COUNTIF(BC503:CG503,"ya")</f>
        <v>4</v>
      </c>
      <c r="CJ503" s="74" t="s">
        <v>41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spans="1:1024" ht="17.25" customHeight="1" x14ac:dyDescent="0.25">
      <c r="A504" s="57"/>
      <c r="B504" s="58"/>
      <c r="C504" s="58"/>
      <c r="D504" s="58" t="s">
        <v>42</v>
      </c>
      <c r="E504" s="103" t="str">
        <f t="shared" ref="E504:AI504" si="643">IF(AND(OR(AND(OR(AND(E501&gt;=2,E499="O/D"),E499="O/A"),E501&gt;=2),E499="O/N"),E501&gt;=2),"ya","tdk")</f>
        <v>tdk</v>
      </c>
      <c r="F504" s="104" t="str">
        <f t="shared" si="643"/>
        <v>ya</v>
      </c>
      <c r="G504" s="104" t="str">
        <f t="shared" si="643"/>
        <v>tdk</v>
      </c>
      <c r="H504" s="105" t="str">
        <f t="shared" si="643"/>
        <v>tdk</v>
      </c>
      <c r="I504" s="105" t="str">
        <f t="shared" si="643"/>
        <v>tdk</v>
      </c>
      <c r="J504" s="105" t="str">
        <f t="shared" si="643"/>
        <v>tdk</v>
      </c>
      <c r="K504" s="105" t="str">
        <f t="shared" si="643"/>
        <v>tdk</v>
      </c>
      <c r="L504" s="105" t="str">
        <f t="shared" si="643"/>
        <v>tdk</v>
      </c>
      <c r="M504" s="104" t="str">
        <f t="shared" si="643"/>
        <v>ya</v>
      </c>
      <c r="N504" s="106" t="str">
        <f t="shared" si="643"/>
        <v>tdk</v>
      </c>
      <c r="O504" s="107" t="str">
        <f t="shared" si="643"/>
        <v>tdk</v>
      </c>
      <c r="P504" s="105" t="str">
        <f t="shared" si="643"/>
        <v>tdk</v>
      </c>
      <c r="Q504" s="105" t="str">
        <f t="shared" si="643"/>
        <v>tdk</v>
      </c>
      <c r="R504" s="105" t="str">
        <f t="shared" si="643"/>
        <v>tdk</v>
      </c>
      <c r="S504" s="105" t="str">
        <f t="shared" si="643"/>
        <v>tdk</v>
      </c>
      <c r="T504" s="104" t="str">
        <f t="shared" si="643"/>
        <v>tdk</v>
      </c>
      <c r="U504" s="106" t="str">
        <f t="shared" si="643"/>
        <v>ya</v>
      </c>
      <c r="V504" s="107" t="str">
        <f t="shared" si="643"/>
        <v>tdk</v>
      </c>
      <c r="W504" s="105" t="str">
        <f t="shared" si="643"/>
        <v>tdk</v>
      </c>
      <c r="X504" s="105" t="str">
        <f t="shared" si="643"/>
        <v>tdk</v>
      </c>
      <c r="Y504" s="105" t="str">
        <f t="shared" si="643"/>
        <v>tdk</v>
      </c>
      <c r="Z504" s="105" t="str">
        <f t="shared" si="643"/>
        <v>tdk</v>
      </c>
      <c r="AA504" s="104" t="str">
        <f t="shared" si="643"/>
        <v>tdk</v>
      </c>
      <c r="AB504" s="104" t="str">
        <f t="shared" si="643"/>
        <v>tdk</v>
      </c>
      <c r="AC504" s="105" t="str">
        <f t="shared" si="643"/>
        <v>tdk</v>
      </c>
      <c r="AD504" s="105" t="str">
        <f t="shared" si="643"/>
        <v>tdk</v>
      </c>
      <c r="AE504" s="105" t="str">
        <f t="shared" si="643"/>
        <v>tdk</v>
      </c>
      <c r="AF504" s="105" t="str">
        <f t="shared" si="643"/>
        <v>tdk</v>
      </c>
      <c r="AG504" s="105" t="str">
        <f t="shared" si="643"/>
        <v>tdk</v>
      </c>
      <c r="AH504" s="104" t="str">
        <f t="shared" si="643"/>
        <v>ya</v>
      </c>
      <c r="AI504" s="104" t="str">
        <f t="shared" si="643"/>
        <v>tdk</v>
      </c>
      <c r="AJ504" s="108"/>
      <c r="AK504" s="69"/>
      <c r="AL504" s="69"/>
      <c r="AM504" s="69"/>
      <c r="AN504" s="69"/>
      <c r="AO504" s="70"/>
      <c r="AP504" s="70"/>
      <c r="AQ504" s="70"/>
      <c r="AR504" s="70"/>
      <c r="AS504" s="70"/>
      <c r="AT504" s="70">
        <f>COUNTIF(E504:AJ504,"ya")</f>
        <v>4</v>
      </c>
      <c r="AU504" s="69"/>
      <c r="AV504" s="83"/>
      <c r="AW504" s="83"/>
      <c r="AX504" s="83"/>
      <c r="AY504" s="84"/>
      <c r="AZ504" s="85"/>
      <c r="BA504" s="22"/>
      <c r="BB504"/>
      <c r="BC504" s="7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 s="37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spans="1:1024" ht="17.25" customHeight="1" x14ac:dyDescent="0.3">
      <c r="A505" s="57">
        <f>A499+1</f>
        <v>55</v>
      </c>
      <c r="B505" s="229" t="s">
        <v>147</v>
      </c>
      <c r="C505" s="130" t="s">
        <v>148</v>
      </c>
      <c r="D505" s="58"/>
      <c r="E505" s="111" t="s">
        <v>20</v>
      </c>
      <c r="F505" s="112" t="s">
        <v>45</v>
      </c>
      <c r="G505" s="112" t="s">
        <v>103</v>
      </c>
      <c r="H505" s="113" t="s">
        <v>45</v>
      </c>
      <c r="I505" s="113" t="s">
        <v>21</v>
      </c>
      <c r="J505" s="113" t="s">
        <v>21</v>
      </c>
      <c r="K505" s="113" t="s">
        <v>45</v>
      </c>
      <c r="L505" s="113" t="s">
        <v>19</v>
      </c>
      <c r="M505" s="112" t="s">
        <v>19</v>
      </c>
      <c r="N505" s="114" t="s">
        <v>46</v>
      </c>
      <c r="O505" s="115" t="s">
        <v>20</v>
      </c>
      <c r="P505" s="113" t="s">
        <v>20</v>
      </c>
      <c r="Q505" s="113" t="s">
        <v>45</v>
      </c>
      <c r="R505" s="113" t="s">
        <v>21</v>
      </c>
      <c r="S505" s="113" t="s">
        <v>21</v>
      </c>
      <c r="T505" s="112" t="s">
        <v>45</v>
      </c>
      <c r="U505" s="116" t="s">
        <v>47</v>
      </c>
      <c r="V505" s="115" t="s">
        <v>19</v>
      </c>
      <c r="W505" s="113" t="s">
        <v>19</v>
      </c>
      <c r="X505" s="113" t="s">
        <v>20</v>
      </c>
      <c r="Y505" s="113" t="s">
        <v>20</v>
      </c>
      <c r="Z505" s="113" t="s">
        <v>45</v>
      </c>
      <c r="AA505" s="112" t="s">
        <v>44</v>
      </c>
      <c r="AB505" s="112" t="s">
        <v>21</v>
      </c>
      <c r="AC505" s="113" t="s">
        <v>21</v>
      </c>
      <c r="AD505" s="113" t="s">
        <v>45</v>
      </c>
      <c r="AE505" s="113" t="s">
        <v>19</v>
      </c>
      <c r="AF505" s="113" t="s">
        <v>19</v>
      </c>
      <c r="AG505" s="113" t="s">
        <v>20</v>
      </c>
      <c r="AH505" s="112" t="s">
        <v>45</v>
      </c>
      <c r="AI505" s="112" t="s">
        <v>45</v>
      </c>
      <c r="AJ505" s="68"/>
      <c r="AK505" s="69">
        <f>COUNTIF(E505:AJ505,"D")</f>
        <v>6</v>
      </c>
      <c r="AL505" s="69">
        <f>COUNTIF(E505:AJ505,"A")</f>
        <v>6</v>
      </c>
      <c r="AM505" s="69">
        <f>COUNTIF(E505:AJ505,"N")</f>
        <v>6</v>
      </c>
      <c r="AN505" s="69">
        <f>COUNTIF(E505:AJ505,"D/A")</f>
        <v>0</v>
      </c>
      <c r="AO505" s="70">
        <f>AK505+AL505+AM505+AN505+AY505+AZ505</f>
        <v>18</v>
      </c>
      <c r="AP505" s="70">
        <f>IF(AO505&lt;=22,0,AO505-22)</f>
        <v>0</v>
      </c>
      <c r="AQ505" s="71">
        <f>AL505+AM505+AQ508</f>
        <v>14</v>
      </c>
      <c r="AR505" s="70"/>
      <c r="AS505" s="70"/>
      <c r="AT505" s="70"/>
      <c r="AU505" s="69">
        <f>COUNTIF(E505:AJ505,"IJ")</f>
        <v>0</v>
      </c>
      <c r="AV505" s="69">
        <f>COUNTIF(E505:AJ505,"SK")</f>
        <v>0</v>
      </c>
      <c r="AW505" s="69">
        <f>COUNTIF(E505:AJ505,"CT")</f>
        <v>0</v>
      </c>
      <c r="AX505" s="69">
        <f>COUNTIF(E505:AJ505,"AL")</f>
        <v>0</v>
      </c>
      <c r="AY505" s="69">
        <f>COUNTIF(E505:AJ505,"A/N")</f>
        <v>0</v>
      </c>
      <c r="AZ505" s="69">
        <f>COUNTIF(E505:AJ505,"N/D")</f>
        <v>0</v>
      </c>
      <c r="BA505" s="72"/>
      <c r="BB505" s="37">
        <f>AO505</f>
        <v>18</v>
      </c>
      <c r="BC505" s="73" t="str">
        <f t="shared" ref="BC505:CG505" si="644">E505</f>
        <v>A</v>
      </c>
      <c r="BD505" s="73" t="str">
        <f t="shared" si="644"/>
        <v>R</v>
      </c>
      <c r="BE505" s="73" t="str">
        <f t="shared" si="644"/>
        <v>OFF</v>
      </c>
      <c r="BF505" s="73" t="str">
        <f t="shared" si="644"/>
        <v>R</v>
      </c>
      <c r="BG505" s="73" t="str">
        <f t="shared" si="644"/>
        <v>N</v>
      </c>
      <c r="BH505" s="73" t="str">
        <f t="shared" si="644"/>
        <v>N</v>
      </c>
      <c r="BI505" s="73" t="str">
        <f t="shared" si="644"/>
        <v>R</v>
      </c>
      <c r="BJ505" s="73" t="str">
        <f t="shared" si="644"/>
        <v>D</v>
      </c>
      <c r="BK505" s="73" t="str">
        <f t="shared" si="644"/>
        <v>D</v>
      </c>
      <c r="BL505" s="73" t="str">
        <f t="shared" si="644"/>
        <v>O/A</v>
      </c>
      <c r="BM505" s="73" t="str">
        <f t="shared" si="644"/>
        <v>A</v>
      </c>
      <c r="BN505" s="73" t="str">
        <f t="shared" si="644"/>
        <v>A</v>
      </c>
      <c r="BO505" s="73" t="str">
        <f t="shared" si="644"/>
        <v>R</v>
      </c>
      <c r="BP505" s="73" t="str">
        <f t="shared" si="644"/>
        <v>N</v>
      </c>
      <c r="BQ505" s="73" t="str">
        <f t="shared" si="644"/>
        <v>N</v>
      </c>
      <c r="BR505" s="73" t="str">
        <f t="shared" si="644"/>
        <v>R</v>
      </c>
      <c r="BS505" s="73" t="str">
        <f t="shared" si="644"/>
        <v>O/D</v>
      </c>
      <c r="BT505" s="73" t="str">
        <f t="shared" si="644"/>
        <v>D</v>
      </c>
      <c r="BU505" s="73" t="str">
        <f t="shared" si="644"/>
        <v>D</v>
      </c>
      <c r="BV505" s="73" t="str">
        <f t="shared" si="644"/>
        <v>A</v>
      </c>
      <c r="BW505" s="73" t="str">
        <f t="shared" si="644"/>
        <v>A</v>
      </c>
      <c r="BX505" s="73" t="str">
        <f t="shared" si="644"/>
        <v>R</v>
      </c>
      <c r="BY505" s="73" t="str">
        <f t="shared" si="644"/>
        <v>O/N</v>
      </c>
      <c r="BZ505" s="73" t="str">
        <f t="shared" si="644"/>
        <v>N</v>
      </c>
      <c r="CA505" s="73" t="str">
        <f t="shared" si="644"/>
        <v>N</v>
      </c>
      <c r="CB505" s="73" t="str">
        <f t="shared" si="644"/>
        <v>R</v>
      </c>
      <c r="CC505" s="73" t="str">
        <f t="shared" si="644"/>
        <v>D</v>
      </c>
      <c r="CD505" s="73" t="str">
        <f t="shared" si="644"/>
        <v>D</v>
      </c>
      <c r="CE505" s="73" t="str">
        <f t="shared" si="644"/>
        <v>A</v>
      </c>
      <c r="CF505" s="73" t="str">
        <f t="shared" si="644"/>
        <v>R</v>
      </c>
      <c r="CG505" s="73" t="str">
        <f t="shared" si="644"/>
        <v>R</v>
      </c>
      <c r="CH505"/>
      <c r="CI505" s="75">
        <f>COUNTIF(BC505:CG505,"A/N")</f>
        <v>0</v>
      </c>
      <c r="CJ505" s="75">
        <f>COUNTIF(BC505:CG505,"N/D")</f>
        <v>0</v>
      </c>
      <c r="CK505" s="37">
        <f>CI505+CJ505</f>
        <v>0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ht="17.25" customHeight="1" x14ac:dyDescent="0.25">
      <c r="A506" s="57"/>
      <c r="B506" s="58"/>
      <c r="C506" s="127"/>
      <c r="D506" s="58" t="s">
        <v>37</v>
      </c>
      <c r="E506" s="111"/>
      <c r="F506" s="112"/>
      <c r="G506" s="112"/>
      <c r="H506" s="113"/>
      <c r="I506" s="113"/>
      <c r="J506" s="113"/>
      <c r="K506" s="113"/>
      <c r="L506" s="113"/>
      <c r="M506" s="112">
        <v>4</v>
      </c>
      <c r="N506" s="114"/>
      <c r="O506" s="115"/>
      <c r="P506" s="113"/>
      <c r="Q506" s="113"/>
      <c r="R506" s="113"/>
      <c r="S506" s="113"/>
      <c r="T506" s="112"/>
      <c r="U506" s="116"/>
      <c r="V506" s="115"/>
      <c r="W506" s="113"/>
      <c r="X506" s="113"/>
      <c r="Y506" s="113">
        <v>2</v>
      </c>
      <c r="Z506" s="113"/>
      <c r="AA506" s="112"/>
      <c r="AB506" s="112"/>
      <c r="AC506" s="113"/>
      <c r="AD506" s="113"/>
      <c r="AE506" s="113"/>
      <c r="AF506" s="113"/>
      <c r="AG506" s="113"/>
      <c r="AH506" s="112"/>
      <c r="AI506" s="112"/>
      <c r="AJ506" s="82"/>
      <c r="AK506" s="69"/>
      <c r="AL506" s="69"/>
      <c r="AM506" s="69"/>
      <c r="AN506" s="69"/>
      <c r="AO506" s="70"/>
      <c r="AP506" s="70"/>
      <c r="AQ506" s="70"/>
      <c r="AR506" s="71">
        <f>SUM(E506:AJ506)*2-0.5*COUNT(E506:AJ506)+CI507</f>
        <v>95</v>
      </c>
      <c r="AS506" s="70"/>
      <c r="AT506" s="70"/>
      <c r="AU506" s="69"/>
      <c r="AV506" s="83"/>
      <c r="AW506" s="83"/>
      <c r="AX506" s="83"/>
      <c r="AY506" s="84"/>
      <c r="AZ506" s="85"/>
      <c r="BA506" s="22"/>
      <c r="BB506"/>
      <c r="BC506" s="86">
        <f t="shared" ref="BC506:CG506" si="645">E507</f>
        <v>0</v>
      </c>
      <c r="BD506" s="86">
        <f t="shared" si="645"/>
        <v>0</v>
      </c>
      <c r="BE506" s="86">
        <f t="shared" si="645"/>
        <v>8</v>
      </c>
      <c r="BF506" s="86">
        <f t="shared" si="645"/>
        <v>0</v>
      </c>
      <c r="BG506" s="86">
        <f t="shared" si="645"/>
        <v>0</v>
      </c>
      <c r="BH506" s="86">
        <f t="shared" si="645"/>
        <v>0</v>
      </c>
      <c r="BI506" s="86">
        <f t="shared" si="645"/>
        <v>0</v>
      </c>
      <c r="BJ506" s="86">
        <f t="shared" si="645"/>
        <v>0</v>
      </c>
      <c r="BK506" s="86">
        <f t="shared" si="645"/>
        <v>0</v>
      </c>
      <c r="BL506" s="86">
        <f t="shared" si="645"/>
        <v>8</v>
      </c>
      <c r="BM506" s="86">
        <f t="shared" si="645"/>
        <v>0</v>
      </c>
      <c r="BN506" s="86">
        <f t="shared" si="645"/>
        <v>0</v>
      </c>
      <c r="BO506" s="86">
        <f t="shared" si="645"/>
        <v>0</v>
      </c>
      <c r="BP506" s="86">
        <f t="shared" si="645"/>
        <v>0</v>
      </c>
      <c r="BQ506" s="86">
        <f t="shared" si="645"/>
        <v>0</v>
      </c>
      <c r="BR506" s="86">
        <f t="shared" si="645"/>
        <v>0</v>
      </c>
      <c r="BS506" s="86">
        <f t="shared" si="645"/>
        <v>8</v>
      </c>
      <c r="BT506" s="86">
        <f t="shared" si="645"/>
        <v>0</v>
      </c>
      <c r="BU506" s="86">
        <f t="shared" si="645"/>
        <v>0</v>
      </c>
      <c r="BV506" s="86">
        <f t="shared" si="645"/>
        <v>0</v>
      </c>
      <c r="BW506" s="86">
        <f t="shared" si="645"/>
        <v>0</v>
      </c>
      <c r="BX506" s="86">
        <f t="shared" si="645"/>
        <v>0</v>
      </c>
      <c r="BY506" s="86">
        <f t="shared" si="645"/>
        <v>12</v>
      </c>
      <c r="BZ506" s="86">
        <f t="shared" si="645"/>
        <v>0</v>
      </c>
      <c r="CA506" s="86">
        <f t="shared" si="645"/>
        <v>0</v>
      </c>
      <c r="CB506" s="86">
        <f t="shared" si="645"/>
        <v>0</v>
      </c>
      <c r="CC506" s="86">
        <f t="shared" si="645"/>
        <v>0</v>
      </c>
      <c r="CD506" s="86">
        <f t="shared" si="645"/>
        <v>0</v>
      </c>
      <c r="CE506" s="86">
        <f t="shared" si="645"/>
        <v>0</v>
      </c>
      <c r="CF506" s="86">
        <f t="shared" si="645"/>
        <v>0</v>
      </c>
      <c r="CG506" s="86">
        <f t="shared" si="645"/>
        <v>0</v>
      </c>
      <c r="CH506"/>
      <c r="CI506" s="74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ht="17.25" customHeight="1" x14ac:dyDescent="0.25">
      <c r="A507" s="57"/>
      <c r="B507" s="58"/>
      <c r="C507" s="58"/>
      <c r="D507" s="58" t="s">
        <v>38</v>
      </c>
      <c r="E507" s="111"/>
      <c r="F507" s="112"/>
      <c r="G507" s="112">
        <v>8</v>
      </c>
      <c r="H507" s="113"/>
      <c r="I507" s="113"/>
      <c r="J507" s="113"/>
      <c r="K507" s="113"/>
      <c r="L507" s="113"/>
      <c r="M507" s="112"/>
      <c r="N507" s="114">
        <v>8</v>
      </c>
      <c r="O507" s="115"/>
      <c r="P507" s="113"/>
      <c r="Q507" s="113"/>
      <c r="R507" s="113"/>
      <c r="S507" s="113"/>
      <c r="T507" s="112"/>
      <c r="U507" s="116">
        <v>8</v>
      </c>
      <c r="V507" s="115"/>
      <c r="W507" s="113"/>
      <c r="X507" s="113"/>
      <c r="Y507" s="113"/>
      <c r="Z507" s="113"/>
      <c r="AA507" s="112">
        <v>12</v>
      </c>
      <c r="AB507" s="112"/>
      <c r="AC507" s="113"/>
      <c r="AD507" s="113"/>
      <c r="AE507" s="113"/>
      <c r="AF507" s="113"/>
      <c r="AG507" s="113"/>
      <c r="AH507" s="112"/>
      <c r="AI507" s="112"/>
      <c r="AJ507" s="93"/>
      <c r="AK507" s="69"/>
      <c r="AL507" s="69"/>
      <c r="AM507" s="69"/>
      <c r="AN507" s="69"/>
      <c r="AO507" s="70"/>
      <c r="AP507" s="70"/>
      <c r="AQ507" s="70"/>
      <c r="AR507" s="94"/>
      <c r="AS507" s="70"/>
      <c r="AT507" s="70"/>
      <c r="AU507" s="69"/>
      <c r="AV507" s="83"/>
      <c r="AW507" s="83"/>
      <c r="AX507" s="83"/>
      <c r="AY507" s="84"/>
      <c r="AZ507" s="85"/>
      <c r="BA507" s="22"/>
      <c r="BB507"/>
      <c r="BC507" s="37">
        <f t="shared" ref="BC507:CG507" si="646">IF(BC506&lt;=1,BC506*2,IF(BC506&lt;=7,(BC506*2),IF(BC506&lt;=8,((BC506-7)*3+14),((BC506-8)*4+17))))</f>
        <v>0</v>
      </c>
      <c r="BD507" s="37">
        <f t="shared" si="646"/>
        <v>0</v>
      </c>
      <c r="BE507" s="37">
        <f t="shared" si="646"/>
        <v>17</v>
      </c>
      <c r="BF507" s="37">
        <f t="shared" si="646"/>
        <v>0</v>
      </c>
      <c r="BG507" s="37">
        <f t="shared" si="646"/>
        <v>0</v>
      </c>
      <c r="BH507" s="37">
        <f t="shared" si="646"/>
        <v>0</v>
      </c>
      <c r="BI507" s="37">
        <f t="shared" si="646"/>
        <v>0</v>
      </c>
      <c r="BJ507" s="37">
        <f t="shared" si="646"/>
        <v>0</v>
      </c>
      <c r="BK507" s="37">
        <f t="shared" si="646"/>
        <v>0</v>
      </c>
      <c r="BL507" s="37">
        <f t="shared" si="646"/>
        <v>17</v>
      </c>
      <c r="BM507" s="37">
        <f t="shared" si="646"/>
        <v>0</v>
      </c>
      <c r="BN507" s="37">
        <f t="shared" si="646"/>
        <v>0</v>
      </c>
      <c r="BO507" s="37">
        <f t="shared" si="646"/>
        <v>0</v>
      </c>
      <c r="BP507" s="37">
        <f t="shared" si="646"/>
        <v>0</v>
      </c>
      <c r="BQ507" s="37">
        <f t="shared" si="646"/>
        <v>0</v>
      </c>
      <c r="BR507" s="37">
        <f t="shared" si="646"/>
        <v>0</v>
      </c>
      <c r="BS507" s="37">
        <f t="shared" si="646"/>
        <v>17</v>
      </c>
      <c r="BT507" s="37">
        <f t="shared" si="646"/>
        <v>0</v>
      </c>
      <c r="BU507" s="37">
        <f t="shared" si="646"/>
        <v>0</v>
      </c>
      <c r="BV507" s="37">
        <f t="shared" si="646"/>
        <v>0</v>
      </c>
      <c r="BW507" s="37">
        <f t="shared" si="646"/>
        <v>0</v>
      </c>
      <c r="BX507" s="37">
        <f t="shared" si="646"/>
        <v>0</v>
      </c>
      <c r="BY507" s="37">
        <f t="shared" si="646"/>
        <v>33</v>
      </c>
      <c r="BZ507" s="37">
        <f t="shared" si="646"/>
        <v>0</v>
      </c>
      <c r="CA507" s="37">
        <f t="shared" si="646"/>
        <v>0</v>
      </c>
      <c r="CB507" s="37">
        <f t="shared" si="646"/>
        <v>0</v>
      </c>
      <c r="CC507" s="37">
        <f t="shared" si="646"/>
        <v>0</v>
      </c>
      <c r="CD507" s="37">
        <f t="shared" si="646"/>
        <v>0</v>
      </c>
      <c r="CE507" s="37">
        <f t="shared" si="646"/>
        <v>0</v>
      </c>
      <c r="CF507" s="37">
        <f t="shared" si="646"/>
        <v>0</v>
      </c>
      <c r="CG507" s="37">
        <f t="shared" si="646"/>
        <v>0</v>
      </c>
      <c r="CH507"/>
      <c r="CI507" s="95">
        <f>SUM(BC507:CG507)</f>
        <v>84</v>
      </c>
      <c r="CJ507" s="5" t="s">
        <v>37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ht="17.25" customHeight="1" x14ac:dyDescent="0.25">
      <c r="A508" s="57"/>
      <c r="B508" s="58"/>
      <c r="C508" s="58"/>
      <c r="D508" s="58" t="s">
        <v>39</v>
      </c>
      <c r="E508" s="96">
        <f t="shared" ref="E508:AI508" si="647">IF(AND(E505="A/N",E506&gt;=8),2,IF(AND(E505="N/D",E506=16),2,IF(AND(E505="D/A",E506=16),2,IF(AND(E505="A/N",E506&lt;8),1,IF(AND(E505="N/D",E506&lt;16),1,IF(AND(E505="D/A",E506&gt;=8),1,IF(AND(AND(E505="O/D",E506&gt;=16),E506&lt;24),1,IF(AND(E505="O/D",E506=24),2,IF(AND(AND(E505="O/A",E506&gt;=8),E506&lt;16),1,IF(AND(E505="O/A",E506&gt;=16),2,IF(AND(AND(E505="O/N",E506&gt;=8),E506&lt;24),1,IF(AND(E505="O/N",E506=24),2,0))))))))))))</f>
        <v>0</v>
      </c>
      <c r="F508" s="97">
        <f t="shared" si="647"/>
        <v>0</v>
      </c>
      <c r="G508" s="97">
        <f t="shared" si="647"/>
        <v>0</v>
      </c>
      <c r="H508" s="98">
        <f t="shared" si="647"/>
        <v>0</v>
      </c>
      <c r="I508" s="98">
        <f t="shared" si="647"/>
        <v>0</v>
      </c>
      <c r="J508" s="98">
        <f t="shared" si="647"/>
        <v>0</v>
      </c>
      <c r="K508" s="98">
        <f t="shared" si="647"/>
        <v>0</v>
      </c>
      <c r="L508" s="98">
        <f t="shared" si="647"/>
        <v>0</v>
      </c>
      <c r="M508" s="97">
        <f t="shared" si="647"/>
        <v>0</v>
      </c>
      <c r="N508" s="99">
        <f t="shared" si="647"/>
        <v>0</v>
      </c>
      <c r="O508" s="100">
        <f t="shared" si="647"/>
        <v>0</v>
      </c>
      <c r="P508" s="98">
        <f t="shared" si="647"/>
        <v>0</v>
      </c>
      <c r="Q508" s="98">
        <f t="shared" si="647"/>
        <v>0</v>
      </c>
      <c r="R508" s="98">
        <f t="shared" si="647"/>
        <v>0</v>
      </c>
      <c r="S508" s="98">
        <f t="shared" si="647"/>
        <v>0</v>
      </c>
      <c r="T508" s="97">
        <f t="shared" si="647"/>
        <v>0</v>
      </c>
      <c r="U508" s="101">
        <f t="shared" si="647"/>
        <v>0</v>
      </c>
      <c r="V508" s="100">
        <f t="shared" si="647"/>
        <v>0</v>
      </c>
      <c r="W508" s="98">
        <f t="shared" si="647"/>
        <v>0</v>
      </c>
      <c r="X508" s="98">
        <f t="shared" si="647"/>
        <v>0</v>
      </c>
      <c r="Y508" s="98">
        <f t="shared" si="647"/>
        <v>0</v>
      </c>
      <c r="Z508" s="98">
        <f t="shared" si="647"/>
        <v>0</v>
      </c>
      <c r="AA508" s="97">
        <f t="shared" si="647"/>
        <v>0</v>
      </c>
      <c r="AB508" s="97">
        <f t="shared" si="647"/>
        <v>0</v>
      </c>
      <c r="AC508" s="98">
        <f t="shared" si="647"/>
        <v>0</v>
      </c>
      <c r="AD508" s="98">
        <f t="shared" si="647"/>
        <v>0</v>
      </c>
      <c r="AE508" s="98">
        <f t="shared" si="647"/>
        <v>0</v>
      </c>
      <c r="AF508" s="98">
        <f t="shared" si="647"/>
        <v>0</v>
      </c>
      <c r="AG508" s="98">
        <f t="shared" si="647"/>
        <v>0</v>
      </c>
      <c r="AH508" s="97">
        <f t="shared" si="647"/>
        <v>0</v>
      </c>
      <c r="AI508" s="97">
        <f t="shared" si="647"/>
        <v>0</v>
      </c>
      <c r="AJ508" s="117"/>
      <c r="AK508" s="69"/>
      <c r="AL508" s="69"/>
      <c r="AM508" s="69"/>
      <c r="AN508" s="69"/>
      <c r="AO508" s="70"/>
      <c r="AP508" s="70"/>
      <c r="AQ508" s="71">
        <f>SUM(E508:AJ508)+CI508-CK505</f>
        <v>2</v>
      </c>
      <c r="AR508" s="94"/>
      <c r="AS508" s="70"/>
      <c r="AT508" s="70"/>
      <c r="AU508" s="69"/>
      <c r="AV508" s="83"/>
      <c r="AW508" s="83"/>
      <c r="AX508" s="83"/>
      <c r="AY508" s="84"/>
      <c r="AZ508" s="85"/>
      <c r="BA508" s="22"/>
      <c r="BB508"/>
      <c r="BC508" s="95">
        <f t="shared" ref="BC508:CG508" si="648">IF(AND(BC505="A/N",BC506&gt;=8),2,IF(AND(BC505="N/D",BC506=16),2,IF(AND(BC505="D/A",BC506=16),2,IF(AND(BC505="A/N",BC506&lt;8),1,IF(AND(BC505="N/D",BC506&lt;16),1,IF(AND(BC505="D/A",BC506&gt;=8),1,IF(AND(AND(BC505="O/D",BC506&gt;=16),BC506&lt;24),1,IF(AND(BC505="O/D",BC506=24),2,IF(AND(AND(BC505="O/A",BC506&gt;=8),BC506&lt;16),1,IF(AND(BC505="O/A",BC506&gt;=16),2,IF(AND(AND(BC505="O/N",BC506&gt;=8),BC506&lt;24),1,IF(AND(BC505="O/N",BC506=24),2,0))))))))))))</f>
        <v>0</v>
      </c>
      <c r="BD508" s="95">
        <f t="shared" si="648"/>
        <v>0</v>
      </c>
      <c r="BE508" s="95">
        <f t="shared" si="648"/>
        <v>0</v>
      </c>
      <c r="BF508" s="95">
        <f t="shared" si="648"/>
        <v>0</v>
      </c>
      <c r="BG508" s="95">
        <f t="shared" si="648"/>
        <v>0</v>
      </c>
      <c r="BH508" s="95">
        <f t="shared" si="648"/>
        <v>0</v>
      </c>
      <c r="BI508" s="95">
        <f t="shared" si="648"/>
        <v>0</v>
      </c>
      <c r="BJ508" s="95">
        <f t="shared" si="648"/>
        <v>0</v>
      </c>
      <c r="BK508" s="95">
        <f t="shared" si="648"/>
        <v>0</v>
      </c>
      <c r="BL508" s="95">
        <f t="shared" si="648"/>
        <v>1</v>
      </c>
      <c r="BM508" s="95">
        <f t="shared" si="648"/>
        <v>0</v>
      </c>
      <c r="BN508" s="95">
        <f t="shared" si="648"/>
        <v>0</v>
      </c>
      <c r="BO508" s="95">
        <f t="shared" si="648"/>
        <v>0</v>
      </c>
      <c r="BP508" s="95">
        <f t="shared" si="648"/>
        <v>0</v>
      </c>
      <c r="BQ508" s="95">
        <f t="shared" si="648"/>
        <v>0</v>
      </c>
      <c r="BR508" s="95">
        <f t="shared" si="648"/>
        <v>0</v>
      </c>
      <c r="BS508" s="95">
        <f t="shared" si="648"/>
        <v>0</v>
      </c>
      <c r="BT508" s="95">
        <f t="shared" si="648"/>
        <v>0</v>
      </c>
      <c r="BU508" s="95">
        <f t="shared" si="648"/>
        <v>0</v>
      </c>
      <c r="BV508" s="95">
        <f t="shared" si="648"/>
        <v>0</v>
      </c>
      <c r="BW508" s="95">
        <f t="shared" si="648"/>
        <v>0</v>
      </c>
      <c r="BX508" s="95">
        <f t="shared" si="648"/>
        <v>0</v>
      </c>
      <c r="BY508" s="95">
        <f t="shared" si="648"/>
        <v>1</v>
      </c>
      <c r="BZ508" s="95">
        <f t="shared" si="648"/>
        <v>0</v>
      </c>
      <c r="CA508" s="95">
        <f t="shared" si="648"/>
        <v>0</v>
      </c>
      <c r="CB508" s="95">
        <f t="shared" si="648"/>
        <v>0</v>
      </c>
      <c r="CC508" s="95">
        <f t="shared" si="648"/>
        <v>0</v>
      </c>
      <c r="CD508" s="95">
        <f t="shared" si="648"/>
        <v>0</v>
      </c>
      <c r="CE508" s="95">
        <f t="shared" si="648"/>
        <v>0</v>
      </c>
      <c r="CF508" s="95">
        <f t="shared" si="648"/>
        <v>0</v>
      </c>
      <c r="CG508" s="95">
        <f t="shared" si="648"/>
        <v>0</v>
      </c>
      <c r="CH508"/>
      <c r="CI508" s="95">
        <f>SUM(BC508:CG508)</f>
        <v>2</v>
      </c>
      <c r="CJ508" s="5" t="s">
        <v>40</v>
      </c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ht="17.25" customHeight="1" x14ac:dyDescent="0.25">
      <c r="A509" s="57"/>
      <c r="B509" s="58"/>
      <c r="C509" s="58"/>
      <c r="D509" s="58" t="s">
        <v>41</v>
      </c>
      <c r="E509" s="103" t="str">
        <f t="shared" ref="E509:AI509" si="649">IF(E506&gt;=4,"ya","tdk")</f>
        <v>tdk</v>
      </c>
      <c r="F509" s="104" t="str">
        <f t="shared" si="649"/>
        <v>tdk</v>
      </c>
      <c r="G509" s="104" t="str">
        <f t="shared" si="649"/>
        <v>tdk</v>
      </c>
      <c r="H509" s="105" t="str">
        <f t="shared" si="649"/>
        <v>tdk</v>
      </c>
      <c r="I509" s="105" t="str">
        <f t="shared" si="649"/>
        <v>tdk</v>
      </c>
      <c r="J509" s="105" t="str">
        <f t="shared" si="649"/>
        <v>tdk</v>
      </c>
      <c r="K509" s="105" t="str">
        <f t="shared" si="649"/>
        <v>tdk</v>
      </c>
      <c r="L509" s="105" t="str">
        <f t="shared" si="649"/>
        <v>tdk</v>
      </c>
      <c r="M509" s="104" t="str">
        <f t="shared" si="649"/>
        <v>ya</v>
      </c>
      <c r="N509" s="106" t="str">
        <f t="shared" si="649"/>
        <v>tdk</v>
      </c>
      <c r="O509" s="107" t="str">
        <f t="shared" si="649"/>
        <v>tdk</v>
      </c>
      <c r="P509" s="105" t="str">
        <f t="shared" si="649"/>
        <v>tdk</v>
      </c>
      <c r="Q509" s="105" t="str">
        <f t="shared" si="649"/>
        <v>tdk</v>
      </c>
      <c r="R509" s="105" t="str">
        <f t="shared" si="649"/>
        <v>tdk</v>
      </c>
      <c r="S509" s="105" t="str">
        <f t="shared" si="649"/>
        <v>tdk</v>
      </c>
      <c r="T509" s="104" t="str">
        <f t="shared" si="649"/>
        <v>tdk</v>
      </c>
      <c r="U509" s="106" t="str">
        <f t="shared" si="649"/>
        <v>tdk</v>
      </c>
      <c r="V509" s="107" t="str">
        <f t="shared" si="649"/>
        <v>tdk</v>
      </c>
      <c r="W509" s="105" t="str">
        <f t="shared" si="649"/>
        <v>tdk</v>
      </c>
      <c r="X509" s="105" t="str">
        <f t="shared" si="649"/>
        <v>tdk</v>
      </c>
      <c r="Y509" s="105" t="str">
        <f t="shared" si="649"/>
        <v>tdk</v>
      </c>
      <c r="Z509" s="105" t="str">
        <f t="shared" si="649"/>
        <v>tdk</v>
      </c>
      <c r="AA509" s="104" t="str">
        <f t="shared" si="649"/>
        <v>tdk</v>
      </c>
      <c r="AB509" s="104" t="str">
        <f t="shared" si="649"/>
        <v>tdk</v>
      </c>
      <c r="AC509" s="105" t="str">
        <f t="shared" si="649"/>
        <v>tdk</v>
      </c>
      <c r="AD509" s="105" t="str">
        <f t="shared" si="649"/>
        <v>tdk</v>
      </c>
      <c r="AE509" s="105" t="str">
        <f t="shared" si="649"/>
        <v>tdk</v>
      </c>
      <c r="AF509" s="105" t="str">
        <f t="shared" si="649"/>
        <v>tdk</v>
      </c>
      <c r="AG509" s="105" t="str">
        <f t="shared" si="649"/>
        <v>tdk</v>
      </c>
      <c r="AH509" s="104" t="str">
        <f t="shared" si="649"/>
        <v>tdk</v>
      </c>
      <c r="AI509" s="104" t="str">
        <f t="shared" si="649"/>
        <v>tdk</v>
      </c>
      <c r="AJ509" s="108"/>
      <c r="AK509" s="69"/>
      <c r="AL509" s="69"/>
      <c r="AM509" s="69"/>
      <c r="AN509" s="69"/>
      <c r="AO509" s="70"/>
      <c r="AP509" s="70"/>
      <c r="AQ509" s="70"/>
      <c r="AR509" s="70"/>
      <c r="AS509" s="109">
        <f>COUNTIF(E509:AJ509,"ya")+CI509</f>
        <v>5</v>
      </c>
      <c r="AT509" s="70"/>
      <c r="AU509" s="69"/>
      <c r="AV509" s="83"/>
      <c r="AW509" s="83"/>
      <c r="AX509" s="83"/>
      <c r="AY509" s="84"/>
      <c r="AZ509" s="85"/>
      <c r="BA509" s="22"/>
      <c r="BB509"/>
      <c r="BC509" s="110" t="str">
        <f t="shared" ref="BC509:CG509" si="650">IF(BC506&gt;=4,"ya","tdk")</f>
        <v>tdk</v>
      </c>
      <c r="BD509" s="110" t="str">
        <f t="shared" si="650"/>
        <v>tdk</v>
      </c>
      <c r="BE509" s="110" t="str">
        <f t="shared" si="650"/>
        <v>ya</v>
      </c>
      <c r="BF509" s="110" t="str">
        <f t="shared" si="650"/>
        <v>tdk</v>
      </c>
      <c r="BG509" s="110" t="str">
        <f t="shared" si="650"/>
        <v>tdk</v>
      </c>
      <c r="BH509" s="110" t="str">
        <f t="shared" si="650"/>
        <v>tdk</v>
      </c>
      <c r="BI509" s="110" t="str">
        <f t="shared" si="650"/>
        <v>tdk</v>
      </c>
      <c r="BJ509" s="110" t="str">
        <f t="shared" si="650"/>
        <v>tdk</v>
      </c>
      <c r="BK509" s="110" t="str">
        <f t="shared" si="650"/>
        <v>tdk</v>
      </c>
      <c r="BL509" s="110" t="str">
        <f t="shared" si="650"/>
        <v>ya</v>
      </c>
      <c r="BM509" s="110" t="str">
        <f t="shared" si="650"/>
        <v>tdk</v>
      </c>
      <c r="BN509" s="110" t="str">
        <f t="shared" si="650"/>
        <v>tdk</v>
      </c>
      <c r="BO509" s="110" t="str">
        <f t="shared" si="650"/>
        <v>tdk</v>
      </c>
      <c r="BP509" s="110" t="str">
        <f t="shared" si="650"/>
        <v>tdk</v>
      </c>
      <c r="BQ509" s="110" t="str">
        <f t="shared" si="650"/>
        <v>tdk</v>
      </c>
      <c r="BR509" s="110" t="str">
        <f t="shared" si="650"/>
        <v>tdk</v>
      </c>
      <c r="BS509" s="110" t="str">
        <f t="shared" si="650"/>
        <v>ya</v>
      </c>
      <c r="BT509" s="110" t="str">
        <f t="shared" si="650"/>
        <v>tdk</v>
      </c>
      <c r="BU509" s="110" t="str">
        <f t="shared" si="650"/>
        <v>tdk</v>
      </c>
      <c r="BV509" s="110" t="str">
        <f t="shared" si="650"/>
        <v>tdk</v>
      </c>
      <c r="BW509" s="110" t="str">
        <f t="shared" si="650"/>
        <v>tdk</v>
      </c>
      <c r="BX509" s="110" t="str">
        <f t="shared" si="650"/>
        <v>tdk</v>
      </c>
      <c r="BY509" s="110" t="str">
        <f t="shared" si="650"/>
        <v>ya</v>
      </c>
      <c r="BZ509" s="110" t="str">
        <f t="shared" si="650"/>
        <v>tdk</v>
      </c>
      <c r="CA509" s="110" t="str">
        <f t="shared" si="650"/>
        <v>tdk</v>
      </c>
      <c r="CB509" s="110" t="str">
        <f t="shared" si="650"/>
        <v>tdk</v>
      </c>
      <c r="CC509" s="110" t="str">
        <f t="shared" si="650"/>
        <v>tdk</v>
      </c>
      <c r="CD509" s="110" t="str">
        <f t="shared" si="650"/>
        <v>tdk</v>
      </c>
      <c r="CE509" s="110" t="str">
        <f t="shared" si="650"/>
        <v>tdk</v>
      </c>
      <c r="CF509" s="110" t="str">
        <f t="shared" si="650"/>
        <v>tdk</v>
      </c>
      <c r="CG509" s="110" t="str">
        <f t="shared" si="650"/>
        <v>tdk</v>
      </c>
      <c r="CH509"/>
      <c r="CI509" s="75">
        <f>COUNTIF(BC509:CG509,"ya")</f>
        <v>4</v>
      </c>
      <c r="CJ509" s="74" t="s">
        <v>41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ht="17.25" customHeight="1" x14ac:dyDescent="0.25">
      <c r="A510" s="57"/>
      <c r="B510" s="58"/>
      <c r="C510" s="58"/>
      <c r="D510" s="58" t="s">
        <v>42</v>
      </c>
      <c r="E510" s="103" t="str">
        <f t="shared" ref="E510:AI510" si="651">IF(AND(OR(AND(OR(AND(E507&gt;=2,E505="O/D"),E505="O/A"),E507&gt;=2),E505="O/N"),E507&gt;=2),"ya","tdk")</f>
        <v>tdk</v>
      </c>
      <c r="F510" s="104" t="str">
        <f t="shared" si="651"/>
        <v>tdk</v>
      </c>
      <c r="G510" s="104" t="str">
        <f t="shared" si="651"/>
        <v>tdk</v>
      </c>
      <c r="H510" s="105" t="str">
        <f t="shared" si="651"/>
        <v>tdk</v>
      </c>
      <c r="I510" s="105" t="str">
        <f t="shared" si="651"/>
        <v>tdk</v>
      </c>
      <c r="J510" s="105" t="str">
        <f t="shared" si="651"/>
        <v>tdk</v>
      </c>
      <c r="K510" s="105" t="str">
        <f t="shared" si="651"/>
        <v>tdk</v>
      </c>
      <c r="L510" s="105" t="str">
        <f t="shared" si="651"/>
        <v>tdk</v>
      </c>
      <c r="M510" s="104" t="str">
        <f t="shared" si="651"/>
        <v>tdk</v>
      </c>
      <c r="N510" s="106" t="str">
        <f t="shared" si="651"/>
        <v>ya</v>
      </c>
      <c r="O510" s="107" t="str">
        <f t="shared" si="651"/>
        <v>tdk</v>
      </c>
      <c r="P510" s="105" t="str">
        <f t="shared" si="651"/>
        <v>tdk</v>
      </c>
      <c r="Q510" s="105" t="str">
        <f t="shared" si="651"/>
        <v>tdk</v>
      </c>
      <c r="R510" s="105" t="str">
        <f t="shared" si="651"/>
        <v>tdk</v>
      </c>
      <c r="S510" s="105" t="str">
        <f t="shared" si="651"/>
        <v>tdk</v>
      </c>
      <c r="T510" s="104" t="str">
        <f t="shared" si="651"/>
        <v>tdk</v>
      </c>
      <c r="U510" s="106" t="str">
        <f t="shared" si="651"/>
        <v>ya</v>
      </c>
      <c r="V510" s="107" t="str">
        <f t="shared" si="651"/>
        <v>tdk</v>
      </c>
      <c r="W510" s="105" t="str">
        <f t="shared" si="651"/>
        <v>tdk</v>
      </c>
      <c r="X510" s="105" t="str">
        <f t="shared" si="651"/>
        <v>tdk</v>
      </c>
      <c r="Y510" s="105" t="str">
        <f t="shared" si="651"/>
        <v>tdk</v>
      </c>
      <c r="Z510" s="105" t="str">
        <f t="shared" si="651"/>
        <v>tdk</v>
      </c>
      <c r="AA510" s="104" t="str">
        <f t="shared" si="651"/>
        <v>ya</v>
      </c>
      <c r="AB510" s="104" t="str">
        <f t="shared" si="651"/>
        <v>tdk</v>
      </c>
      <c r="AC510" s="105" t="str">
        <f t="shared" si="651"/>
        <v>tdk</v>
      </c>
      <c r="AD510" s="105" t="str">
        <f t="shared" si="651"/>
        <v>tdk</v>
      </c>
      <c r="AE510" s="105" t="str">
        <f t="shared" si="651"/>
        <v>tdk</v>
      </c>
      <c r="AF510" s="105" t="str">
        <f t="shared" si="651"/>
        <v>tdk</v>
      </c>
      <c r="AG510" s="105" t="str">
        <f t="shared" si="651"/>
        <v>tdk</v>
      </c>
      <c r="AH510" s="104" t="str">
        <f t="shared" si="651"/>
        <v>tdk</v>
      </c>
      <c r="AI510" s="104" t="str">
        <f t="shared" si="651"/>
        <v>tdk</v>
      </c>
      <c r="AJ510" s="108"/>
      <c r="AK510" s="69"/>
      <c r="AL510" s="69"/>
      <c r="AM510" s="69"/>
      <c r="AN510" s="69"/>
      <c r="AO510" s="70"/>
      <c r="AP510" s="70"/>
      <c r="AQ510" s="70"/>
      <c r="AR510" s="70"/>
      <c r="AS510" s="70"/>
      <c r="AT510" s="70">
        <f>COUNTIF(E510:AJ510,"ya")</f>
        <v>3</v>
      </c>
      <c r="AU510" s="69"/>
      <c r="AV510" s="83"/>
      <c r="AW510" s="83"/>
      <c r="AX510" s="83"/>
      <c r="AY510" s="84"/>
      <c r="AZ510" s="85"/>
      <c r="BA510" s="22"/>
      <c r="BB510"/>
      <c r="BC510" s="74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 s="37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ht="17.25" customHeight="1" x14ac:dyDescent="0.3">
      <c r="A511" s="57">
        <f>A505+1</f>
        <v>56</v>
      </c>
      <c r="B511" s="229" t="s">
        <v>149</v>
      </c>
      <c r="C511" s="130" t="s">
        <v>150</v>
      </c>
      <c r="D511" s="58"/>
      <c r="E511" s="111" t="s">
        <v>21</v>
      </c>
      <c r="F511" s="112" t="s">
        <v>45</v>
      </c>
      <c r="G511" s="112" t="s">
        <v>19</v>
      </c>
      <c r="H511" s="113" t="s">
        <v>19</v>
      </c>
      <c r="I511" s="113" t="s">
        <v>19</v>
      </c>
      <c r="J511" s="113" t="s">
        <v>20</v>
      </c>
      <c r="K511" s="113" t="s">
        <v>20</v>
      </c>
      <c r="L511" s="113" t="s">
        <v>45</v>
      </c>
      <c r="M511" s="112" t="s">
        <v>44</v>
      </c>
      <c r="N511" s="114" t="s">
        <v>44</v>
      </c>
      <c r="O511" s="115" t="s">
        <v>21</v>
      </c>
      <c r="P511" s="113" t="s">
        <v>45</v>
      </c>
      <c r="Q511" s="113" t="s">
        <v>19</v>
      </c>
      <c r="R511" s="113" t="s">
        <v>19</v>
      </c>
      <c r="S511" s="113" t="s">
        <v>20</v>
      </c>
      <c r="T511" s="112" t="s">
        <v>45</v>
      </c>
      <c r="U511" s="116" t="s">
        <v>45</v>
      </c>
      <c r="V511" s="115" t="s">
        <v>45</v>
      </c>
      <c r="W511" s="113" t="s">
        <v>21</v>
      </c>
      <c r="X511" s="113" t="s">
        <v>21</v>
      </c>
      <c r="Y511" s="113" t="s">
        <v>45</v>
      </c>
      <c r="Z511" s="113" t="s">
        <v>19</v>
      </c>
      <c r="AA511" s="112" t="s">
        <v>19</v>
      </c>
      <c r="AB511" s="112" t="s">
        <v>20</v>
      </c>
      <c r="AC511" s="113" t="s">
        <v>20</v>
      </c>
      <c r="AD511" s="113" t="s">
        <v>20</v>
      </c>
      <c r="AE511" s="113" t="s">
        <v>45</v>
      </c>
      <c r="AF511" s="113" t="s">
        <v>21</v>
      </c>
      <c r="AG511" s="113" t="s">
        <v>21</v>
      </c>
      <c r="AH511" s="112" t="s">
        <v>45</v>
      </c>
      <c r="AI511" s="112" t="s">
        <v>19</v>
      </c>
      <c r="AJ511" s="68"/>
      <c r="AK511" s="69">
        <f>COUNTIF(E511:AJ511,"D")</f>
        <v>8</v>
      </c>
      <c r="AL511" s="69">
        <f>COUNTIF(E511:AJ511,"A")</f>
        <v>6</v>
      </c>
      <c r="AM511" s="69">
        <f>COUNTIF(E511:AJ511,"N")</f>
        <v>6</v>
      </c>
      <c r="AN511" s="69">
        <f>COUNTIF(E511:AJ511,"D/A")</f>
        <v>0</v>
      </c>
      <c r="AO511" s="70">
        <f>AK511+AL511+AM511+AN511+AY511+AZ511</f>
        <v>20</v>
      </c>
      <c r="AP511" s="70">
        <f>IF(AO511&lt;=22,0,AO511-22)</f>
        <v>0</v>
      </c>
      <c r="AQ511" s="71">
        <f>AL511+AM511+AQ514</f>
        <v>14</v>
      </c>
      <c r="AR511" s="70"/>
      <c r="AS511" s="70"/>
      <c r="AT511" s="70"/>
      <c r="AU511" s="69">
        <f>COUNTIF(E511:AJ511,"IJ")</f>
        <v>0</v>
      </c>
      <c r="AV511" s="69">
        <f>COUNTIF(E511:AJ511,"SK")</f>
        <v>0</v>
      </c>
      <c r="AW511" s="69">
        <f>COUNTIF(E511:AJ511,"CT")</f>
        <v>0</v>
      </c>
      <c r="AX511" s="69">
        <f>COUNTIF(E511:AJ511,"AL")</f>
        <v>0</v>
      </c>
      <c r="AY511" s="69">
        <f>COUNTIF(E511:AJ511,"A/N")</f>
        <v>0</v>
      </c>
      <c r="AZ511" s="69">
        <f>COUNTIF(E511:AJ511,"N/D")</f>
        <v>0</v>
      </c>
      <c r="BA511" s="72"/>
      <c r="BB511" s="37">
        <f>AO511</f>
        <v>20</v>
      </c>
      <c r="BC511" s="73" t="str">
        <f t="shared" ref="BC511:CG511" si="652">E511</f>
        <v>N</v>
      </c>
      <c r="BD511" s="73" t="str">
        <f t="shared" si="652"/>
        <v>R</v>
      </c>
      <c r="BE511" s="73" t="str">
        <f t="shared" si="652"/>
        <v>D</v>
      </c>
      <c r="BF511" s="73" t="str">
        <f t="shared" si="652"/>
        <v>D</v>
      </c>
      <c r="BG511" s="73" t="str">
        <f t="shared" si="652"/>
        <v>D</v>
      </c>
      <c r="BH511" s="73" t="str">
        <f t="shared" si="652"/>
        <v>A</v>
      </c>
      <c r="BI511" s="73" t="str">
        <f t="shared" si="652"/>
        <v>A</v>
      </c>
      <c r="BJ511" s="73" t="str">
        <f t="shared" si="652"/>
        <v>R</v>
      </c>
      <c r="BK511" s="73" t="str">
        <f t="shared" si="652"/>
        <v>O/N</v>
      </c>
      <c r="BL511" s="73" t="str">
        <f t="shared" si="652"/>
        <v>O/N</v>
      </c>
      <c r="BM511" s="73" t="str">
        <f t="shared" si="652"/>
        <v>N</v>
      </c>
      <c r="BN511" s="73" t="str">
        <f t="shared" si="652"/>
        <v>R</v>
      </c>
      <c r="BO511" s="73" t="str">
        <f t="shared" si="652"/>
        <v>D</v>
      </c>
      <c r="BP511" s="73" t="str">
        <f t="shared" si="652"/>
        <v>D</v>
      </c>
      <c r="BQ511" s="73" t="str">
        <f t="shared" si="652"/>
        <v>A</v>
      </c>
      <c r="BR511" s="73" t="str">
        <f t="shared" si="652"/>
        <v>R</v>
      </c>
      <c r="BS511" s="73" t="str">
        <f t="shared" si="652"/>
        <v>R</v>
      </c>
      <c r="BT511" s="73" t="str">
        <f t="shared" si="652"/>
        <v>R</v>
      </c>
      <c r="BU511" s="73" t="str">
        <f t="shared" si="652"/>
        <v>N</v>
      </c>
      <c r="BV511" s="73" t="str">
        <f t="shared" si="652"/>
        <v>N</v>
      </c>
      <c r="BW511" s="73" t="str">
        <f t="shared" si="652"/>
        <v>R</v>
      </c>
      <c r="BX511" s="73" t="str">
        <f t="shared" si="652"/>
        <v>D</v>
      </c>
      <c r="BY511" s="73" t="str">
        <f t="shared" si="652"/>
        <v>D</v>
      </c>
      <c r="BZ511" s="73" t="str">
        <f t="shared" si="652"/>
        <v>A</v>
      </c>
      <c r="CA511" s="73" t="str">
        <f t="shared" si="652"/>
        <v>A</v>
      </c>
      <c r="CB511" s="73" t="str">
        <f t="shared" si="652"/>
        <v>A</v>
      </c>
      <c r="CC511" s="73" t="str">
        <f t="shared" si="652"/>
        <v>R</v>
      </c>
      <c r="CD511" s="73" t="str">
        <f t="shared" si="652"/>
        <v>N</v>
      </c>
      <c r="CE511" s="73" t="str">
        <f t="shared" si="652"/>
        <v>N</v>
      </c>
      <c r="CF511" s="73" t="str">
        <f t="shared" si="652"/>
        <v>R</v>
      </c>
      <c r="CG511" s="73" t="str">
        <f t="shared" si="652"/>
        <v>D</v>
      </c>
      <c r="CH511"/>
      <c r="CI511" s="75">
        <f>COUNTIF(BC511:CG511,"A/N")</f>
        <v>0</v>
      </c>
      <c r="CJ511" s="75">
        <f>COUNTIF(BC511:CG511,"N/D")</f>
        <v>0</v>
      </c>
      <c r="CK511" s="37">
        <f>CI511+CJ511</f>
        <v>0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ht="17.25" customHeight="1" x14ac:dyDescent="0.25">
      <c r="A512" s="57"/>
      <c r="B512" s="58"/>
      <c r="C512" s="127"/>
      <c r="D512" s="58" t="s">
        <v>37</v>
      </c>
      <c r="E512" s="111"/>
      <c r="F512" s="112"/>
      <c r="G512" s="112"/>
      <c r="H512" s="113"/>
      <c r="I512" s="113"/>
      <c r="J512" s="113"/>
      <c r="K512" s="113">
        <v>2</v>
      </c>
      <c r="L512" s="113"/>
      <c r="M512" s="112"/>
      <c r="N512" s="114"/>
      <c r="O512" s="115"/>
      <c r="P512" s="113"/>
      <c r="Q512" s="113"/>
      <c r="R512" s="113"/>
      <c r="S512" s="113"/>
      <c r="T512" s="112"/>
      <c r="U512" s="116"/>
      <c r="V512" s="115"/>
      <c r="W512" s="113"/>
      <c r="X512" s="113"/>
      <c r="Y512" s="113"/>
      <c r="Z512" s="113"/>
      <c r="AA512" s="112">
        <v>4</v>
      </c>
      <c r="AB512" s="112"/>
      <c r="AC512" s="113"/>
      <c r="AD512" s="113"/>
      <c r="AE512" s="113"/>
      <c r="AF512" s="113"/>
      <c r="AG512" s="113"/>
      <c r="AH512" s="112"/>
      <c r="AI512" s="112"/>
      <c r="AJ512" s="82"/>
      <c r="AK512" s="69"/>
      <c r="AL512" s="69"/>
      <c r="AM512" s="69"/>
      <c r="AN512" s="69"/>
      <c r="AO512" s="70"/>
      <c r="AP512" s="70"/>
      <c r="AQ512" s="70"/>
      <c r="AR512" s="71">
        <f>SUM(E512:AJ512)*2-0.5*COUNT(E512:AJ512)+CI513</f>
        <v>61</v>
      </c>
      <c r="AS512" s="70"/>
      <c r="AT512" s="70"/>
      <c r="AU512" s="69"/>
      <c r="AV512" s="83"/>
      <c r="AW512" s="83"/>
      <c r="AX512" s="83"/>
      <c r="AY512" s="84"/>
      <c r="AZ512" s="85"/>
      <c r="BA512" s="22"/>
      <c r="BB512"/>
      <c r="BC512" s="86">
        <f t="shared" ref="BC512:CG512" si="653">E513</f>
        <v>0</v>
      </c>
      <c r="BD512" s="86">
        <f t="shared" si="653"/>
        <v>0</v>
      </c>
      <c r="BE512" s="86">
        <f t="shared" si="653"/>
        <v>0</v>
      </c>
      <c r="BF512" s="86">
        <f t="shared" si="653"/>
        <v>0</v>
      </c>
      <c r="BG512" s="86">
        <f t="shared" si="653"/>
        <v>0</v>
      </c>
      <c r="BH512" s="86">
        <f t="shared" si="653"/>
        <v>0</v>
      </c>
      <c r="BI512" s="86">
        <f t="shared" si="653"/>
        <v>0</v>
      </c>
      <c r="BJ512" s="86">
        <f t="shared" si="653"/>
        <v>0</v>
      </c>
      <c r="BK512" s="86">
        <f t="shared" si="653"/>
        <v>12</v>
      </c>
      <c r="BL512" s="86">
        <f t="shared" si="653"/>
        <v>8</v>
      </c>
      <c r="BM512" s="86">
        <f t="shared" si="653"/>
        <v>0</v>
      </c>
      <c r="BN512" s="86">
        <f t="shared" si="653"/>
        <v>0</v>
      </c>
      <c r="BO512" s="86">
        <f t="shared" si="653"/>
        <v>0</v>
      </c>
      <c r="BP512" s="86">
        <f t="shared" si="653"/>
        <v>0</v>
      </c>
      <c r="BQ512" s="86">
        <f t="shared" si="653"/>
        <v>0</v>
      </c>
      <c r="BR512" s="86">
        <f t="shared" si="653"/>
        <v>0</v>
      </c>
      <c r="BS512" s="86">
        <f t="shared" si="653"/>
        <v>0</v>
      </c>
      <c r="BT512" s="86">
        <f t="shared" si="653"/>
        <v>0</v>
      </c>
      <c r="BU512" s="86">
        <f t="shared" si="653"/>
        <v>0</v>
      </c>
      <c r="BV512" s="86">
        <f t="shared" si="653"/>
        <v>0</v>
      </c>
      <c r="BW512" s="86">
        <f t="shared" si="653"/>
        <v>0</v>
      </c>
      <c r="BX512" s="86">
        <f t="shared" si="653"/>
        <v>0</v>
      </c>
      <c r="BY512" s="86">
        <f t="shared" si="653"/>
        <v>0</v>
      </c>
      <c r="BZ512" s="86">
        <f t="shared" si="653"/>
        <v>0</v>
      </c>
      <c r="CA512" s="86">
        <f t="shared" si="653"/>
        <v>0</v>
      </c>
      <c r="CB512" s="86">
        <f t="shared" si="653"/>
        <v>0</v>
      </c>
      <c r="CC512" s="86">
        <f t="shared" si="653"/>
        <v>0</v>
      </c>
      <c r="CD512" s="86">
        <f t="shared" si="653"/>
        <v>0</v>
      </c>
      <c r="CE512" s="86">
        <f t="shared" si="653"/>
        <v>0</v>
      </c>
      <c r="CF512" s="86">
        <f t="shared" si="653"/>
        <v>0</v>
      </c>
      <c r="CG512" s="86">
        <f t="shared" si="653"/>
        <v>0</v>
      </c>
      <c r="CH512"/>
      <c r="CI512" s="74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spans="1:1024" ht="17.25" customHeight="1" x14ac:dyDescent="0.25">
      <c r="A513" s="57"/>
      <c r="B513" s="58"/>
      <c r="C513" s="58"/>
      <c r="D513" s="58" t="s">
        <v>38</v>
      </c>
      <c r="E513" s="111"/>
      <c r="F513" s="112"/>
      <c r="G513" s="112"/>
      <c r="H513" s="113"/>
      <c r="I513" s="113"/>
      <c r="J513" s="113"/>
      <c r="K513" s="113"/>
      <c r="L513" s="113"/>
      <c r="M513" s="112">
        <v>12</v>
      </c>
      <c r="N513" s="114">
        <v>8</v>
      </c>
      <c r="O513" s="115"/>
      <c r="P513" s="113"/>
      <c r="Q513" s="113"/>
      <c r="R513" s="113"/>
      <c r="S513" s="113"/>
      <c r="T513" s="112"/>
      <c r="U513" s="116"/>
      <c r="V513" s="115"/>
      <c r="W513" s="113"/>
      <c r="X513" s="113"/>
      <c r="Y513" s="113"/>
      <c r="Z513" s="113"/>
      <c r="AA513" s="112"/>
      <c r="AB513" s="112"/>
      <c r="AC513" s="113"/>
      <c r="AD513" s="113"/>
      <c r="AE513" s="113"/>
      <c r="AF513" s="113"/>
      <c r="AG513" s="113"/>
      <c r="AH513" s="112"/>
      <c r="AI513" s="112"/>
      <c r="AJ513" s="93"/>
      <c r="AK513" s="69"/>
      <c r="AL513" s="69"/>
      <c r="AM513" s="69"/>
      <c r="AN513" s="69"/>
      <c r="AO513" s="70"/>
      <c r="AP513" s="70"/>
      <c r="AQ513" s="70"/>
      <c r="AR513" s="94"/>
      <c r="AS513" s="70"/>
      <c r="AT513" s="70"/>
      <c r="AU513" s="69"/>
      <c r="AV513" s="83"/>
      <c r="AW513" s="83"/>
      <c r="AX513" s="83"/>
      <c r="AY513" s="84"/>
      <c r="AZ513" s="85"/>
      <c r="BA513" s="22"/>
      <c r="BB513"/>
      <c r="BC513" s="37">
        <f t="shared" ref="BC513:CG513" si="654">IF(BC512&lt;=1,BC512*2,IF(BC512&lt;=7,(BC512*2),IF(BC512&lt;=8,((BC512-7)*3+14),((BC512-8)*4+17))))</f>
        <v>0</v>
      </c>
      <c r="BD513" s="37">
        <f t="shared" si="654"/>
        <v>0</v>
      </c>
      <c r="BE513" s="37">
        <f t="shared" si="654"/>
        <v>0</v>
      </c>
      <c r="BF513" s="37">
        <f t="shared" si="654"/>
        <v>0</v>
      </c>
      <c r="BG513" s="37">
        <f t="shared" si="654"/>
        <v>0</v>
      </c>
      <c r="BH513" s="37">
        <f t="shared" si="654"/>
        <v>0</v>
      </c>
      <c r="BI513" s="37">
        <f t="shared" si="654"/>
        <v>0</v>
      </c>
      <c r="BJ513" s="37">
        <f t="shared" si="654"/>
        <v>0</v>
      </c>
      <c r="BK513" s="37">
        <f t="shared" si="654"/>
        <v>33</v>
      </c>
      <c r="BL513" s="37">
        <f t="shared" si="654"/>
        <v>17</v>
      </c>
      <c r="BM513" s="37">
        <f t="shared" si="654"/>
        <v>0</v>
      </c>
      <c r="BN513" s="37">
        <f t="shared" si="654"/>
        <v>0</v>
      </c>
      <c r="BO513" s="37">
        <f t="shared" si="654"/>
        <v>0</v>
      </c>
      <c r="BP513" s="37">
        <f t="shared" si="654"/>
        <v>0</v>
      </c>
      <c r="BQ513" s="37">
        <f t="shared" si="654"/>
        <v>0</v>
      </c>
      <c r="BR513" s="37">
        <f t="shared" si="654"/>
        <v>0</v>
      </c>
      <c r="BS513" s="37">
        <f t="shared" si="654"/>
        <v>0</v>
      </c>
      <c r="BT513" s="37">
        <f t="shared" si="654"/>
        <v>0</v>
      </c>
      <c r="BU513" s="37">
        <f t="shared" si="654"/>
        <v>0</v>
      </c>
      <c r="BV513" s="37">
        <f t="shared" si="654"/>
        <v>0</v>
      </c>
      <c r="BW513" s="37">
        <f t="shared" si="654"/>
        <v>0</v>
      </c>
      <c r="BX513" s="37">
        <f t="shared" si="654"/>
        <v>0</v>
      </c>
      <c r="BY513" s="37">
        <f t="shared" si="654"/>
        <v>0</v>
      </c>
      <c r="BZ513" s="37">
        <f t="shared" si="654"/>
        <v>0</v>
      </c>
      <c r="CA513" s="37">
        <f t="shared" si="654"/>
        <v>0</v>
      </c>
      <c r="CB513" s="37">
        <f t="shared" si="654"/>
        <v>0</v>
      </c>
      <c r="CC513" s="37">
        <f t="shared" si="654"/>
        <v>0</v>
      </c>
      <c r="CD513" s="37">
        <f t="shared" si="654"/>
        <v>0</v>
      </c>
      <c r="CE513" s="37">
        <f t="shared" si="654"/>
        <v>0</v>
      </c>
      <c r="CF513" s="37">
        <f t="shared" si="654"/>
        <v>0</v>
      </c>
      <c r="CG513" s="37">
        <f t="shared" si="654"/>
        <v>0</v>
      </c>
      <c r="CH513"/>
      <c r="CI513" s="95">
        <f>SUM(BC513:CG513)</f>
        <v>50</v>
      </c>
      <c r="CJ513" s="5" t="s">
        <v>37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spans="1:1024" ht="17.25" customHeight="1" x14ac:dyDescent="0.25">
      <c r="A514" s="57"/>
      <c r="B514" s="58"/>
      <c r="C514" s="58"/>
      <c r="D514" s="58" t="s">
        <v>39</v>
      </c>
      <c r="E514" s="96">
        <f t="shared" ref="E514:AI514" si="655">IF(AND(E511="A/N",E512&gt;=8),2,IF(AND(E511="N/D",E512=16),2,IF(AND(E511="D/A",E512=16),2,IF(AND(E511="A/N",E512&lt;8),1,IF(AND(E511="N/D",E512&lt;16),1,IF(AND(E511="D/A",E512&gt;=8),1,IF(AND(AND(E511="O/D",E512&gt;=16),E512&lt;24),1,IF(AND(E511="O/D",E512=24),2,IF(AND(AND(E511="O/A",E512&gt;=8),E512&lt;16),1,IF(AND(E511="O/A",E512&gt;=16),2,IF(AND(AND(E511="O/N",E512&gt;=8),E512&lt;24),1,IF(AND(E511="O/N",E512=24),2,0))))))))))))</f>
        <v>0</v>
      </c>
      <c r="F514" s="97">
        <f t="shared" si="655"/>
        <v>0</v>
      </c>
      <c r="G514" s="97">
        <f t="shared" si="655"/>
        <v>0</v>
      </c>
      <c r="H514" s="98">
        <f t="shared" si="655"/>
        <v>0</v>
      </c>
      <c r="I514" s="98">
        <f t="shared" si="655"/>
        <v>0</v>
      </c>
      <c r="J514" s="98">
        <f t="shared" si="655"/>
        <v>0</v>
      </c>
      <c r="K514" s="98">
        <f t="shared" si="655"/>
        <v>0</v>
      </c>
      <c r="L514" s="98">
        <f t="shared" si="655"/>
        <v>0</v>
      </c>
      <c r="M514" s="97">
        <f t="shared" si="655"/>
        <v>0</v>
      </c>
      <c r="N514" s="99">
        <f t="shared" si="655"/>
        <v>0</v>
      </c>
      <c r="O514" s="100">
        <f t="shared" si="655"/>
        <v>0</v>
      </c>
      <c r="P514" s="98">
        <f t="shared" si="655"/>
        <v>0</v>
      </c>
      <c r="Q514" s="98">
        <f t="shared" si="655"/>
        <v>0</v>
      </c>
      <c r="R514" s="98">
        <f t="shared" si="655"/>
        <v>0</v>
      </c>
      <c r="S514" s="98">
        <f t="shared" si="655"/>
        <v>0</v>
      </c>
      <c r="T514" s="97">
        <f t="shared" si="655"/>
        <v>0</v>
      </c>
      <c r="U514" s="101">
        <f t="shared" si="655"/>
        <v>0</v>
      </c>
      <c r="V514" s="100">
        <f t="shared" si="655"/>
        <v>0</v>
      </c>
      <c r="W514" s="98">
        <f t="shared" si="655"/>
        <v>0</v>
      </c>
      <c r="X514" s="98">
        <f t="shared" si="655"/>
        <v>0</v>
      </c>
      <c r="Y514" s="98">
        <f t="shared" si="655"/>
        <v>0</v>
      </c>
      <c r="Z514" s="98">
        <f t="shared" si="655"/>
        <v>0</v>
      </c>
      <c r="AA514" s="97">
        <f t="shared" si="655"/>
        <v>0</v>
      </c>
      <c r="AB514" s="97">
        <f t="shared" si="655"/>
        <v>0</v>
      </c>
      <c r="AC514" s="98">
        <f t="shared" si="655"/>
        <v>0</v>
      </c>
      <c r="AD514" s="98">
        <f t="shared" si="655"/>
        <v>0</v>
      </c>
      <c r="AE514" s="98">
        <f t="shared" si="655"/>
        <v>0</v>
      </c>
      <c r="AF514" s="98">
        <f t="shared" si="655"/>
        <v>0</v>
      </c>
      <c r="AG514" s="98">
        <f t="shared" si="655"/>
        <v>0</v>
      </c>
      <c r="AH514" s="97">
        <f t="shared" si="655"/>
        <v>0</v>
      </c>
      <c r="AI514" s="97">
        <f t="shared" si="655"/>
        <v>0</v>
      </c>
      <c r="AJ514" s="117"/>
      <c r="AK514" s="69"/>
      <c r="AL514" s="69"/>
      <c r="AM514" s="69"/>
      <c r="AN514" s="69"/>
      <c r="AO514" s="70"/>
      <c r="AP514" s="70"/>
      <c r="AQ514" s="71">
        <f>SUM(E514:AJ514)+CI514-CK511</f>
        <v>2</v>
      </c>
      <c r="AR514" s="94"/>
      <c r="AS514" s="70"/>
      <c r="AT514" s="70"/>
      <c r="AU514" s="69"/>
      <c r="AV514" s="83"/>
      <c r="AW514" s="83"/>
      <c r="AX514" s="83"/>
      <c r="AY514" s="84"/>
      <c r="AZ514" s="85"/>
      <c r="BA514" s="22"/>
      <c r="BB514"/>
      <c r="BC514" s="95">
        <f t="shared" ref="BC514:CG514" si="656">IF(AND(BC511="A/N",BC512&gt;=8),2,IF(AND(BC511="N/D",BC512=16),2,IF(AND(BC511="D/A",BC512=16),2,IF(AND(BC511="A/N",BC512&lt;8),1,IF(AND(BC511="N/D",BC512&lt;16),1,IF(AND(BC511="D/A",BC512&gt;=8),1,IF(AND(AND(BC511="O/D",BC512&gt;=16),BC512&lt;24),1,IF(AND(BC511="O/D",BC512=24),2,IF(AND(AND(BC511="O/A",BC512&gt;=8),BC512&lt;16),1,IF(AND(BC511="O/A",BC512&gt;=16),2,IF(AND(AND(BC511="O/N",BC512&gt;=8),BC512&lt;24),1,IF(AND(BC511="O/N",BC512=24),2,0))))))))))))</f>
        <v>0</v>
      </c>
      <c r="BD514" s="95">
        <f t="shared" si="656"/>
        <v>0</v>
      </c>
      <c r="BE514" s="95">
        <f t="shared" si="656"/>
        <v>0</v>
      </c>
      <c r="BF514" s="95">
        <f t="shared" si="656"/>
        <v>0</v>
      </c>
      <c r="BG514" s="95">
        <f t="shared" si="656"/>
        <v>0</v>
      </c>
      <c r="BH514" s="95">
        <f t="shared" si="656"/>
        <v>0</v>
      </c>
      <c r="BI514" s="95">
        <f t="shared" si="656"/>
        <v>0</v>
      </c>
      <c r="BJ514" s="95">
        <f t="shared" si="656"/>
        <v>0</v>
      </c>
      <c r="BK514" s="95">
        <f t="shared" si="656"/>
        <v>1</v>
      </c>
      <c r="BL514" s="95">
        <f t="shared" si="656"/>
        <v>1</v>
      </c>
      <c r="BM514" s="95">
        <f t="shared" si="656"/>
        <v>0</v>
      </c>
      <c r="BN514" s="95">
        <f t="shared" si="656"/>
        <v>0</v>
      </c>
      <c r="BO514" s="95">
        <f t="shared" si="656"/>
        <v>0</v>
      </c>
      <c r="BP514" s="95">
        <f t="shared" si="656"/>
        <v>0</v>
      </c>
      <c r="BQ514" s="95">
        <f t="shared" si="656"/>
        <v>0</v>
      </c>
      <c r="BR514" s="95">
        <f t="shared" si="656"/>
        <v>0</v>
      </c>
      <c r="BS514" s="95">
        <f t="shared" si="656"/>
        <v>0</v>
      </c>
      <c r="BT514" s="95">
        <f t="shared" si="656"/>
        <v>0</v>
      </c>
      <c r="BU514" s="95">
        <f t="shared" si="656"/>
        <v>0</v>
      </c>
      <c r="BV514" s="95">
        <f t="shared" si="656"/>
        <v>0</v>
      </c>
      <c r="BW514" s="95">
        <f t="shared" si="656"/>
        <v>0</v>
      </c>
      <c r="BX514" s="95">
        <f t="shared" si="656"/>
        <v>0</v>
      </c>
      <c r="BY514" s="95">
        <f t="shared" si="656"/>
        <v>0</v>
      </c>
      <c r="BZ514" s="95">
        <f t="shared" si="656"/>
        <v>0</v>
      </c>
      <c r="CA514" s="95">
        <f t="shared" si="656"/>
        <v>0</v>
      </c>
      <c r="CB514" s="95">
        <f t="shared" si="656"/>
        <v>0</v>
      </c>
      <c r="CC514" s="95">
        <f t="shared" si="656"/>
        <v>0</v>
      </c>
      <c r="CD514" s="95">
        <f t="shared" si="656"/>
        <v>0</v>
      </c>
      <c r="CE514" s="95">
        <f t="shared" si="656"/>
        <v>0</v>
      </c>
      <c r="CF514" s="95">
        <f t="shared" si="656"/>
        <v>0</v>
      </c>
      <c r="CG514" s="95">
        <f t="shared" si="656"/>
        <v>0</v>
      </c>
      <c r="CH514"/>
      <c r="CI514" s="95">
        <f>SUM(BC514:CG514)</f>
        <v>2</v>
      </c>
      <c r="CJ514" s="5" t="s">
        <v>40</v>
      </c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ht="17.25" customHeight="1" x14ac:dyDescent="0.25">
      <c r="A515" s="57"/>
      <c r="B515" s="58"/>
      <c r="C515" s="58"/>
      <c r="D515" s="58" t="s">
        <v>41</v>
      </c>
      <c r="E515" s="103" t="str">
        <f t="shared" ref="E515:AI515" si="657">IF(E512&gt;=4,"ya","tdk")</f>
        <v>tdk</v>
      </c>
      <c r="F515" s="104" t="str">
        <f t="shared" si="657"/>
        <v>tdk</v>
      </c>
      <c r="G515" s="104" t="str">
        <f t="shared" si="657"/>
        <v>tdk</v>
      </c>
      <c r="H515" s="105" t="str">
        <f t="shared" si="657"/>
        <v>tdk</v>
      </c>
      <c r="I515" s="105" t="str">
        <f t="shared" si="657"/>
        <v>tdk</v>
      </c>
      <c r="J515" s="105" t="str">
        <f t="shared" si="657"/>
        <v>tdk</v>
      </c>
      <c r="K515" s="105" t="str">
        <f t="shared" si="657"/>
        <v>tdk</v>
      </c>
      <c r="L515" s="105" t="str">
        <f t="shared" si="657"/>
        <v>tdk</v>
      </c>
      <c r="M515" s="104" t="str">
        <f t="shared" si="657"/>
        <v>tdk</v>
      </c>
      <c r="N515" s="106" t="str">
        <f t="shared" si="657"/>
        <v>tdk</v>
      </c>
      <c r="O515" s="107" t="str">
        <f t="shared" si="657"/>
        <v>tdk</v>
      </c>
      <c r="P515" s="105" t="str">
        <f t="shared" si="657"/>
        <v>tdk</v>
      </c>
      <c r="Q515" s="105" t="str">
        <f t="shared" si="657"/>
        <v>tdk</v>
      </c>
      <c r="R515" s="105" t="str">
        <f t="shared" si="657"/>
        <v>tdk</v>
      </c>
      <c r="S515" s="105" t="str">
        <f t="shared" si="657"/>
        <v>tdk</v>
      </c>
      <c r="T515" s="104" t="str">
        <f t="shared" si="657"/>
        <v>tdk</v>
      </c>
      <c r="U515" s="106" t="str">
        <f t="shared" si="657"/>
        <v>tdk</v>
      </c>
      <c r="V515" s="107" t="str">
        <f t="shared" si="657"/>
        <v>tdk</v>
      </c>
      <c r="W515" s="105" t="str">
        <f t="shared" si="657"/>
        <v>tdk</v>
      </c>
      <c r="X515" s="105" t="str">
        <f t="shared" si="657"/>
        <v>tdk</v>
      </c>
      <c r="Y515" s="105" t="str">
        <f t="shared" si="657"/>
        <v>tdk</v>
      </c>
      <c r="Z515" s="105" t="str">
        <f t="shared" si="657"/>
        <v>tdk</v>
      </c>
      <c r="AA515" s="104" t="str">
        <f t="shared" si="657"/>
        <v>ya</v>
      </c>
      <c r="AB515" s="104" t="str">
        <f t="shared" si="657"/>
        <v>tdk</v>
      </c>
      <c r="AC515" s="105" t="str">
        <f t="shared" si="657"/>
        <v>tdk</v>
      </c>
      <c r="AD515" s="105" t="str">
        <f t="shared" si="657"/>
        <v>tdk</v>
      </c>
      <c r="AE515" s="105" t="str">
        <f t="shared" si="657"/>
        <v>tdk</v>
      </c>
      <c r="AF515" s="105" t="str">
        <f t="shared" si="657"/>
        <v>tdk</v>
      </c>
      <c r="AG515" s="105" t="str">
        <f t="shared" si="657"/>
        <v>tdk</v>
      </c>
      <c r="AH515" s="104" t="str">
        <f t="shared" si="657"/>
        <v>tdk</v>
      </c>
      <c r="AI515" s="104" t="str">
        <f t="shared" si="657"/>
        <v>tdk</v>
      </c>
      <c r="AJ515" s="108"/>
      <c r="AK515" s="69"/>
      <c r="AL515" s="69"/>
      <c r="AM515" s="69"/>
      <c r="AN515" s="69"/>
      <c r="AO515" s="70"/>
      <c r="AP515" s="70"/>
      <c r="AQ515" s="70"/>
      <c r="AR515" s="70"/>
      <c r="AS515" s="109">
        <f>COUNTIF(E515:AJ515,"ya")+CI515</f>
        <v>3</v>
      </c>
      <c r="AT515" s="70"/>
      <c r="AU515" s="69"/>
      <c r="AV515" s="83"/>
      <c r="AW515" s="83"/>
      <c r="AX515" s="83"/>
      <c r="AY515" s="84"/>
      <c r="AZ515" s="85"/>
      <c r="BA515" s="22"/>
      <c r="BB515"/>
      <c r="BC515" s="110" t="str">
        <f t="shared" ref="BC515:CG515" si="658">IF(BC512&gt;=4,"ya","tdk")</f>
        <v>tdk</v>
      </c>
      <c r="BD515" s="110" t="str">
        <f t="shared" si="658"/>
        <v>tdk</v>
      </c>
      <c r="BE515" s="110" t="str">
        <f t="shared" si="658"/>
        <v>tdk</v>
      </c>
      <c r="BF515" s="110" t="str">
        <f t="shared" si="658"/>
        <v>tdk</v>
      </c>
      <c r="BG515" s="110" t="str">
        <f t="shared" si="658"/>
        <v>tdk</v>
      </c>
      <c r="BH515" s="110" t="str">
        <f t="shared" si="658"/>
        <v>tdk</v>
      </c>
      <c r="BI515" s="110" t="str">
        <f t="shared" si="658"/>
        <v>tdk</v>
      </c>
      <c r="BJ515" s="110" t="str">
        <f t="shared" si="658"/>
        <v>tdk</v>
      </c>
      <c r="BK515" s="110" t="str">
        <f t="shared" si="658"/>
        <v>ya</v>
      </c>
      <c r="BL515" s="110" t="str">
        <f t="shared" si="658"/>
        <v>ya</v>
      </c>
      <c r="BM515" s="110" t="str">
        <f t="shared" si="658"/>
        <v>tdk</v>
      </c>
      <c r="BN515" s="110" t="str">
        <f t="shared" si="658"/>
        <v>tdk</v>
      </c>
      <c r="BO515" s="110" t="str">
        <f t="shared" si="658"/>
        <v>tdk</v>
      </c>
      <c r="BP515" s="110" t="str">
        <f t="shared" si="658"/>
        <v>tdk</v>
      </c>
      <c r="BQ515" s="110" t="str">
        <f t="shared" si="658"/>
        <v>tdk</v>
      </c>
      <c r="BR515" s="110" t="str">
        <f t="shared" si="658"/>
        <v>tdk</v>
      </c>
      <c r="BS515" s="110" t="str">
        <f t="shared" si="658"/>
        <v>tdk</v>
      </c>
      <c r="BT515" s="110" t="str">
        <f t="shared" si="658"/>
        <v>tdk</v>
      </c>
      <c r="BU515" s="110" t="str">
        <f t="shared" si="658"/>
        <v>tdk</v>
      </c>
      <c r="BV515" s="110" t="str">
        <f t="shared" si="658"/>
        <v>tdk</v>
      </c>
      <c r="BW515" s="110" t="str">
        <f t="shared" si="658"/>
        <v>tdk</v>
      </c>
      <c r="BX515" s="110" t="str">
        <f t="shared" si="658"/>
        <v>tdk</v>
      </c>
      <c r="BY515" s="110" t="str">
        <f t="shared" si="658"/>
        <v>tdk</v>
      </c>
      <c r="BZ515" s="110" t="str">
        <f t="shared" si="658"/>
        <v>tdk</v>
      </c>
      <c r="CA515" s="110" t="str">
        <f t="shared" si="658"/>
        <v>tdk</v>
      </c>
      <c r="CB515" s="110" t="str">
        <f t="shared" si="658"/>
        <v>tdk</v>
      </c>
      <c r="CC515" s="110" t="str">
        <f t="shared" si="658"/>
        <v>tdk</v>
      </c>
      <c r="CD515" s="110" t="str">
        <f t="shared" si="658"/>
        <v>tdk</v>
      </c>
      <c r="CE515" s="110" t="str">
        <f t="shared" si="658"/>
        <v>tdk</v>
      </c>
      <c r="CF515" s="110" t="str">
        <f t="shared" si="658"/>
        <v>tdk</v>
      </c>
      <c r="CG515" s="110" t="str">
        <f t="shared" si="658"/>
        <v>tdk</v>
      </c>
      <c r="CH515"/>
      <c r="CI515" s="75">
        <f>COUNTIF(BC515:CG515,"ya")</f>
        <v>2</v>
      </c>
      <c r="CJ515" s="74" t="s">
        <v>41</v>
      </c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ht="17.25" customHeight="1" x14ac:dyDescent="0.25">
      <c r="A516" s="57"/>
      <c r="B516" s="58"/>
      <c r="C516" s="58"/>
      <c r="D516" s="58" t="s">
        <v>42</v>
      </c>
      <c r="E516" s="103" t="str">
        <f t="shared" ref="E516:AI516" si="659">IF(AND(OR(AND(OR(AND(E513&gt;=2,E511="O/D"),E511="O/A"),E513&gt;=2),E511="O/N"),E513&gt;=2),"ya","tdk")</f>
        <v>tdk</v>
      </c>
      <c r="F516" s="104" t="str">
        <f t="shared" si="659"/>
        <v>tdk</v>
      </c>
      <c r="G516" s="104" t="str">
        <f t="shared" si="659"/>
        <v>tdk</v>
      </c>
      <c r="H516" s="105" t="str">
        <f t="shared" si="659"/>
        <v>tdk</v>
      </c>
      <c r="I516" s="105" t="str">
        <f t="shared" si="659"/>
        <v>tdk</v>
      </c>
      <c r="J516" s="105" t="str">
        <f t="shared" si="659"/>
        <v>tdk</v>
      </c>
      <c r="K516" s="105" t="str">
        <f t="shared" si="659"/>
        <v>tdk</v>
      </c>
      <c r="L516" s="105" t="str">
        <f t="shared" si="659"/>
        <v>tdk</v>
      </c>
      <c r="M516" s="104" t="str">
        <f t="shared" si="659"/>
        <v>ya</v>
      </c>
      <c r="N516" s="106" t="str">
        <f t="shared" si="659"/>
        <v>ya</v>
      </c>
      <c r="O516" s="107" t="str">
        <f t="shared" si="659"/>
        <v>tdk</v>
      </c>
      <c r="P516" s="105" t="str">
        <f t="shared" si="659"/>
        <v>tdk</v>
      </c>
      <c r="Q516" s="105" t="str">
        <f t="shared" si="659"/>
        <v>tdk</v>
      </c>
      <c r="R516" s="105" t="str">
        <f t="shared" si="659"/>
        <v>tdk</v>
      </c>
      <c r="S516" s="105" t="str">
        <f t="shared" si="659"/>
        <v>tdk</v>
      </c>
      <c r="T516" s="104" t="str">
        <f t="shared" si="659"/>
        <v>tdk</v>
      </c>
      <c r="U516" s="106" t="str">
        <f t="shared" si="659"/>
        <v>tdk</v>
      </c>
      <c r="V516" s="107" t="str">
        <f t="shared" si="659"/>
        <v>tdk</v>
      </c>
      <c r="W516" s="105" t="str">
        <f t="shared" si="659"/>
        <v>tdk</v>
      </c>
      <c r="X516" s="105" t="str">
        <f t="shared" si="659"/>
        <v>tdk</v>
      </c>
      <c r="Y516" s="105" t="str">
        <f t="shared" si="659"/>
        <v>tdk</v>
      </c>
      <c r="Z516" s="105" t="str">
        <f t="shared" si="659"/>
        <v>tdk</v>
      </c>
      <c r="AA516" s="104" t="str">
        <f t="shared" si="659"/>
        <v>tdk</v>
      </c>
      <c r="AB516" s="104" t="str">
        <f t="shared" si="659"/>
        <v>tdk</v>
      </c>
      <c r="AC516" s="105" t="str">
        <f t="shared" si="659"/>
        <v>tdk</v>
      </c>
      <c r="AD516" s="105" t="str">
        <f t="shared" si="659"/>
        <v>tdk</v>
      </c>
      <c r="AE516" s="105" t="str">
        <f t="shared" si="659"/>
        <v>tdk</v>
      </c>
      <c r="AF516" s="105" t="str">
        <f t="shared" si="659"/>
        <v>tdk</v>
      </c>
      <c r="AG516" s="105" t="str">
        <f t="shared" si="659"/>
        <v>tdk</v>
      </c>
      <c r="AH516" s="104" t="str">
        <f t="shared" si="659"/>
        <v>tdk</v>
      </c>
      <c r="AI516" s="104" t="str">
        <f t="shared" si="659"/>
        <v>tdk</v>
      </c>
      <c r="AJ516" s="108"/>
      <c r="AK516" s="69"/>
      <c r="AL516" s="69"/>
      <c r="AM516" s="69"/>
      <c r="AN516" s="69"/>
      <c r="AO516" s="70"/>
      <c r="AP516" s="70"/>
      <c r="AQ516" s="70"/>
      <c r="AR516" s="70"/>
      <c r="AS516" s="70"/>
      <c r="AT516" s="70">
        <f>COUNTIF(E516:AJ516,"ya")</f>
        <v>2</v>
      </c>
      <c r="AU516" s="69"/>
      <c r="AV516" s="83"/>
      <c r="AW516" s="83"/>
      <c r="AX516" s="83"/>
      <c r="AY516" s="84"/>
      <c r="AZ516" s="85"/>
      <c r="BA516" s="22"/>
      <c r="BB516"/>
      <c r="BC516" s="74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 s="37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ht="17.25" customHeight="1" x14ac:dyDescent="0.3">
      <c r="A517" s="57">
        <f>A511+1</f>
        <v>57</v>
      </c>
      <c r="B517" s="229" t="s">
        <v>151</v>
      </c>
      <c r="C517" s="130" t="s">
        <v>94</v>
      </c>
      <c r="D517" s="58"/>
      <c r="E517" s="111" t="s">
        <v>21</v>
      </c>
      <c r="F517" s="112" t="s">
        <v>45</v>
      </c>
      <c r="G517" s="112" t="s">
        <v>45</v>
      </c>
      <c r="H517" s="113" t="s">
        <v>45</v>
      </c>
      <c r="I517" s="113" t="s">
        <v>19</v>
      </c>
      <c r="J517" s="113" t="s">
        <v>19</v>
      </c>
      <c r="K517" s="113" t="s">
        <v>20</v>
      </c>
      <c r="L517" s="113" t="s">
        <v>20</v>
      </c>
      <c r="M517" s="112" t="s">
        <v>21</v>
      </c>
      <c r="N517" s="114" t="s">
        <v>44</v>
      </c>
      <c r="O517" s="115" t="s">
        <v>21</v>
      </c>
      <c r="P517" s="113" t="s">
        <v>45</v>
      </c>
      <c r="Q517" s="113" t="s">
        <v>45</v>
      </c>
      <c r="R517" s="113" t="s">
        <v>19</v>
      </c>
      <c r="S517" s="113" t="s">
        <v>19</v>
      </c>
      <c r="T517" s="112" t="s">
        <v>20</v>
      </c>
      <c r="U517" s="116" t="s">
        <v>46</v>
      </c>
      <c r="V517" s="115" t="s">
        <v>20</v>
      </c>
      <c r="W517" s="113" t="s">
        <v>21</v>
      </c>
      <c r="X517" s="113" t="s">
        <v>21</v>
      </c>
      <c r="Y517" s="113" t="s">
        <v>45</v>
      </c>
      <c r="Z517" s="113" t="s">
        <v>45</v>
      </c>
      <c r="AA517" s="112" t="s">
        <v>19</v>
      </c>
      <c r="AB517" s="112" t="s">
        <v>19</v>
      </c>
      <c r="AC517" s="113" t="s">
        <v>19</v>
      </c>
      <c r="AD517" s="113" t="s">
        <v>20</v>
      </c>
      <c r="AE517" s="113" t="s">
        <v>20</v>
      </c>
      <c r="AF517" s="113" t="s">
        <v>21</v>
      </c>
      <c r="AG517" s="113" t="s">
        <v>21</v>
      </c>
      <c r="AH517" s="112" t="s">
        <v>45</v>
      </c>
      <c r="AI517" s="112" t="s">
        <v>45</v>
      </c>
      <c r="AJ517" s="68"/>
      <c r="AK517" s="69">
        <f>COUNTIF(E517:AJ517,"D")</f>
        <v>7</v>
      </c>
      <c r="AL517" s="69">
        <f>COUNTIF(E517:AJ517,"A")</f>
        <v>6</v>
      </c>
      <c r="AM517" s="69">
        <f>COUNTIF(E517:AJ517,"N")</f>
        <v>7</v>
      </c>
      <c r="AN517" s="69">
        <f>COUNTIF(E517:AJ517,"D/A")</f>
        <v>0</v>
      </c>
      <c r="AO517" s="70">
        <f>AK517+AL517+AM517+AN517+AY517+AZ517</f>
        <v>20</v>
      </c>
      <c r="AP517" s="70">
        <f>IF(AO517&lt;=22,0,AO517-22)</f>
        <v>0</v>
      </c>
      <c r="AQ517" s="71">
        <f>AL517+AM517+AQ520</f>
        <v>15</v>
      </c>
      <c r="AR517" s="70"/>
      <c r="AS517" s="70"/>
      <c r="AT517" s="70"/>
      <c r="AU517" s="69">
        <f>COUNTIF(E517:AJ517,"IJ")</f>
        <v>0</v>
      </c>
      <c r="AV517" s="69">
        <f>COUNTIF(E517:AJ517,"SK")</f>
        <v>0</v>
      </c>
      <c r="AW517" s="69">
        <f>COUNTIF(E517:AJ517,"CT")</f>
        <v>0</v>
      </c>
      <c r="AX517" s="69">
        <f>COUNTIF(E517:AJ517,"AL")</f>
        <v>0</v>
      </c>
      <c r="AY517" s="69">
        <f>COUNTIF(E517:AJ517,"A/N")</f>
        <v>0</v>
      </c>
      <c r="AZ517" s="69">
        <f>COUNTIF(E517:AJ517,"N/D")</f>
        <v>0</v>
      </c>
      <c r="BA517" s="72"/>
      <c r="BB517" s="37">
        <f>AO517</f>
        <v>20</v>
      </c>
      <c r="BC517" s="73" t="str">
        <f t="shared" ref="BC517:CG517" si="660">E517</f>
        <v>N</v>
      </c>
      <c r="BD517" s="73" t="str">
        <f t="shared" si="660"/>
        <v>R</v>
      </c>
      <c r="BE517" s="73" t="str">
        <f t="shared" si="660"/>
        <v>R</v>
      </c>
      <c r="BF517" s="73" t="str">
        <f t="shared" si="660"/>
        <v>R</v>
      </c>
      <c r="BG517" s="73" t="str">
        <f t="shared" si="660"/>
        <v>D</v>
      </c>
      <c r="BH517" s="73" t="str">
        <f t="shared" si="660"/>
        <v>D</v>
      </c>
      <c r="BI517" s="73" t="str">
        <f t="shared" si="660"/>
        <v>A</v>
      </c>
      <c r="BJ517" s="73" t="str">
        <f t="shared" si="660"/>
        <v>A</v>
      </c>
      <c r="BK517" s="73" t="str">
        <f t="shared" si="660"/>
        <v>N</v>
      </c>
      <c r="BL517" s="73" t="str">
        <f t="shared" si="660"/>
        <v>O/N</v>
      </c>
      <c r="BM517" s="73" t="str">
        <f t="shared" si="660"/>
        <v>N</v>
      </c>
      <c r="BN517" s="73" t="str">
        <f t="shared" si="660"/>
        <v>R</v>
      </c>
      <c r="BO517" s="73" t="str">
        <f t="shared" si="660"/>
        <v>R</v>
      </c>
      <c r="BP517" s="73" t="str">
        <f t="shared" si="660"/>
        <v>D</v>
      </c>
      <c r="BQ517" s="73" t="str">
        <f t="shared" si="660"/>
        <v>D</v>
      </c>
      <c r="BR517" s="73" t="str">
        <f t="shared" si="660"/>
        <v>A</v>
      </c>
      <c r="BS517" s="73" t="str">
        <f t="shared" si="660"/>
        <v>O/A</v>
      </c>
      <c r="BT517" s="73" t="str">
        <f t="shared" si="660"/>
        <v>A</v>
      </c>
      <c r="BU517" s="73" t="str">
        <f t="shared" si="660"/>
        <v>N</v>
      </c>
      <c r="BV517" s="73" t="str">
        <f t="shared" si="660"/>
        <v>N</v>
      </c>
      <c r="BW517" s="73" t="str">
        <f t="shared" si="660"/>
        <v>R</v>
      </c>
      <c r="BX517" s="73" t="str">
        <f t="shared" si="660"/>
        <v>R</v>
      </c>
      <c r="BY517" s="73" t="str">
        <f t="shared" si="660"/>
        <v>D</v>
      </c>
      <c r="BZ517" s="73" t="str">
        <f t="shared" si="660"/>
        <v>D</v>
      </c>
      <c r="CA517" s="73" t="str">
        <f t="shared" si="660"/>
        <v>D</v>
      </c>
      <c r="CB517" s="73" t="str">
        <f t="shared" si="660"/>
        <v>A</v>
      </c>
      <c r="CC517" s="73" t="str">
        <f t="shared" si="660"/>
        <v>A</v>
      </c>
      <c r="CD517" s="73" t="str">
        <f t="shared" si="660"/>
        <v>N</v>
      </c>
      <c r="CE517" s="73" t="str">
        <f t="shared" si="660"/>
        <v>N</v>
      </c>
      <c r="CF517" s="73" t="str">
        <f t="shared" si="660"/>
        <v>R</v>
      </c>
      <c r="CG517" s="73" t="str">
        <f t="shared" si="660"/>
        <v>R</v>
      </c>
      <c r="CH517"/>
      <c r="CI517" s="75">
        <f>COUNTIF(BC517:CG517,"A/N")</f>
        <v>0</v>
      </c>
      <c r="CJ517" s="75">
        <f>COUNTIF(BC517:CG517,"N/D")</f>
        <v>0</v>
      </c>
      <c r="CK517" s="37">
        <f>CI517+CJ517</f>
        <v>0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ht="17.25" customHeight="1" x14ac:dyDescent="0.25">
      <c r="A518" s="57"/>
      <c r="B518" s="58"/>
      <c r="C518" s="127"/>
      <c r="D518" s="58" t="s">
        <v>37</v>
      </c>
      <c r="E518" s="111"/>
      <c r="F518" s="112"/>
      <c r="G518" s="112"/>
      <c r="H518" s="113"/>
      <c r="I518" s="113"/>
      <c r="J518" s="113">
        <v>2</v>
      </c>
      <c r="K518" s="113"/>
      <c r="L518" s="113"/>
      <c r="M518" s="112"/>
      <c r="N518" s="114"/>
      <c r="O518" s="115"/>
      <c r="P518" s="113"/>
      <c r="Q518" s="113"/>
      <c r="R518" s="113"/>
      <c r="S518" s="113"/>
      <c r="T518" s="112"/>
      <c r="U518" s="116"/>
      <c r="V518" s="115"/>
      <c r="W518" s="113"/>
      <c r="X518" s="113"/>
      <c r="Y518" s="113"/>
      <c r="Z518" s="113"/>
      <c r="AA518" s="112"/>
      <c r="AB518" s="112"/>
      <c r="AC518" s="113"/>
      <c r="AD518" s="113"/>
      <c r="AE518" s="113"/>
      <c r="AF518" s="113"/>
      <c r="AG518" s="113"/>
      <c r="AH518" s="112"/>
      <c r="AI518" s="112"/>
      <c r="AJ518" s="82"/>
      <c r="AK518" s="69"/>
      <c r="AL518" s="69"/>
      <c r="AM518" s="69"/>
      <c r="AN518" s="69"/>
      <c r="AO518" s="70"/>
      <c r="AP518" s="70"/>
      <c r="AQ518" s="70"/>
      <c r="AR518" s="71">
        <f>SUM(E518:AJ518)*2-0.5*COUNT(E518:AJ518)+CI519</f>
        <v>37.5</v>
      </c>
      <c r="AS518" s="70"/>
      <c r="AT518" s="70"/>
      <c r="AU518" s="69"/>
      <c r="AV518" s="83"/>
      <c r="AW518" s="83"/>
      <c r="AX518" s="83"/>
      <c r="AY518" s="84"/>
      <c r="AZ518" s="85"/>
      <c r="BA518" s="22"/>
      <c r="BB518"/>
      <c r="BC518" s="86">
        <f t="shared" ref="BC518:CG518" si="661">E519</f>
        <v>0</v>
      </c>
      <c r="BD518" s="86">
        <f t="shared" si="661"/>
        <v>0</v>
      </c>
      <c r="BE518" s="86">
        <f t="shared" si="661"/>
        <v>0</v>
      </c>
      <c r="BF518" s="86">
        <f t="shared" si="661"/>
        <v>0</v>
      </c>
      <c r="BG518" s="86">
        <f t="shared" si="661"/>
        <v>0</v>
      </c>
      <c r="BH518" s="86">
        <f t="shared" si="661"/>
        <v>0</v>
      </c>
      <c r="BI518" s="86">
        <f t="shared" si="661"/>
        <v>0</v>
      </c>
      <c r="BJ518" s="86">
        <f t="shared" si="661"/>
        <v>0</v>
      </c>
      <c r="BK518" s="86">
        <f t="shared" si="661"/>
        <v>0</v>
      </c>
      <c r="BL518" s="86">
        <f t="shared" si="661"/>
        <v>8</v>
      </c>
      <c r="BM518" s="86">
        <f t="shared" si="661"/>
        <v>0</v>
      </c>
      <c r="BN518" s="86">
        <f t="shared" si="661"/>
        <v>0</v>
      </c>
      <c r="BO518" s="86">
        <f t="shared" si="661"/>
        <v>0</v>
      </c>
      <c r="BP518" s="86">
        <f t="shared" si="661"/>
        <v>0</v>
      </c>
      <c r="BQ518" s="86">
        <f t="shared" si="661"/>
        <v>0</v>
      </c>
      <c r="BR518" s="86">
        <f t="shared" si="661"/>
        <v>0</v>
      </c>
      <c r="BS518" s="86">
        <f t="shared" si="661"/>
        <v>8</v>
      </c>
      <c r="BT518" s="86">
        <f t="shared" si="661"/>
        <v>0</v>
      </c>
      <c r="BU518" s="86">
        <f t="shared" si="661"/>
        <v>0</v>
      </c>
      <c r="BV518" s="86">
        <f t="shared" si="661"/>
        <v>0</v>
      </c>
      <c r="BW518" s="86">
        <f t="shared" si="661"/>
        <v>0</v>
      </c>
      <c r="BX518" s="86">
        <f t="shared" si="661"/>
        <v>0</v>
      </c>
      <c r="BY518" s="86">
        <f t="shared" si="661"/>
        <v>0</v>
      </c>
      <c r="BZ518" s="86">
        <f t="shared" si="661"/>
        <v>0</v>
      </c>
      <c r="CA518" s="86">
        <f t="shared" si="661"/>
        <v>0</v>
      </c>
      <c r="CB518" s="86">
        <f t="shared" si="661"/>
        <v>0</v>
      </c>
      <c r="CC518" s="86">
        <f t="shared" si="661"/>
        <v>0</v>
      </c>
      <c r="CD518" s="86">
        <f t="shared" si="661"/>
        <v>0</v>
      </c>
      <c r="CE518" s="86">
        <f t="shared" si="661"/>
        <v>0</v>
      </c>
      <c r="CF518" s="86">
        <f t="shared" si="661"/>
        <v>0</v>
      </c>
      <c r="CG518" s="86">
        <f t="shared" si="661"/>
        <v>0</v>
      </c>
      <c r="CH518"/>
      <c r="CI518" s="74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ht="17.25" customHeight="1" x14ac:dyDescent="0.25">
      <c r="A519" s="57"/>
      <c r="B519" s="58"/>
      <c r="C519" s="58"/>
      <c r="D519" s="58" t="s">
        <v>38</v>
      </c>
      <c r="E519" s="111"/>
      <c r="F519" s="112"/>
      <c r="G519" s="112"/>
      <c r="H519" s="113"/>
      <c r="I519" s="113"/>
      <c r="J519" s="113"/>
      <c r="K519" s="113"/>
      <c r="L519" s="113"/>
      <c r="M519" s="112"/>
      <c r="N519" s="114">
        <v>8</v>
      </c>
      <c r="O519" s="115"/>
      <c r="P519" s="113"/>
      <c r="Q519" s="113"/>
      <c r="R519" s="113"/>
      <c r="S519" s="113"/>
      <c r="T519" s="112"/>
      <c r="U519" s="116">
        <v>8</v>
      </c>
      <c r="V519" s="115"/>
      <c r="W519" s="113"/>
      <c r="X519" s="113"/>
      <c r="Y519" s="113"/>
      <c r="Z519" s="113"/>
      <c r="AA519" s="112"/>
      <c r="AB519" s="112"/>
      <c r="AC519" s="113"/>
      <c r="AD519" s="113"/>
      <c r="AE519" s="113"/>
      <c r="AF519" s="113"/>
      <c r="AG519" s="113"/>
      <c r="AH519" s="112"/>
      <c r="AI519" s="112"/>
      <c r="AJ519" s="93"/>
      <c r="AK519" s="69"/>
      <c r="AL519" s="69"/>
      <c r="AM519" s="69"/>
      <c r="AN519" s="69"/>
      <c r="AO519" s="70"/>
      <c r="AP519" s="70"/>
      <c r="AQ519" s="70"/>
      <c r="AR519" s="94"/>
      <c r="AS519" s="70"/>
      <c r="AT519" s="70"/>
      <c r="AU519" s="69"/>
      <c r="AV519" s="83"/>
      <c r="AW519" s="83"/>
      <c r="AX519" s="83"/>
      <c r="AY519" s="84"/>
      <c r="AZ519" s="85"/>
      <c r="BA519" s="22"/>
      <c r="BB519"/>
      <c r="BC519" s="37">
        <f t="shared" ref="BC519:CG519" si="662">IF(BC518&lt;=1,BC518*2,IF(BC518&lt;=7,(BC518*2),IF(BC518&lt;=8,((BC518-7)*3+14),((BC518-8)*4+17))))</f>
        <v>0</v>
      </c>
      <c r="BD519" s="37">
        <f t="shared" si="662"/>
        <v>0</v>
      </c>
      <c r="BE519" s="37">
        <f t="shared" si="662"/>
        <v>0</v>
      </c>
      <c r="BF519" s="37">
        <f t="shared" si="662"/>
        <v>0</v>
      </c>
      <c r="BG519" s="37">
        <f t="shared" si="662"/>
        <v>0</v>
      </c>
      <c r="BH519" s="37">
        <f t="shared" si="662"/>
        <v>0</v>
      </c>
      <c r="BI519" s="37">
        <f t="shared" si="662"/>
        <v>0</v>
      </c>
      <c r="BJ519" s="37">
        <f t="shared" si="662"/>
        <v>0</v>
      </c>
      <c r="BK519" s="37">
        <f t="shared" si="662"/>
        <v>0</v>
      </c>
      <c r="BL519" s="37">
        <f t="shared" si="662"/>
        <v>17</v>
      </c>
      <c r="BM519" s="37">
        <f t="shared" si="662"/>
        <v>0</v>
      </c>
      <c r="BN519" s="37">
        <f t="shared" si="662"/>
        <v>0</v>
      </c>
      <c r="BO519" s="37">
        <f t="shared" si="662"/>
        <v>0</v>
      </c>
      <c r="BP519" s="37">
        <f t="shared" si="662"/>
        <v>0</v>
      </c>
      <c r="BQ519" s="37">
        <f t="shared" si="662"/>
        <v>0</v>
      </c>
      <c r="BR519" s="37">
        <f t="shared" si="662"/>
        <v>0</v>
      </c>
      <c r="BS519" s="37">
        <f t="shared" si="662"/>
        <v>17</v>
      </c>
      <c r="BT519" s="37">
        <f t="shared" si="662"/>
        <v>0</v>
      </c>
      <c r="BU519" s="37">
        <f t="shared" si="662"/>
        <v>0</v>
      </c>
      <c r="BV519" s="37">
        <f t="shared" si="662"/>
        <v>0</v>
      </c>
      <c r="BW519" s="37">
        <f t="shared" si="662"/>
        <v>0</v>
      </c>
      <c r="BX519" s="37">
        <f t="shared" si="662"/>
        <v>0</v>
      </c>
      <c r="BY519" s="37">
        <f t="shared" si="662"/>
        <v>0</v>
      </c>
      <c r="BZ519" s="37">
        <f t="shared" si="662"/>
        <v>0</v>
      </c>
      <c r="CA519" s="37">
        <f t="shared" si="662"/>
        <v>0</v>
      </c>
      <c r="CB519" s="37">
        <f t="shared" si="662"/>
        <v>0</v>
      </c>
      <c r="CC519" s="37">
        <f t="shared" si="662"/>
        <v>0</v>
      </c>
      <c r="CD519" s="37">
        <f t="shared" si="662"/>
        <v>0</v>
      </c>
      <c r="CE519" s="37">
        <f t="shared" si="662"/>
        <v>0</v>
      </c>
      <c r="CF519" s="37">
        <f t="shared" si="662"/>
        <v>0</v>
      </c>
      <c r="CG519" s="37">
        <f t="shared" si="662"/>
        <v>0</v>
      </c>
      <c r="CH519"/>
      <c r="CI519" s="95">
        <f>SUM(BC519:CG519)</f>
        <v>34</v>
      </c>
      <c r="CJ519" s="5" t="s">
        <v>37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ht="17.25" customHeight="1" x14ac:dyDescent="0.25">
      <c r="A520" s="57"/>
      <c r="B520" s="58"/>
      <c r="C520" s="58"/>
      <c r="D520" s="58" t="s">
        <v>39</v>
      </c>
      <c r="E520" s="96">
        <f t="shared" ref="E520:AI520" si="663">IF(AND(E517="A/N",E518&gt;=8),2,IF(AND(E517="N/D",E518=16),2,IF(AND(E517="D/A",E518=16),2,IF(AND(E517="A/N",E518&lt;8),1,IF(AND(E517="N/D",E518&lt;16),1,IF(AND(E517="D/A",E518&gt;=8),1,IF(AND(AND(E517="O/D",E518&gt;=16),E518&lt;24),1,IF(AND(E517="O/D",E518=24),2,IF(AND(AND(E517="O/A",E518&gt;=8),E518&lt;16),1,IF(AND(E517="O/A",E518&gt;=16),2,IF(AND(AND(E517="O/N",E518&gt;=8),E518&lt;24),1,IF(AND(E517="O/N",E518=24),2,0))))))))))))</f>
        <v>0</v>
      </c>
      <c r="F520" s="97">
        <f t="shared" si="663"/>
        <v>0</v>
      </c>
      <c r="G520" s="97">
        <f t="shared" si="663"/>
        <v>0</v>
      </c>
      <c r="H520" s="98">
        <f t="shared" si="663"/>
        <v>0</v>
      </c>
      <c r="I520" s="98">
        <f t="shared" si="663"/>
        <v>0</v>
      </c>
      <c r="J520" s="98">
        <f t="shared" si="663"/>
        <v>0</v>
      </c>
      <c r="K520" s="98">
        <f t="shared" si="663"/>
        <v>0</v>
      </c>
      <c r="L520" s="98">
        <f t="shared" si="663"/>
        <v>0</v>
      </c>
      <c r="M520" s="97">
        <f t="shared" si="663"/>
        <v>0</v>
      </c>
      <c r="N520" s="99">
        <f t="shared" si="663"/>
        <v>0</v>
      </c>
      <c r="O520" s="100">
        <f t="shared" si="663"/>
        <v>0</v>
      </c>
      <c r="P520" s="98">
        <f t="shared" si="663"/>
        <v>0</v>
      </c>
      <c r="Q520" s="98">
        <f t="shared" si="663"/>
        <v>0</v>
      </c>
      <c r="R520" s="98">
        <f t="shared" si="663"/>
        <v>0</v>
      </c>
      <c r="S520" s="98">
        <f t="shared" si="663"/>
        <v>0</v>
      </c>
      <c r="T520" s="97">
        <f t="shared" si="663"/>
        <v>0</v>
      </c>
      <c r="U520" s="101">
        <f t="shared" si="663"/>
        <v>0</v>
      </c>
      <c r="V520" s="100">
        <f t="shared" si="663"/>
        <v>0</v>
      </c>
      <c r="W520" s="98">
        <f t="shared" si="663"/>
        <v>0</v>
      </c>
      <c r="X520" s="98">
        <f t="shared" si="663"/>
        <v>0</v>
      </c>
      <c r="Y520" s="98">
        <f t="shared" si="663"/>
        <v>0</v>
      </c>
      <c r="Z520" s="98">
        <f t="shared" si="663"/>
        <v>0</v>
      </c>
      <c r="AA520" s="97">
        <f t="shared" si="663"/>
        <v>0</v>
      </c>
      <c r="AB520" s="97">
        <f t="shared" si="663"/>
        <v>0</v>
      </c>
      <c r="AC520" s="98">
        <f t="shared" si="663"/>
        <v>0</v>
      </c>
      <c r="AD520" s="98">
        <f t="shared" si="663"/>
        <v>0</v>
      </c>
      <c r="AE520" s="98">
        <f t="shared" si="663"/>
        <v>0</v>
      </c>
      <c r="AF520" s="98">
        <f t="shared" si="663"/>
        <v>0</v>
      </c>
      <c r="AG520" s="98">
        <f t="shared" si="663"/>
        <v>0</v>
      </c>
      <c r="AH520" s="97">
        <f t="shared" si="663"/>
        <v>0</v>
      </c>
      <c r="AI520" s="97">
        <f t="shared" si="663"/>
        <v>0</v>
      </c>
      <c r="AJ520" s="117"/>
      <c r="AK520" s="69"/>
      <c r="AL520" s="69"/>
      <c r="AM520" s="69"/>
      <c r="AN520" s="69"/>
      <c r="AO520" s="70"/>
      <c r="AP520" s="70"/>
      <c r="AQ520" s="71">
        <f>SUM(E520:AJ520)+CI520-CK517</f>
        <v>2</v>
      </c>
      <c r="AR520" s="94"/>
      <c r="AS520" s="70"/>
      <c r="AT520" s="70"/>
      <c r="AU520" s="69"/>
      <c r="AV520" s="83"/>
      <c r="AW520" s="83"/>
      <c r="AX520" s="83"/>
      <c r="AY520" s="84"/>
      <c r="AZ520" s="85"/>
      <c r="BA520" s="22"/>
      <c r="BB520"/>
      <c r="BC520" s="95">
        <f t="shared" ref="BC520:CG520" si="664">IF(AND(BC517="A/N",BC518&gt;=8),2,IF(AND(BC517="N/D",BC518=16),2,IF(AND(BC517="D/A",BC518=16),2,IF(AND(BC517="A/N",BC518&lt;8),1,IF(AND(BC517="N/D",BC518&lt;16),1,IF(AND(BC517="D/A",BC518&gt;=8),1,IF(AND(AND(BC517="O/D",BC518&gt;=16),BC518&lt;24),1,IF(AND(BC517="O/D",BC518=24),2,IF(AND(AND(BC517="O/A",BC518&gt;=8),BC518&lt;16),1,IF(AND(BC517="O/A",BC518&gt;=16),2,IF(AND(AND(BC517="O/N",BC518&gt;=8),BC518&lt;24),1,IF(AND(BC517="O/N",BC518=24),2,0))))))))))))</f>
        <v>0</v>
      </c>
      <c r="BD520" s="95">
        <f t="shared" si="664"/>
        <v>0</v>
      </c>
      <c r="BE520" s="95">
        <f t="shared" si="664"/>
        <v>0</v>
      </c>
      <c r="BF520" s="95">
        <f t="shared" si="664"/>
        <v>0</v>
      </c>
      <c r="BG520" s="95">
        <f t="shared" si="664"/>
        <v>0</v>
      </c>
      <c r="BH520" s="95">
        <f t="shared" si="664"/>
        <v>0</v>
      </c>
      <c r="BI520" s="95">
        <f t="shared" si="664"/>
        <v>0</v>
      </c>
      <c r="BJ520" s="95">
        <f t="shared" si="664"/>
        <v>0</v>
      </c>
      <c r="BK520" s="95">
        <f t="shared" si="664"/>
        <v>0</v>
      </c>
      <c r="BL520" s="95">
        <f t="shared" si="664"/>
        <v>1</v>
      </c>
      <c r="BM520" s="95">
        <f t="shared" si="664"/>
        <v>0</v>
      </c>
      <c r="BN520" s="95">
        <f t="shared" si="664"/>
        <v>0</v>
      </c>
      <c r="BO520" s="95">
        <f t="shared" si="664"/>
        <v>0</v>
      </c>
      <c r="BP520" s="95">
        <f t="shared" si="664"/>
        <v>0</v>
      </c>
      <c r="BQ520" s="95">
        <f t="shared" si="664"/>
        <v>0</v>
      </c>
      <c r="BR520" s="95">
        <f t="shared" si="664"/>
        <v>0</v>
      </c>
      <c r="BS520" s="95">
        <f t="shared" si="664"/>
        <v>1</v>
      </c>
      <c r="BT520" s="95">
        <f t="shared" si="664"/>
        <v>0</v>
      </c>
      <c r="BU520" s="95">
        <f t="shared" si="664"/>
        <v>0</v>
      </c>
      <c r="BV520" s="95">
        <f t="shared" si="664"/>
        <v>0</v>
      </c>
      <c r="BW520" s="95">
        <f t="shared" si="664"/>
        <v>0</v>
      </c>
      <c r="BX520" s="95">
        <f t="shared" si="664"/>
        <v>0</v>
      </c>
      <c r="BY520" s="95">
        <f t="shared" si="664"/>
        <v>0</v>
      </c>
      <c r="BZ520" s="95">
        <f t="shared" si="664"/>
        <v>0</v>
      </c>
      <c r="CA520" s="95">
        <f t="shared" si="664"/>
        <v>0</v>
      </c>
      <c r="CB520" s="95">
        <f t="shared" si="664"/>
        <v>0</v>
      </c>
      <c r="CC520" s="95">
        <f t="shared" si="664"/>
        <v>0</v>
      </c>
      <c r="CD520" s="95">
        <f t="shared" si="664"/>
        <v>0</v>
      </c>
      <c r="CE520" s="95">
        <f t="shared" si="664"/>
        <v>0</v>
      </c>
      <c r="CF520" s="95">
        <f t="shared" si="664"/>
        <v>0</v>
      </c>
      <c r="CG520" s="95">
        <f t="shared" si="664"/>
        <v>0</v>
      </c>
      <c r="CH520"/>
      <c r="CI520" s="95">
        <f>SUM(BC520:CG520)</f>
        <v>2</v>
      </c>
      <c r="CJ520" s="5" t="s">
        <v>40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 ht="17.25" customHeight="1" x14ac:dyDescent="0.25">
      <c r="A521" s="57"/>
      <c r="B521" s="58"/>
      <c r="C521" s="58"/>
      <c r="D521" s="58" t="s">
        <v>41</v>
      </c>
      <c r="E521" s="103" t="str">
        <f t="shared" ref="E521:AI521" si="665">IF(E518&gt;=4,"ya","tdk")</f>
        <v>tdk</v>
      </c>
      <c r="F521" s="104" t="str">
        <f t="shared" si="665"/>
        <v>tdk</v>
      </c>
      <c r="G521" s="104" t="str">
        <f t="shared" si="665"/>
        <v>tdk</v>
      </c>
      <c r="H521" s="105" t="str">
        <f t="shared" si="665"/>
        <v>tdk</v>
      </c>
      <c r="I521" s="105" t="str">
        <f t="shared" si="665"/>
        <v>tdk</v>
      </c>
      <c r="J521" s="105" t="str">
        <f t="shared" si="665"/>
        <v>tdk</v>
      </c>
      <c r="K521" s="105" t="str">
        <f t="shared" si="665"/>
        <v>tdk</v>
      </c>
      <c r="L521" s="105" t="str">
        <f t="shared" si="665"/>
        <v>tdk</v>
      </c>
      <c r="M521" s="104" t="str">
        <f t="shared" si="665"/>
        <v>tdk</v>
      </c>
      <c r="N521" s="106" t="str">
        <f t="shared" si="665"/>
        <v>tdk</v>
      </c>
      <c r="O521" s="107" t="str">
        <f t="shared" si="665"/>
        <v>tdk</v>
      </c>
      <c r="P521" s="105" t="str">
        <f t="shared" si="665"/>
        <v>tdk</v>
      </c>
      <c r="Q521" s="105" t="str">
        <f t="shared" si="665"/>
        <v>tdk</v>
      </c>
      <c r="R521" s="105" t="str">
        <f t="shared" si="665"/>
        <v>tdk</v>
      </c>
      <c r="S521" s="105" t="str">
        <f t="shared" si="665"/>
        <v>tdk</v>
      </c>
      <c r="T521" s="104" t="str">
        <f t="shared" si="665"/>
        <v>tdk</v>
      </c>
      <c r="U521" s="106" t="str">
        <f t="shared" si="665"/>
        <v>tdk</v>
      </c>
      <c r="V521" s="107" t="str">
        <f t="shared" si="665"/>
        <v>tdk</v>
      </c>
      <c r="W521" s="105" t="str">
        <f t="shared" si="665"/>
        <v>tdk</v>
      </c>
      <c r="X521" s="105" t="str">
        <f t="shared" si="665"/>
        <v>tdk</v>
      </c>
      <c r="Y521" s="105" t="str">
        <f t="shared" si="665"/>
        <v>tdk</v>
      </c>
      <c r="Z521" s="105" t="str">
        <f t="shared" si="665"/>
        <v>tdk</v>
      </c>
      <c r="AA521" s="104" t="str">
        <f t="shared" si="665"/>
        <v>tdk</v>
      </c>
      <c r="AB521" s="104" t="str">
        <f t="shared" si="665"/>
        <v>tdk</v>
      </c>
      <c r="AC521" s="105" t="str">
        <f t="shared" si="665"/>
        <v>tdk</v>
      </c>
      <c r="AD521" s="105" t="str">
        <f t="shared" si="665"/>
        <v>tdk</v>
      </c>
      <c r="AE521" s="105" t="str">
        <f t="shared" si="665"/>
        <v>tdk</v>
      </c>
      <c r="AF521" s="105" t="str">
        <f t="shared" si="665"/>
        <v>tdk</v>
      </c>
      <c r="AG521" s="105" t="str">
        <f t="shared" si="665"/>
        <v>tdk</v>
      </c>
      <c r="AH521" s="104" t="str">
        <f t="shared" si="665"/>
        <v>tdk</v>
      </c>
      <c r="AI521" s="104" t="str">
        <f t="shared" si="665"/>
        <v>tdk</v>
      </c>
      <c r="AJ521" s="108"/>
      <c r="AK521" s="69"/>
      <c r="AL521" s="69"/>
      <c r="AM521" s="69"/>
      <c r="AN521" s="69"/>
      <c r="AO521" s="70"/>
      <c r="AP521" s="70"/>
      <c r="AQ521" s="70"/>
      <c r="AR521" s="70"/>
      <c r="AS521" s="109">
        <f>COUNTIF(E521:AJ521,"ya")+CI521</f>
        <v>2</v>
      </c>
      <c r="AT521" s="70"/>
      <c r="AU521" s="69"/>
      <c r="AV521" s="83"/>
      <c r="AW521" s="83"/>
      <c r="AX521" s="83"/>
      <c r="AY521" s="84"/>
      <c r="AZ521" s="85"/>
      <c r="BA521" s="22"/>
      <c r="BB521"/>
      <c r="BC521" s="110" t="str">
        <f t="shared" ref="BC521:CG521" si="666">IF(BC518&gt;=4,"ya","tdk")</f>
        <v>tdk</v>
      </c>
      <c r="BD521" s="110" t="str">
        <f t="shared" si="666"/>
        <v>tdk</v>
      </c>
      <c r="BE521" s="110" t="str">
        <f t="shared" si="666"/>
        <v>tdk</v>
      </c>
      <c r="BF521" s="110" t="str">
        <f t="shared" si="666"/>
        <v>tdk</v>
      </c>
      <c r="BG521" s="110" t="str">
        <f t="shared" si="666"/>
        <v>tdk</v>
      </c>
      <c r="BH521" s="110" t="str">
        <f t="shared" si="666"/>
        <v>tdk</v>
      </c>
      <c r="BI521" s="110" t="str">
        <f t="shared" si="666"/>
        <v>tdk</v>
      </c>
      <c r="BJ521" s="110" t="str">
        <f t="shared" si="666"/>
        <v>tdk</v>
      </c>
      <c r="BK521" s="110" t="str">
        <f t="shared" si="666"/>
        <v>tdk</v>
      </c>
      <c r="BL521" s="110" t="str">
        <f t="shared" si="666"/>
        <v>ya</v>
      </c>
      <c r="BM521" s="110" t="str">
        <f t="shared" si="666"/>
        <v>tdk</v>
      </c>
      <c r="BN521" s="110" t="str">
        <f t="shared" si="666"/>
        <v>tdk</v>
      </c>
      <c r="BO521" s="110" t="str">
        <f t="shared" si="666"/>
        <v>tdk</v>
      </c>
      <c r="BP521" s="110" t="str">
        <f t="shared" si="666"/>
        <v>tdk</v>
      </c>
      <c r="BQ521" s="110" t="str">
        <f t="shared" si="666"/>
        <v>tdk</v>
      </c>
      <c r="BR521" s="110" t="str">
        <f t="shared" si="666"/>
        <v>tdk</v>
      </c>
      <c r="BS521" s="110" t="str">
        <f t="shared" si="666"/>
        <v>ya</v>
      </c>
      <c r="BT521" s="110" t="str">
        <f t="shared" si="666"/>
        <v>tdk</v>
      </c>
      <c r="BU521" s="110" t="str">
        <f t="shared" si="666"/>
        <v>tdk</v>
      </c>
      <c r="BV521" s="110" t="str">
        <f t="shared" si="666"/>
        <v>tdk</v>
      </c>
      <c r="BW521" s="110" t="str">
        <f t="shared" si="666"/>
        <v>tdk</v>
      </c>
      <c r="BX521" s="110" t="str">
        <f t="shared" si="666"/>
        <v>tdk</v>
      </c>
      <c r="BY521" s="110" t="str">
        <f t="shared" si="666"/>
        <v>tdk</v>
      </c>
      <c r="BZ521" s="110" t="str">
        <f t="shared" si="666"/>
        <v>tdk</v>
      </c>
      <c r="CA521" s="110" t="str">
        <f t="shared" si="666"/>
        <v>tdk</v>
      </c>
      <c r="CB521" s="110" t="str">
        <f t="shared" si="666"/>
        <v>tdk</v>
      </c>
      <c r="CC521" s="110" t="str">
        <f t="shared" si="666"/>
        <v>tdk</v>
      </c>
      <c r="CD521" s="110" t="str">
        <f t="shared" si="666"/>
        <v>tdk</v>
      </c>
      <c r="CE521" s="110" t="str">
        <f t="shared" si="666"/>
        <v>tdk</v>
      </c>
      <c r="CF521" s="110" t="str">
        <f t="shared" si="666"/>
        <v>tdk</v>
      </c>
      <c r="CG521" s="110" t="str">
        <f t="shared" si="666"/>
        <v>tdk</v>
      </c>
      <c r="CH521"/>
      <c r="CI521" s="75">
        <f>COUNTIF(BC521:CG521,"ya")</f>
        <v>2</v>
      </c>
      <c r="CJ521" s="74" t="s">
        <v>41</v>
      </c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spans="1:1024" ht="17.25" customHeight="1" x14ac:dyDescent="0.25">
      <c r="A522" s="57"/>
      <c r="B522" s="58"/>
      <c r="C522" s="58"/>
      <c r="D522" s="58" t="s">
        <v>42</v>
      </c>
      <c r="E522" s="103" t="str">
        <f t="shared" ref="E522:AI522" si="667">IF(AND(OR(AND(OR(AND(E519&gt;=2,E517="O/D"),E517="O/A"),E519&gt;=2),E517="O/N"),E519&gt;=2),"ya","tdk")</f>
        <v>tdk</v>
      </c>
      <c r="F522" s="104" t="str">
        <f t="shared" si="667"/>
        <v>tdk</v>
      </c>
      <c r="G522" s="104" t="str">
        <f t="shared" si="667"/>
        <v>tdk</v>
      </c>
      <c r="H522" s="105" t="str">
        <f t="shared" si="667"/>
        <v>tdk</v>
      </c>
      <c r="I522" s="105" t="str">
        <f t="shared" si="667"/>
        <v>tdk</v>
      </c>
      <c r="J522" s="105" t="str">
        <f t="shared" si="667"/>
        <v>tdk</v>
      </c>
      <c r="K522" s="105" t="str">
        <f t="shared" si="667"/>
        <v>tdk</v>
      </c>
      <c r="L522" s="105" t="str">
        <f t="shared" si="667"/>
        <v>tdk</v>
      </c>
      <c r="M522" s="104" t="str">
        <f t="shared" si="667"/>
        <v>tdk</v>
      </c>
      <c r="N522" s="106" t="str">
        <f t="shared" si="667"/>
        <v>ya</v>
      </c>
      <c r="O522" s="107" t="str">
        <f t="shared" si="667"/>
        <v>tdk</v>
      </c>
      <c r="P522" s="105" t="str">
        <f t="shared" si="667"/>
        <v>tdk</v>
      </c>
      <c r="Q522" s="105" t="str">
        <f t="shared" si="667"/>
        <v>tdk</v>
      </c>
      <c r="R522" s="105" t="str">
        <f t="shared" si="667"/>
        <v>tdk</v>
      </c>
      <c r="S522" s="105" t="str">
        <f t="shared" si="667"/>
        <v>tdk</v>
      </c>
      <c r="T522" s="104" t="str">
        <f t="shared" si="667"/>
        <v>tdk</v>
      </c>
      <c r="U522" s="106" t="str">
        <f t="shared" si="667"/>
        <v>ya</v>
      </c>
      <c r="V522" s="107" t="str">
        <f t="shared" si="667"/>
        <v>tdk</v>
      </c>
      <c r="W522" s="105" t="str">
        <f t="shared" si="667"/>
        <v>tdk</v>
      </c>
      <c r="X522" s="105" t="str">
        <f t="shared" si="667"/>
        <v>tdk</v>
      </c>
      <c r="Y522" s="105" t="str">
        <f t="shared" si="667"/>
        <v>tdk</v>
      </c>
      <c r="Z522" s="105" t="str">
        <f t="shared" si="667"/>
        <v>tdk</v>
      </c>
      <c r="AA522" s="104" t="str">
        <f t="shared" si="667"/>
        <v>tdk</v>
      </c>
      <c r="AB522" s="104" t="str">
        <f t="shared" si="667"/>
        <v>tdk</v>
      </c>
      <c r="AC522" s="105" t="str">
        <f t="shared" si="667"/>
        <v>tdk</v>
      </c>
      <c r="AD522" s="105" t="str">
        <f t="shared" si="667"/>
        <v>tdk</v>
      </c>
      <c r="AE522" s="105" t="str">
        <f t="shared" si="667"/>
        <v>tdk</v>
      </c>
      <c r="AF522" s="105" t="str">
        <f t="shared" si="667"/>
        <v>tdk</v>
      </c>
      <c r="AG522" s="105" t="str">
        <f t="shared" si="667"/>
        <v>tdk</v>
      </c>
      <c r="AH522" s="104" t="str">
        <f t="shared" si="667"/>
        <v>tdk</v>
      </c>
      <c r="AI522" s="104" t="str">
        <f t="shared" si="667"/>
        <v>tdk</v>
      </c>
      <c r="AJ522" s="108"/>
      <c r="AK522" s="69"/>
      <c r="AL522" s="69"/>
      <c r="AM522" s="69"/>
      <c r="AN522" s="69"/>
      <c r="AO522" s="70"/>
      <c r="AP522" s="70"/>
      <c r="AQ522" s="70"/>
      <c r="AR522" s="70"/>
      <c r="AS522" s="70"/>
      <c r="AT522" s="70">
        <f>COUNTIF(E522:AJ522,"ya")</f>
        <v>2</v>
      </c>
      <c r="AU522" s="69"/>
      <c r="AV522" s="83"/>
      <c r="AW522" s="83"/>
      <c r="AX522" s="83"/>
      <c r="AY522" s="84"/>
      <c r="AZ522" s="85"/>
      <c r="BA522" s="22"/>
      <c r="BB522"/>
      <c r="BC522" s="74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 s="37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spans="1:1024" ht="17.25" customHeight="1" x14ac:dyDescent="0.3">
      <c r="A523" s="57">
        <f>A517+1</f>
        <v>58</v>
      </c>
      <c r="B523" s="229" t="s">
        <v>152</v>
      </c>
      <c r="C523" s="130" t="s">
        <v>153</v>
      </c>
      <c r="D523" s="58"/>
      <c r="E523" s="111" t="s">
        <v>19</v>
      </c>
      <c r="F523" s="112" t="s">
        <v>33</v>
      </c>
      <c r="G523" s="112" t="s">
        <v>30</v>
      </c>
      <c r="H523" s="113" t="s">
        <v>20</v>
      </c>
      <c r="I523" s="113" t="s">
        <v>21</v>
      </c>
      <c r="J523" s="113" t="s">
        <v>21</v>
      </c>
      <c r="K523" s="113" t="s">
        <v>45</v>
      </c>
      <c r="L523" s="113" t="s">
        <v>45</v>
      </c>
      <c r="M523" s="112" t="s">
        <v>19</v>
      </c>
      <c r="N523" s="114" t="s">
        <v>47</v>
      </c>
      <c r="O523" s="115" t="s">
        <v>19</v>
      </c>
      <c r="P523" s="113" t="s">
        <v>22</v>
      </c>
      <c r="Q523" s="113" t="s">
        <v>20</v>
      </c>
      <c r="R523" s="113" t="s">
        <v>21</v>
      </c>
      <c r="S523" s="113" t="s">
        <v>21</v>
      </c>
      <c r="T523" s="112" t="s">
        <v>45</v>
      </c>
      <c r="U523" s="116" t="s">
        <v>45</v>
      </c>
      <c r="V523" s="115" t="s">
        <v>45</v>
      </c>
      <c r="W523" s="113" t="s">
        <v>19</v>
      </c>
      <c r="X523" s="113" t="s">
        <v>31</v>
      </c>
      <c r="Y523" s="113" t="s">
        <v>31</v>
      </c>
      <c r="Z523" s="113" t="s">
        <v>20</v>
      </c>
      <c r="AA523" s="112" t="s">
        <v>21</v>
      </c>
      <c r="AB523" s="112" t="s">
        <v>21</v>
      </c>
      <c r="AC523" s="113" t="s">
        <v>21</v>
      </c>
      <c r="AD523" s="113" t="s">
        <v>45</v>
      </c>
      <c r="AE523" s="113" t="s">
        <v>47</v>
      </c>
      <c r="AF523" s="113" t="s">
        <v>19</v>
      </c>
      <c r="AG523" s="113" t="s">
        <v>22</v>
      </c>
      <c r="AH523" s="112" t="s">
        <v>20</v>
      </c>
      <c r="AI523" s="112" t="s">
        <v>20</v>
      </c>
      <c r="AJ523" s="68"/>
      <c r="AK523" s="69">
        <f>COUNTIF(E523:AJ523,"D")</f>
        <v>5</v>
      </c>
      <c r="AL523" s="69">
        <f>COUNTIF(E523:AJ523,"A")</f>
        <v>5</v>
      </c>
      <c r="AM523" s="69">
        <f>COUNTIF(E523:AJ523,"N")</f>
        <v>7</v>
      </c>
      <c r="AN523" s="69">
        <f>COUNTIF(E523:AJ523,"D/A")</f>
        <v>2</v>
      </c>
      <c r="AO523" s="70">
        <f>AK523+AL523+AM523+AN523+AY523+AZ523</f>
        <v>20</v>
      </c>
      <c r="AP523" s="70">
        <f>IF(AO523&lt;=22,0,AO523-22)</f>
        <v>0</v>
      </c>
      <c r="AQ523" s="71">
        <f>AL523+AM523+AQ526</f>
        <v>16</v>
      </c>
      <c r="AR523" s="70"/>
      <c r="AS523" s="70"/>
      <c r="AT523" s="70"/>
      <c r="AU523" s="69">
        <f>COUNTIF(E523:AJ523,"IJ")</f>
        <v>0</v>
      </c>
      <c r="AV523" s="69">
        <f>COUNTIF(E523:AJ523,"SK")</f>
        <v>1</v>
      </c>
      <c r="AW523" s="69">
        <f>COUNTIF(E523:AJ523,"CT")</f>
        <v>2</v>
      </c>
      <c r="AX523" s="69">
        <f>COUNTIF(E523:AJ523,"AL")</f>
        <v>0</v>
      </c>
      <c r="AY523" s="69">
        <f>COUNTIF(E523:AJ523,"A/N")</f>
        <v>1</v>
      </c>
      <c r="AZ523" s="69">
        <f>COUNTIF(E523:AJ523,"N/D")</f>
        <v>0</v>
      </c>
      <c r="BA523" s="72"/>
      <c r="BB523" s="37">
        <f>AO523</f>
        <v>20</v>
      </c>
      <c r="BC523" s="73" t="str">
        <f t="shared" ref="BC523:CG523" si="668">E523</f>
        <v>D</v>
      </c>
      <c r="BD523" s="73" t="str">
        <f t="shared" si="668"/>
        <v>A/N</v>
      </c>
      <c r="BE523" s="73" t="str">
        <f t="shared" si="668"/>
        <v>SK</v>
      </c>
      <c r="BF523" s="73" t="str">
        <f t="shared" si="668"/>
        <v>A</v>
      </c>
      <c r="BG523" s="73" t="str">
        <f t="shared" si="668"/>
        <v>N</v>
      </c>
      <c r="BH523" s="73" t="str">
        <f t="shared" si="668"/>
        <v>N</v>
      </c>
      <c r="BI523" s="73" t="str">
        <f t="shared" si="668"/>
        <v>R</v>
      </c>
      <c r="BJ523" s="73" t="str">
        <f t="shared" si="668"/>
        <v>R</v>
      </c>
      <c r="BK523" s="73" t="str">
        <f t="shared" si="668"/>
        <v>D</v>
      </c>
      <c r="BL523" s="73" t="str">
        <f t="shared" si="668"/>
        <v>O/D</v>
      </c>
      <c r="BM523" s="73" t="str">
        <f t="shared" si="668"/>
        <v>D</v>
      </c>
      <c r="BN523" s="73" t="str">
        <f t="shared" si="668"/>
        <v>D/A</v>
      </c>
      <c r="BO523" s="73" t="str">
        <f t="shared" si="668"/>
        <v>A</v>
      </c>
      <c r="BP523" s="73" t="str">
        <f t="shared" si="668"/>
        <v>N</v>
      </c>
      <c r="BQ523" s="73" t="str">
        <f t="shared" si="668"/>
        <v>N</v>
      </c>
      <c r="BR523" s="73" t="str">
        <f t="shared" si="668"/>
        <v>R</v>
      </c>
      <c r="BS523" s="73" t="str">
        <f t="shared" si="668"/>
        <v>R</v>
      </c>
      <c r="BT523" s="73" t="str">
        <f t="shared" si="668"/>
        <v>R</v>
      </c>
      <c r="BU523" s="73" t="str">
        <f t="shared" si="668"/>
        <v>D</v>
      </c>
      <c r="BV523" s="73" t="str">
        <f t="shared" si="668"/>
        <v>CT</v>
      </c>
      <c r="BW523" s="73" t="str">
        <f t="shared" si="668"/>
        <v>CT</v>
      </c>
      <c r="BX523" s="73" t="str">
        <f t="shared" si="668"/>
        <v>A</v>
      </c>
      <c r="BY523" s="73" t="str">
        <f t="shared" si="668"/>
        <v>N</v>
      </c>
      <c r="BZ523" s="73" t="str">
        <f t="shared" si="668"/>
        <v>N</v>
      </c>
      <c r="CA523" s="73" t="str">
        <f t="shared" si="668"/>
        <v>N</v>
      </c>
      <c r="CB523" s="73" t="str">
        <f t="shared" si="668"/>
        <v>R</v>
      </c>
      <c r="CC523" s="73" t="str">
        <f t="shared" si="668"/>
        <v>O/D</v>
      </c>
      <c r="CD523" s="73" t="str">
        <f t="shared" si="668"/>
        <v>D</v>
      </c>
      <c r="CE523" s="73" t="str">
        <f t="shared" si="668"/>
        <v>D/A</v>
      </c>
      <c r="CF523" s="73" t="str">
        <f t="shared" si="668"/>
        <v>A</v>
      </c>
      <c r="CG523" s="73" t="str">
        <f t="shared" si="668"/>
        <v>A</v>
      </c>
      <c r="CH523"/>
      <c r="CI523" s="75">
        <f>COUNTIF(BC523:CG523,"A/N")</f>
        <v>1</v>
      </c>
      <c r="CJ523" s="75">
        <f>COUNTIF(BC523:CG523,"N/D")</f>
        <v>0</v>
      </c>
      <c r="CK523" s="37">
        <f>CI523+CJ523</f>
        <v>1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ht="17.25" customHeight="1" x14ac:dyDescent="0.25">
      <c r="A524" s="57"/>
      <c r="B524" s="58"/>
      <c r="C524" s="127"/>
      <c r="D524" s="58" t="s">
        <v>37</v>
      </c>
      <c r="E524" s="111"/>
      <c r="F524" s="112">
        <v>8</v>
      </c>
      <c r="G524" s="112"/>
      <c r="H524" s="113"/>
      <c r="I524" s="113"/>
      <c r="J524" s="113"/>
      <c r="K524" s="113"/>
      <c r="L524" s="113"/>
      <c r="M524" s="112"/>
      <c r="N524" s="114"/>
      <c r="O524" s="115"/>
      <c r="P524" s="113">
        <v>8</v>
      </c>
      <c r="Q524" s="113"/>
      <c r="R524" s="113"/>
      <c r="S524" s="113"/>
      <c r="T524" s="112"/>
      <c r="U524" s="116"/>
      <c r="V524" s="115"/>
      <c r="W524" s="113"/>
      <c r="X524" s="113"/>
      <c r="Y524" s="113"/>
      <c r="Z524" s="113"/>
      <c r="AA524" s="112"/>
      <c r="AB524" s="112"/>
      <c r="AC524" s="113"/>
      <c r="AD524" s="113"/>
      <c r="AE524" s="113"/>
      <c r="AF524" s="113"/>
      <c r="AG524" s="113">
        <v>8</v>
      </c>
      <c r="AH524" s="112"/>
      <c r="AI524" s="112"/>
      <c r="AJ524" s="82"/>
      <c r="AK524" s="69"/>
      <c r="AL524" s="69"/>
      <c r="AM524" s="69"/>
      <c r="AN524" s="69"/>
      <c r="AO524" s="70"/>
      <c r="AP524" s="70"/>
      <c r="AQ524" s="70"/>
      <c r="AR524" s="71">
        <f>SUM(E524:AJ524)*2-0.5*COUNT(E524:AJ524)+CI525</f>
        <v>80.5</v>
      </c>
      <c r="AS524" s="70"/>
      <c r="AT524" s="70"/>
      <c r="AU524" s="69"/>
      <c r="AV524" s="83"/>
      <c r="AW524" s="83"/>
      <c r="AX524" s="83"/>
      <c r="AY524" s="84"/>
      <c r="AZ524" s="85"/>
      <c r="BA524" s="22"/>
      <c r="BB524"/>
      <c r="BC524" s="86">
        <f t="shared" ref="BC524:CG524" si="669">E525</f>
        <v>0</v>
      </c>
      <c r="BD524" s="86">
        <f t="shared" si="669"/>
        <v>0</v>
      </c>
      <c r="BE524" s="86">
        <f t="shared" si="669"/>
        <v>0</v>
      </c>
      <c r="BF524" s="86">
        <f t="shared" si="669"/>
        <v>0</v>
      </c>
      <c r="BG524" s="86">
        <f t="shared" si="669"/>
        <v>0</v>
      </c>
      <c r="BH524" s="86">
        <f t="shared" si="669"/>
        <v>0</v>
      </c>
      <c r="BI524" s="86">
        <f t="shared" si="669"/>
        <v>0</v>
      </c>
      <c r="BJ524" s="86">
        <f t="shared" si="669"/>
        <v>0</v>
      </c>
      <c r="BK524" s="86">
        <f t="shared" si="669"/>
        <v>0</v>
      </c>
      <c r="BL524" s="86">
        <f t="shared" si="669"/>
        <v>8</v>
      </c>
      <c r="BM524" s="86">
        <f t="shared" si="669"/>
        <v>0</v>
      </c>
      <c r="BN524" s="86">
        <f t="shared" si="669"/>
        <v>0</v>
      </c>
      <c r="BO524" s="86">
        <f t="shared" si="669"/>
        <v>0</v>
      </c>
      <c r="BP524" s="86">
        <f t="shared" si="669"/>
        <v>0</v>
      </c>
      <c r="BQ524" s="86">
        <f t="shared" si="669"/>
        <v>0</v>
      </c>
      <c r="BR524" s="86">
        <f t="shared" si="669"/>
        <v>0</v>
      </c>
      <c r="BS524" s="86">
        <f t="shared" si="669"/>
        <v>0</v>
      </c>
      <c r="BT524" s="86">
        <f t="shared" si="669"/>
        <v>0</v>
      </c>
      <c r="BU524" s="86">
        <f t="shared" si="669"/>
        <v>0</v>
      </c>
      <c r="BV524" s="86">
        <f t="shared" si="669"/>
        <v>0</v>
      </c>
      <c r="BW524" s="86">
        <f t="shared" si="669"/>
        <v>0</v>
      </c>
      <c r="BX524" s="86">
        <f t="shared" si="669"/>
        <v>0</v>
      </c>
      <c r="BY524" s="86">
        <f t="shared" si="669"/>
        <v>0</v>
      </c>
      <c r="BZ524" s="86">
        <f t="shared" si="669"/>
        <v>0</v>
      </c>
      <c r="CA524" s="86">
        <f t="shared" si="669"/>
        <v>0</v>
      </c>
      <c r="CB524" s="86">
        <f t="shared" si="669"/>
        <v>0</v>
      </c>
      <c r="CC524" s="86">
        <f t="shared" si="669"/>
        <v>8</v>
      </c>
      <c r="CD524" s="86">
        <f t="shared" si="669"/>
        <v>0</v>
      </c>
      <c r="CE524" s="86">
        <f t="shared" si="669"/>
        <v>0</v>
      </c>
      <c r="CF524" s="86">
        <f t="shared" si="669"/>
        <v>0</v>
      </c>
      <c r="CG524" s="86">
        <f t="shared" si="669"/>
        <v>0</v>
      </c>
      <c r="CH524"/>
      <c r="CI524" s="7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ht="17.25" customHeight="1" x14ac:dyDescent="0.25">
      <c r="A525" s="57"/>
      <c r="B525" s="58"/>
      <c r="C525" s="58"/>
      <c r="D525" s="58" t="s">
        <v>38</v>
      </c>
      <c r="E525" s="111"/>
      <c r="F525" s="112"/>
      <c r="G525" s="112"/>
      <c r="H525" s="113"/>
      <c r="I525" s="113"/>
      <c r="J525" s="113"/>
      <c r="K525" s="113"/>
      <c r="L525" s="113"/>
      <c r="M525" s="112"/>
      <c r="N525" s="114">
        <v>8</v>
      </c>
      <c r="O525" s="115"/>
      <c r="P525" s="113"/>
      <c r="Q525" s="113"/>
      <c r="R525" s="113"/>
      <c r="S525" s="113"/>
      <c r="T525" s="112"/>
      <c r="U525" s="116"/>
      <c r="V525" s="115"/>
      <c r="W525" s="113"/>
      <c r="X525" s="113"/>
      <c r="Y525" s="113"/>
      <c r="Z525" s="113"/>
      <c r="AA525" s="112"/>
      <c r="AB525" s="112"/>
      <c r="AC525" s="113"/>
      <c r="AD525" s="113"/>
      <c r="AE525" s="113">
        <v>8</v>
      </c>
      <c r="AF525" s="113"/>
      <c r="AG525" s="113"/>
      <c r="AH525" s="112"/>
      <c r="AI525" s="112"/>
      <c r="AJ525" s="93"/>
      <c r="AK525" s="69"/>
      <c r="AL525" s="69"/>
      <c r="AM525" s="69"/>
      <c r="AN525" s="69"/>
      <c r="AO525" s="70"/>
      <c r="AP525" s="70"/>
      <c r="AQ525" s="70"/>
      <c r="AR525" s="94"/>
      <c r="AS525" s="70"/>
      <c r="AT525" s="70"/>
      <c r="AU525" s="69"/>
      <c r="AV525" s="83"/>
      <c r="AW525" s="83"/>
      <c r="AX525" s="83"/>
      <c r="AY525" s="84"/>
      <c r="AZ525" s="85"/>
      <c r="BA525" s="22"/>
      <c r="BB525"/>
      <c r="BC525" s="37">
        <f t="shared" ref="BC525:CG525" si="670">IF(BC524&lt;=1,BC524*2,IF(BC524&lt;=7,(BC524*2),IF(BC524&lt;=8,((BC524-7)*3+14),((BC524-8)*4+17))))</f>
        <v>0</v>
      </c>
      <c r="BD525" s="37">
        <f t="shared" si="670"/>
        <v>0</v>
      </c>
      <c r="BE525" s="37">
        <f t="shared" si="670"/>
        <v>0</v>
      </c>
      <c r="BF525" s="37">
        <f t="shared" si="670"/>
        <v>0</v>
      </c>
      <c r="BG525" s="37">
        <f t="shared" si="670"/>
        <v>0</v>
      </c>
      <c r="BH525" s="37">
        <f t="shared" si="670"/>
        <v>0</v>
      </c>
      <c r="BI525" s="37">
        <f t="shared" si="670"/>
        <v>0</v>
      </c>
      <c r="BJ525" s="37">
        <f t="shared" si="670"/>
        <v>0</v>
      </c>
      <c r="BK525" s="37">
        <f t="shared" si="670"/>
        <v>0</v>
      </c>
      <c r="BL525" s="37">
        <f t="shared" si="670"/>
        <v>17</v>
      </c>
      <c r="BM525" s="37">
        <f t="shared" si="670"/>
        <v>0</v>
      </c>
      <c r="BN525" s="37">
        <f t="shared" si="670"/>
        <v>0</v>
      </c>
      <c r="BO525" s="37">
        <f t="shared" si="670"/>
        <v>0</v>
      </c>
      <c r="BP525" s="37">
        <f t="shared" si="670"/>
        <v>0</v>
      </c>
      <c r="BQ525" s="37">
        <f t="shared" si="670"/>
        <v>0</v>
      </c>
      <c r="BR525" s="37">
        <f t="shared" si="670"/>
        <v>0</v>
      </c>
      <c r="BS525" s="37">
        <f t="shared" si="670"/>
        <v>0</v>
      </c>
      <c r="BT525" s="37">
        <f t="shared" si="670"/>
        <v>0</v>
      </c>
      <c r="BU525" s="37">
        <f t="shared" si="670"/>
        <v>0</v>
      </c>
      <c r="BV525" s="37">
        <f t="shared" si="670"/>
        <v>0</v>
      </c>
      <c r="BW525" s="37">
        <f t="shared" si="670"/>
        <v>0</v>
      </c>
      <c r="BX525" s="37">
        <f t="shared" si="670"/>
        <v>0</v>
      </c>
      <c r="BY525" s="37">
        <f t="shared" si="670"/>
        <v>0</v>
      </c>
      <c r="BZ525" s="37">
        <f t="shared" si="670"/>
        <v>0</v>
      </c>
      <c r="CA525" s="37">
        <f t="shared" si="670"/>
        <v>0</v>
      </c>
      <c r="CB525" s="37">
        <f t="shared" si="670"/>
        <v>0</v>
      </c>
      <c r="CC525" s="37">
        <f t="shared" si="670"/>
        <v>17</v>
      </c>
      <c r="CD525" s="37">
        <f t="shared" si="670"/>
        <v>0</v>
      </c>
      <c r="CE525" s="37">
        <f t="shared" si="670"/>
        <v>0</v>
      </c>
      <c r="CF525" s="37">
        <f t="shared" si="670"/>
        <v>0</v>
      </c>
      <c r="CG525" s="37">
        <f t="shared" si="670"/>
        <v>0</v>
      </c>
      <c r="CH525"/>
      <c r="CI525" s="95">
        <f>SUM(BC525:CG525)</f>
        <v>34</v>
      </c>
      <c r="CJ525" s="5" t="s">
        <v>37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ht="17.25" customHeight="1" x14ac:dyDescent="0.25">
      <c r="A526" s="57"/>
      <c r="B526" s="58"/>
      <c r="C526" s="58"/>
      <c r="D526" s="58" t="s">
        <v>39</v>
      </c>
      <c r="E526" s="96">
        <f t="shared" ref="E526:AI526" si="671">IF(AND(E523="A/N",E524&gt;=8),2,IF(AND(E523="N/D",E524=16),2,IF(AND(E523="D/A",E524=16),2,IF(AND(E523="A/N",E524&lt;8),1,IF(AND(E523="N/D",E524&lt;16),1,IF(AND(E523="D/A",E524&gt;=8),1,IF(AND(AND(E523="O/D",E524&gt;=16),E524&lt;24),1,IF(AND(E523="O/D",E524=24),2,IF(AND(AND(E523="O/A",E524&gt;=8),E524&lt;16),1,IF(AND(E523="O/A",E524&gt;=16),2,IF(AND(AND(E523="O/N",E524&gt;=8),E524&lt;24),1,IF(AND(E523="O/N",E524=24),2,0))))))))))))</f>
        <v>0</v>
      </c>
      <c r="F526" s="97">
        <f t="shared" si="671"/>
        <v>2</v>
      </c>
      <c r="G526" s="97">
        <f t="shared" si="671"/>
        <v>0</v>
      </c>
      <c r="H526" s="98">
        <f t="shared" si="671"/>
        <v>0</v>
      </c>
      <c r="I526" s="98">
        <f t="shared" si="671"/>
        <v>0</v>
      </c>
      <c r="J526" s="98">
        <f t="shared" si="671"/>
        <v>0</v>
      </c>
      <c r="K526" s="98">
        <f t="shared" si="671"/>
        <v>0</v>
      </c>
      <c r="L526" s="98">
        <f t="shared" si="671"/>
        <v>0</v>
      </c>
      <c r="M526" s="97">
        <f t="shared" si="671"/>
        <v>0</v>
      </c>
      <c r="N526" s="99">
        <f t="shared" si="671"/>
        <v>0</v>
      </c>
      <c r="O526" s="100">
        <f t="shared" si="671"/>
        <v>0</v>
      </c>
      <c r="P526" s="98">
        <f t="shared" si="671"/>
        <v>1</v>
      </c>
      <c r="Q526" s="98">
        <f t="shared" si="671"/>
        <v>0</v>
      </c>
      <c r="R526" s="98">
        <f t="shared" si="671"/>
        <v>0</v>
      </c>
      <c r="S526" s="98">
        <f t="shared" si="671"/>
        <v>0</v>
      </c>
      <c r="T526" s="97">
        <f t="shared" si="671"/>
        <v>0</v>
      </c>
      <c r="U526" s="101">
        <f t="shared" si="671"/>
        <v>0</v>
      </c>
      <c r="V526" s="100">
        <f t="shared" si="671"/>
        <v>0</v>
      </c>
      <c r="W526" s="98">
        <f t="shared" si="671"/>
        <v>0</v>
      </c>
      <c r="X526" s="98">
        <f t="shared" si="671"/>
        <v>0</v>
      </c>
      <c r="Y526" s="98">
        <f t="shared" si="671"/>
        <v>0</v>
      </c>
      <c r="Z526" s="98">
        <f t="shared" si="671"/>
        <v>0</v>
      </c>
      <c r="AA526" s="97">
        <f t="shared" si="671"/>
        <v>0</v>
      </c>
      <c r="AB526" s="97">
        <f t="shared" si="671"/>
        <v>0</v>
      </c>
      <c r="AC526" s="98">
        <f t="shared" si="671"/>
        <v>0</v>
      </c>
      <c r="AD526" s="98">
        <f t="shared" si="671"/>
        <v>0</v>
      </c>
      <c r="AE526" s="98">
        <f t="shared" si="671"/>
        <v>0</v>
      </c>
      <c r="AF526" s="98">
        <f t="shared" si="671"/>
        <v>0</v>
      </c>
      <c r="AG526" s="98">
        <f t="shared" si="671"/>
        <v>1</v>
      </c>
      <c r="AH526" s="97">
        <f t="shared" si="671"/>
        <v>0</v>
      </c>
      <c r="AI526" s="97">
        <f t="shared" si="671"/>
        <v>0</v>
      </c>
      <c r="AJ526" s="117"/>
      <c r="AK526" s="69"/>
      <c r="AL526" s="69"/>
      <c r="AM526" s="69"/>
      <c r="AN526" s="69"/>
      <c r="AO526" s="70"/>
      <c r="AP526" s="70"/>
      <c r="AQ526" s="71">
        <f>SUM(E526:AJ526)+CI526-CK523</f>
        <v>4</v>
      </c>
      <c r="AR526" s="94"/>
      <c r="AS526" s="70"/>
      <c r="AT526" s="70"/>
      <c r="AU526" s="69"/>
      <c r="AV526" s="83"/>
      <c r="AW526" s="83"/>
      <c r="AX526" s="83"/>
      <c r="AY526" s="84"/>
      <c r="AZ526" s="85"/>
      <c r="BA526" s="22"/>
      <c r="BB526"/>
      <c r="BC526" s="95">
        <f t="shared" ref="BC526:CG526" si="672">IF(AND(BC523="A/N",BC524&gt;=8),2,IF(AND(BC523="N/D",BC524=16),2,IF(AND(BC523="D/A",BC524=16),2,IF(AND(BC523="A/N",BC524&lt;8),1,IF(AND(BC523="N/D",BC524&lt;16),1,IF(AND(BC523="D/A",BC524&gt;=8),1,IF(AND(AND(BC523="O/D",BC524&gt;=16),BC524&lt;24),1,IF(AND(BC523="O/D",BC524=24),2,IF(AND(AND(BC523="O/A",BC524&gt;=8),BC524&lt;16),1,IF(AND(BC523="O/A",BC524&gt;=16),2,IF(AND(AND(BC523="O/N",BC524&gt;=8),BC524&lt;24),1,IF(AND(BC523="O/N",BC524=24),2,0))))))))))))</f>
        <v>0</v>
      </c>
      <c r="BD526" s="95">
        <f t="shared" si="672"/>
        <v>1</v>
      </c>
      <c r="BE526" s="95">
        <f t="shared" si="672"/>
        <v>0</v>
      </c>
      <c r="BF526" s="95">
        <f t="shared" si="672"/>
        <v>0</v>
      </c>
      <c r="BG526" s="95">
        <f t="shared" si="672"/>
        <v>0</v>
      </c>
      <c r="BH526" s="95">
        <f t="shared" si="672"/>
        <v>0</v>
      </c>
      <c r="BI526" s="95">
        <f t="shared" si="672"/>
        <v>0</v>
      </c>
      <c r="BJ526" s="95">
        <f t="shared" si="672"/>
        <v>0</v>
      </c>
      <c r="BK526" s="95">
        <f t="shared" si="672"/>
        <v>0</v>
      </c>
      <c r="BL526" s="95">
        <f t="shared" si="672"/>
        <v>0</v>
      </c>
      <c r="BM526" s="95">
        <f t="shared" si="672"/>
        <v>0</v>
      </c>
      <c r="BN526" s="95">
        <f t="shared" si="672"/>
        <v>0</v>
      </c>
      <c r="BO526" s="95">
        <f t="shared" si="672"/>
        <v>0</v>
      </c>
      <c r="BP526" s="95">
        <f t="shared" si="672"/>
        <v>0</v>
      </c>
      <c r="BQ526" s="95">
        <f t="shared" si="672"/>
        <v>0</v>
      </c>
      <c r="BR526" s="95">
        <f t="shared" si="672"/>
        <v>0</v>
      </c>
      <c r="BS526" s="95">
        <f t="shared" si="672"/>
        <v>0</v>
      </c>
      <c r="BT526" s="95">
        <f t="shared" si="672"/>
        <v>0</v>
      </c>
      <c r="BU526" s="95">
        <f t="shared" si="672"/>
        <v>0</v>
      </c>
      <c r="BV526" s="95">
        <f t="shared" si="672"/>
        <v>0</v>
      </c>
      <c r="BW526" s="95">
        <f t="shared" si="672"/>
        <v>0</v>
      </c>
      <c r="BX526" s="95">
        <f t="shared" si="672"/>
        <v>0</v>
      </c>
      <c r="BY526" s="95">
        <f t="shared" si="672"/>
        <v>0</v>
      </c>
      <c r="BZ526" s="95">
        <f t="shared" si="672"/>
        <v>0</v>
      </c>
      <c r="CA526" s="95">
        <f t="shared" si="672"/>
        <v>0</v>
      </c>
      <c r="CB526" s="95">
        <f t="shared" si="672"/>
        <v>0</v>
      </c>
      <c r="CC526" s="95">
        <f t="shared" si="672"/>
        <v>0</v>
      </c>
      <c r="CD526" s="95">
        <f t="shared" si="672"/>
        <v>0</v>
      </c>
      <c r="CE526" s="95">
        <f t="shared" si="672"/>
        <v>0</v>
      </c>
      <c r="CF526" s="95">
        <f t="shared" si="672"/>
        <v>0</v>
      </c>
      <c r="CG526" s="95">
        <f t="shared" si="672"/>
        <v>0</v>
      </c>
      <c r="CH526"/>
      <c r="CI526" s="95">
        <f>SUM(BC526:CG526)</f>
        <v>1</v>
      </c>
      <c r="CJ526" s="5" t="s">
        <v>40</v>
      </c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ht="17.25" customHeight="1" x14ac:dyDescent="0.25">
      <c r="A527" s="57"/>
      <c r="B527" s="58"/>
      <c r="C527" s="58"/>
      <c r="D527" s="58" t="s">
        <v>41</v>
      </c>
      <c r="E527" s="103" t="str">
        <f t="shared" ref="E527:AI527" si="673">IF(E524&gt;=4,"ya","tdk")</f>
        <v>tdk</v>
      </c>
      <c r="F527" s="104" t="str">
        <f t="shared" si="673"/>
        <v>ya</v>
      </c>
      <c r="G527" s="104" t="str">
        <f t="shared" si="673"/>
        <v>tdk</v>
      </c>
      <c r="H527" s="105" t="str">
        <f t="shared" si="673"/>
        <v>tdk</v>
      </c>
      <c r="I527" s="105" t="str">
        <f t="shared" si="673"/>
        <v>tdk</v>
      </c>
      <c r="J527" s="105" t="str">
        <f t="shared" si="673"/>
        <v>tdk</v>
      </c>
      <c r="K527" s="105" t="str">
        <f t="shared" si="673"/>
        <v>tdk</v>
      </c>
      <c r="L527" s="105" t="str">
        <f t="shared" si="673"/>
        <v>tdk</v>
      </c>
      <c r="M527" s="104" t="str">
        <f t="shared" si="673"/>
        <v>tdk</v>
      </c>
      <c r="N527" s="106" t="str">
        <f t="shared" si="673"/>
        <v>tdk</v>
      </c>
      <c r="O527" s="107" t="str">
        <f t="shared" si="673"/>
        <v>tdk</v>
      </c>
      <c r="P527" s="105" t="str">
        <f t="shared" si="673"/>
        <v>ya</v>
      </c>
      <c r="Q527" s="105" t="str">
        <f t="shared" si="673"/>
        <v>tdk</v>
      </c>
      <c r="R527" s="105" t="str">
        <f t="shared" si="673"/>
        <v>tdk</v>
      </c>
      <c r="S527" s="105" t="str">
        <f t="shared" si="673"/>
        <v>tdk</v>
      </c>
      <c r="T527" s="104" t="str">
        <f t="shared" si="673"/>
        <v>tdk</v>
      </c>
      <c r="U527" s="106" t="str">
        <f t="shared" si="673"/>
        <v>tdk</v>
      </c>
      <c r="V527" s="107" t="str">
        <f t="shared" si="673"/>
        <v>tdk</v>
      </c>
      <c r="W527" s="105" t="str">
        <f t="shared" si="673"/>
        <v>tdk</v>
      </c>
      <c r="X527" s="105" t="str">
        <f t="shared" si="673"/>
        <v>tdk</v>
      </c>
      <c r="Y527" s="105" t="str">
        <f t="shared" si="673"/>
        <v>tdk</v>
      </c>
      <c r="Z527" s="105" t="str">
        <f t="shared" si="673"/>
        <v>tdk</v>
      </c>
      <c r="AA527" s="104" t="str">
        <f t="shared" si="673"/>
        <v>tdk</v>
      </c>
      <c r="AB527" s="104" t="str">
        <f t="shared" si="673"/>
        <v>tdk</v>
      </c>
      <c r="AC527" s="105" t="str">
        <f t="shared" si="673"/>
        <v>tdk</v>
      </c>
      <c r="AD527" s="105" t="str">
        <f t="shared" si="673"/>
        <v>tdk</v>
      </c>
      <c r="AE527" s="105" t="str">
        <f t="shared" si="673"/>
        <v>tdk</v>
      </c>
      <c r="AF527" s="105" t="str">
        <f t="shared" si="673"/>
        <v>tdk</v>
      </c>
      <c r="AG527" s="105" t="str">
        <f t="shared" si="673"/>
        <v>ya</v>
      </c>
      <c r="AH527" s="104" t="str">
        <f t="shared" si="673"/>
        <v>tdk</v>
      </c>
      <c r="AI527" s="104" t="str">
        <f t="shared" si="673"/>
        <v>tdk</v>
      </c>
      <c r="AJ527" s="108"/>
      <c r="AK527" s="69"/>
      <c r="AL527" s="69"/>
      <c r="AM527" s="69"/>
      <c r="AN527" s="69"/>
      <c r="AO527" s="70"/>
      <c r="AP527" s="70"/>
      <c r="AQ527" s="70"/>
      <c r="AR527" s="70"/>
      <c r="AS527" s="109">
        <f>COUNTIF(E527:AJ527,"ya")+CI527</f>
        <v>5</v>
      </c>
      <c r="AT527" s="70"/>
      <c r="AU527" s="69"/>
      <c r="AV527" s="83"/>
      <c r="AW527" s="83"/>
      <c r="AX527" s="83"/>
      <c r="AY527" s="84"/>
      <c r="AZ527" s="85"/>
      <c r="BA527" s="22"/>
      <c r="BB527"/>
      <c r="BC527" s="110" t="str">
        <f t="shared" ref="BC527:CG527" si="674">IF(BC524&gt;=4,"ya","tdk")</f>
        <v>tdk</v>
      </c>
      <c r="BD527" s="110" t="str">
        <f t="shared" si="674"/>
        <v>tdk</v>
      </c>
      <c r="BE527" s="110" t="str">
        <f t="shared" si="674"/>
        <v>tdk</v>
      </c>
      <c r="BF527" s="110" t="str">
        <f t="shared" si="674"/>
        <v>tdk</v>
      </c>
      <c r="BG527" s="110" t="str">
        <f t="shared" si="674"/>
        <v>tdk</v>
      </c>
      <c r="BH527" s="110" t="str">
        <f t="shared" si="674"/>
        <v>tdk</v>
      </c>
      <c r="BI527" s="110" t="str">
        <f t="shared" si="674"/>
        <v>tdk</v>
      </c>
      <c r="BJ527" s="110" t="str">
        <f t="shared" si="674"/>
        <v>tdk</v>
      </c>
      <c r="BK527" s="110" t="str">
        <f t="shared" si="674"/>
        <v>tdk</v>
      </c>
      <c r="BL527" s="110" t="str">
        <f t="shared" si="674"/>
        <v>ya</v>
      </c>
      <c r="BM527" s="110" t="str">
        <f t="shared" si="674"/>
        <v>tdk</v>
      </c>
      <c r="BN527" s="110" t="str">
        <f t="shared" si="674"/>
        <v>tdk</v>
      </c>
      <c r="BO527" s="110" t="str">
        <f t="shared" si="674"/>
        <v>tdk</v>
      </c>
      <c r="BP527" s="110" t="str">
        <f t="shared" si="674"/>
        <v>tdk</v>
      </c>
      <c r="BQ527" s="110" t="str">
        <f t="shared" si="674"/>
        <v>tdk</v>
      </c>
      <c r="BR527" s="110" t="str">
        <f t="shared" si="674"/>
        <v>tdk</v>
      </c>
      <c r="BS527" s="110" t="str">
        <f t="shared" si="674"/>
        <v>tdk</v>
      </c>
      <c r="BT527" s="110" t="str">
        <f t="shared" si="674"/>
        <v>tdk</v>
      </c>
      <c r="BU527" s="110" t="str">
        <f t="shared" si="674"/>
        <v>tdk</v>
      </c>
      <c r="BV527" s="110" t="str">
        <f t="shared" si="674"/>
        <v>tdk</v>
      </c>
      <c r="BW527" s="110" t="str">
        <f t="shared" si="674"/>
        <v>tdk</v>
      </c>
      <c r="BX527" s="110" t="str">
        <f t="shared" si="674"/>
        <v>tdk</v>
      </c>
      <c r="BY527" s="110" t="str">
        <f t="shared" si="674"/>
        <v>tdk</v>
      </c>
      <c r="BZ527" s="110" t="str">
        <f t="shared" si="674"/>
        <v>tdk</v>
      </c>
      <c r="CA527" s="110" t="str">
        <f t="shared" si="674"/>
        <v>tdk</v>
      </c>
      <c r="CB527" s="110" t="str">
        <f t="shared" si="674"/>
        <v>tdk</v>
      </c>
      <c r="CC527" s="110" t="str">
        <f t="shared" si="674"/>
        <v>ya</v>
      </c>
      <c r="CD527" s="110" t="str">
        <f t="shared" si="674"/>
        <v>tdk</v>
      </c>
      <c r="CE527" s="110" t="str">
        <f t="shared" si="674"/>
        <v>tdk</v>
      </c>
      <c r="CF527" s="110" t="str">
        <f t="shared" si="674"/>
        <v>tdk</v>
      </c>
      <c r="CG527" s="110" t="str">
        <f t="shared" si="674"/>
        <v>tdk</v>
      </c>
      <c r="CH527"/>
      <c r="CI527" s="75">
        <f>COUNTIF(BC527:CG527,"ya")</f>
        <v>2</v>
      </c>
      <c r="CJ527" s="74" t="s">
        <v>41</v>
      </c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ht="17.25" customHeight="1" x14ac:dyDescent="0.25">
      <c r="A528" s="57"/>
      <c r="B528" s="58"/>
      <c r="C528" s="58"/>
      <c r="D528" s="58" t="s">
        <v>42</v>
      </c>
      <c r="E528" s="103" t="str">
        <f t="shared" ref="E528:AI528" si="675">IF(AND(OR(AND(OR(AND(E525&gt;=2,E523="O/D"),E523="O/A"),E525&gt;=2),E523="O/N"),E525&gt;=2),"ya","tdk")</f>
        <v>tdk</v>
      </c>
      <c r="F528" s="104" t="str">
        <f t="shared" si="675"/>
        <v>tdk</v>
      </c>
      <c r="G528" s="104" t="str">
        <f t="shared" si="675"/>
        <v>tdk</v>
      </c>
      <c r="H528" s="105" t="str">
        <f t="shared" si="675"/>
        <v>tdk</v>
      </c>
      <c r="I528" s="105" t="str">
        <f t="shared" si="675"/>
        <v>tdk</v>
      </c>
      <c r="J528" s="105" t="str">
        <f t="shared" si="675"/>
        <v>tdk</v>
      </c>
      <c r="K528" s="105" t="str">
        <f t="shared" si="675"/>
        <v>tdk</v>
      </c>
      <c r="L528" s="105" t="str">
        <f t="shared" si="675"/>
        <v>tdk</v>
      </c>
      <c r="M528" s="104" t="str">
        <f t="shared" si="675"/>
        <v>tdk</v>
      </c>
      <c r="N528" s="106" t="str">
        <f t="shared" si="675"/>
        <v>ya</v>
      </c>
      <c r="O528" s="107" t="str">
        <f t="shared" si="675"/>
        <v>tdk</v>
      </c>
      <c r="P528" s="105" t="str">
        <f t="shared" si="675"/>
        <v>tdk</v>
      </c>
      <c r="Q528" s="105" t="str">
        <f t="shared" si="675"/>
        <v>tdk</v>
      </c>
      <c r="R528" s="105" t="str">
        <f t="shared" si="675"/>
        <v>tdk</v>
      </c>
      <c r="S528" s="105" t="str">
        <f t="shared" si="675"/>
        <v>tdk</v>
      </c>
      <c r="T528" s="104" t="str">
        <f t="shared" si="675"/>
        <v>tdk</v>
      </c>
      <c r="U528" s="106" t="str">
        <f t="shared" si="675"/>
        <v>tdk</v>
      </c>
      <c r="V528" s="107" t="str">
        <f t="shared" si="675"/>
        <v>tdk</v>
      </c>
      <c r="W528" s="105" t="str">
        <f t="shared" si="675"/>
        <v>tdk</v>
      </c>
      <c r="X528" s="105" t="str">
        <f t="shared" si="675"/>
        <v>tdk</v>
      </c>
      <c r="Y528" s="105" t="str">
        <f t="shared" si="675"/>
        <v>tdk</v>
      </c>
      <c r="Z528" s="105" t="str">
        <f t="shared" si="675"/>
        <v>tdk</v>
      </c>
      <c r="AA528" s="104" t="str">
        <f t="shared" si="675"/>
        <v>tdk</v>
      </c>
      <c r="AB528" s="104" t="str">
        <f t="shared" si="675"/>
        <v>tdk</v>
      </c>
      <c r="AC528" s="105" t="str">
        <f t="shared" si="675"/>
        <v>tdk</v>
      </c>
      <c r="AD528" s="105" t="str">
        <f t="shared" si="675"/>
        <v>tdk</v>
      </c>
      <c r="AE528" s="105" t="str">
        <f t="shared" si="675"/>
        <v>ya</v>
      </c>
      <c r="AF528" s="105" t="str">
        <f t="shared" si="675"/>
        <v>tdk</v>
      </c>
      <c r="AG528" s="105" t="str">
        <f t="shared" si="675"/>
        <v>tdk</v>
      </c>
      <c r="AH528" s="104" t="str">
        <f t="shared" si="675"/>
        <v>tdk</v>
      </c>
      <c r="AI528" s="104" t="str">
        <f t="shared" si="675"/>
        <v>tdk</v>
      </c>
      <c r="AJ528" s="108"/>
      <c r="AK528" s="69"/>
      <c r="AL528" s="69"/>
      <c r="AM528" s="69"/>
      <c r="AN528" s="69"/>
      <c r="AO528" s="70"/>
      <c r="AP528" s="70"/>
      <c r="AQ528" s="70"/>
      <c r="AR528" s="70"/>
      <c r="AS528" s="70"/>
      <c r="AT528" s="70">
        <f>COUNTIF(E528:AJ528,"ya")</f>
        <v>2</v>
      </c>
      <c r="AU528" s="69"/>
      <c r="AV528" s="83"/>
      <c r="AW528" s="83"/>
      <c r="AX528" s="83"/>
      <c r="AY528" s="84"/>
      <c r="AZ528" s="85"/>
      <c r="BA528" s="22"/>
      <c r="BB528"/>
      <c r="BC528" s="74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 s="37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ht="17.25" customHeight="1" x14ac:dyDescent="0.3">
      <c r="A529" s="57">
        <f>A523+1</f>
        <v>59</v>
      </c>
      <c r="B529" s="229" t="s">
        <v>154</v>
      </c>
      <c r="C529" s="130" t="s">
        <v>155</v>
      </c>
      <c r="D529" s="58"/>
      <c r="E529" s="111" t="s">
        <v>19</v>
      </c>
      <c r="F529" s="112" t="s">
        <v>19</v>
      </c>
      <c r="G529" s="112" t="s">
        <v>20</v>
      </c>
      <c r="H529" s="113" t="s">
        <v>20</v>
      </c>
      <c r="I529" s="113" t="s">
        <v>20</v>
      </c>
      <c r="J529" s="113" t="s">
        <v>45</v>
      </c>
      <c r="K529" s="113" t="s">
        <v>21</v>
      </c>
      <c r="L529" s="113" t="s">
        <v>21</v>
      </c>
      <c r="M529" s="112" t="s">
        <v>45</v>
      </c>
      <c r="N529" s="114" t="s">
        <v>47</v>
      </c>
      <c r="O529" s="115" t="s">
        <v>19</v>
      </c>
      <c r="P529" s="113" t="s">
        <v>19</v>
      </c>
      <c r="Q529" s="113" t="s">
        <v>20</v>
      </c>
      <c r="R529" s="113" t="s">
        <v>20</v>
      </c>
      <c r="S529" s="113" t="s">
        <v>45</v>
      </c>
      <c r="T529" s="112" t="s">
        <v>44</v>
      </c>
      <c r="U529" s="116" t="s">
        <v>44</v>
      </c>
      <c r="V529" s="115" t="s">
        <v>21</v>
      </c>
      <c r="W529" s="113" t="s">
        <v>45</v>
      </c>
      <c r="X529" s="113" t="s">
        <v>19</v>
      </c>
      <c r="Y529" s="113" t="s">
        <v>19</v>
      </c>
      <c r="Z529" s="113" t="s">
        <v>20</v>
      </c>
      <c r="AA529" s="112" t="s">
        <v>45</v>
      </c>
      <c r="AB529" s="112" t="s">
        <v>45</v>
      </c>
      <c r="AC529" s="113" t="s">
        <v>45</v>
      </c>
      <c r="AD529" s="113" t="s">
        <v>21</v>
      </c>
      <c r="AE529" s="113" t="s">
        <v>21</v>
      </c>
      <c r="AF529" s="113" t="s">
        <v>45</v>
      </c>
      <c r="AG529" s="113" t="s">
        <v>31</v>
      </c>
      <c r="AH529" s="112" t="s">
        <v>19</v>
      </c>
      <c r="AI529" s="112" t="s">
        <v>20</v>
      </c>
      <c r="AJ529" s="68"/>
      <c r="AK529" s="69">
        <f>COUNTIF(E529:AJ529,"D")</f>
        <v>7</v>
      </c>
      <c r="AL529" s="69">
        <f>COUNTIF(E529:AJ529,"A")</f>
        <v>7</v>
      </c>
      <c r="AM529" s="69">
        <f>COUNTIF(E529:AJ529,"N")</f>
        <v>5</v>
      </c>
      <c r="AN529" s="69">
        <f>COUNTIF(E529:AJ529,"D/A")</f>
        <v>0</v>
      </c>
      <c r="AO529" s="70">
        <f>AK529+AL529+AM529+AN529+AY529+AZ529</f>
        <v>19</v>
      </c>
      <c r="AP529" s="70">
        <f>IF(AO529&lt;=22,0,AO529-22)</f>
        <v>0</v>
      </c>
      <c r="AQ529" s="71">
        <f>AL529+AM529+AQ532</f>
        <v>14</v>
      </c>
      <c r="AR529" s="70"/>
      <c r="AS529" s="70"/>
      <c r="AT529" s="70"/>
      <c r="AU529" s="69">
        <f>COUNTIF(E529:AJ529,"IJ")</f>
        <v>0</v>
      </c>
      <c r="AV529" s="69">
        <f>COUNTIF(E529:AJ529,"SK")</f>
        <v>0</v>
      </c>
      <c r="AW529" s="69">
        <f>COUNTIF(E529:AJ529,"CT")</f>
        <v>1</v>
      </c>
      <c r="AX529" s="69">
        <f>COUNTIF(E529:AJ529,"AL")</f>
        <v>0</v>
      </c>
      <c r="AY529" s="69">
        <f>COUNTIF(E529:AJ529,"A/N")</f>
        <v>0</v>
      </c>
      <c r="AZ529" s="69">
        <f>COUNTIF(E529:AJ529,"N/D")</f>
        <v>0</v>
      </c>
      <c r="BA529" s="72"/>
      <c r="BB529" s="37">
        <f>AO529</f>
        <v>19</v>
      </c>
      <c r="BC529" s="73" t="str">
        <f t="shared" ref="BC529:CG529" si="676">E529</f>
        <v>D</v>
      </c>
      <c r="BD529" s="73" t="str">
        <f t="shared" si="676"/>
        <v>D</v>
      </c>
      <c r="BE529" s="73" t="str">
        <f t="shared" si="676"/>
        <v>A</v>
      </c>
      <c r="BF529" s="73" t="str">
        <f t="shared" si="676"/>
        <v>A</v>
      </c>
      <c r="BG529" s="73" t="str">
        <f t="shared" si="676"/>
        <v>A</v>
      </c>
      <c r="BH529" s="73" t="str">
        <f t="shared" si="676"/>
        <v>R</v>
      </c>
      <c r="BI529" s="73" t="str">
        <f t="shared" si="676"/>
        <v>N</v>
      </c>
      <c r="BJ529" s="73" t="str">
        <f t="shared" si="676"/>
        <v>N</v>
      </c>
      <c r="BK529" s="73" t="str">
        <f t="shared" si="676"/>
        <v>R</v>
      </c>
      <c r="BL529" s="73" t="str">
        <f t="shared" si="676"/>
        <v>O/D</v>
      </c>
      <c r="BM529" s="73" t="str">
        <f t="shared" si="676"/>
        <v>D</v>
      </c>
      <c r="BN529" s="73" t="str">
        <f t="shared" si="676"/>
        <v>D</v>
      </c>
      <c r="BO529" s="73" t="str">
        <f t="shared" si="676"/>
        <v>A</v>
      </c>
      <c r="BP529" s="73" t="str">
        <f t="shared" si="676"/>
        <v>A</v>
      </c>
      <c r="BQ529" s="73" t="str">
        <f t="shared" si="676"/>
        <v>R</v>
      </c>
      <c r="BR529" s="73" t="str">
        <f t="shared" si="676"/>
        <v>O/N</v>
      </c>
      <c r="BS529" s="73" t="str">
        <f t="shared" si="676"/>
        <v>O/N</v>
      </c>
      <c r="BT529" s="73" t="str">
        <f t="shared" si="676"/>
        <v>N</v>
      </c>
      <c r="BU529" s="73" t="str">
        <f t="shared" si="676"/>
        <v>R</v>
      </c>
      <c r="BV529" s="73" t="str">
        <f t="shared" si="676"/>
        <v>D</v>
      </c>
      <c r="BW529" s="73" t="str">
        <f t="shared" si="676"/>
        <v>D</v>
      </c>
      <c r="BX529" s="73" t="str">
        <f t="shared" si="676"/>
        <v>A</v>
      </c>
      <c r="BY529" s="73" t="str">
        <f t="shared" si="676"/>
        <v>R</v>
      </c>
      <c r="BZ529" s="73" t="str">
        <f t="shared" si="676"/>
        <v>R</v>
      </c>
      <c r="CA529" s="73" t="str">
        <f t="shared" si="676"/>
        <v>R</v>
      </c>
      <c r="CB529" s="73" t="str">
        <f t="shared" si="676"/>
        <v>N</v>
      </c>
      <c r="CC529" s="73" t="str">
        <f t="shared" si="676"/>
        <v>N</v>
      </c>
      <c r="CD529" s="73" t="str">
        <f t="shared" si="676"/>
        <v>R</v>
      </c>
      <c r="CE529" s="73" t="str">
        <f t="shared" si="676"/>
        <v>CT</v>
      </c>
      <c r="CF529" s="73" t="str">
        <f t="shared" si="676"/>
        <v>D</v>
      </c>
      <c r="CG529" s="73" t="str">
        <f t="shared" si="676"/>
        <v>A</v>
      </c>
      <c r="CH529"/>
      <c r="CI529" s="75">
        <f>COUNTIF(BC529:CG529,"A/N")</f>
        <v>0</v>
      </c>
      <c r="CJ529" s="75">
        <f>COUNTIF(BC529:CG529,"N/D")</f>
        <v>0</v>
      </c>
      <c r="CK529" s="37">
        <f>CI529+CJ529</f>
        <v>0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ht="17.25" customHeight="1" x14ac:dyDescent="0.25">
      <c r="A530" s="57"/>
      <c r="B530" s="58"/>
      <c r="C530" s="127"/>
      <c r="D530" s="58" t="s">
        <v>37</v>
      </c>
      <c r="E530" s="111"/>
      <c r="F530" s="112">
        <v>4</v>
      </c>
      <c r="G530" s="112"/>
      <c r="H530" s="113"/>
      <c r="I530" s="113"/>
      <c r="J530" s="113"/>
      <c r="K530" s="113"/>
      <c r="L530" s="113"/>
      <c r="M530" s="112"/>
      <c r="N530" s="114"/>
      <c r="O530" s="115"/>
      <c r="P530" s="113"/>
      <c r="Q530" s="113"/>
      <c r="R530" s="113">
        <v>2</v>
      </c>
      <c r="S530" s="113"/>
      <c r="T530" s="112"/>
      <c r="U530" s="116"/>
      <c r="V530" s="115"/>
      <c r="W530" s="113"/>
      <c r="X530" s="113"/>
      <c r="Y530" s="113"/>
      <c r="Z530" s="113"/>
      <c r="AA530" s="112"/>
      <c r="AB530" s="112"/>
      <c r="AC530" s="113"/>
      <c r="AD530" s="113"/>
      <c r="AE530" s="113"/>
      <c r="AF530" s="113"/>
      <c r="AG530" s="113"/>
      <c r="AH530" s="112">
        <v>4</v>
      </c>
      <c r="AI530" s="112"/>
      <c r="AJ530" s="82"/>
      <c r="AK530" s="69"/>
      <c r="AL530" s="69"/>
      <c r="AM530" s="69"/>
      <c r="AN530" s="69"/>
      <c r="AO530" s="70"/>
      <c r="AP530" s="70"/>
      <c r="AQ530" s="70"/>
      <c r="AR530" s="71">
        <f>SUM(E530:AJ530)*2-0.5*COUNT(E530:AJ530)+CI531</f>
        <v>85.5</v>
      </c>
      <c r="AS530" s="70"/>
      <c r="AT530" s="70"/>
      <c r="AU530" s="69"/>
      <c r="AV530" s="83"/>
      <c r="AW530" s="83"/>
      <c r="AX530" s="83"/>
      <c r="AY530" s="84"/>
      <c r="AZ530" s="85"/>
      <c r="BA530" s="22"/>
      <c r="BB530"/>
      <c r="BC530" s="86">
        <f t="shared" ref="BC530:CG530" si="677">E531</f>
        <v>0</v>
      </c>
      <c r="BD530" s="86">
        <f t="shared" si="677"/>
        <v>0</v>
      </c>
      <c r="BE530" s="86">
        <f t="shared" si="677"/>
        <v>0</v>
      </c>
      <c r="BF530" s="86">
        <f t="shared" si="677"/>
        <v>0</v>
      </c>
      <c r="BG530" s="86">
        <f t="shared" si="677"/>
        <v>0</v>
      </c>
      <c r="BH530" s="86">
        <f t="shared" si="677"/>
        <v>0</v>
      </c>
      <c r="BI530" s="86">
        <f t="shared" si="677"/>
        <v>0</v>
      </c>
      <c r="BJ530" s="86">
        <f t="shared" si="677"/>
        <v>0</v>
      </c>
      <c r="BK530" s="86">
        <f t="shared" si="677"/>
        <v>0</v>
      </c>
      <c r="BL530" s="86">
        <f t="shared" si="677"/>
        <v>8</v>
      </c>
      <c r="BM530" s="86">
        <f t="shared" si="677"/>
        <v>0</v>
      </c>
      <c r="BN530" s="86">
        <f t="shared" si="677"/>
        <v>0</v>
      </c>
      <c r="BO530" s="86">
        <f t="shared" si="677"/>
        <v>0</v>
      </c>
      <c r="BP530" s="86">
        <f t="shared" si="677"/>
        <v>0</v>
      </c>
      <c r="BQ530" s="86">
        <f t="shared" si="677"/>
        <v>0</v>
      </c>
      <c r="BR530" s="86">
        <f t="shared" si="677"/>
        <v>12</v>
      </c>
      <c r="BS530" s="86">
        <f t="shared" si="677"/>
        <v>8</v>
      </c>
      <c r="BT530" s="86">
        <f t="shared" si="677"/>
        <v>0</v>
      </c>
      <c r="BU530" s="86">
        <f t="shared" si="677"/>
        <v>0</v>
      </c>
      <c r="BV530" s="86">
        <f t="shared" si="677"/>
        <v>0</v>
      </c>
      <c r="BW530" s="86">
        <f t="shared" si="677"/>
        <v>0</v>
      </c>
      <c r="BX530" s="86">
        <f t="shared" si="677"/>
        <v>0</v>
      </c>
      <c r="BY530" s="86">
        <f t="shared" si="677"/>
        <v>0</v>
      </c>
      <c r="BZ530" s="86">
        <f t="shared" si="677"/>
        <v>0</v>
      </c>
      <c r="CA530" s="86">
        <f t="shared" si="677"/>
        <v>0</v>
      </c>
      <c r="CB530" s="86">
        <f t="shared" si="677"/>
        <v>0</v>
      </c>
      <c r="CC530" s="86">
        <f t="shared" si="677"/>
        <v>0</v>
      </c>
      <c r="CD530" s="86">
        <f t="shared" si="677"/>
        <v>0</v>
      </c>
      <c r="CE530" s="86">
        <f t="shared" si="677"/>
        <v>0</v>
      </c>
      <c r="CF530" s="86">
        <f t="shared" si="677"/>
        <v>0</v>
      </c>
      <c r="CG530" s="86">
        <f t="shared" si="677"/>
        <v>0</v>
      </c>
      <c r="CH530"/>
      <c r="CI530" s="74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1" spans="1:1024" ht="17.25" customHeight="1" x14ac:dyDescent="0.25">
      <c r="A531" s="57"/>
      <c r="B531" s="58"/>
      <c r="C531" s="58"/>
      <c r="D531" s="58" t="s">
        <v>38</v>
      </c>
      <c r="E531" s="111"/>
      <c r="F531" s="112"/>
      <c r="G531" s="112"/>
      <c r="H531" s="113"/>
      <c r="I531" s="113"/>
      <c r="J531" s="113"/>
      <c r="K531" s="113"/>
      <c r="L531" s="113"/>
      <c r="M531" s="112"/>
      <c r="N531" s="114">
        <v>8</v>
      </c>
      <c r="O531" s="115"/>
      <c r="P531" s="113"/>
      <c r="Q531" s="113"/>
      <c r="R531" s="113"/>
      <c r="S531" s="113"/>
      <c r="T531" s="112">
        <v>12</v>
      </c>
      <c r="U531" s="116">
        <v>8</v>
      </c>
      <c r="V531" s="115"/>
      <c r="W531" s="113"/>
      <c r="X531" s="113"/>
      <c r="Y531" s="113"/>
      <c r="Z531" s="113"/>
      <c r="AA531" s="112"/>
      <c r="AB531" s="112"/>
      <c r="AC531" s="113"/>
      <c r="AD531" s="113"/>
      <c r="AE531" s="113"/>
      <c r="AF531" s="113"/>
      <c r="AG531" s="113"/>
      <c r="AH531" s="112"/>
      <c r="AI531" s="112"/>
      <c r="AJ531" s="93"/>
      <c r="AK531" s="69"/>
      <c r="AL531" s="69"/>
      <c r="AM531" s="69"/>
      <c r="AN531" s="69"/>
      <c r="AO531" s="70"/>
      <c r="AP531" s="70"/>
      <c r="AQ531" s="70"/>
      <c r="AR531" s="94"/>
      <c r="AS531" s="70"/>
      <c r="AT531" s="70"/>
      <c r="AU531" s="69"/>
      <c r="AV531" s="83"/>
      <c r="AW531" s="83"/>
      <c r="AX531" s="83"/>
      <c r="AY531" s="84"/>
      <c r="AZ531" s="85"/>
      <c r="BA531" s="22"/>
      <c r="BB531"/>
      <c r="BC531" s="37">
        <f t="shared" ref="BC531:CG531" si="678">IF(BC530&lt;=1,BC530*2,IF(BC530&lt;=7,(BC530*2),IF(BC530&lt;=8,((BC530-7)*3+14),((BC530-8)*4+17))))</f>
        <v>0</v>
      </c>
      <c r="BD531" s="37">
        <f t="shared" si="678"/>
        <v>0</v>
      </c>
      <c r="BE531" s="37">
        <f t="shared" si="678"/>
        <v>0</v>
      </c>
      <c r="BF531" s="37">
        <f t="shared" si="678"/>
        <v>0</v>
      </c>
      <c r="BG531" s="37">
        <f t="shared" si="678"/>
        <v>0</v>
      </c>
      <c r="BH531" s="37">
        <f t="shared" si="678"/>
        <v>0</v>
      </c>
      <c r="BI531" s="37">
        <f t="shared" si="678"/>
        <v>0</v>
      </c>
      <c r="BJ531" s="37">
        <f t="shared" si="678"/>
        <v>0</v>
      </c>
      <c r="BK531" s="37">
        <f t="shared" si="678"/>
        <v>0</v>
      </c>
      <c r="BL531" s="37">
        <f t="shared" si="678"/>
        <v>17</v>
      </c>
      <c r="BM531" s="37">
        <f t="shared" si="678"/>
        <v>0</v>
      </c>
      <c r="BN531" s="37">
        <f t="shared" si="678"/>
        <v>0</v>
      </c>
      <c r="BO531" s="37">
        <f t="shared" si="678"/>
        <v>0</v>
      </c>
      <c r="BP531" s="37">
        <f t="shared" si="678"/>
        <v>0</v>
      </c>
      <c r="BQ531" s="37">
        <f t="shared" si="678"/>
        <v>0</v>
      </c>
      <c r="BR531" s="37">
        <f t="shared" si="678"/>
        <v>33</v>
      </c>
      <c r="BS531" s="37">
        <f t="shared" si="678"/>
        <v>17</v>
      </c>
      <c r="BT531" s="37">
        <f t="shared" si="678"/>
        <v>0</v>
      </c>
      <c r="BU531" s="37">
        <f t="shared" si="678"/>
        <v>0</v>
      </c>
      <c r="BV531" s="37">
        <f t="shared" si="678"/>
        <v>0</v>
      </c>
      <c r="BW531" s="37">
        <f t="shared" si="678"/>
        <v>0</v>
      </c>
      <c r="BX531" s="37">
        <f t="shared" si="678"/>
        <v>0</v>
      </c>
      <c r="BY531" s="37">
        <f t="shared" si="678"/>
        <v>0</v>
      </c>
      <c r="BZ531" s="37">
        <f t="shared" si="678"/>
        <v>0</v>
      </c>
      <c r="CA531" s="37">
        <f t="shared" si="678"/>
        <v>0</v>
      </c>
      <c r="CB531" s="37">
        <f t="shared" si="678"/>
        <v>0</v>
      </c>
      <c r="CC531" s="37">
        <f t="shared" si="678"/>
        <v>0</v>
      </c>
      <c r="CD531" s="37">
        <f t="shared" si="678"/>
        <v>0</v>
      </c>
      <c r="CE531" s="37">
        <f t="shared" si="678"/>
        <v>0</v>
      </c>
      <c r="CF531" s="37">
        <f t="shared" si="678"/>
        <v>0</v>
      </c>
      <c r="CG531" s="37">
        <f t="shared" si="678"/>
        <v>0</v>
      </c>
      <c r="CH531"/>
      <c r="CI531" s="95">
        <f>SUM(BC531:CG531)</f>
        <v>67</v>
      </c>
      <c r="CJ531" s="5" t="s">
        <v>37</v>
      </c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</row>
    <row r="532" spans="1:1024" ht="17.25" customHeight="1" x14ac:dyDescent="0.25">
      <c r="A532" s="57"/>
      <c r="B532" s="58"/>
      <c r="C532" s="58"/>
      <c r="D532" s="58" t="s">
        <v>39</v>
      </c>
      <c r="E532" s="96">
        <f t="shared" ref="E532:AI532" si="679">IF(AND(E529="A/N",E530&gt;=8),2,IF(AND(E529="N/D",E530=16),2,IF(AND(E529="D/A",E530=16),2,IF(AND(E529="A/N",E530&lt;8),1,IF(AND(E529="N/D",E530&lt;16),1,IF(AND(E529="D/A",E530&gt;=8),1,IF(AND(AND(E529="O/D",E530&gt;=16),E530&lt;24),1,IF(AND(E529="O/D",E530=24),2,IF(AND(AND(E529="O/A",E530&gt;=8),E530&lt;16),1,IF(AND(E529="O/A",E530&gt;=16),2,IF(AND(AND(E529="O/N",E530&gt;=8),E530&lt;24),1,IF(AND(E529="O/N",E530=24),2,0))))))))))))</f>
        <v>0</v>
      </c>
      <c r="F532" s="97">
        <f t="shared" si="679"/>
        <v>0</v>
      </c>
      <c r="G532" s="97">
        <f t="shared" si="679"/>
        <v>0</v>
      </c>
      <c r="H532" s="98">
        <f t="shared" si="679"/>
        <v>0</v>
      </c>
      <c r="I532" s="98">
        <f t="shared" si="679"/>
        <v>0</v>
      </c>
      <c r="J532" s="98">
        <f t="shared" si="679"/>
        <v>0</v>
      </c>
      <c r="K532" s="98">
        <f t="shared" si="679"/>
        <v>0</v>
      </c>
      <c r="L532" s="98">
        <f t="shared" si="679"/>
        <v>0</v>
      </c>
      <c r="M532" s="97">
        <f t="shared" si="679"/>
        <v>0</v>
      </c>
      <c r="N532" s="99">
        <f t="shared" si="679"/>
        <v>0</v>
      </c>
      <c r="O532" s="100">
        <f t="shared" si="679"/>
        <v>0</v>
      </c>
      <c r="P532" s="98">
        <f t="shared" si="679"/>
        <v>0</v>
      </c>
      <c r="Q532" s="98">
        <f t="shared" si="679"/>
        <v>0</v>
      </c>
      <c r="R532" s="98">
        <f t="shared" si="679"/>
        <v>0</v>
      </c>
      <c r="S532" s="98">
        <f t="shared" si="679"/>
        <v>0</v>
      </c>
      <c r="T532" s="97">
        <f t="shared" si="679"/>
        <v>0</v>
      </c>
      <c r="U532" s="101">
        <f t="shared" si="679"/>
        <v>0</v>
      </c>
      <c r="V532" s="100">
        <f t="shared" si="679"/>
        <v>0</v>
      </c>
      <c r="W532" s="98">
        <f t="shared" si="679"/>
        <v>0</v>
      </c>
      <c r="X532" s="98">
        <f t="shared" si="679"/>
        <v>0</v>
      </c>
      <c r="Y532" s="98">
        <f t="shared" si="679"/>
        <v>0</v>
      </c>
      <c r="Z532" s="98">
        <f t="shared" si="679"/>
        <v>0</v>
      </c>
      <c r="AA532" s="97">
        <f t="shared" si="679"/>
        <v>0</v>
      </c>
      <c r="AB532" s="97">
        <f t="shared" si="679"/>
        <v>0</v>
      </c>
      <c r="AC532" s="98">
        <f t="shared" si="679"/>
        <v>0</v>
      </c>
      <c r="AD532" s="98">
        <f t="shared" si="679"/>
        <v>0</v>
      </c>
      <c r="AE532" s="98">
        <f t="shared" si="679"/>
        <v>0</v>
      </c>
      <c r="AF532" s="98">
        <f t="shared" si="679"/>
        <v>0</v>
      </c>
      <c r="AG532" s="98">
        <f t="shared" si="679"/>
        <v>0</v>
      </c>
      <c r="AH532" s="97">
        <f t="shared" si="679"/>
        <v>0</v>
      </c>
      <c r="AI532" s="97">
        <f t="shared" si="679"/>
        <v>0</v>
      </c>
      <c r="AJ532" s="117"/>
      <c r="AK532" s="69"/>
      <c r="AL532" s="69"/>
      <c r="AM532" s="69"/>
      <c r="AN532" s="69"/>
      <c r="AO532" s="70"/>
      <c r="AP532" s="70"/>
      <c r="AQ532" s="71">
        <f>SUM(E532:AJ532)+CI532-CK529</f>
        <v>2</v>
      </c>
      <c r="AR532" s="94"/>
      <c r="AS532" s="70"/>
      <c r="AT532" s="70"/>
      <c r="AU532" s="69"/>
      <c r="AV532" s="83"/>
      <c r="AW532" s="83"/>
      <c r="AX532" s="83"/>
      <c r="AY532" s="84"/>
      <c r="AZ532" s="85"/>
      <c r="BA532" s="22"/>
      <c r="BB532"/>
      <c r="BC532" s="95">
        <f t="shared" ref="BC532:CG532" si="680">IF(AND(BC529="A/N",BC530&gt;=8),2,IF(AND(BC529="N/D",BC530=16),2,IF(AND(BC529="D/A",BC530=16),2,IF(AND(BC529="A/N",BC530&lt;8),1,IF(AND(BC529="N/D",BC530&lt;16),1,IF(AND(BC529="D/A",BC530&gt;=8),1,IF(AND(AND(BC529="O/D",BC530&gt;=16),BC530&lt;24),1,IF(AND(BC529="O/D",BC530=24),2,IF(AND(AND(BC529="O/A",BC530&gt;=8),BC530&lt;16),1,IF(AND(BC529="O/A",BC530&gt;=16),2,IF(AND(AND(BC529="O/N",BC530&gt;=8),BC530&lt;24),1,IF(AND(BC529="O/N",BC530=24),2,0))))))))))))</f>
        <v>0</v>
      </c>
      <c r="BD532" s="95">
        <f t="shared" si="680"/>
        <v>0</v>
      </c>
      <c r="BE532" s="95">
        <f t="shared" si="680"/>
        <v>0</v>
      </c>
      <c r="BF532" s="95">
        <f t="shared" si="680"/>
        <v>0</v>
      </c>
      <c r="BG532" s="95">
        <f t="shared" si="680"/>
        <v>0</v>
      </c>
      <c r="BH532" s="95">
        <f t="shared" si="680"/>
        <v>0</v>
      </c>
      <c r="BI532" s="95">
        <f t="shared" si="680"/>
        <v>0</v>
      </c>
      <c r="BJ532" s="95">
        <f t="shared" si="680"/>
        <v>0</v>
      </c>
      <c r="BK532" s="95">
        <f t="shared" si="680"/>
        <v>0</v>
      </c>
      <c r="BL532" s="95">
        <f t="shared" si="680"/>
        <v>0</v>
      </c>
      <c r="BM532" s="95">
        <f t="shared" si="680"/>
        <v>0</v>
      </c>
      <c r="BN532" s="95">
        <f t="shared" si="680"/>
        <v>0</v>
      </c>
      <c r="BO532" s="95">
        <f t="shared" si="680"/>
        <v>0</v>
      </c>
      <c r="BP532" s="95">
        <f t="shared" si="680"/>
        <v>0</v>
      </c>
      <c r="BQ532" s="95">
        <f t="shared" si="680"/>
        <v>0</v>
      </c>
      <c r="BR532" s="95">
        <f t="shared" si="680"/>
        <v>1</v>
      </c>
      <c r="BS532" s="95">
        <f t="shared" si="680"/>
        <v>1</v>
      </c>
      <c r="BT532" s="95">
        <f t="shared" si="680"/>
        <v>0</v>
      </c>
      <c r="BU532" s="95">
        <f t="shared" si="680"/>
        <v>0</v>
      </c>
      <c r="BV532" s="95">
        <f t="shared" si="680"/>
        <v>0</v>
      </c>
      <c r="BW532" s="95">
        <f t="shared" si="680"/>
        <v>0</v>
      </c>
      <c r="BX532" s="95">
        <f t="shared" si="680"/>
        <v>0</v>
      </c>
      <c r="BY532" s="95">
        <f t="shared" si="680"/>
        <v>0</v>
      </c>
      <c r="BZ532" s="95">
        <f t="shared" si="680"/>
        <v>0</v>
      </c>
      <c r="CA532" s="95">
        <f t="shared" si="680"/>
        <v>0</v>
      </c>
      <c r="CB532" s="95">
        <f t="shared" si="680"/>
        <v>0</v>
      </c>
      <c r="CC532" s="95">
        <f t="shared" si="680"/>
        <v>0</v>
      </c>
      <c r="CD532" s="95">
        <f t="shared" si="680"/>
        <v>0</v>
      </c>
      <c r="CE532" s="95">
        <f t="shared" si="680"/>
        <v>0</v>
      </c>
      <c r="CF532" s="95">
        <f t="shared" si="680"/>
        <v>0</v>
      </c>
      <c r="CG532" s="95">
        <f t="shared" si="680"/>
        <v>0</v>
      </c>
      <c r="CH532"/>
      <c r="CI532" s="95">
        <f>SUM(BC532:CG532)</f>
        <v>2</v>
      </c>
      <c r="CJ532" s="5" t="s">
        <v>40</v>
      </c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ht="17.25" customHeight="1" x14ac:dyDescent="0.25">
      <c r="A533" s="57"/>
      <c r="B533" s="58"/>
      <c r="C533" s="58"/>
      <c r="D533" s="58" t="s">
        <v>41</v>
      </c>
      <c r="E533" s="103" t="str">
        <f t="shared" ref="E533:AI533" si="681">IF(E530&gt;=4,"ya","tdk")</f>
        <v>tdk</v>
      </c>
      <c r="F533" s="104" t="str">
        <f t="shared" si="681"/>
        <v>ya</v>
      </c>
      <c r="G533" s="104" t="str">
        <f t="shared" si="681"/>
        <v>tdk</v>
      </c>
      <c r="H533" s="105" t="str">
        <f t="shared" si="681"/>
        <v>tdk</v>
      </c>
      <c r="I533" s="105" t="str">
        <f t="shared" si="681"/>
        <v>tdk</v>
      </c>
      <c r="J533" s="105" t="str">
        <f t="shared" si="681"/>
        <v>tdk</v>
      </c>
      <c r="K533" s="105" t="str">
        <f t="shared" si="681"/>
        <v>tdk</v>
      </c>
      <c r="L533" s="105" t="str">
        <f t="shared" si="681"/>
        <v>tdk</v>
      </c>
      <c r="M533" s="104" t="str">
        <f t="shared" si="681"/>
        <v>tdk</v>
      </c>
      <c r="N533" s="106" t="str">
        <f t="shared" si="681"/>
        <v>tdk</v>
      </c>
      <c r="O533" s="107" t="str">
        <f t="shared" si="681"/>
        <v>tdk</v>
      </c>
      <c r="P533" s="105" t="str">
        <f t="shared" si="681"/>
        <v>tdk</v>
      </c>
      <c r="Q533" s="105" t="str">
        <f t="shared" si="681"/>
        <v>tdk</v>
      </c>
      <c r="R533" s="105" t="str">
        <f t="shared" si="681"/>
        <v>tdk</v>
      </c>
      <c r="S533" s="105" t="str">
        <f t="shared" si="681"/>
        <v>tdk</v>
      </c>
      <c r="T533" s="104" t="str">
        <f t="shared" si="681"/>
        <v>tdk</v>
      </c>
      <c r="U533" s="106" t="str">
        <f t="shared" si="681"/>
        <v>tdk</v>
      </c>
      <c r="V533" s="107" t="str">
        <f t="shared" si="681"/>
        <v>tdk</v>
      </c>
      <c r="W533" s="105" t="str">
        <f t="shared" si="681"/>
        <v>tdk</v>
      </c>
      <c r="X533" s="105" t="str">
        <f t="shared" si="681"/>
        <v>tdk</v>
      </c>
      <c r="Y533" s="105" t="str">
        <f t="shared" si="681"/>
        <v>tdk</v>
      </c>
      <c r="Z533" s="105" t="str">
        <f t="shared" si="681"/>
        <v>tdk</v>
      </c>
      <c r="AA533" s="104" t="str">
        <f t="shared" si="681"/>
        <v>tdk</v>
      </c>
      <c r="AB533" s="104" t="str">
        <f t="shared" si="681"/>
        <v>tdk</v>
      </c>
      <c r="AC533" s="105" t="str">
        <f t="shared" si="681"/>
        <v>tdk</v>
      </c>
      <c r="AD533" s="105" t="str">
        <f t="shared" si="681"/>
        <v>tdk</v>
      </c>
      <c r="AE533" s="105" t="str">
        <f t="shared" si="681"/>
        <v>tdk</v>
      </c>
      <c r="AF533" s="105" t="str">
        <f t="shared" si="681"/>
        <v>tdk</v>
      </c>
      <c r="AG533" s="105" t="str">
        <f t="shared" si="681"/>
        <v>tdk</v>
      </c>
      <c r="AH533" s="104" t="str">
        <f t="shared" si="681"/>
        <v>ya</v>
      </c>
      <c r="AI533" s="104" t="str">
        <f t="shared" si="681"/>
        <v>tdk</v>
      </c>
      <c r="AJ533" s="108"/>
      <c r="AK533" s="69"/>
      <c r="AL533" s="69"/>
      <c r="AM533" s="69"/>
      <c r="AN533" s="69"/>
      <c r="AO533" s="70"/>
      <c r="AP533" s="70"/>
      <c r="AQ533" s="70"/>
      <c r="AR533" s="70"/>
      <c r="AS533" s="109">
        <f>COUNTIF(E533:AJ533,"ya")+CI533</f>
        <v>5</v>
      </c>
      <c r="AT533" s="70"/>
      <c r="AU533" s="69"/>
      <c r="AV533" s="83"/>
      <c r="AW533" s="83"/>
      <c r="AX533" s="83"/>
      <c r="AY533" s="84"/>
      <c r="AZ533" s="85"/>
      <c r="BA533" s="22"/>
      <c r="BB533"/>
      <c r="BC533" s="110" t="str">
        <f t="shared" ref="BC533:CG533" si="682">IF(BC530&gt;=4,"ya","tdk")</f>
        <v>tdk</v>
      </c>
      <c r="BD533" s="110" t="str">
        <f t="shared" si="682"/>
        <v>tdk</v>
      </c>
      <c r="BE533" s="110" t="str">
        <f t="shared" si="682"/>
        <v>tdk</v>
      </c>
      <c r="BF533" s="110" t="str">
        <f t="shared" si="682"/>
        <v>tdk</v>
      </c>
      <c r="BG533" s="110" t="str">
        <f t="shared" si="682"/>
        <v>tdk</v>
      </c>
      <c r="BH533" s="110" t="str">
        <f t="shared" si="682"/>
        <v>tdk</v>
      </c>
      <c r="BI533" s="110" t="str">
        <f t="shared" si="682"/>
        <v>tdk</v>
      </c>
      <c r="BJ533" s="110" t="str">
        <f t="shared" si="682"/>
        <v>tdk</v>
      </c>
      <c r="BK533" s="110" t="str">
        <f t="shared" si="682"/>
        <v>tdk</v>
      </c>
      <c r="BL533" s="110" t="str">
        <f t="shared" si="682"/>
        <v>ya</v>
      </c>
      <c r="BM533" s="110" t="str">
        <f t="shared" si="682"/>
        <v>tdk</v>
      </c>
      <c r="BN533" s="110" t="str">
        <f t="shared" si="682"/>
        <v>tdk</v>
      </c>
      <c r="BO533" s="110" t="str">
        <f t="shared" si="682"/>
        <v>tdk</v>
      </c>
      <c r="BP533" s="110" t="str">
        <f t="shared" si="682"/>
        <v>tdk</v>
      </c>
      <c r="BQ533" s="110" t="str">
        <f t="shared" si="682"/>
        <v>tdk</v>
      </c>
      <c r="BR533" s="110" t="str">
        <f t="shared" si="682"/>
        <v>ya</v>
      </c>
      <c r="BS533" s="110" t="str">
        <f t="shared" si="682"/>
        <v>ya</v>
      </c>
      <c r="BT533" s="110" t="str">
        <f t="shared" si="682"/>
        <v>tdk</v>
      </c>
      <c r="BU533" s="110" t="str">
        <f t="shared" si="682"/>
        <v>tdk</v>
      </c>
      <c r="BV533" s="110" t="str">
        <f t="shared" si="682"/>
        <v>tdk</v>
      </c>
      <c r="BW533" s="110" t="str">
        <f t="shared" si="682"/>
        <v>tdk</v>
      </c>
      <c r="BX533" s="110" t="str">
        <f t="shared" si="682"/>
        <v>tdk</v>
      </c>
      <c r="BY533" s="110" t="str">
        <f t="shared" si="682"/>
        <v>tdk</v>
      </c>
      <c r="BZ533" s="110" t="str">
        <f t="shared" si="682"/>
        <v>tdk</v>
      </c>
      <c r="CA533" s="110" t="str">
        <f t="shared" si="682"/>
        <v>tdk</v>
      </c>
      <c r="CB533" s="110" t="str">
        <f t="shared" si="682"/>
        <v>tdk</v>
      </c>
      <c r="CC533" s="110" t="str">
        <f t="shared" si="682"/>
        <v>tdk</v>
      </c>
      <c r="CD533" s="110" t="str">
        <f t="shared" si="682"/>
        <v>tdk</v>
      </c>
      <c r="CE533" s="110" t="str">
        <f t="shared" si="682"/>
        <v>tdk</v>
      </c>
      <c r="CF533" s="110" t="str">
        <f t="shared" si="682"/>
        <v>tdk</v>
      </c>
      <c r="CG533" s="110" t="str">
        <f t="shared" si="682"/>
        <v>tdk</v>
      </c>
      <c r="CH533"/>
      <c r="CI533" s="75">
        <f>COUNTIF(BC533:CG533,"ya")</f>
        <v>3</v>
      </c>
      <c r="CJ533" s="74" t="s">
        <v>41</v>
      </c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ht="17.25" customHeight="1" x14ac:dyDescent="0.25">
      <c r="A534" s="57"/>
      <c r="B534" s="58"/>
      <c r="C534" s="58"/>
      <c r="D534" s="58" t="s">
        <v>42</v>
      </c>
      <c r="E534" s="103" t="str">
        <f t="shared" ref="E534:AI534" si="683">IF(AND(OR(AND(OR(AND(E531&gt;=2,E529="O/D"),E529="O/A"),E531&gt;=2),E529="O/N"),E531&gt;=2),"ya","tdk")</f>
        <v>tdk</v>
      </c>
      <c r="F534" s="104" t="str">
        <f t="shared" si="683"/>
        <v>tdk</v>
      </c>
      <c r="G534" s="104" t="str">
        <f t="shared" si="683"/>
        <v>tdk</v>
      </c>
      <c r="H534" s="105" t="str">
        <f t="shared" si="683"/>
        <v>tdk</v>
      </c>
      <c r="I534" s="105" t="str">
        <f t="shared" si="683"/>
        <v>tdk</v>
      </c>
      <c r="J534" s="105" t="str">
        <f t="shared" si="683"/>
        <v>tdk</v>
      </c>
      <c r="K534" s="105" t="str">
        <f t="shared" si="683"/>
        <v>tdk</v>
      </c>
      <c r="L534" s="105" t="str">
        <f t="shared" si="683"/>
        <v>tdk</v>
      </c>
      <c r="M534" s="104" t="str">
        <f t="shared" si="683"/>
        <v>tdk</v>
      </c>
      <c r="N534" s="106" t="str">
        <f t="shared" si="683"/>
        <v>ya</v>
      </c>
      <c r="O534" s="107" t="str">
        <f t="shared" si="683"/>
        <v>tdk</v>
      </c>
      <c r="P534" s="105" t="str">
        <f t="shared" si="683"/>
        <v>tdk</v>
      </c>
      <c r="Q534" s="105" t="str">
        <f t="shared" si="683"/>
        <v>tdk</v>
      </c>
      <c r="R534" s="105" t="str">
        <f t="shared" si="683"/>
        <v>tdk</v>
      </c>
      <c r="S534" s="105" t="str">
        <f t="shared" si="683"/>
        <v>tdk</v>
      </c>
      <c r="T534" s="104" t="str">
        <f t="shared" si="683"/>
        <v>ya</v>
      </c>
      <c r="U534" s="106" t="str">
        <f t="shared" si="683"/>
        <v>ya</v>
      </c>
      <c r="V534" s="107" t="str">
        <f t="shared" si="683"/>
        <v>tdk</v>
      </c>
      <c r="W534" s="105" t="str">
        <f t="shared" si="683"/>
        <v>tdk</v>
      </c>
      <c r="X534" s="105" t="str">
        <f t="shared" si="683"/>
        <v>tdk</v>
      </c>
      <c r="Y534" s="105" t="str">
        <f t="shared" si="683"/>
        <v>tdk</v>
      </c>
      <c r="Z534" s="105" t="str">
        <f t="shared" si="683"/>
        <v>tdk</v>
      </c>
      <c r="AA534" s="104" t="str">
        <f t="shared" si="683"/>
        <v>tdk</v>
      </c>
      <c r="AB534" s="104" t="str">
        <f t="shared" si="683"/>
        <v>tdk</v>
      </c>
      <c r="AC534" s="105" t="str">
        <f t="shared" si="683"/>
        <v>tdk</v>
      </c>
      <c r="AD534" s="105" t="str">
        <f t="shared" si="683"/>
        <v>tdk</v>
      </c>
      <c r="AE534" s="105" t="str">
        <f t="shared" si="683"/>
        <v>tdk</v>
      </c>
      <c r="AF534" s="105" t="str">
        <f t="shared" si="683"/>
        <v>tdk</v>
      </c>
      <c r="AG534" s="105" t="str">
        <f t="shared" si="683"/>
        <v>tdk</v>
      </c>
      <c r="AH534" s="104" t="str">
        <f t="shared" si="683"/>
        <v>tdk</v>
      </c>
      <c r="AI534" s="104" t="str">
        <f t="shared" si="683"/>
        <v>tdk</v>
      </c>
      <c r="AJ534" s="108"/>
      <c r="AK534" s="69"/>
      <c r="AL534" s="69"/>
      <c r="AM534" s="69"/>
      <c r="AN534" s="69"/>
      <c r="AO534" s="70"/>
      <c r="AP534" s="70"/>
      <c r="AQ534" s="70"/>
      <c r="AR534" s="70"/>
      <c r="AS534" s="70"/>
      <c r="AT534" s="70">
        <f>COUNTIF(E534:AJ534,"ya")</f>
        <v>3</v>
      </c>
      <c r="AU534" s="69"/>
      <c r="AV534" s="83"/>
      <c r="AW534" s="83"/>
      <c r="AX534" s="83"/>
      <c r="AY534" s="84"/>
      <c r="AZ534" s="85"/>
      <c r="BA534" s="22"/>
      <c r="BB534"/>
      <c r="BC534" s="7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 s="37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ht="17.25" customHeight="1" x14ac:dyDescent="0.3">
      <c r="A535" s="57">
        <f>A529+1</f>
        <v>60</v>
      </c>
      <c r="B535" s="229" t="s">
        <v>156</v>
      </c>
      <c r="C535" s="130" t="s">
        <v>157</v>
      </c>
      <c r="D535" s="58"/>
      <c r="E535" s="111" t="s">
        <v>45</v>
      </c>
      <c r="F535" s="112" t="s">
        <v>44</v>
      </c>
      <c r="G535" s="112" t="s">
        <v>21</v>
      </c>
      <c r="H535" s="113" t="s">
        <v>21</v>
      </c>
      <c r="I535" s="113" t="s">
        <v>45</v>
      </c>
      <c r="J535" s="113" t="s">
        <v>19</v>
      </c>
      <c r="K535" s="113" t="s">
        <v>19</v>
      </c>
      <c r="L535" s="113" t="s">
        <v>20</v>
      </c>
      <c r="M535" s="112" t="s">
        <v>45</v>
      </c>
      <c r="N535" s="114" t="s">
        <v>47</v>
      </c>
      <c r="O535" s="115" t="s">
        <v>45</v>
      </c>
      <c r="P535" s="113" t="s">
        <v>21</v>
      </c>
      <c r="Q535" s="113" t="s">
        <v>21</v>
      </c>
      <c r="R535" s="113" t="s">
        <v>45</v>
      </c>
      <c r="S535" s="113" t="s">
        <v>19</v>
      </c>
      <c r="T535" s="112" t="s">
        <v>19</v>
      </c>
      <c r="U535" s="116" t="s">
        <v>46</v>
      </c>
      <c r="V535" s="115" t="s">
        <v>20</v>
      </c>
      <c r="W535" s="113" t="s">
        <v>20</v>
      </c>
      <c r="X535" s="113" t="s">
        <v>45</v>
      </c>
      <c r="Y535" s="113" t="s">
        <v>21</v>
      </c>
      <c r="Z535" s="113" t="s">
        <v>21</v>
      </c>
      <c r="AA535" s="112" t="s">
        <v>45</v>
      </c>
      <c r="AB535" s="112" t="s">
        <v>19</v>
      </c>
      <c r="AC535" s="113" t="s">
        <v>19</v>
      </c>
      <c r="AD535" s="113" t="s">
        <v>19</v>
      </c>
      <c r="AE535" s="113" t="s">
        <v>20</v>
      </c>
      <c r="AF535" s="113" t="s">
        <v>20</v>
      </c>
      <c r="AG535" s="113" t="s">
        <v>45</v>
      </c>
      <c r="AH535" s="112" t="s">
        <v>44</v>
      </c>
      <c r="AI535" s="112" t="s">
        <v>20</v>
      </c>
      <c r="AJ535" s="68"/>
      <c r="AK535" s="69">
        <f>COUNTIF(E535:AJ535,"D")</f>
        <v>7</v>
      </c>
      <c r="AL535" s="69">
        <f>COUNTIF(E535:AJ535,"A")</f>
        <v>6</v>
      </c>
      <c r="AM535" s="69">
        <f>COUNTIF(E535:AJ535,"N")</f>
        <v>6</v>
      </c>
      <c r="AN535" s="69">
        <f>COUNTIF(E535:AJ535,"D/A")</f>
        <v>0</v>
      </c>
      <c r="AO535" s="70">
        <f>AK535+AL535+AM535+AN535+AY535+AZ535</f>
        <v>19</v>
      </c>
      <c r="AP535" s="70">
        <f>IF(AO535&lt;=22,0,AO535-22)</f>
        <v>0</v>
      </c>
      <c r="AQ535" s="71">
        <f>AL535+AM535+AQ538</f>
        <v>15</v>
      </c>
      <c r="AR535" s="70"/>
      <c r="AS535" s="70"/>
      <c r="AT535" s="70"/>
      <c r="AU535" s="69">
        <f>COUNTIF(E535:AJ535,"IJ")</f>
        <v>0</v>
      </c>
      <c r="AV535" s="69">
        <f>COUNTIF(E535:AJ535,"SK")</f>
        <v>0</v>
      </c>
      <c r="AW535" s="69">
        <f>COUNTIF(E535:AJ535,"CT")</f>
        <v>0</v>
      </c>
      <c r="AX535" s="69">
        <f>COUNTIF(E535:AJ535,"AL")</f>
        <v>0</v>
      </c>
      <c r="AY535" s="69">
        <f>COUNTIF(E535:AJ535,"A/N")</f>
        <v>0</v>
      </c>
      <c r="AZ535" s="69">
        <f>COUNTIF(E535:AJ535,"N/D")</f>
        <v>0</v>
      </c>
      <c r="BA535" s="72"/>
      <c r="BB535" s="37">
        <f>AO535</f>
        <v>19</v>
      </c>
      <c r="BC535" s="73" t="str">
        <f t="shared" ref="BC535:CG535" si="684">E535</f>
        <v>R</v>
      </c>
      <c r="BD535" s="73" t="str">
        <f t="shared" si="684"/>
        <v>O/N</v>
      </c>
      <c r="BE535" s="73" t="str">
        <f t="shared" si="684"/>
        <v>N</v>
      </c>
      <c r="BF535" s="73" t="str">
        <f t="shared" si="684"/>
        <v>N</v>
      </c>
      <c r="BG535" s="73" t="str">
        <f t="shared" si="684"/>
        <v>R</v>
      </c>
      <c r="BH535" s="73" t="str">
        <f t="shared" si="684"/>
        <v>D</v>
      </c>
      <c r="BI535" s="73" t="str">
        <f t="shared" si="684"/>
        <v>D</v>
      </c>
      <c r="BJ535" s="73" t="str">
        <f t="shared" si="684"/>
        <v>A</v>
      </c>
      <c r="BK535" s="73" t="str">
        <f t="shared" si="684"/>
        <v>R</v>
      </c>
      <c r="BL535" s="73" t="str">
        <f t="shared" si="684"/>
        <v>O/D</v>
      </c>
      <c r="BM535" s="73" t="str">
        <f t="shared" si="684"/>
        <v>R</v>
      </c>
      <c r="BN535" s="73" t="str">
        <f t="shared" si="684"/>
        <v>N</v>
      </c>
      <c r="BO535" s="73" t="str">
        <f t="shared" si="684"/>
        <v>N</v>
      </c>
      <c r="BP535" s="73" t="str">
        <f t="shared" si="684"/>
        <v>R</v>
      </c>
      <c r="BQ535" s="73" t="str">
        <f t="shared" si="684"/>
        <v>D</v>
      </c>
      <c r="BR535" s="73" t="str">
        <f t="shared" si="684"/>
        <v>D</v>
      </c>
      <c r="BS535" s="73" t="str">
        <f t="shared" si="684"/>
        <v>O/A</v>
      </c>
      <c r="BT535" s="73" t="str">
        <f t="shared" si="684"/>
        <v>A</v>
      </c>
      <c r="BU535" s="73" t="str">
        <f t="shared" si="684"/>
        <v>A</v>
      </c>
      <c r="BV535" s="73" t="str">
        <f t="shared" si="684"/>
        <v>R</v>
      </c>
      <c r="BW535" s="73" t="str">
        <f t="shared" si="684"/>
        <v>N</v>
      </c>
      <c r="BX535" s="73" t="str">
        <f t="shared" si="684"/>
        <v>N</v>
      </c>
      <c r="BY535" s="73" t="str">
        <f t="shared" si="684"/>
        <v>R</v>
      </c>
      <c r="BZ535" s="73" t="str">
        <f t="shared" si="684"/>
        <v>D</v>
      </c>
      <c r="CA535" s="73" t="str">
        <f t="shared" si="684"/>
        <v>D</v>
      </c>
      <c r="CB535" s="73" t="str">
        <f t="shared" si="684"/>
        <v>D</v>
      </c>
      <c r="CC535" s="73" t="str">
        <f t="shared" si="684"/>
        <v>A</v>
      </c>
      <c r="CD535" s="73" t="str">
        <f t="shared" si="684"/>
        <v>A</v>
      </c>
      <c r="CE535" s="73" t="str">
        <f t="shared" si="684"/>
        <v>R</v>
      </c>
      <c r="CF535" s="73" t="str">
        <f t="shared" si="684"/>
        <v>O/N</v>
      </c>
      <c r="CG535" s="73" t="str">
        <f t="shared" si="684"/>
        <v>A</v>
      </c>
      <c r="CH535"/>
      <c r="CI535" s="75">
        <f>COUNTIF(BC535:CG535,"A/N")</f>
        <v>0</v>
      </c>
      <c r="CJ535" s="75">
        <f>COUNTIF(BC535:CG535,"N/D")</f>
        <v>0</v>
      </c>
      <c r="CK535" s="37">
        <f>CI535+CJ535</f>
        <v>0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ht="17.25" customHeight="1" x14ac:dyDescent="0.25">
      <c r="A536" s="57"/>
      <c r="B536" s="58"/>
      <c r="C536" s="127"/>
      <c r="D536" s="58" t="s">
        <v>37</v>
      </c>
      <c r="E536" s="111"/>
      <c r="F536" s="112"/>
      <c r="G536" s="112"/>
      <c r="H536" s="113"/>
      <c r="I536" s="113"/>
      <c r="J536" s="113"/>
      <c r="K536" s="113"/>
      <c r="L536" s="113"/>
      <c r="M536" s="112"/>
      <c r="N536" s="114"/>
      <c r="O536" s="115"/>
      <c r="P536" s="113"/>
      <c r="Q536" s="113"/>
      <c r="R536" s="113"/>
      <c r="S536" s="113"/>
      <c r="T536" s="112">
        <v>4</v>
      </c>
      <c r="U536" s="116"/>
      <c r="V536" s="115"/>
      <c r="W536" s="113"/>
      <c r="X536" s="113"/>
      <c r="Y536" s="113"/>
      <c r="Z536" s="113"/>
      <c r="AA536" s="112"/>
      <c r="AB536" s="112"/>
      <c r="AC536" s="113"/>
      <c r="AD536" s="113"/>
      <c r="AE536" s="113"/>
      <c r="AF536" s="113">
        <v>2</v>
      </c>
      <c r="AG536" s="113"/>
      <c r="AH536" s="112"/>
      <c r="AI536" s="112"/>
      <c r="AJ536" s="82"/>
      <c r="AK536" s="69"/>
      <c r="AL536" s="69"/>
      <c r="AM536" s="69"/>
      <c r="AN536" s="69"/>
      <c r="AO536" s="70"/>
      <c r="AP536" s="70"/>
      <c r="AQ536" s="70"/>
      <c r="AR536" s="71">
        <f>SUM(E536:AJ536)*2-0.5*COUNT(E536:AJ536)+CI537</f>
        <v>111</v>
      </c>
      <c r="AS536" s="70"/>
      <c r="AT536" s="70"/>
      <c r="AU536" s="69"/>
      <c r="AV536" s="83"/>
      <c r="AW536" s="83"/>
      <c r="AX536" s="83"/>
      <c r="AY536" s="84"/>
      <c r="AZ536" s="85"/>
      <c r="BA536" s="22"/>
      <c r="BB536"/>
      <c r="BC536" s="86">
        <f t="shared" ref="BC536:CG536" si="685">E537</f>
        <v>0</v>
      </c>
      <c r="BD536" s="86">
        <f t="shared" si="685"/>
        <v>12</v>
      </c>
      <c r="BE536" s="86">
        <f t="shared" si="685"/>
        <v>0</v>
      </c>
      <c r="BF536" s="86">
        <f t="shared" si="685"/>
        <v>0</v>
      </c>
      <c r="BG536" s="86">
        <f t="shared" si="685"/>
        <v>0</v>
      </c>
      <c r="BH536" s="86">
        <f t="shared" si="685"/>
        <v>0</v>
      </c>
      <c r="BI536" s="86">
        <f t="shared" si="685"/>
        <v>0</v>
      </c>
      <c r="BJ536" s="86">
        <f t="shared" si="685"/>
        <v>0</v>
      </c>
      <c r="BK536" s="86">
        <f t="shared" si="685"/>
        <v>0</v>
      </c>
      <c r="BL536" s="86">
        <f t="shared" si="685"/>
        <v>8</v>
      </c>
      <c r="BM536" s="86">
        <f t="shared" si="685"/>
        <v>0</v>
      </c>
      <c r="BN536" s="86">
        <f t="shared" si="685"/>
        <v>0</v>
      </c>
      <c r="BO536" s="86">
        <f t="shared" si="685"/>
        <v>0</v>
      </c>
      <c r="BP536" s="86">
        <f t="shared" si="685"/>
        <v>0</v>
      </c>
      <c r="BQ536" s="86">
        <f t="shared" si="685"/>
        <v>0</v>
      </c>
      <c r="BR536" s="86">
        <f t="shared" si="685"/>
        <v>0</v>
      </c>
      <c r="BS536" s="86">
        <f t="shared" si="685"/>
        <v>8</v>
      </c>
      <c r="BT536" s="86">
        <f t="shared" si="685"/>
        <v>0</v>
      </c>
      <c r="BU536" s="86">
        <f t="shared" si="685"/>
        <v>0</v>
      </c>
      <c r="BV536" s="86">
        <f t="shared" si="685"/>
        <v>0</v>
      </c>
      <c r="BW536" s="86">
        <f t="shared" si="685"/>
        <v>0</v>
      </c>
      <c r="BX536" s="86">
        <f t="shared" si="685"/>
        <v>0</v>
      </c>
      <c r="BY536" s="86">
        <f t="shared" si="685"/>
        <v>0</v>
      </c>
      <c r="BZ536" s="86">
        <f t="shared" si="685"/>
        <v>0</v>
      </c>
      <c r="CA536" s="86">
        <f t="shared" si="685"/>
        <v>0</v>
      </c>
      <c r="CB536" s="86">
        <f t="shared" si="685"/>
        <v>0</v>
      </c>
      <c r="CC536" s="86">
        <f t="shared" si="685"/>
        <v>0</v>
      </c>
      <c r="CD536" s="86">
        <f t="shared" si="685"/>
        <v>0</v>
      </c>
      <c r="CE536" s="86">
        <f t="shared" si="685"/>
        <v>0</v>
      </c>
      <c r="CF536" s="86">
        <f t="shared" si="685"/>
        <v>12</v>
      </c>
      <c r="CG536" s="86">
        <f t="shared" si="685"/>
        <v>0</v>
      </c>
      <c r="CH536"/>
      <c r="CI536" s="74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ht="17.25" customHeight="1" x14ac:dyDescent="0.25">
      <c r="A537" s="57"/>
      <c r="B537" s="58"/>
      <c r="C537" s="58"/>
      <c r="D537" s="58" t="s">
        <v>38</v>
      </c>
      <c r="E537" s="111"/>
      <c r="F537" s="112">
        <v>12</v>
      </c>
      <c r="G537" s="112"/>
      <c r="H537" s="113"/>
      <c r="I537" s="113"/>
      <c r="J537" s="113"/>
      <c r="K537" s="113"/>
      <c r="L537" s="113"/>
      <c r="M537" s="112"/>
      <c r="N537" s="114">
        <v>8</v>
      </c>
      <c r="O537" s="115"/>
      <c r="P537" s="113"/>
      <c r="Q537" s="113"/>
      <c r="R537" s="113"/>
      <c r="S537" s="113"/>
      <c r="T537" s="112"/>
      <c r="U537" s="116">
        <v>8</v>
      </c>
      <c r="V537" s="115"/>
      <c r="W537" s="113"/>
      <c r="X537" s="113"/>
      <c r="Y537" s="113"/>
      <c r="Z537" s="113"/>
      <c r="AA537" s="112"/>
      <c r="AB537" s="112"/>
      <c r="AC537" s="113"/>
      <c r="AD537" s="113"/>
      <c r="AE537" s="113"/>
      <c r="AF537" s="113"/>
      <c r="AG537" s="113"/>
      <c r="AH537" s="112">
        <v>12</v>
      </c>
      <c r="AI537" s="112"/>
      <c r="AJ537" s="93"/>
      <c r="AK537" s="69"/>
      <c r="AL537" s="69"/>
      <c r="AM537" s="69"/>
      <c r="AN537" s="69"/>
      <c r="AO537" s="70"/>
      <c r="AP537" s="70"/>
      <c r="AQ537" s="70"/>
      <c r="AR537" s="94"/>
      <c r="AS537" s="70"/>
      <c r="AT537" s="70"/>
      <c r="AU537" s="69"/>
      <c r="AV537" s="83"/>
      <c r="AW537" s="83"/>
      <c r="AX537" s="83"/>
      <c r="AY537" s="84"/>
      <c r="AZ537" s="85"/>
      <c r="BA537" s="22"/>
      <c r="BB537"/>
      <c r="BC537" s="37">
        <f t="shared" ref="BC537:CG537" si="686">IF(BC536&lt;=1,BC536*2,IF(BC536&lt;=7,(BC536*2),IF(BC536&lt;=8,((BC536-7)*3+14),((BC536-8)*4+17))))</f>
        <v>0</v>
      </c>
      <c r="BD537" s="37">
        <f t="shared" si="686"/>
        <v>33</v>
      </c>
      <c r="BE537" s="37">
        <f t="shared" si="686"/>
        <v>0</v>
      </c>
      <c r="BF537" s="37">
        <f t="shared" si="686"/>
        <v>0</v>
      </c>
      <c r="BG537" s="37">
        <f t="shared" si="686"/>
        <v>0</v>
      </c>
      <c r="BH537" s="37">
        <f t="shared" si="686"/>
        <v>0</v>
      </c>
      <c r="BI537" s="37">
        <f t="shared" si="686"/>
        <v>0</v>
      </c>
      <c r="BJ537" s="37">
        <f t="shared" si="686"/>
        <v>0</v>
      </c>
      <c r="BK537" s="37">
        <f t="shared" si="686"/>
        <v>0</v>
      </c>
      <c r="BL537" s="37">
        <f t="shared" si="686"/>
        <v>17</v>
      </c>
      <c r="BM537" s="37">
        <f t="shared" si="686"/>
        <v>0</v>
      </c>
      <c r="BN537" s="37">
        <f t="shared" si="686"/>
        <v>0</v>
      </c>
      <c r="BO537" s="37">
        <f t="shared" si="686"/>
        <v>0</v>
      </c>
      <c r="BP537" s="37">
        <f t="shared" si="686"/>
        <v>0</v>
      </c>
      <c r="BQ537" s="37">
        <f t="shared" si="686"/>
        <v>0</v>
      </c>
      <c r="BR537" s="37">
        <f t="shared" si="686"/>
        <v>0</v>
      </c>
      <c r="BS537" s="37">
        <f t="shared" si="686"/>
        <v>17</v>
      </c>
      <c r="BT537" s="37">
        <f t="shared" si="686"/>
        <v>0</v>
      </c>
      <c r="BU537" s="37">
        <f t="shared" si="686"/>
        <v>0</v>
      </c>
      <c r="BV537" s="37">
        <f t="shared" si="686"/>
        <v>0</v>
      </c>
      <c r="BW537" s="37">
        <f t="shared" si="686"/>
        <v>0</v>
      </c>
      <c r="BX537" s="37">
        <f t="shared" si="686"/>
        <v>0</v>
      </c>
      <c r="BY537" s="37">
        <f t="shared" si="686"/>
        <v>0</v>
      </c>
      <c r="BZ537" s="37">
        <f t="shared" si="686"/>
        <v>0</v>
      </c>
      <c r="CA537" s="37">
        <f t="shared" si="686"/>
        <v>0</v>
      </c>
      <c r="CB537" s="37">
        <f t="shared" si="686"/>
        <v>0</v>
      </c>
      <c r="CC537" s="37">
        <f t="shared" si="686"/>
        <v>0</v>
      </c>
      <c r="CD537" s="37">
        <f t="shared" si="686"/>
        <v>0</v>
      </c>
      <c r="CE537" s="37">
        <f t="shared" si="686"/>
        <v>0</v>
      </c>
      <c r="CF537" s="37">
        <f t="shared" si="686"/>
        <v>33</v>
      </c>
      <c r="CG537" s="37">
        <f t="shared" si="686"/>
        <v>0</v>
      </c>
      <c r="CH537"/>
      <c r="CI537" s="95">
        <f>SUM(BC537:CG537)</f>
        <v>100</v>
      </c>
      <c r="CJ537" s="5" t="s">
        <v>37</v>
      </c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ht="17.25" customHeight="1" x14ac:dyDescent="0.25">
      <c r="A538" s="57"/>
      <c r="B538" s="58"/>
      <c r="C538" s="58"/>
      <c r="D538" s="58" t="s">
        <v>39</v>
      </c>
      <c r="E538" s="96">
        <f t="shared" ref="E538:AI538" si="687">IF(AND(E535="A/N",E536&gt;=8),2,IF(AND(E535="N/D",E536=16),2,IF(AND(E535="D/A",E536=16),2,IF(AND(E535="A/N",E536&lt;8),1,IF(AND(E535="N/D",E536&lt;16),1,IF(AND(E535="D/A",E536&gt;=8),1,IF(AND(AND(E535="O/D",E536&gt;=16),E536&lt;24),1,IF(AND(E535="O/D",E536=24),2,IF(AND(AND(E535="O/A",E536&gt;=8),E536&lt;16),1,IF(AND(E535="O/A",E536&gt;=16),2,IF(AND(AND(E535="O/N",E536&gt;=8),E536&lt;24),1,IF(AND(E535="O/N",E536=24),2,0))))))))))))</f>
        <v>0</v>
      </c>
      <c r="F538" s="97">
        <f t="shared" si="687"/>
        <v>0</v>
      </c>
      <c r="G538" s="97">
        <f t="shared" si="687"/>
        <v>0</v>
      </c>
      <c r="H538" s="98">
        <f t="shared" si="687"/>
        <v>0</v>
      </c>
      <c r="I538" s="98">
        <f t="shared" si="687"/>
        <v>0</v>
      </c>
      <c r="J538" s="98">
        <f t="shared" si="687"/>
        <v>0</v>
      </c>
      <c r="K538" s="98">
        <f t="shared" si="687"/>
        <v>0</v>
      </c>
      <c r="L538" s="98">
        <f t="shared" si="687"/>
        <v>0</v>
      </c>
      <c r="M538" s="97">
        <f t="shared" si="687"/>
        <v>0</v>
      </c>
      <c r="N538" s="99">
        <f t="shared" si="687"/>
        <v>0</v>
      </c>
      <c r="O538" s="100">
        <f t="shared" si="687"/>
        <v>0</v>
      </c>
      <c r="P538" s="98">
        <f t="shared" si="687"/>
        <v>0</v>
      </c>
      <c r="Q538" s="98">
        <f t="shared" si="687"/>
        <v>0</v>
      </c>
      <c r="R538" s="98">
        <f t="shared" si="687"/>
        <v>0</v>
      </c>
      <c r="S538" s="98">
        <f t="shared" si="687"/>
        <v>0</v>
      </c>
      <c r="T538" s="97">
        <f t="shared" si="687"/>
        <v>0</v>
      </c>
      <c r="U538" s="101">
        <f t="shared" si="687"/>
        <v>0</v>
      </c>
      <c r="V538" s="100">
        <f t="shared" si="687"/>
        <v>0</v>
      </c>
      <c r="W538" s="98">
        <f t="shared" si="687"/>
        <v>0</v>
      </c>
      <c r="X538" s="98">
        <f t="shared" si="687"/>
        <v>0</v>
      </c>
      <c r="Y538" s="98">
        <f t="shared" si="687"/>
        <v>0</v>
      </c>
      <c r="Z538" s="98">
        <f t="shared" si="687"/>
        <v>0</v>
      </c>
      <c r="AA538" s="97">
        <f t="shared" si="687"/>
        <v>0</v>
      </c>
      <c r="AB538" s="97">
        <f t="shared" si="687"/>
        <v>0</v>
      </c>
      <c r="AC538" s="98">
        <f t="shared" si="687"/>
        <v>0</v>
      </c>
      <c r="AD538" s="98">
        <f t="shared" si="687"/>
        <v>0</v>
      </c>
      <c r="AE538" s="98">
        <f t="shared" si="687"/>
        <v>0</v>
      </c>
      <c r="AF538" s="98">
        <f t="shared" si="687"/>
        <v>0</v>
      </c>
      <c r="AG538" s="98">
        <f t="shared" si="687"/>
        <v>0</v>
      </c>
      <c r="AH538" s="97">
        <f t="shared" si="687"/>
        <v>0</v>
      </c>
      <c r="AI538" s="97">
        <f t="shared" si="687"/>
        <v>0</v>
      </c>
      <c r="AJ538" s="117"/>
      <c r="AK538" s="69"/>
      <c r="AL538" s="69"/>
      <c r="AM538" s="69"/>
      <c r="AN538" s="69"/>
      <c r="AO538" s="70"/>
      <c r="AP538" s="70"/>
      <c r="AQ538" s="71">
        <f>SUM(E538:AJ538)+CI538-CK535</f>
        <v>3</v>
      </c>
      <c r="AR538" s="94"/>
      <c r="AS538" s="70"/>
      <c r="AT538" s="70"/>
      <c r="AU538" s="69"/>
      <c r="AV538" s="83"/>
      <c r="AW538" s="83"/>
      <c r="AX538" s="83"/>
      <c r="AY538" s="84"/>
      <c r="AZ538" s="85"/>
      <c r="BA538" s="22"/>
      <c r="BB538"/>
      <c r="BC538" s="95">
        <f t="shared" ref="BC538:CG538" si="688">IF(AND(BC535="A/N",BC536&gt;=8),2,IF(AND(BC535="N/D",BC536=16),2,IF(AND(BC535="D/A",BC536=16),2,IF(AND(BC535="A/N",BC536&lt;8),1,IF(AND(BC535="N/D",BC536&lt;16),1,IF(AND(BC535="D/A",BC536&gt;=8),1,IF(AND(AND(BC535="O/D",BC536&gt;=16),BC536&lt;24),1,IF(AND(BC535="O/D",BC536=24),2,IF(AND(AND(BC535="O/A",BC536&gt;=8),BC536&lt;16),1,IF(AND(BC535="O/A",BC536&gt;=16),2,IF(AND(AND(BC535="O/N",BC536&gt;=8),BC536&lt;24),1,IF(AND(BC535="O/N",BC536=24),2,0))))))))))))</f>
        <v>0</v>
      </c>
      <c r="BD538" s="95">
        <f t="shared" si="688"/>
        <v>1</v>
      </c>
      <c r="BE538" s="95">
        <f t="shared" si="688"/>
        <v>0</v>
      </c>
      <c r="BF538" s="95">
        <f t="shared" si="688"/>
        <v>0</v>
      </c>
      <c r="BG538" s="95">
        <f t="shared" si="688"/>
        <v>0</v>
      </c>
      <c r="BH538" s="95">
        <f t="shared" si="688"/>
        <v>0</v>
      </c>
      <c r="BI538" s="95">
        <f t="shared" si="688"/>
        <v>0</v>
      </c>
      <c r="BJ538" s="95">
        <f t="shared" si="688"/>
        <v>0</v>
      </c>
      <c r="BK538" s="95">
        <f t="shared" si="688"/>
        <v>0</v>
      </c>
      <c r="BL538" s="95">
        <f t="shared" si="688"/>
        <v>0</v>
      </c>
      <c r="BM538" s="95">
        <f t="shared" si="688"/>
        <v>0</v>
      </c>
      <c r="BN538" s="95">
        <f t="shared" si="688"/>
        <v>0</v>
      </c>
      <c r="BO538" s="95">
        <f t="shared" si="688"/>
        <v>0</v>
      </c>
      <c r="BP538" s="95">
        <f t="shared" si="688"/>
        <v>0</v>
      </c>
      <c r="BQ538" s="95">
        <f t="shared" si="688"/>
        <v>0</v>
      </c>
      <c r="BR538" s="95">
        <f t="shared" si="688"/>
        <v>0</v>
      </c>
      <c r="BS538" s="95">
        <f t="shared" si="688"/>
        <v>1</v>
      </c>
      <c r="BT538" s="95">
        <f t="shared" si="688"/>
        <v>0</v>
      </c>
      <c r="BU538" s="95">
        <f t="shared" si="688"/>
        <v>0</v>
      </c>
      <c r="BV538" s="95">
        <f t="shared" si="688"/>
        <v>0</v>
      </c>
      <c r="BW538" s="95">
        <f t="shared" si="688"/>
        <v>0</v>
      </c>
      <c r="BX538" s="95">
        <f t="shared" si="688"/>
        <v>0</v>
      </c>
      <c r="BY538" s="95">
        <f t="shared" si="688"/>
        <v>0</v>
      </c>
      <c r="BZ538" s="95">
        <f t="shared" si="688"/>
        <v>0</v>
      </c>
      <c r="CA538" s="95">
        <f t="shared" si="688"/>
        <v>0</v>
      </c>
      <c r="CB538" s="95">
        <f t="shared" si="688"/>
        <v>0</v>
      </c>
      <c r="CC538" s="95">
        <f t="shared" si="688"/>
        <v>0</v>
      </c>
      <c r="CD538" s="95">
        <f t="shared" si="688"/>
        <v>0</v>
      </c>
      <c r="CE538" s="95">
        <f t="shared" si="688"/>
        <v>0</v>
      </c>
      <c r="CF538" s="95">
        <f t="shared" si="688"/>
        <v>1</v>
      </c>
      <c r="CG538" s="95">
        <f t="shared" si="688"/>
        <v>0</v>
      </c>
      <c r="CH538"/>
      <c r="CI538" s="95">
        <f>SUM(BC538:CG538)</f>
        <v>3</v>
      </c>
      <c r="CJ538" s="5" t="s">
        <v>40</v>
      </c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ht="17.25" customHeight="1" x14ac:dyDescent="0.25">
      <c r="A539" s="57"/>
      <c r="B539" s="58"/>
      <c r="C539" s="58"/>
      <c r="D539" s="58" t="s">
        <v>41</v>
      </c>
      <c r="E539" s="103" t="str">
        <f t="shared" ref="E539:AI539" si="689">IF(E536&gt;=4,"ya","tdk")</f>
        <v>tdk</v>
      </c>
      <c r="F539" s="104" t="str">
        <f t="shared" si="689"/>
        <v>tdk</v>
      </c>
      <c r="G539" s="104" t="str">
        <f t="shared" si="689"/>
        <v>tdk</v>
      </c>
      <c r="H539" s="105" t="str">
        <f t="shared" si="689"/>
        <v>tdk</v>
      </c>
      <c r="I539" s="105" t="str">
        <f t="shared" si="689"/>
        <v>tdk</v>
      </c>
      <c r="J539" s="105" t="str">
        <f t="shared" si="689"/>
        <v>tdk</v>
      </c>
      <c r="K539" s="105" t="str">
        <f t="shared" si="689"/>
        <v>tdk</v>
      </c>
      <c r="L539" s="105" t="str">
        <f t="shared" si="689"/>
        <v>tdk</v>
      </c>
      <c r="M539" s="104" t="str">
        <f t="shared" si="689"/>
        <v>tdk</v>
      </c>
      <c r="N539" s="106" t="str">
        <f t="shared" si="689"/>
        <v>tdk</v>
      </c>
      <c r="O539" s="107" t="str">
        <f t="shared" si="689"/>
        <v>tdk</v>
      </c>
      <c r="P539" s="105" t="str">
        <f t="shared" si="689"/>
        <v>tdk</v>
      </c>
      <c r="Q539" s="105" t="str">
        <f t="shared" si="689"/>
        <v>tdk</v>
      </c>
      <c r="R539" s="105" t="str">
        <f t="shared" si="689"/>
        <v>tdk</v>
      </c>
      <c r="S539" s="105" t="str">
        <f t="shared" si="689"/>
        <v>tdk</v>
      </c>
      <c r="T539" s="104" t="str">
        <f t="shared" si="689"/>
        <v>ya</v>
      </c>
      <c r="U539" s="106" t="str">
        <f t="shared" si="689"/>
        <v>tdk</v>
      </c>
      <c r="V539" s="107" t="str">
        <f t="shared" si="689"/>
        <v>tdk</v>
      </c>
      <c r="W539" s="105" t="str">
        <f t="shared" si="689"/>
        <v>tdk</v>
      </c>
      <c r="X539" s="105" t="str">
        <f t="shared" si="689"/>
        <v>tdk</v>
      </c>
      <c r="Y539" s="105" t="str">
        <f t="shared" si="689"/>
        <v>tdk</v>
      </c>
      <c r="Z539" s="105" t="str">
        <f t="shared" si="689"/>
        <v>tdk</v>
      </c>
      <c r="AA539" s="104" t="str">
        <f t="shared" si="689"/>
        <v>tdk</v>
      </c>
      <c r="AB539" s="104" t="str">
        <f t="shared" si="689"/>
        <v>tdk</v>
      </c>
      <c r="AC539" s="105" t="str">
        <f t="shared" si="689"/>
        <v>tdk</v>
      </c>
      <c r="AD539" s="105" t="str">
        <f t="shared" si="689"/>
        <v>tdk</v>
      </c>
      <c r="AE539" s="105" t="str">
        <f t="shared" si="689"/>
        <v>tdk</v>
      </c>
      <c r="AF539" s="105" t="str">
        <f t="shared" si="689"/>
        <v>tdk</v>
      </c>
      <c r="AG539" s="105" t="str">
        <f t="shared" si="689"/>
        <v>tdk</v>
      </c>
      <c r="AH539" s="104" t="str">
        <f t="shared" si="689"/>
        <v>tdk</v>
      </c>
      <c r="AI539" s="104" t="str">
        <f t="shared" si="689"/>
        <v>tdk</v>
      </c>
      <c r="AJ539" s="108"/>
      <c r="AK539" s="69"/>
      <c r="AL539" s="69"/>
      <c r="AM539" s="69"/>
      <c r="AN539" s="69"/>
      <c r="AO539" s="70"/>
      <c r="AP539" s="70"/>
      <c r="AQ539" s="70"/>
      <c r="AR539" s="70"/>
      <c r="AS539" s="109">
        <f>COUNTIF(E539:AJ539,"ya")+CI539</f>
        <v>5</v>
      </c>
      <c r="AT539" s="70"/>
      <c r="AU539" s="69"/>
      <c r="AV539" s="83"/>
      <c r="AW539" s="83"/>
      <c r="AX539" s="83"/>
      <c r="AY539" s="84"/>
      <c r="AZ539" s="85"/>
      <c r="BA539" s="22"/>
      <c r="BB539"/>
      <c r="BC539" s="110" t="str">
        <f t="shared" ref="BC539:CG539" si="690">IF(BC536&gt;=4,"ya","tdk")</f>
        <v>tdk</v>
      </c>
      <c r="BD539" s="110" t="str">
        <f t="shared" si="690"/>
        <v>ya</v>
      </c>
      <c r="BE539" s="110" t="str">
        <f t="shared" si="690"/>
        <v>tdk</v>
      </c>
      <c r="BF539" s="110" t="str">
        <f t="shared" si="690"/>
        <v>tdk</v>
      </c>
      <c r="BG539" s="110" t="str">
        <f t="shared" si="690"/>
        <v>tdk</v>
      </c>
      <c r="BH539" s="110" t="str">
        <f t="shared" si="690"/>
        <v>tdk</v>
      </c>
      <c r="BI539" s="110" t="str">
        <f t="shared" si="690"/>
        <v>tdk</v>
      </c>
      <c r="BJ539" s="110" t="str">
        <f t="shared" si="690"/>
        <v>tdk</v>
      </c>
      <c r="BK539" s="110" t="str">
        <f t="shared" si="690"/>
        <v>tdk</v>
      </c>
      <c r="BL539" s="110" t="str">
        <f t="shared" si="690"/>
        <v>ya</v>
      </c>
      <c r="BM539" s="110" t="str">
        <f t="shared" si="690"/>
        <v>tdk</v>
      </c>
      <c r="BN539" s="110" t="str">
        <f t="shared" si="690"/>
        <v>tdk</v>
      </c>
      <c r="BO539" s="110" t="str">
        <f t="shared" si="690"/>
        <v>tdk</v>
      </c>
      <c r="BP539" s="110" t="str">
        <f t="shared" si="690"/>
        <v>tdk</v>
      </c>
      <c r="BQ539" s="110" t="str">
        <f t="shared" si="690"/>
        <v>tdk</v>
      </c>
      <c r="BR539" s="110" t="str">
        <f t="shared" si="690"/>
        <v>tdk</v>
      </c>
      <c r="BS539" s="110" t="str">
        <f t="shared" si="690"/>
        <v>ya</v>
      </c>
      <c r="BT539" s="110" t="str">
        <f t="shared" si="690"/>
        <v>tdk</v>
      </c>
      <c r="BU539" s="110" t="str">
        <f t="shared" si="690"/>
        <v>tdk</v>
      </c>
      <c r="BV539" s="110" t="str">
        <f t="shared" si="690"/>
        <v>tdk</v>
      </c>
      <c r="BW539" s="110" t="str">
        <f t="shared" si="690"/>
        <v>tdk</v>
      </c>
      <c r="BX539" s="110" t="str">
        <f t="shared" si="690"/>
        <v>tdk</v>
      </c>
      <c r="BY539" s="110" t="str">
        <f t="shared" si="690"/>
        <v>tdk</v>
      </c>
      <c r="BZ539" s="110" t="str">
        <f t="shared" si="690"/>
        <v>tdk</v>
      </c>
      <c r="CA539" s="110" t="str">
        <f t="shared" si="690"/>
        <v>tdk</v>
      </c>
      <c r="CB539" s="110" t="str">
        <f t="shared" si="690"/>
        <v>tdk</v>
      </c>
      <c r="CC539" s="110" t="str">
        <f t="shared" si="690"/>
        <v>tdk</v>
      </c>
      <c r="CD539" s="110" t="str">
        <f t="shared" si="690"/>
        <v>tdk</v>
      </c>
      <c r="CE539" s="110" t="str">
        <f t="shared" si="690"/>
        <v>tdk</v>
      </c>
      <c r="CF539" s="110" t="str">
        <f t="shared" si="690"/>
        <v>ya</v>
      </c>
      <c r="CG539" s="110" t="str">
        <f t="shared" si="690"/>
        <v>tdk</v>
      </c>
      <c r="CH539"/>
      <c r="CI539" s="75">
        <f>COUNTIF(BC539:CG539,"ya")</f>
        <v>4</v>
      </c>
      <c r="CJ539" s="74" t="s">
        <v>41</v>
      </c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0" spans="1:1024" ht="17.25" customHeight="1" x14ac:dyDescent="0.25">
      <c r="A540" s="57"/>
      <c r="B540" s="58"/>
      <c r="C540" s="58"/>
      <c r="D540" s="58" t="s">
        <v>42</v>
      </c>
      <c r="E540" s="103" t="str">
        <f t="shared" ref="E540:AI540" si="691">IF(AND(OR(AND(OR(AND(E537&gt;=2,E535="O/D"),E535="O/A"),E537&gt;=2),E535="O/N"),E537&gt;=2),"ya","tdk")</f>
        <v>tdk</v>
      </c>
      <c r="F540" s="104" t="str">
        <f t="shared" si="691"/>
        <v>ya</v>
      </c>
      <c r="G540" s="104" t="str">
        <f t="shared" si="691"/>
        <v>tdk</v>
      </c>
      <c r="H540" s="105" t="str">
        <f t="shared" si="691"/>
        <v>tdk</v>
      </c>
      <c r="I540" s="105" t="str">
        <f t="shared" si="691"/>
        <v>tdk</v>
      </c>
      <c r="J540" s="105" t="str">
        <f t="shared" si="691"/>
        <v>tdk</v>
      </c>
      <c r="K540" s="105" t="str">
        <f t="shared" si="691"/>
        <v>tdk</v>
      </c>
      <c r="L540" s="105" t="str">
        <f t="shared" si="691"/>
        <v>tdk</v>
      </c>
      <c r="M540" s="104" t="str">
        <f t="shared" si="691"/>
        <v>tdk</v>
      </c>
      <c r="N540" s="106" t="str">
        <f t="shared" si="691"/>
        <v>ya</v>
      </c>
      <c r="O540" s="107" t="str">
        <f t="shared" si="691"/>
        <v>tdk</v>
      </c>
      <c r="P540" s="105" t="str">
        <f t="shared" si="691"/>
        <v>tdk</v>
      </c>
      <c r="Q540" s="105" t="str">
        <f t="shared" si="691"/>
        <v>tdk</v>
      </c>
      <c r="R540" s="105" t="str">
        <f t="shared" si="691"/>
        <v>tdk</v>
      </c>
      <c r="S540" s="105" t="str">
        <f t="shared" si="691"/>
        <v>tdk</v>
      </c>
      <c r="T540" s="104" t="str">
        <f t="shared" si="691"/>
        <v>tdk</v>
      </c>
      <c r="U540" s="106" t="str">
        <f t="shared" si="691"/>
        <v>ya</v>
      </c>
      <c r="V540" s="107" t="str">
        <f t="shared" si="691"/>
        <v>tdk</v>
      </c>
      <c r="W540" s="105" t="str">
        <f t="shared" si="691"/>
        <v>tdk</v>
      </c>
      <c r="X540" s="105" t="str">
        <f t="shared" si="691"/>
        <v>tdk</v>
      </c>
      <c r="Y540" s="105" t="str">
        <f t="shared" si="691"/>
        <v>tdk</v>
      </c>
      <c r="Z540" s="105" t="str">
        <f t="shared" si="691"/>
        <v>tdk</v>
      </c>
      <c r="AA540" s="104" t="str">
        <f t="shared" si="691"/>
        <v>tdk</v>
      </c>
      <c r="AB540" s="104" t="str">
        <f t="shared" si="691"/>
        <v>tdk</v>
      </c>
      <c r="AC540" s="105" t="str">
        <f t="shared" si="691"/>
        <v>tdk</v>
      </c>
      <c r="AD540" s="105" t="str">
        <f t="shared" si="691"/>
        <v>tdk</v>
      </c>
      <c r="AE540" s="105" t="str">
        <f t="shared" si="691"/>
        <v>tdk</v>
      </c>
      <c r="AF540" s="105" t="str">
        <f t="shared" si="691"/>
        <v>tdk</v>
      </c>
      <c r="AG540" s="105" t="str">
        <f t="shared" si="691"/>
        <v>tdk</v>
      </c>
      <c r="AH540" s="104" t="str">
        <f t="shared" si="691"/>
        <v>ya</v>
      </c>
      <c r="AI540" s="104" t="str">
        <f t="shared" si="691"/>
        <v>tdk</v>
      </c>
      <c r="AJ540" s="108"/>
      <c r="AK540" s="69"/>
      <c r="AL540" s="69"/>
      <c r="AM540" s="69"/>
      <c r="AN540" s="69"/>
      <c r="AO540" s="70"/>
      <c r="AP540" s="70"/>
      <c r="AQ540" s="70"/>
      <c r="AR540" s="70"/>
      <c r="AS540" s="70"/>
      <c r="AT540" s="70">
        <f>COUNTIF(E540:AJ540,"ya")</f>
        <v>4</v>
      </c>
      <c r="AU540" s="69"/>
      <c r="AV540" s="83"/>
      <c r="AW540" s="83"/>
      <c r="AX540" s="83"/>
      <c r="AY540" s="84"/>
      <c r="AZ540" s="85"/>
      <c r="BA540" s="22"/>
      <c r="BB540"/>
      <c r="BC540" s="74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 s="37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</row>
    <row r="541" spans="1:1024" ht="17.25" customHeight="1" x14ac:dyDescent="0.3">
      <c r="A541" s="57">
        <f>A535+1</f>
        <v>61</v>
      </c>
      <c r="B541" s="229" t="s">
        <v>158</v>
      </c>
      <c r="C541" s="130" t="s">
        <v>159</v>
      </c>
      <c r="D541" s="58"/>
      <c r="E541" s="111" t="s">
        <v>45</v>
      </c>
      <c r="F541" s="112" t="s">
        <v>19</v>
      </c>
      <c r="G541" s="112" t="s">
        <v>19</v>
      </c>
      <c r="H541" s="113" t="s">
        <v>19</v>
      </c>
      <c r="I541" s="113" t="s">
        <v>20</v>
      </c>
      <c r="J541" s="113" t="s">
        <v>22</v>
      </c>
      <c r="K541" s="113" t="s">
        <v>21</v>
      </c>
      <c r="L541" s="113" t="s">
        <v>21</v>
      </c>
      <c r="M541" s="112" t="s">
        <v>45</v>
      </c>
      <c r="N541" s="114" t="s">
        <v>45</v>
      </c>
      <c r="O541" s="115" t="s">
        <v>45</v>
      </c>
      <c r="P541" s="113" t="s">
        <v>19</v>
      </c>
      <c r="Q541" s="113" t="s">
        <v>19</v>
      </c>
      <c r="R541" s="113" t="s">
        <v>20</v>
      </c>
      <c r="S541" s="113" t="s">
        <v>20</v>
      </c>
      <c r="T541" s="112" t="s">
        <v>21</v>
      </c>
      <c r="U541" s="116" t="s">
        <v>44</v>
      </c>
      <c r="V541" s="115" t="s">
        <v>21</v>
      </c>
      <c r="W541" s="113" t="s">
        <v>45</v>
      </c>
      <c r="X541" s="113" t="s">
        <v>45</v>
      </c>
      <c r="Y541" s="113" t="s">
        <v>22</v>
      </c>
      <c r="Z541" s="113" t="s">
        <v>19</v>
      </c>
      <c r="AA541" s="112" t="s">
        <v>20</v>
      </c>
      <c r="AB541" s="112" t="s">
        <v>20</v>
      </c>
      <c r="AC541" s="112" t="s">
        <v>20</v>
      </c>
      <c r="AD541" s="1" t="s">
        <v>113</v>
      </c>
      <c r="AE541" s="1"/>
      <c r="AF541" s="1"/>
      <c r="AG541" s="1"/>
      <c r="AH541" s="1"/>
      <c r="AI541" s="1"/>
      <c r="AJ541" s="68"/>
      <c r="AK541" s="69">
        <f>COUNTIF(E541:AJ541,"D")</f>
        <v>6</v>
      </c>
      <c r="AL541" s="69">
        <f>COUNTIF(E541:AJ541,"A")</f>
        <v>6</v>
      </c>
      <c r="AM541" s="69">
        <f>COUNTIF(E541:AJ541,"N")</f>
        <v>4</v>
      </c>
      <c r="AN541" s="69">
        <f>COUNTIF(E541:AJ541,"D/A")</f>
        <v>2</v>
      </c>
      <c r="AO541" s="70">
        <f>AK541+AL541+AM541+AN541+AY541+AZ541</f>
        <v>18</v>
      </c>
      <c r="AP541" s="70">
        <f>IF(AO541&lt;=22,0,AO541-22)</f>
        <v>0</v>
      </c>
      <c r="AQ541" s="71">
        <f>AL541+AM541+AQ544</f>
        <v>12</v>
      </c>
      <c r="AR541" s="70"/>
      <c r="AS541" s="70"/>
      <c r="AT541" s="70"/>
      <c r="AU541" s="69">
        <f>COUNTIF(E541:AJ541,"IJ")</f>
        <v>0</v>
      </c>
      <c r="AV541" s="69">
        <f>COUNTIF(E541:AJ541,"SK")</f>
        <v>0</v>
      </c>
      <c r="AW541" s="69">
        <f>COUNTIF(E541:AJ541,"CT")</f>
        <v>0</v>
      </c>
      <c r="AX541" s="69">
        <f>COUNTIF(E541:AJ541,"AL")</f>
        <v>0</v>
      </c>
      <c r="AY541" s="69">
        <f>COUNTIF(E541:AJ541,"A/N")</f>
        <v>0</v>
      </c>
      <c r="AZ541" s="69">
        <f>COUNTIF(E541:AJ541,"N/D")</f>
        <v>0</v>
      </c>
      <c r="BA541" s="72"/>
      <c r="BB541" s="37">
        <f>AO541</f>
        <v>18</v>
      </c>
      <c r="BC541" s="73" t="str">
        <f t="shared" ref="BC541:CG541" si="692">E541</f>
        <v>R</v>
      </c>
      <c r="BD541" s="73" t="str">
        <f t="shared" si="692"/>
        <v>D</v>
      </c>
      <c r="BE541" s="73" t="str">
        <f t="shared" si="692"/>
        <v>D</v>
      </c>
      <c r="BF541" s="73" t="str">
        <f t="shared" si="692"/>
        <v>D</v>
      </c>
      <c r="BG541" s="73" t="str">
        <f t="shared" si="692"/>
        <v>A</v>
      </c>
      <c r="BH541" s="73" t="str">
        <f t="shared" si="692"/>
        <v>D/A</v>
      </c>
      <c r="BI541" s="73" t="str">
        <f t="shared" si="692"/>
        <v>N</v>
      </c>
      <c r="BJ541" s="73" t="str">
        <f t="shared" si="692"/>
        <v>N</v>
      </c>
      <c r="BK541" s="73" t="str">
        <f t="shared" si="692"/>
        <v>R</v>
      </c>
      <c r="BL541" s="73" t="str">
        <f t="shared" si="692"/>
        <v>R</v>
      </c>
      <c r="BM541" s="73" t="str">
        <f t="shared" si="692"/>
        <v>R</v>
      </c>
      <c r="BN541" s="73" t="str">
        <f t="shared" si="692"/>
        <v>D</v>
      </c>
      <c r="BO541" s="73" t="str">
        <f t="shared" si="692"/>
        <v>D</v>
      </c>
      <c r="BP541" s="73" t="str">
        <f t="shared" si="692"/>
        <v>A</v>
      </c>
      <c r="BQ541" s="73" t="str">
        <f t="shared" si="692"/>
        <v>A</v>
      </c>
      <c r="BR541" s="73" t="str">
        <f t="shared" si="692"/>
        <v>N</v>
      </c>
      <c r="BS541" s="73" t="str">
        <f t="shared" si="692"/>
        <v>O/N</v>
      </c>
      <c r="BT541" s="73" t="str">
        <f t="shared" si="692"/>
        <v>N</v>
      </c>
      <c r="BU541" s="73" t="str">
        <f t="shared" si="692"/>
        <v>R</v>
      </c>
      <c r="BV541" s="73" t="str">
        <f t="shared" si="692"/>
        <v>R</v>
      </c>
      <c r="BW541" s="73" t="str">
        <f t="shared" si="692"/>
        <v>D/A</v>
      </c>
      <c r="BX541" s="73" t="str">
        <f t="shared" si="692"/>
        <v>D</v>
      </c>
      <c r="BY541" s="73" t="str">
        <f t="shared" si="692"/>
        <v>A</v>
      </c>
      <c r="BZ541" s="73" t="str">
        <f t="shared" si="692"/>
        <v>A</v>
      </c>
      <c r="CA541" s="73" t="str">
        <f t="shared" si="692"/>
        <v>A</v>
      </c>
      <c r="CB541" s="73" t="str">
        <f t="shared" si="692"/>
        <v>RESIGN</v>
      </c>
      <c r="CC541" s="73">
        <f t="shared" si="692"/>
        <v>0</v>
      </c>
      <c r="CD541" s="73">
        <f t="shared" si="692"/>
        <v>0</v>
      </c>
      <c r="CE541" s="73">
        <f t="shared" si="692"/>
        <v>0</v>
      </c>
      <c r="CF541" s="73">
        <f t="shared" si="692"/>
        <v>0</v>
      </c>
      <c r="CG541" s="73">
        <f t="shared" si="692"/>
        <v>0</v>
      </c>
      <c r="CH541"/>
      <c r="CI541" s="75">
        <f>COUNTIF(BC541:CG541,"A/N")</f>
        <v>0</v>
      </c>
      <c r="CJ541" s="75">
        <f>COUNTIF(BC541:CG541,"N/D")</f>
        <v>0</v>
      </c>
      <c r="CK541" s="37">
        <f>CI541+CJ541</f>
        <v>0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</row>
    <row r="542" spans="1:1024" ht="17.25" customHeight="1" x14ac:dyDescent="0.25">
      <c r="A542" s="57"/>
      <c r="B542" s="58"/>
      <c r="C542" s="127"/>
      <c r="D542" s="58" t="s">
        <v>37</v>
      </c>
      <c r="E542" s="111"/>
      <c r="F542" s="112"/>
      <c r="G542" s="112"/>
      <c r="H542" s="113"/>
      <c r="I542" s="113"/>
      <c r="J542" s="113">
        <v>8</v>
      </c>
      <c r="K542" s="113"/>
      <c r="L542" s="113"/>
      <c r="M542" s="112"/>
      <c r="N542" s="114"/>
      <c r="O542" s="115"/>
      <c r="P542" s="113"/>
      <c r="Q542" s="113"/>
      <c r="R542" s="113"/>
      <c r="S542" s="113"/>
      <c r="T542" s="112"/>
      <c r="U542" s="116"/>
      <c r="V542" s="115"/>
      <c r="W542" s="113"/>
      <c r="X542" s="113"/>
      <c r="Y542" s="113">
        <v>4</v>
      </c>
      <c r="Z542" s="113"/>
      <c r="AA542" s="112"/>
      <c r="AB542" s="112"/>
      <c r="AC542" s="112"/>
      <c r="AD542" s="1"/>
      <c r="AE542" s="1"/>
      <c r="AF542" s="1"/>
      <c r="AG542" s="1"/>
      <c r="AH542" s="1"/>
      <c r="AI542" s="1"/>
      <c r="AJ542" s="82"/>
      <c r="AK542" s="69"/>
      <c r="AL542" s="69"/>
      <c r="AM542" s="69"/>
      <c r="AN542" s="69"/>
      <c r="AO542" s="70"/>
      <c r="AP542" s="70"/>
      <c r="AQ542" s="70"/>
      <c r="AR542" s="71">
        <f>SUM(E542:AJ542)*2-0.5*COUNT(E542:AJ542)+CI543</f>
        <v>40</v>
      </c>
      <c r="AS542" s="70"/>
      <c r="AT542" s="70"/>
      <c r="AU542" s="69"/>
      <c r="AV542" s="83"/>
      <c r="AW542" s="83"/>
      <c r="AX542" s="83"/>
      <c r="AY542" s="84"/>
      <c r="AZ542" s="85"/>
      <c r="BA542" s="22"/>
      <c r="BB542"/>
      <c r="BC542" s="86">
        <f t="shared" ref="BC542:CG542" si="693">E543</f>
        <v>0</v>
      </c>
      <c r="BD542" s="86">
        <f t="shared" si="693"/>
        <v>0</v>
      </c>
      <c r="BE542" s="86">
        <f t="shared" si="693"/>
        <v>0</v>
      </c>
      <c r="BF542" s="86">
        <f t="shared" si="693"/>
        <v>0</v>
      </c>
      <c r="BG542" s="86">
        <f t="shared" si="693"/>
        <v>0</v>
      </c>
      <c r="BH542" s="86">
        <f t="shared" si="693"/>
        <v>0</v>
      </c>
      <c r="BI542" s="86">
        <f t="shared" si="693"/>
        <v>0</v>
      </c>
      <c r="BJ542" s="86">
        <f t="shared" si="693"/>
        <v>0</v>
      </c>
      <c r="BK542" s="86">
        <f t="shared" si="693"/>
        <v>0</v>
      </c>
      <c r="BL542" s="86">
        <f t="shared" si="693"/>
        <v>0</v>
      </c>
      <c r="BM542" s="86">
        <f t="shared" si="693"/>
        <v>0</v>
      </c>
      <c r="BN542" s="86">
        <f t="shared" si="693"/>
        <v>0</v>
      </c>
      <c r="BO542" s="86">
        <f t="shared" si="693"/>
        <v>0</v>
      </c>
      <c r="BP542" s="86">
        <f t="shared" si="693"/>
        <v>0</v>
      </c>
      <c r="BQ542" s="86">
        <f t="shared" si="693"/>
        <v>0</v>
      </c>
      <c r="BR542" s="86">
        <f t="shared" si="693"/>
        <v>0</v>
      </c>
      <c r="BS542" s="86">
        <f t="shared" si="693"/>
        <v>8</v>
      </c>
      <c r="BT542" s="86">
        <f t="shared" si="693"/>
        <v>0</v>
      </c>
      <c r="BU542" s="86">
        <f t="shared" si="693"/>
        <v>0</v>
      </c>
      <c r="BV542" s="86">
        <f t="shared" si="693"/>
        <v>0</v>
      </c>
      <c r="BW542" s="86">
        <f t="shared" si="693"/>
        <v>0</v>
      </c>
      <c r="BX542" s="86">
        <f t="shared" si="693"/>
        <v>0</v>
      </c>
      <c r="BY542" s="86">
        <f t="shared" si="693"/>
        <v>0</v>
      </c>
      <c r="BZ542" s="86">
        <f t="shared" si="693"/>
        <v>0</v>
      </c>
      <c r="CA542" s="86">
        <f t="shared" si="693"/>
        <v>0</v>
      </c>
      <c r="CB542" s="86">
        <f t="shared" si="693"/>
        <v>0</v>
      </c>
      <c r="CC542" s="86">
        <f t="shared" si="693"/>
        <v>0</v>
      </c>
      <c r="CD542" s="86">
        <f t="shared" si="693"/>
        <v>0</v>
      </c>
      <c r="CE542" s="86">
        <f t="shared" si="693"/>
        <v>0</v>
      </c>
      <c r="CF542" s="86">
        <f t="shared" si="693"/>
        <v>0</v>
      </c>
      <c r="CG542" s="86">
        <f t="shared" si="693"/>
        <v>0</v>
      </c>
      <c r="CH542"/>
      <c r="CI542" s="74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ht="17.25" customHeight="1" x14ac:dyDescent="0.25">
      <c r="A543" s="57"/>
      <c r="B543" s="58"/>
      <c r="C543" s="58"/>
      <c r="D543" s="58" t="s">
        <v>38</v>
      </c>
      <c r="E543" s="111"/>
      <c r="F543" s="112"/>
      <c r="G543" s="112"/>
      <c r="H543" s="113"/>
      <c r="I543" s="113"/>
      <c r="J543" s="113"/>
      <c r="K543" s="113"/>
      <c r="L543" s="113"/>
      <c r="M543" s="112"/>
      <c r="N543" s="114"/>
      <c r="O543" s="115"/>
      <c r="P543" s="113"/>
      <c r="Q543" s="113"/>
      <c r="R543" s="113"/>
      <c r="S543" s="113"/>
      <c r="T543" s="112"/>
      <c r="U543" s="116">
        <v>8</v>
      </c>
      <c r="V543" s="115"/>
      <c r="W543" s="113"/>
      <c r="X543" s="113"/>
      <c r="Y543" s="113"/>
      <c r="Z543" s="113"/>
      <c r="AA543" s="112"/>
      <c r="AB543" s="112"/>
      <c r="AC543" s="112"/>
      <c r="AD543" s="1"/>
      <c r="AE543" s="1"/>
      <c r="AF543" s="1"/>
      <c r="AG543" s="1"/>
      <c r="AH543" s="1"/>
      <c r="AI543" s="1"/>
      <c r="AJ543" s="93"/>
      <c r="AK543" s="69"/>
      <c r="AL543" s="69"/>
      <c r="AM543" s="69"/>
      <c r="AN543" s="69"/>
      <c r="AO543" s="70"/>
      <c r="AP543" s="70"/>
      <c r="AQ543" s="70"/>
      <c r="AR543" s="94"/>
      <c r="AS543" s="70"/>
      <c r="AT543" s="70"/>
      <c r="AU543" s="69"/>
      <c r="AV543" s="83"/>
      <c r="AW543" s="83"/>
      <c r="AX543" s="83"/>
      <c r="AY543" s="84"/>
      <c r="AZ543" s="85"/>
      <c r="BA543" s="22"/>
      <c r="BB543"/>
      <c r="BC543" s="37">
        <f t="shared" ref="BC543:CG543" si="694">IF(BC542&lt;=1,BC542*2,IF(BC542&lt;=7,(BC542*2),IF(BC542&lt;=8,((BC542-7)*3+14),((BC542-8)*4+17))))</f>
        <v>0</v>
      </c>
      <c r="BD543" s="37">
        <f t="shared" si="694"/>
        <v>0</v>
      </c>
      <c r="BE543" s="37">
        <f t="shared" si="694"/>
        <v>0</v>
      </c>
      <c r="BF543" s="37">
        <f t="shared" si="694"/>
        <v>0</v>
      </c>
      <c r="BG543" s="37">
        <f t="shared" si="694"/>
        <v>0</v>
      </c>
      <c r="BH543" s="37">
        <f t="shared" si="694"/>
        <v>0</v>
      </c>
      <c r="BI543" s="37">
        <f t="shared" si="694"/>
        <v>0</v>
      </c>
      <c r="BJ543" s="37">
        <f t="shared" si="694"/>
        <v>0</v>
      </c>
      <c r="BK543" s="37">
        <f t="shared" si="694"/>
        <v>0</v>
      </c>
      <c r="BL543" s="37">
        <f t="shared" si="694"/>
        <v>0</v>
      </c>
      <c r="BM543" s="37">
        <f t="shared" si="694"/>
        <v>0</v>
      </c>
      <c r="BN543" s="37">
        <f t="shared" si="694"/>
        <v>0</v>
      </c>
      <c r="BO543" s="37">
        <f t="shared" si="694"/>
        <v>0</v>
      </c>
      <c r="BP543" s="37">
        <f t="shared" si="694"/>
        <v>0</v>
      </c>
      <c r="BQ543" s="37">
        <f t="shared" si="694"/>
        <v>0</v>
      </c>
      <c r="BR543" s="37">
        <f t="shared" si="694"/>
        <v>0</v>
      </c>
      <c r="BS543" s="37">
        <f t="shared" si="694"/>
        <v>17</v>
      </c>
      <c r="BT543" s="37">
        <f t="shared" si="694"/>
        <v>0</v>
      </c>
      <c r="BU543" s="37">
        <f t="shared" si="694"/>
        <v>0</v>
      </c>
      <c r="BV543" s="37">
        <f t="shared" si="694"/>
        <v>0</v>
      </c>
      <c r="BW543" s="37">
        <f t="shared" si="694"/>
        <v>0</v>
      </c>
      <c r="BX543" s="37">
        <f t="shared" si="694"/>
        <v>0</v>
      </c>
      <c r="BY543" s="37">
        <f t="shared" si="694"/>
        <v>0</v>
      </c>
      <c r="BZ543" s="37">
        <f t="shared" si="694"/>
        <v>0</v>
      </c>
      <c r="CA543" s="37">
        <f t="shared" si="694"/>
        <v>0</v>
      </c>
      <c r="CB543" s="37">
        <f t="shared" si="694"/>
        <v>0</v>
      </c>
      <c r="CC543" s="37">
        <f t="shared" si="694"/>
        <v>0</v>
      </c>
      <c r="CD543" s="37">
        <f t="shared" si="694"/>
        <v>0</v>
      </c>
      <c r="CE543" s="37">
        <f t="shared" si="694"/>
        <v>0</v>
      </c>
      <c r="CF543" s="37">
        <f t="shared" si="694"/>
        <v>0</v>
      </c>
      <c r="CG543" s="37">
        <f t="shared" si="694"/>
        <v>0</v>
      </c>
      <c r="CH543"/>
      <c r="CI543" s="95">
        <f>SUM(BC543:CG543)</f>
        <v>17</v>
      </c>
      <c r="CJ543" s="5" t="s">
        <v>37</v>
      </c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ht="17.25" customHeight="1" x14ac:dyDescent="0.25">
      <c r="A544" s="57"/>
      <c r="B544" s="58"/>
      <c r="C544" s="58"/>
      <c r="D544" s="58" t="s">
        <v>39</v>
      </c>
      <c r="E544" s="96">
        <f t="shared" ref="E544:AI544" si="695">IF(AND(E541="A/N",E542&gt;=8),2,IF(AND(E541="N/D",E542=16),2,IF(AND(E541="D/A",E542=16),2,IF(AND(E541="A/N",E542&lt;8),1,IF(AND(E541="N/D",E542&lt;16),1,IF(AND(E541="D/A",E542&gt;=8),1,IF(AND(AND(E541="O/D",E542&gt;=16),E542&lt;24),1,IF(AND(E541="O/D",E542=24),2,IF(AND(AND(E541="O/A",E542&gt;=8),E542&lt;16),1,IF(AND(E541="O/A",E542&gt;=16),2,IF(AND(AND(E541="O/N",E542&gt;=8),E542&lt;24),1,IF(AND(E541="O/N",E542=24),2,0))))))))))))</f>
        <v>0</v>
      </c>
      <c r="F544" s="97">
        <f t="shared" si="695"/>
        <v>0</v>
      </c>
      <c r="G544" s="97">
        <f t="shared" si="695"/>
        <v>0</v>
      </c>
      <c r="H544" s="98">
        <f t="shared" si="695"/>
        <v>0</v>
      </c>
      <c r="I544" s="98">
        <f t="shared" si="695"/>
        <v>0</v>
      </c>
      <c r="J544" s="98">
        <f t="shared" si="695"/>
        <v>1</v>
      </c>
      <c r="K544" s="98">
        <f t="shared" si="695"/>
        <v>0</v>
      </c>
      <c r="L544" s="98">
        <f t="shared" si="695"/>
        <v>0</v>
      </c>
      <c r="M544" s="97">
        <f t="shared" si="695"/>
        <v>0</v>
      </c>
      <c r="N544" s="99">
        <f t="shared" si="695"/>
        <v>0</v>
      </c>
      <c r="O544" s="100">
        <f t="shared" si="695"/>
        <v>0</v>
      </c>
      <c r="P544" s="98">
        <f t="shared" si="695"/>
        <v>0</v>
      </c>
      <c r="Q544" s="98">
        <f t="shared" si="695"/>
        <v>0</v>
      </c>
      <c r="R544" s="98">
        <f t="shared" si="695"/>
        <v>0</v>
      </c>
      <c r="S544" s="98">
        <f t="shared" si="695"/>
        <v>0</v>
      </c>
      <c r="T544" s="97">
        <f t="shared" si="695"/>
        <v>0</v>
      </c>
      <c r="U544" s="101">
        <f t="shared" si="695"/>
        <v>0</v>
      </c>
      <c r="V544" s="100">
        <f t="shared" si="695"/>
        <v>0</v>
      </c>
      <c r="W544" s="98">
        <f t="shared" si="695"/>
        <v>0</v>
      </c>
      <c r="X544" s="98">
        <f t="shared" si="695"/>
        <v>0</v>
      </c>
      <c r="Y544" s="98">
        <f t="shared" si="695"/>
        <v>0</v>
      </c>
      <c r="Z544" s="98">
        <f t="shared" si="695"/>
        <v>0</v>
      </c>
      <c r="AA544" s="97">
        <f t="shared" si="695"/>
        <v>0</v>
      </c>
      <c r="AB544" s="97">
        <f t="shared" si="695"/>
        <v>0</v>
      </c>
      <c r="AC544" s="98">
        <f t="shared" si="695"/>
        <v>0</v>
      </c>
      <c r="AD544" s="98">
        <f t="shared" si="695"/>
        <v>0</v>
      </c>
      <c r="AE544" s="98">
        <f t="shared" si="695"/>
        <v>0</v>
      </c>
      <c r="AF544" s="98">
        <f t="shared" si="695"/>
        <v>0</v>
      </c>
      <c r="AG544" s="98">
        <f t="shared" si="695"/>
        <v>0</v>
      </c>
      <c r="AH544" s="97">
        <f t="shared" si="695"/>
        <v>0</v>
      </c>
      <c r="AI544" s="97">
        <f t="shared" si="695"/>
        <v>0</v>
      </c>
      <c r="AJ544" s="117"/>
      <c r="AK544" s="69"/>
      <c r="AL544" s="69"/>
      <c r="AM544" s="69"/>
      <c r="AN544" s="69"/>
      <c r="AO544" s="70"/>
      <c r="AP544" s="70"/>
      <c r="AQ544" s="71">
        <f>SUM(E544:AJ544)+CI544-CK541</f>
        <v>2</v>
      </c>
      <c r="AR544" s="94"/>
      <c r="AS544" s="70"/>
      <c r="AT544" s="70"/>
      <c r="AU544" s="69"/>
      <c r="AV544" s="83"/>
      <c r="AW544" s="83"/>
      <c r="AX544" s="83"/>
      <c r="AY544" s="84"/>
      <c r="AZ544" s="85"/>
      <c r="BA544" s="22"/>
      <c r="BB544"/>
      <c r="BC544" s="95">
        <f t="shared" ref="BC544:CG544" si="696">IF(AND(BC541="A/N",BC542&gt;=8),2,IF(AND(BC541="N/D",BC542=16),2,IF(AND(BC541="D/A",BC542=16),2,IF(AND(BC541="A/N",BC542&lt;8),1,IF(AND(BC541="N/D",BC542&lt;16),1,IF(AND(BC541="D/A",BC542&gt;=8),1,IF(AND(AND(BC541="O/D",BC542&gt;=16),BC542&lt;24),1,IF(AND(BC541="O/D",BC542=24),2,IF(AND(AND(BC541="O/A",BC542&gt;=8),BC542&lt;16),1,IF(AND(BC541="O/A",BC542&gt;=16),2,IF(AND(AND(BC541="O/N",BC542&gt;=8),BC542&lt;24),1,IF(AND(BC541="O/N",BC542=24),2,0))))))))))))</f>
        <v>0</v>
      </c>
      <c r="BD544" s="95">
        <f t="shared" si="696"/>
        <v>0</v>
      </c>
      <c r="BE544" s="95">
        <f t="shared" si="696"/>
        <v>0</v>
      </c>
      <c r="BF544" s="95">
        <f t="shared" si="696"/>
        <v>0</v>
      </c>
      <c r="BG544" s="95">
        <f t="shared" si="696"/>
        <v>0</v>
      </c>
      <c r="BH544" s="95">
        <f t="shared" si="696"/>
        <v>0</v>
      </c>
      <c r="BI544" s="95">
        <f t="shared" si="696"/>
        <v>0</v>
      </c>
      <c r="BJ544" s="95">
        <f t="shared" si="696"/>
        <v>0</v>
      </c>
      <c r="BK544" s="95">
        <f t="shared" si="696"/>
        <v>0</v>
      </c>
      <c r="BL544" s="95">
        <f t="shared" si="696"/>
        <v>0</v>
      </c>
      <c r="BM544" s="95">
        <f t="shared" si="696"/>
        <v>0</v>
      </c>
      <c r="BN544" s="95">
        <f t="shared" si="696"/>
        <v>0</v>
      </c>
      <c r="BO544" s="95">
        <f t="shared" si="696"/>
        <v>0</v>
      </c>
      <c r="BP544" s="95">
        <f t="shared" si="696"/>
        <v>0</v>
      </c>
      <c r="BQ544" s="95">
        <f t="shared" si="696"/>
        <v>0</v>
      </c>
      <c r="BR544" s="95">
        <f t="shared" si="696"/>
        <v>0</v>
      </c>
      <c r="BS544" s="95">
        <f t="shared" si="696"/>
        <v>1</v>
      </c>
      <c r="BT544" s="95">
        <f t="shared" si="696"/>
        <v>0</v>
      </c>
      <c r="BU544" s="95">
        <f t="shared" si="696"/>
        <v>0</v>
      </c>
      <c r="BV544" s="95">
        <f t="shared" si="696"/>
        <v>0</v>
      </c>
      <c r="BW544" s="95">
        <f t="shared" si="696"/>
        <v>0</v>
      </c>
      <c r="BX544" s="95">
        <f t="shared" si="696"/>
        <v>0</v>
      </c>
      <c r="BY544" s="95">
        <f t="shared" si="696"/>
        <v>0</v>
      </c>
      <c r="BZ544" s="95">
        <f t="shared" si="696"/>
        <v>0</v>
      </c>
      <c r="CA544" s="95">
        <f t="shared" si="696"/>
        <v>0</v>
      </c>
      <c r="CB544" s="95">
        <f t="shared" si="696"/>
        <v>0</v>
      </c>
      <c r="CC544" s="95">
        <f t="shared" si="696"/>
        <v>0</v>
      </c>
      <c r="CD544" s="95">
        <f t="shared" si="696"/>
        <v>0</v>
      </c>
      <c r="CE544" s="95">
        <f t="shared" si="696"/>
        <v>0</v>
      </c>
      <c r="CF544" s="95">
        <f t="shared" si="696"/>
        <v>0</v>
      </c>
      <c r="CG544" s="95">
        <f t="shared" si="696"/>
        <v>0</v>
      </c>
      <c r="CH544"/>
      <c r="CI544" s="95">
        <f>SUM(BC544:CG544)</f>
        <v>1</v>
      </c>
      <c r="CJ544" s="5" t="s">
        <v>40</v>
      </c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ht="17.25" customHeight="1" x14ac:dyDescent="0.25">
      <c r="A545" s="57"/>
      <c r="B545" s="58"/>
      <c r="C545" s="58"/>
      <c r="D545" s="58" t="s">
        <v>41</v>
      </c>
      <c r="E545" s="103" t="str">
        <f t="shared" ref="E545:AI545" si="697">IF(E542&gt;=4,"ya","tdk")</f>
        <v>tdk</v>
      </c>
      <c r="F545" s="104" t="str">
        <f t="shared" si="697"/>
        <v>tdk</v>
      </c>
      <c r="G545" s="104" t="str">
        <f t="shared" si="697"/>
        <v>tdk</v>
      </c>
      <c r="H545" s="105" t="str">
        <f t="shared" si="697"/>
        <v>tdk</v>
      </c>
      <c r="I545" s="105" t="str">
        <f t="shared" si="697"/>
        <v>tdk</v>
      </c>
      <c r="J545" s="105" t="str">
        <f t="shared" si="697"/>
        <v>ya</v>
      </c>
      <c r="K545" s="105" t="str">
        <f t="shared" si="697"/>
        <v>tdk</v>
      </c>
      <c r="L545" s="105" t="str">
        <f t="shared" si="697"/>
        <v>tdk</v>
      </c>
      <c r="M545" s="104" t="str">
        <f t="shared" si="697"/>
        <v>tdk</v>
      </c>
      <c r="N545" s="106" t="str">
        <f t="shared" si="697"/>
        <v>tdk</v>
      </c>
      <c r="O545" s="107" t="str">
        <f t="shared" si="697"/>
        <v>tdk</v>
      </c>
      <c r="P545" s="105" t="str">
        <f t="shared" si="697"/>
        <v>tdk</v>
      </c>
      <c r="Q545" s="105" t="str">
        <f t="shared" si="697"/>
        <v>tdk</v>
      </c>
      <c r="R545" s="105" t="str">
        <f t="shared" si="697"/>
        <v>tdk</v>
      </c>
      <c r="S545" s="105" t="str">
        <f t="shared" si="697"/>
        <v>tdk</v>
      </c>
      <c r="T545" s="104" t="str">
        <f t="shared" si="697"/>
        <v>tdk</v>
      </c>
      <c r="U545" s="106" t="str">
        <f t="shared" si="697"/>
        <v>tdk</v>
      </c>
      <c r="V545" s="107" t="str">
        <f t="shared" si="697"/>
        <v>tdk</v>
      </c>
      <c r="W545" s="105" t="str">
        <f t="shared" si="697"/>
        <v>tdk</v>
      </c>
      <c r="X545" s="105" t="str">
        <f t="shared" si="697"/>
        <v>tdk</v>
      </c>
      <c r="Y545" s="105" t="str">
        <f t="shared" si="697"/>
        <v>ya</v>
      </c>
      <c r="Z545" s="105" t="str">
        <f t="shared" si="697"/>
        <v>tdk</v>
      </c>
      <c r="AA545" s="104" t="str">
        <f t="shared" si="697"/>
        <v>tdk</v>
      </c>
      <c r="AB545" s="104" t="str">
        <f t="shared" si="697"/>
        <v>tdk</v>
      </c>
      <c r="AC545" s="105" t="str">
        <f t="shared" si="697"/>
        <v>tdk</v>
      </c>
      <c r="AD545" s="105" t="str">
        <f t="shared" si="697"/>
        <v>tdk</v>
      </c>
      <c r="AE545" s="105" t="str">
        <f t="shared" si="697"/>
        <v>tdk</v>
      </c>
      <c r="AF545" s="105" t="str">
        <f t="shared" si="697"/>
        <v>tdk</v>
      </c>
      <c r="AG545" s="105" t="str">
        <f t="shared" si="697"/>
        <v>tdk</v>
      </c>
      <c r="AH545" s="104" t="str">
        <f t="shared" si="697"/>
        <v>tdk</v>
      </c>
      <c r="AI545" s="104" t="str">
        <f t="shared" si="697"/>
        <v>tdk</v>
      </c>
      <c r="AJ545" s="108"/>
      <c r="AK545" s="69"/>
      <c r="AL545" s="69"/>
      <c r="AM545" s="69"/>
      <c r="AN545" s="69"/>
      <c r="AO545" s="70"/>
      <c r="AP545" s="70"/>
      <c r="AQ545" s="70"/>
      <c r="AR545" s="70"/>
      <c r="AS545" s="109">
        <f>COUNTIF(E545:AJ545,"ya")+CI545</f>
        <v>3</v>
      </c>
      <c r="AT545" s="70"/>
      <c r="AU545" s="69"/>
      <c r="AV545" s="83"/>
      <c r="AW545" s="83"/>
      <c r="AX545" s="83"/>
      <c r="AY545" s="84"/>
      <c r="AZ545" s="85"/>
      <c r="BA545" s="22"/>
      <c r="BB545"/>
      <c r="BC545" s="110" t="str">
        <f t="shared" ref="BC545:CG545" si="698">IF(BC542&gt;=4,"ya","tdk")</f>
        <v>tdk</v>
      </c>
      <c r="BD545" s="110" t="str">
        <f t="shared" si="698"/>
        <v>tdk</v>
      </c>
      <c r="BE545" s="110" t="str">
        <f t="shared" si="698"/>
        <v>tdk</v>
      </c>
      <c r="BF545" s="110" t="str">
        <f t="shared" si="698"/>
        <v>tdk</v>
      </c>
      <c r="BG545" s="110" t="str">
        <f t="shared" si="698"/>
        <v>tdk</v>
      </c>
      <c r="BH545" s="110" t="str">
        <f t="shared" si="698"/>
        <v>tdk</v>
      </c>
      <c r="BI545" s="110" t="str">
        <f t="shared" si="698"/>
        <v>tdk</v>
      </c>
      <c r="BJ545" s="110" t="str">
        <f t="shared" si="698"/>
        <v>tdk</v>
      </c>
      <c r="BK545" s="110" t="str">
        <f t="shared" si="698"/>
        <v>tdk</v>
      </c>
      <c r="BL545" s="110" t="str">
        <f t="shared" si="698"/>
        <v>tdk</v>
      </c>
      <c r="BM545" s="110" t="str">
        <f t="shared" si="698"/>
        <v>tdk</v>
      </c>
      <c r="BN545" s="110" t="str">
        <f t="shared" si="698"/>
        <v>tdk</v>
      </c>
      <c r="BO545" s="110" t="str">
        <f t="shared" si="698"/>
        <v>tdk</v>
      </c>
      <c r="BP545" s="110" t="str">
        <f t="shared" si="698"/>
        <v>tdk</v>
      </c>
      <c r="BQ545" s="110" t="str">
        <f t="shared" si="698"/>
        <v>tdk</v>
      </c>
      <c r="BR545" s="110" t="str">
        <f t="shared" si="698"/>
        <v>tdk</v>
      </c>
      <c r="BS545" s="110" t="str">
        <f t="shared" si="698"/>
        <v>ya</v>
      </c>
      <c r="BT545" s="110" t="str">
        <f t="shared" si="698"/>
        <v>tdk</v>
      </c>
      <c r="BU545" s="110" t="str">
        <f t="shared" si="698"/>
        <v>tdk</v>
      </c>
      <c r="BV545" s="110" t="str">
        <f t="shared" si="698"/>
        <v>tdk</v>
      </c>
      <c r="BW545" s="110" t="str">
        <f t="shared" si="698"/>
        <v>tdk</v>
      </c>
      <c r="BX545" s="110" t="str">
        <f t="shared" si="698"/>
        <v>tdk</v>
      </c>
      <c r="BY545" s="110" t="str">
        <f t="shared" si="698"/>
        <v>tdk</v>
      </c>
      <c r="BZ545" s="110" t="str">
        <f t="shared" si="698"/>
        <v>tdk</v>
      </c>
      <c r="CA545" s="110" t="str">
        <f t="shared" si="698"/>
        <v>tdk</v>
      </c>
      <c r="CB545" s="110" t="str">
        <f t="shared" si="698"/>
        <v>tdk</v>
      </c>
      <c r="CC545" s="110" t="str">
        <f t="shared" si="698"/>
        <v>tdk</v>
      </c>
      <c r="CD545" s="110" t="str">
        <f t="shared" si="698"/>
        <v>tdk</v>
      </c>
      <c r="CE545" s="110" t="str">
        <f t="shared" si="698"/>
        <v>tdk</v>
      </c>
      <c r="CF545" s="110" t="str">
        <f t="shared" si="698"/>
        <v>tdk</v>
      </c>
      <c r="CG545" s="110" t="str">
        <f t="shared" si="698"/>
        <v>tdk</v>
      </c>
      <c r="CH545"/>
      <c r="CI545" s="75">
        <f>COUNTIF(BC545:CG545,"ya")</f>
        <v>1</v>
      </c>
      <c r="CJ545" s="74" t="s">
        <v>41</v>
      </c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ht="17.25" customHeight="1" x14ac:dyDescent="0.25">
      <c r="A546" s="57"/>
      <c r="B546" s="58"/>
      <c r="C546" s="58"/>
      <c r="D546" s="58" t="s">
        <v>42</v>
      </c>
      <c r="E546" s="103" t="str">
        <f t="shared" ref="E546:AI546" si="699">IF(AND(OR(AND(OR(AND(E543&gt;=2,E541="O/D"),E541="O/A"),E543&gt;=2),E541="O/N"),E543&gt;=2),"ya","tdk")</f>
        <v>tdk</v>
      </c>
      <c r="F546" s="104" t="str">
        <f t="shared" si="699"/>
        <v>tdk</v>
      </c>
      <c r="G546" s="104" t="str">
        <f t="shared" si="699"/>
        <v>tdk</v>
      </c>
      <c r="H546" s="105" t="str">
        <f t="shared" si="699"/>
        <v>tdk</v>
      </c>
      <c r="I546" s="105" t="str">
        <f t="shared" si="699"/>
        <v>tdk</v>
      </c>
      <c r="J546" s="105" t="str">
        <f t="shared" si="699"/>
        <v>tdk</v>
      </c>
      <c r="K546" s="105" t="str">
        <f t="shared" si="699"/>
        <v>tdk</v>
      </c>
      <c r="L546" s="105" t="str">
        <f t="shared" si="699"/>
        <v>tdk</v>
      </c>
      <c r="M546" s="104" t="str">
        <f t="shared" si="699"/>
        <v>tdk</v>
      </c>
      <c r="N546" s="106" t="str">
        <f t="shared" si="699"/>
        <v>tdk</v>
      </c>
      <c r="O546" s="107" t="str">
        <f t="shared" si="699"/>
        <v>tdk</v>
      </c>
      <c r="P546" s="105" t="str">
        <f t="shared" si="699"/>
        <v>tdk</v>
      </c>
      <c r="Q546" s="105" t="str">
        <f t="shared" si="699"/>
        <v>tdk</v>
      </c>
      <c r="R546" s="105" t="str">
        <f t="shared" si="699"/>
        <v>tdk</v>
      </c>
      <c r="S546" s="105" t="str">
        <f t="shared" si="699"/>
        <v>tdk</v>
      </c>
      <c r="T546" s="104" t="str">
        <f t="shared" si="699"/>
        <v>tdk</v>
      </c>
      <c r="U546" s="106" t="str">
        <f t="shared" si="699"/>
        <v>ya</v>
      </c>
      <c r="V546" s="107" t="str">
        <f t="shared" si="699"/>
        <v>tdk</v>
      </c>
      <c r="W546" s="105" t="str">
        <f t="shared" si="699"/>
        <v>tdk</v>
      </c>
      <c r="X546" s="105" t="str">
        <f t="shared" si="699"/>
        <v>tdk</v>
      </c>
      <c r="Y546" s="105" t="str">
        <f t="shared" si="699"/>
        <v>tdk</v>
      </c>
      <c r="Z546" s="105" t="str">
        <f t="shared" si="699"/>
        <v>tdk</v>
      </c>
      <c r="AA546" s="104" t="str">
        <f t="shared" si="699"/>
        <v>tdk</v>
      </c>
      <c r="AB546" s="104" t="str">
        <f t="shared" si="699"/>
        <v>tdk</v>
      </c>
      <c r="AC546" s="105" t="str">
        <f t="shared" si="699"/>
        <v>tdk</v>
      </c>
      <c r="AD546" s="105" t="str">
        <f t="shared" si="699"/>
        <v>tdk</v>
      </c>
      <c r="AE546" s="105" t="str">
        <f t="shared" si="699"/>
        <v>tdk</v>
      </c>
      <c r="AF546" s="105" t="str">
        <f t="shared" si="699"/>
        <v>tdk</v>
      </c>
      <c r="AG546" s="105" t="str">
        <f t="shared" si="699"/>
        <v>tdk</v>
      </c>
      <c r="AH546" s="104" t="str">
        <f t="shared" si="699"/>
        <v>tdk</v>
      </c>
      <c r="AI546" s="104" t="str">
        <f t="shared" si="699"/>
        <v>tdk</v>
      </c>
      <c r="AJ546" s="108"/>
      <c r="AK546" s="69"/>
      <c r="AL546" s="69"/>
      <c r="AM546" s="69"/>
      <c r="AN546" s="69"/>
      <c r="AO546" s="70"/>
      <c r="AP546" s="70"/>
      <c r="AQ546" s="70"/>
      <c r="AR546" s="70"/>
      <c r="AS546" s="70"/>
      <c r="AT546" s="70">
        <f>COUNTIF(E546:AJ546,"ya")</f>
        <v>1</v>
      </c>
      <c r="AU546" s="69"/>
      <c r="AV546" s="83"/>
      <c r="AW546" s="83"/>
      <c r="AX546" s="83"/>
      <c r="AY546" s="84"/>
      <c r="AZ546" s="85"/>
      <c r="BA546" s="22"/>
      <c r="BB546"/>
      <c r="BC546" s="74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 s="37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 s="183" customFormat="1" ht="17.25" hidden="1" customHeight="1" outlineLevel="1" x14ac:dyDescent="0.3">
      <c r="A547" s="175"/>
      <c r="B547" s="219" t="s">
        <v>160</v>
      </c>
      <c r="C547" s="173" t="s">
        <v>161</v>
      </c>
      <c r="D547" s="118"/>
      <c r="E547" s="230" t="s">
        <v>113</v>
      </c>
      <c r="F547" s="231"/>
      <c r="G547" s="231"/>
      <c r="H547" s="231"/>
      <c r="I547" s="231"/>
      <c r="J547" s="231"/>
      <c r="K547" s="231"/>
      <c r="L547" s="231"/>
      <c r="M547" s="231"/>
      <c r="N547" s="231"/>
      <c r="O547" s="231"/>
      <c r="P547" s="231"/>
      <c r="Q547" s="231"/>
      <c r="R547" s="231"/>
      <c r="S547" s="231"/>
      <c r="T547" s="231"/>
      <c r="U547" s="231"/>
      <c r="V547" s="231"/>
      <c r="W547" s="231"/>
      <c r="X547" s="231"/>
      <c r="Y547" s="231"/>
      <c r="Z547" s="231"/>
      <c r="AA547" s="231"/>
      <c r="AB547" s="231"/>
      <c r="AC547" s="231"/>
      <c r="AD547" s="231"/>
      <c r="AE547" s="231"/>
      <c r="AF547" s="231"/>
      <c r="AG547" s="231"/>
      <c r="AH547" s="231"/>
      <c r="AI547" s="232"/>
      <c r="AJ547" s="176"/>
      <c r="AK547" s="177">
        <f>COUNTIF(E547:AJ547,"D")</f>
        <v>0</v>
      </c>
      <c r="AL547" s="177">
        <f>COUNTIF(E547:AJ547,"A")</f>
        <v>0</v>
      </c>
      <c r="AM547" s="177">
        <f>COUNTIF(E547:AJ547,"N")</f>
        <v>0</v>
      </c>
      <c r="AN547" s="177">
        <f>COUNTIF(E547:AJ547,"D/A")</f>
        <v>0</v>
      </c>
      <c r="AO547" s="178">
        <f>AK547+AL547+AM547+AN547+AY547+AZ547</f>
        <v>0</v>
      </c>
      <c r="AP547" s="178">
        <f>IF(AO547&lt;=22,0,AO547-22)</f>
        <v>0</v>
      </c>
      <c r="AQ547" s="179">
        <f>AL547+AM547+AQ550</f>
        <v>0</v>
      </c>
      <c r="AR547" s="178"/>
      <c r="AS547" s="178"/>
      <c r="AT547" s="178"/>
      <c r="AU547" s="177">
        <f>COUNTIF(E547:AJ547,"IJ")</f>
        <v>0</v>
      </c>
      <c r="AV547" s="177">
        <f>COUNTIF(E547:AJ547,"SK")</f>
        <v>0</v>
      </c>
      <c r="AW547" s="177">
        <f>COUNTIF(E547:AJ547,"CT")</f>
        <v>0</v>
      </c>
      <c r="AX547" s="177">
        <f>COUNTIF(E547:AJ547,"AL")</f>
        <v>0</v>
      </c>
      <c r="AY547" s="177">
        <f>COUNTIF(E547:AJ547,"A/N")</f>
        <v>0</v>
      </c>
      <c r="AZ547" s="177">
        <f>COUNTIF(E547:AJ547,"N/D")</f>
        <v>0</v>
      </c>
      <c r="BA547" s="180"/>
      <c r="BB547" s="181">
        <f>AO547</f>
        <v>0</v>
      </c>
      <c r="BC547" s="182" t="str">
        <f t="shared" ref="BC547:CG547" si="700">E547</f>
        <v>RESIGN</v>
      </c>
      <c r="BD547" s="182">
        <f t="shared" si="700"/>
        <v>0</v>
      </c>
      <c r="BE547" s="182">
        <f t="shared" si="700"/>
        <v>0</v>
      </c>
      <c r="BF547" s="182">
        <f t="shared" si="700"/>
        <v>0</v>
      </c>
      <c r="BG547" s="182">
        <f t="shared" si="700"/>
        <v>0</v>
      </c>
      <c r="BH547" s="182">
        <f t="shared" si="700"/>
        <v>0</v>
      </c>
      <c r="BI547" s="182">
        <f t="shared" si="700"/>
        <v>0</v>
      </c>
      <c r="BJ547" s="182">
        <f t="shared" si="700"/>
        <v>0</v>
      </c>
      <c r="BK547" s="182">
        <f t="shared" si="700"/>
        <v>0</v>
      </c>
      <c r="BL547" s="182">
        <f t="shared" si="700"/>
        <v>0</v>
      </c>
      <c r="BM547" s="182">
        <f t="shared" si="700"/>
        <v>0</v>
      </c>
      <c r="BN547" s="182">
        <f t="shared" si="700"/>
        <v>0</v>
      </c>
      <c r="BO547" s="182">
        <f t="shared" si="700"/>
        <v>0</v>
      </c>
      <c r="BP547" s="182">
        <f t="shared" si="700"/>
        <v>0</v>
      </c>
      <c r="BQ547" s="182">
        <f t="shared" si="700"/>
        <v>0</v>
      </c>
      <c r="BR547" s="182">
        <f t="shared" si="700"/>
        <v>0</v>
      </c>
      <c r="BS547" s="182">
        <f t="shared" si="700"/>
        <v>0</v>
      </c>
      <c r="BT547" s="182">
        <f t="shared" si="700"/>
        <v>0</v>
      </c>
      <c r="BU547" s="182">
        <f t="shared" si="700"/>
        <v>0</v>
      </c>
      <c r="BV547" s="182">
        <f t="shared" si="700"/>
        <v>0</v>
      </c>
      <c r="BW547" s="182">
        <f t="shared" si="700"/>
        <v>0</v>
      </c>
      <c r="BX547" s="182">
        <f t="shared" si="700"/>
        <v>0</v>
      </c>
      <c r="BY547" s="182">
        <f t="shared" si="700"/>
        <v>0</v>
      </c>
      <c r="BZ547" s="182">
        <f t="shared" si="700"/>
        <v>0</v>
      </c>
      <c r="CA547" s="182">
        <f t="shared" si="700"/>
        <v>0</v>
      </c>
      <c r="CB547" s="182">
        <f t="shared" si="700"/>
        <v>0</v>
      </c>
      <c r="CC547" s="182">
        <f t="shared" si="700"/>
        <v>0</v>
      </c>
      <c r="CD547" s="182">
        <f t="shared" si="700"/>
        <v>0</v>
      </c>
      <c r="CE547" s="182">
        <f t="shared" si="700"/>
        <v>0</v>
      </c>
      <c r="CF547" s="182">
        <f t="shared" si="700"/>
        <v>0</v>
      </c>
      <c r="CG547" s="182">
        <f t="shared" si="700"/>
        <v>0</v>
      </c>
      <c r="CI547" s="184">
        <f>COUNTIF(BC547:CG547,"A/N")</f>
        <v>0</v>
      </c>
      <c r="CJ547" s="184">
        <f>COUNTIF(BC547:CG547,"N/D")</f>
        <v>0</v>
      </c>
      <c r="CK547" s="181">
        <f>CI547+CJ547</f>
        <v>0</v>
      </c>
    </row>
    <row r="548" spans="1:1024" ht="17.25" hidden="1" customHeight="1" outlineLevel="1" x14ac:dyDescent="0.25">
      <c r="A548" s="175"/>
      <c r="B548" s="118"/>
      <c r="C548" s="185"/>
      <c r="D548" s="118" t="s">
        <v>37</v>
      </c>
      <c r="E548" s="233"/>
      <c r="F548" s="234"/>
      <c r="G548" s="234"/>
      <c r="H548" s="234"/>
      <c r="I548" s="234"/>
      <c r="J548" s="234"/>
      <c r="K548" s="234"/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  <c r="AA548" s="234"/>
      <c r="AB548" s="234"/>
      <c r="AC548" s="234"/>
      <c r="AD548" s="234"/>
      <c r="AE548" s="234"/>
      <c r="AF548" s="234"/>
      <c r="AG548" s="234"/>
      <c r="AH548" s="234"/>
      <c r="AI548" s="235"/>
      <c r="AJ548" s="186"/>
      <c r="AK548" s="177"/>
      <c r="AL548" s="177"/>
      <c r="AM548" s="177"/>
      <c r="AN548" s="177"/>
      <c r="AO548" s="178"/>
      <c r="AP548" s="178"/>
      <c r="AQ548" s="178"/>
      <c r="AR548" s="179">
        <f>SUM(E548:AJ548)*2-0.5*COUNT(E548:AJ548)+CI549</f>
        <v>0</v>
      </c>
      <c r="AS548" s="178"/>
      <c r="AT548" s="178"/>
      <c r="AU548" s="177"/>
      <c r="AV548" s="187"/>
      <c r="AW548" s="187"/>
      <c r="AX548" s="187"/>
      <c r="AY548" s="188"/>
      <c r="AZ548" s="189"/>
      <c r="BA548" s="190"/>
      <c r="BB548"/>
      <c r="BC548" s="191">
        <f t="shared" ref="BC548:CG548" si="701">E549</f>
        <v>0</v>
      </c>
      <c r="BD548" s="191">
        <f t="shared" si="701"/>
        <v>0</v>
      </c>
      <c r="BE548" s="191">
        <f t="shared" si="701"/>
        <v>0</v>
      </c>
      <c r="BF548" s="191">
        <f t="shared" si="701"/>
        <v>0</v>
      </c>
      <c r="BG548" s="191">
        <f t="shared" si="701"/>
        <v>0</v>
      </c>
      <c r="BH548" s="191">
        <f t="shared" si="701"/>
        <v>0</v>
      </c>
      <c r="BI548" s="191">
        <f t="shared" si="701"/>
        <v>0</v>
      </c>
      <c r="BJ548" s="191">
        <f t="shared" si="701"/>
        <v>0</v>
      </c>
      <c r="BK548" s="191">
        <f t="shared" si="701"/>
        <v>0</v>
      </c>
      <c r="BL548" s="191">
        <f t="shared" si="701"/>
        <v>0</v>
      </c>
      <c r="BM548" s="191">
        <f t="shared" si="701"/>
        <v>0</v>
      </c>
      <c r="BN548" s="191">
        <f t="shared" si="701"/>
        <v>0</v>
      </c>
      <c r="BO548" s="191">
        <f t="shared" si="701"/>
        <v>0</v>
      </c>
      <c r="BP548" s="191">
        <f t="shared" si="701"/>
        <v>0</v>
      </c>
      <c r="BQ548" s="191">
        <f t="shared" si="701"/>
        <v>0</v>
      </c>
      <c r="BR548" s="191">
        <f t="shared" si="701"/>
        <v>0</v>
      </c>
      <c r="BS548" s="191">
        <f t="shared" si="701"/>
        <v>0</v>
      </c>
      <c r="BT548" s="191">
        <f t="shared" si="701"/>
        <v>0</v>
      </c>
      <c r="BU548" s="191">
        <f t="shared" si="701"/>
        <v>0</v>
      </c>
      <c r="BV548" s="191">
        <f t="shared" si="701"/>
        <v>0</v>
      </c>
      <c r="BW548" s="191">
        <f t="shared" si="701"/>
        <v>0</v>
      </c>
      <c r="BX548" s="191">
        <f t="shared" si="701"/>
        <v>0</v>
      </c>
      <c r="BY548" s="191">
        <f t="shared" si="701"/>
        <v>0</v>
      </c>
      <c r="BZ548" s="191">
        <f t="shared" si="701"/>
        <v>0</v>
      </c>
      <c r="CA548" s="191">
        <f t="shared" si="701"/>
        <v>0</v>
      </c>
      <c r="CB548" s="191">
        <f t="shared" si="701"/>
        <v>0</v>
      </c>
      <c r="CC548" s="191">
        <f t="shared" si="701"/>
        <v>0</v>
      </c>
      <c r="CD548" s="191">
        <f t="shared" si="701"/>
        <v>0</v>
      </c>
      <c r="CE548" s="191">
        <f t="shared" si="701"/>
        <v>0</v>
      </c>
      <c r="CF548" s="191">
        <f t="shared" si="701"/>
        <v>0</v>
      </c>
      <c r="CG548" s="191">
        <f t="shared" si="701"/>
        <v>0</v>
      </c>
      <c r="CI548" s="192"/>
      <c r="CJ548"/>
      <c r="CK548"/>
    </row>
    <row r="549" spans="1:1024" ht="17.25" hidden="1" customHeight="1" outlineLevel="1" x14ac:dyDescent="0.25">
      <c r="A549" s="175"/>
      <c r="B549" s="118"/>
      <c r="C549" s="118"/>
      <c r="D549" s="118" t="s">
        <v>38</v>
      </c>
      <c r="E549" s="236"/>
      <c r="F549" s="237"/>
      <c r="G549" s="237"/>
      <c r="H549" s="237"/>
      <c r="I549" s="237"/>
      <c r="J549" s="237"/>
      <c r="K549" s="237"/>
      <c r="L549" s="237"/>
      <c r="M549" s="237"/>
      <c r="N549" s="237"/>
      <c r="O549" s="237"/>
      <c r="P549" s="237"/>
      <c r="Q549" s="237"/>
      <c r="R549" s="237"/>
      <c r="S549" s="237"/>
      <c r="T549" s="237"/>
      <c r="U549" s="237"/>
      <c r="V549" s="237"/>
      <c r="W549" s="237"/>
      <c r="X549" s="237"/>
      <c r="Y549" s="237"/>
      <c r="Z549" s="237"/>
      <c r="AA549" s="237"/>
      <c r="AB549" s="237"/>
      <c r="AC549" s="237"/>
      <c r="AD549" s="237"/>
      <c r="AE549" s="237"/>
      <c r="AF549" s="237"/>
      <c r="AG549" s="237"/>
      <c r="AH549" s="237"/>
      <c r="AI549" s="238"/>
      <c r="AJ549" s="193"/>
      <c r="AK549" s="177"/>
      <c r="AL549" s="177"/>
      <c r="AM549" s="177"/>
      <c r="AN549" s="177"/>
      <c r="AO549" s="178"/>
      <c r="AP549" s="178"/>
      <c r="AQ549" s="178"/>
      <c r="AR549" s="194"/>
      <c r="AS549" s="178"/>
      <c r="AT549" s="178"/>
      <c r="AU549" s="177"/>
      <c r="AV549" s="187"/>
      <c r="AW549" s="187"/>
      <c r="AX549" s="187"/>
      <c r="AY549" s="188"/>
      <c r="AZ549" s="189"/>
      <c r="BA549" s="190"/>
      <c r="BB549"/>
      <c r="BC549" s="181">
        <f t="shared" ref="BC549:CG549" si="702">IF(BC548&lt;=1,BC548*2,IF(BC548&lt;=7,(BC548*2),IF(BC548&lt;=8,((BC548-7)*3+14),((BC548-8)*4+17))))</f>
        <v>0</v>
      </c>
      <c r="BD549" s="181">
        <f t="shared" si="702"/>
        <v>0</v>
      </c>
      <c r="BE549" s="181">
        <f t="shared" si="702"/>
        <v>0</v>
      </c>
      <c r="BF549" s="181">
        <f t="shared" si="702"/>
        <v>0</v>
      </c>
      <c r="BG549" s="181">
        <f t="shared" si="702"/>
        <v>0</v>
      </c>
      <c r="BH549" s="181">
        <f t="shared" si="702"/>
        <v>0</v>
      </c>
      <c r="BI549" s="181">
        <f t="shared" si="702"/>
        <v>0</v>
      </c>
      <c r="BJ549" s="181">
        <f t="shared" si="702"/>
        <v>0</v>
      </c>
      <c r="BK549" s="181">
        <f t="shared" si="702"/>
        <v>0</v>
      </c>
      <c r="BL549" s="181">
        <f t="shared" si="702"/>
        <v>0</v>
      </c>
      <c r="BM549" s="181">
        <f t="shared" si="702"/>
        <v>0</v>
      </c>
      <c r="BN549" s="181">
        <f t="shared" si="702"/>
        <v>0</v>
      </c>
      <c r="BO549" s="181">
        <f t="shared" si="702"/>
        <v>0</v>
      </c>
      <c r="BP549" s="181">
        <f t="shared" si="702"/>
        <v>0</v>
      </c>
      <c r="BQ549" s="181">
        <f t="shared" si="702"/>
        <v>0</v>
      </c>
      <c r="BR549" s="181">
        <f t="shared" si="702"/>
        <v>0</v>
      </c>
      <c r="BS549" s="181">
        <f t="shared" si="702"/>
        <v>0</v>
      </c>
      <c r="BT549" s="181">
        <f t="shared" si="702"/>
        <v>0</v>
      </c>
      <c r="BU549" s="181">
        <f t="shared" si="702"/>
        <v>0</v>
      </c>
      <c r="BV549" s="181">
        <f t="shared" si="702"/>
        <v>0</v>
      </c>
      <c r="BW549" s="181">
        <f t="shared" si="702"/>
        <v>0</v>
      </c>
      <c r="BX549" s="181">
        <f t="shared" si="702"/>
        <v>0</v>
      </c>
      <c r="BY549" s="181">
        <f t="shared" si="702"/>
        <v>0</v>
      </c>
      <c r="BZ549" s="181">
        <f t="shared" si="702"/>
        <v>0</v>
      </c>
      <c r="CA549" s="181">
        <f t="shared" si="702"/>
        <v>0</v>
      </c>
      <c r="CB549" s="181">
        <f t="shared" si="702"/>
        <v>0</v>
      </c>
      <c r="CC549" s="181">
        <f t="shared" si="702"/>
        <v>0</v>
      </c>
      <c r="CD549" s="181">
        <f t="shared" si="702"/>
        <v>0</v>
      </c>
      <c r="CE549" s="181">
        <f t="shared" si="702"/>
        <v>0</v>
      </c>
      <c r="CF549" s="181">
        <f t="shared" si="702"/>
        <v>0</v>
      </c>
      <c r="CG549" s="181">
        <f t="shared" si="702"/>
        <v>0</v>
      </c>
      <c r="CI549" s="195">
        <f>SUM(BC549:CG549)</f>
        <v>0</v>
      </c>
      <c r="CJ549" s="183" t="s">
        <v>37</v>
      </c>
      <c r="CK549"/>
    </row>
    <row r="550" spans="1:1024" ht="17.25" hidden="1" customHeight="1" outlineLevel="1" x14ac:dyDescent="0.25">
      <c r="A550" s="175"/>
      <c r="B550" s="118"/>
      <c r="C550" s="118"/>
      <c r="D550" s="118" t="s">
        <v>39</v>
      </c>
      <c r="E550" s="239">
        <f t="shared" ref="E550:AI550" si="703">IF(AND(E547="A/N",E548&gt;=8),2,IF(AND(E547="N/D",E548=16),2,IF(AND(E547="D/A",E548=16),2,IF(AND(E547="A/N",E548&lt;8),1,IF(AND(E547="N/D",E548&lt;16),1,IF(AND(E547="D/A",E548&gt;=8),1,IF(AND(AND(E547="O/D",E548&gt;=16),E548&lt;24),1,IF(AND(E547="O/D",E548=24),2,IF(AND(AND(E547="O/A",E548&gt;=8),E548&lt;16),1,IF(AND(E547="O/A",E548&gt;=16),2,IF(AND(AND(E547="O/N",E548&gt;=8),E548&lt;24),1,IF(AND(E547="O/N",E548=24),2,0))))))))))))</f>
        <v>0</v>
      </c>
      <c r="F550" s="97">
        <f t="shared" si="703"/>
        <v>0</v>
      </c>
      <c r="G550" s="97">
        <f t="shared" si="703"/>
        <v>0</v>
      </c>
      <c r="H550" s="97">
        <f t="shared" si="703"/>
        <v>0</v>
      </c>
      <c r="I550" s="97">
        <f t="shared" si="703"/>
        <v>0</v>
      </c>
      <c r="J550" s="97">
        <f t="shared" si="703"/>
        <v>0</v>
      </c>
      <c r="K550" s="97">
        <f t="shared" si="703"/>
        <v>0</v>
      </c>
      <c r="L550" s="97">
        <f t="shared" si="703"/>
        <v>0</v>
      </c>
      <c r="M550" s="97">
        <f t="shared" si="703"/>
        <v>0</v>
      </c>
      <c r="N550" s="99">
        <f t="shared" si="703"/>
        <v>0</v>
      </c>
      <c r="O550" s="101">
        <f t="shared" si="703"/>
        <v>0</v>
      </c>
      <c r="P550" s="97">
        <f t="shared" si="703"/>
        <v>0</v>
      </c>
      <c r="Q550" s="97">
        <f t="shared" si="703"/>
        <v>0</v>
      </c>
      <c r="R550" s="97">
        <f t="shared" si="703"/>
        <v>0</v>
      </c>
      <c r="S550" s="97">
        <f t="shared" si="703"/>
        <v>0</v>
      </c>
      <c r="T550" s="97">
        <f t="shared" si="703"/>
        <v>0</v>
      </c>
      <c r="U550" s="101">
        <f t="shared" si="703"/>
        <v>0</v>
      </c>
      <c r="V550" s="101">
        <f t="shared" si="703"/>
        <v>0</v>
      </c>
      <c r="W550" s="97">
        <f t="shared" si="703"/>
        <v>0</v>
      </c>
      <c r="X550" s="97">
        <f t="shared" si="703"/>
        <v>0</v>
      </c>
      <c r="Y550" s="97">
        <f t="shared" si="703"/>
        <v>0</v>
      </c>
      <c r="Z550" s="97">
        <f t="shared" si="703"/>
        <v>0</v>
      </c>
      <c r="AA550" s="97">
        <f t="shared" si="703"/>
        <v>0</v>
      </c>
      <c r="AB550" s="97">
        <f t="shared" si="703"/>
        <v>0</v>
      </c>
      <c r="AC550" s="97">
        <f t="shared" si="703"/>
        <v>0</v>
      </c>
      <c r="AD550" s="97">
        <f t="shared" si="703"/>
        <v>0</v>
      </c>
      <c r="AE550" s="97">
        <f t="shared" si="703"/>
        <v>0</v>
      </c>
      <c r="AF550" s="97">
        <f t="shared" si="703"/>
        <v>0</v>
      </c>
      <c r="AG550" s="97">
        <f t="shared" si="703"/>
        <v>0</v>
      </c>
      <c r="AH550" s="97">
        <f t="shared" si="703"/>
        <v>0</v>
      </c>
      <c r="AI550" s="97">
        <f t="shared" si="703"/>
        <v>0</v>
      </c>
      <c r="AJ550" s="196"/>
      <c r="AK550" s="177"/>
      <c r="AL550" s="177"/>
      <c r="AM550" s="177"/>
      <c r="AN550" s="177"/>
      <c r="AO550" s="178"/>
      <c r="AP550" s="178"/>
      <c r="AQ550" s="179">
        <f>SUM(E550:AJ550)+CI550-CK547</f>
        <v>0</v>
      </c>
      <c r="AR550" s="194"/>
      <c r="AS550" s="178"/>
      <c r="AT550" s="178"/>
      <c r="AU550" s="177"/>
      <c r="AV550" s="187"/>
      <c r="AW550" s="187"/>
      <c r="AX550" s="187"/>
      <c r="AY550" s="188"/>
      <c r="AZ550" s="189"/>
      <c r="BA550" s="190"/>
      <c r="BB550"/>
      <c r="BC550" s="195">
        <f t="shared" ref="BC550:CG550" si="704">IF(AND(BC547="A/N",BC548&gt;=8),2,IF(AND(BC547="N/D",BC548=16),2,IF(AND(BC547="D/A",BC548=16),2,IF(AND(BC547="A/N",BC548&lt;8),1,IF(AND(BC547="N/D",BC548&lt;16),1,IF(AND(BC547="D/A",BC548&gt;=8),1,IF(AND(AND(BC547="O/D",BC548&gt;=16),BC548&lt;24),1,IF(AND(BC547="O/D",BC548=24),2,IF(AND(AND(BC547="O/A",BC548&gt;=8),BC548&lt;16),1,IF(AND(BC547="O/A",BC548&gt;=16),2,IF(AND(AND(BC547="O/N",BC548&gt;=8),BC548&lt;24),1,IF(AND(BC547="O/N",BC548=24),2,0))))))))))))</f>
        <v>0</v>
      </c>
      <c r="BD550" s="195">
        <f t="shared" si="704"/>
        <v>0</v>
      </c>
      <c r="BE550" s="195">
        <f t="shared" si="704"/>
        <v>0</v>
      </c>
      <c r="BF550" s="195">
        <f t="shared" si="704"/>
        <v>0</v>
      </c>
      <c r="BG550" s="195">
        <f t="shared" si="704"/>
        <v>0</v>
      </c>
      <c r="BH550" s="195">
        <f t="shared" si="704"/>
        <v>0</v>
      </c>
      <c r="BI550" s="195">
        <f t="shared" si="704"/>
        <v>0</v>
      </c>
      <c r="BJ550" s="195">
        <f t="shared" si="704"/>
        <v>0</v>
      </c>
      <c r="BK550" s="195">
        <f t="shared" si="704"/>
        <v>0</v>
      </c>
      <c r="BL550" s="195">
        <f t="shared" si="704"/>
        <v>0</v>
      </c>
      <c r="BM550" s="195">
        <f t="shared" si="704"/>
        <v>0</v>
      </c>
      <c r="BN550" s="195">
        <f t="shared" si="704"/>
        <v>0</v>
      </c>
      <c r="BO550" s="195">
        <f t="shared" si="704"/>
        <v>0</v>
      </c>
      <c r="BP550" s="195">
        <f t="shared" si="704"/>
        <v>0</v>
      </c>
      <c r="BQ550" s="195">
        <f t="shared" si="704"/>
        <v>0</v>
      </c>
      <c r="BR550" s="195">
        <f t="shared" si="704"/>
        <v>0</v>
      </c>
      <c r="BS550" s="195">
        <f t="shared" si="704"/>
        <v>0</v>
      </c>
      <c r="BT550" s="195">
        <f t="shared" si="704"/>
        <v>0</v>
      </c>
      <c r="BU550" s="195">
        <f t="shared" si="704"/>
        <v>0</v>
      </c>
      <c r="BV550" s="195">
        <f t="shared" si="704"/>
        <v>0</v>
      </c>
      <c r="BW550" s="195">
        <f t="shared" si="704"/>
        <v>0</v>
      </c>
      <c r="BX550" s="195">
        <f t="shared" si="704"/>
        <v>0</v>
      </c>
      <c r="BY550" s="195">
        <f t="shared" si="704"/>
        <v>0</v>
      </c>
      <c r="BZ550" s="195">
        <f t="shared" si="704"/>
        <v>0</v>
      </c>
      <c r="CA550" s="195">
        <f t="shared" si="704"/>
        <v>0</v>
      </c>
      <c r="CB550" s="195">
        <f t="shared" si="704"/>
        <v>0</v>
      </c>
      <c r="CC550" s="195">
        <f t="shared" si="704"/>
        <v>0</v>
      </c>
      <c r="CD550" s="195">
        <f t="shared" si="704"/>
        <v>0</v>
      </c>
      <c r="CE550" s="195">
        <f t="shared" si="704"/>
        <v>0</v>
      </c>
      <c r="CF550" s="195">
        <f t="shared" si="704"/>
        <v>0</v>
      </c>
      <c r="CG550" s="195">
        <f t="shared" si="704"/>
        <v>0</v>
      </c>
      <c r="CI550" s="195">
        <f>SUM(BC550:CG550)</f>
        <v>0</v>
      </c>
      <c r="CJ550" s="183" t="s">
        <v>40</v>
      </c>
      <c r="CK550"/>
    </row>
    <row r="551" spans="1:1024" ht="17.25" hidden="1" customHeight="1" outlineLevel="1" x14ac:dyDescent="0.25">
      <c r="A551" s="175"/>
      <c r="B551" s="118"/>
      <c r="C551" s="118"/>
      <c r="D551" s="118" t="s">
        <v>41</v>
      </c>
      <c r="E551" s="240" t="str">
        <f t="shared" ref="E551:AI551" si="705">IF(E548&gt;=4,"ya","tdk")</f>
        <v>tdk</v>
      </c>
      <c r="F551" s="104" t="str">
        <f t="shared" si="705"/>
        <v>tdk</v>
      </c>
      <c r="G551" s="104" t="str">
        <f t="shared" si="705"/>
        <v>tdk</v>
      </c>
      <c r="H551" s="104" t="str">
        <f t="shared" si="705"/>
        <v>tdk</v>
      </c>
      <c r="I551" s="104" t="str">
        <f t="shared" si="705"/>
        <v>tdk</v>
      </c>
      <c r="J551" s="104" t="str">
        <f t="shared" si="705"/>
        <v>tdk</v>
      </c>
      <c r="K551" s="104" t="str">
        <f t="shared" si="705"/>
        <v>tdk</v>
      </c>
      <c r="L551" s="104" t="str">
        <f t="shared" si="705"/>
        <v>tdk</v>
      </c>
      <c r="M551" s="104" t="str">
        <f t="shared" si="705"/>
        <v>tdk</v>
      </c>
      <c r="N551" s="106" t="str">
        <f t="shared" si="705"/>
        <v>tdk</v>
      </c>
      <c r="O551" s="106" t="str">
        <f t="shared" si="705"/>
        <v>tdk</v>
      </c>
      <c r="P551" s="104" t="str">
        <f t="shared" si="705"/>
        <v>tdk</v>
      </c>
      <c r="Q551" s="104" t="str">
        <f t="shared" si="705"/>
        <v>tdk</v>
      </c>
      <c r="R551" s="104" t="str">
        <f t="shared" si="705"/>
        <v>tdk</v>
      </c>
      <c r="S551" s="104" t="str">
        <f t="shared" si="705"/>
        <v>tdk</v>
      </c>
      <c r="T551" s="104" t="str">
        <f t="shared" si="705"/>
        <v>tdk</v>
      </c>
      <c r="U551" s="106" t="str">
        <f t="shared" si="705"/>
        <v>tdk</v>
      </c>
      <c r="V551" s="106" t="str">
        <f t="shared" si="705"/>
        <v>tdk</v>
      </c>
      <c r="W551" s="104" t="str">
        <f t="shared" si="705"/>
        <v>tdk</v>
      </c>
      <c r="X551" s="104" t="str">
        <f t="shared" si="705"/>
        <v>tdk</v>
      </c>
      <c r="Y551" s="104" t="str">
        <f t="shared" si="705"/>
        <v>tdk</v>
      </c>
      <c r="Z551" s="104" t="str">
        <f t="shared" si="705"/>
        <v>tdk</v>
      </c>
      <c r="AA551" s="104" t="str">
        <f t="shared" si="705"/>
        <v>tdk</v>
      </c>
      <c r="AB551" s="104" t="str">
        <f t="shared" si="705"/>
        <v>tdk</v>
      </c>
      <c r="AC551" s="104" t="str">
        <f t="shared" si="705"/>
        <v>tdk</v>
      </c>
      <c r="AD551" s="104" t="str">
        <f t="shared" si="705"/>
        <v>tdk</v>
      </c>
      <c r="AE551" s="104" t="str">
        <f t="shared" si="705"/>
        <v>tdk</v>
      </c>
      <c r="AF551" s="104" t="str">
        <f t="shared" si="705"/>
        <v>tdk</v>
      </c>
      <c r="AG551" s="104" t="str">
        <f t="shared" si="705"/>
        <v>tdk</v>
      </c>
      <c r="AH551" s="104" t="str">
        <f t="shared" si="705"/>
        <v>tdk</v>
      </c>
      <c r="AI551" s="104" t="str">
        <f t="shared" si="705"/>
        <v>tdk</v>
      </c>
      <c r="AJ551" s="197"/>
      <c r="AK551" s="177"/>
      <c r="AL551" s="177"/>
      <c r="AM551" s="177"/>
      <c r="AN551" s="177"/>
      <c r="AO551" s="178"/>
      <c r="AP551" s="178"/>
      <c r="AQ551" s="178"/>
      <c r="AR551" s="178"/>
      <c r="AS551" s="198">
        <f>COUNTIF(E551:AJ551,"ya")+CI551</f>
        <v>0</v>
      </c>
      <c r="AT551" s="178"/>
      <c r="AU551" s="177"/>
      <c r="AV551" s="187"/>
      <c r="AW551" s="187"/>
      <c r="AX551" s="187"/>
      <c r="AY551" s="188"/>
      <c r="AZ551" s="189"/>
      <c r="BA551" s="190"/>
      <c r="BB551"/>
      <c r="BC551" s="199" t="str">
        <f t="shared" ref="BC551:CG551" si="706">IF(BC548&gt;=4,"ya","tdk")</f>
        <v>tdk</v>
      </c>
      <c r="BD551" s="199" t="str">
        <f t="shared" si="706"/>
        <v>tdk</v>
      </c>
      <c r="BE551" s="199" t="str">
        <f t="shared" si="706"/>
        <v>tdk</v>
      </c>
      <c r="BF551" s="199" t="str">
        <f t="shared" si="706"/>
        <v>tdk</v>
      </c>
      <c r="BG551" s="199" t="str">
        <f t="shared" si="706"/>
        <v>tdk</v>
      </c>
      <c r="BH551" s="199" t="str">
        <f t="shared" si="706"/>
        <v>tdk</v>
      </c>
      <c r="BI551" s="199" t="str">
        <f t="shared" si="706"/>
        <v>tdk</v>
      </c>
      <c r="BJ551" s="199" t="str">
        <f t="shared" si="706"/>
        <v>tdk</v>
      </c>
      <c r="BK551" s="199" t="str">
        <f t="shared" si="706"/>
        <v>tdk</v>
      </c>
      <c r="BL551" s="199" t="str">
        <f t="shared" si="706"/>
        <v>tdk</v>
      </c>
      <c r="BM551" s="199" t="str">
        <f t="shared" si="706"/>
        <v>tdk</v>
      </c>
      <c r="BN551" s="199" t="str">
        <f t="shared" si="706"/>
        <v>tdk</v>
      </c>
      <c r="BO551" s="199" t="str">
        <f t="shared" si="706"/>
        <v>tdk</v>
      </c>
      <c r="BP551" s="199" t="str">
        <f t="shared" si="706"/>
        <v>tdk</v>
      </c>
      <c r="BQ551" s="199" t="str">
        <f t="shared" si="706"/>
        <v>tdk</v>
      </c>
      <c r="BR551" s="199" t="str">
        <f t="shared" si="706"/>
        <v>tdk</v>
      </c>
      <c r="BS551" s="199" t="str">
        <f t="shared" si="706"/>
        <v>tdk</v>
      </c>
      <c r="BT551" s="199" t="str">
        <f t="shared" si="706"/>
        <v>tdk</v>
      </c>
      <c r="BU551" s="199" t="str">
        <f t="shared" si="706"/>
        <v>tdk</v>
      </c>
      <c r="BV551" s="199" t="str">
        <f t="shared" si="706"/>
        <v>tdk</v>
      </c>
      <c r="BW551" s="199" t="str">
        <f t="shared" si="706"/>
        <v>tdk</v>
      </c>
      <c r="BX551" s="199" t="str">
        <f t="shared" si="706"/>
        <v>tdk</v>
      </c>
      <c r="BY551" s="199" t="str">
        <f t="shared" si="706"/>
        <v>tdk</v>
      </c>
      <c r="BZ551" s="199" t="str">
        <f t="shared" si="706"/>
        <v>tdk</v>
      </c>
      <c r="CA551" s="199" t="str">
        <f t="shared" si="706"/>
        <v>tdk</v>
      </c>
      <c r="CB551" s="199" t="str">
        <f t="shared" si="706"/>
        <v>tdk</v>
      </c>
      <c r="CC551" s="199" t="str">
        <f t="shared" si="706"/>
        <v>tdk</v>
      </c>
      <c r="CD551" s="199" t="str">
        <f t="shared" si="706"/>
        <v>tdk</v>
      </c>
      <c r="CE551" s="199" t="str">
        <f t="shared" si="706"/>
        <v>tdk</v>
      </c>
      <c r="CF551" s="199" t="str">
        <f t="shared" si="706"/>
        <v>tdk</v>
      </c>
      <c r="CG551" s="199" t="str">
        <f t="shared" si="706"/>
        <v>tdk</v>
      </c>
      <c r="CI551" s="184">
        <f>COUNTIF(BC551:CG551,"ya")</f>
        <v>0</v>
      </c>
      <c r="CJ551" s="192" t="s">
        <v>41</v>
      </c>
      <c r="CK551"/>
    </row>
    <row r="552" spans="1:1024" ht="17.25" hidden="1" customHeight="1" outlineLevel="1" x14ac:dyDescent="0.25">
      <c r="A552" s="175"/>
      <c r="B552" s="118"/>
      <c r="C552" s="118"/>
      <c r="D552" s="118" t="s">
        <v>42</v>
      </c>
      <c r="E552" s="240" t="str">
        <f t="shared" ref="E552:AI552" si="707">IF(AND(OR(AND(OR(AND(E549&gt;=2,E547="O/D"),E547="O/A"),E549&gt;=2),E547="O/N"),E549&gt;=2),"ya","tdk")</f>
        <v>tdk</v>
      </c>
      <c r="F552" s="104" t="str">
        <f t="shared" si="707"/>
        <v>tdk</v>
      </c>
      <c r="G552" s="104" t="str">
        <f t="shared" si="707"/>
        <v>tdk</v>
      </c>
      <c r="H552" s="104" t="str">
        <f t="shared" si="707"/>
        <v>tdk</v>
      </c>
      <c r="I552" s="104" t="str">
        <f t="shared" si="707"/>
        <v>tdk</v>
      </c>
      <c r="J552" s="104" t="str">
        <f t="shared" si="707"/>
        <v>tdk</v>
      </c>
      <c r="K552" s="104" t="str">
        <f t="shared" si="707"/>
        <v>tdk</v>
      </c>
      <c r="L552" s="104" t="str">
        <f t="shared" si="707"/>
        <v>tdk</v>
      </c>
      <c r="M552" s="104" t="str">
        <f t="shared" si="707"/>
        <v>tdk</v>
      </c>
      <c r="N552" s="106" t="str">
        <f t="shared" si="707"/>
        <v>tdk</v>
      </c>
      <c r="O552" s="106" t="str">
        <f t="shared" si="707"/>
        <v>tdk</v>
      </c>
      <c r="P552" s="104" t="str">
        <f t="shared" si="707"/>
        <v>tdk</v>
      </c>
      <c r="Q552" s="104" t="str">
        <f t="shared" si="707"/>
        <v>tdk</v>
      </c>
      <c r="R552" s="104" t="str">
        <f t="shared" si="707"/>
        <v>tdk</v>
      </c>
      <c r="S552" s="104" t="str">
        <f t="shared" si="707"/>
        <v>tdk</v>
      </c>
      <c r="T552" s="104" t="str">
        <f t="shared" si="707"/>
        <v>tdk</v>
      </c>
      <c r="U552" s="106" t="str">
        <f t="shared" si="707"/>
        <v>tdk</v>
      </c>
      <c r="V552" s="106" t="str">
        <f t="shared" si="707"/>
        <v>tdk</v>
      </c>
      <c r="W552" s="104" t="str">
        <f t="shared" si="707"/>
        <v>tdk</v>
      </c>
      <c r="X552" s="104" t="str">
        <f t="shared" si="707"/>
        <v>tdk</v>
      </c>
      <c r="Y552" s="104" t="str">
        <f t="shared" si="707"/>
        <v>tdk</v>
      </c>
      <c r="Z552" s="104" t="str">
        <f t="shared" si="707"/>
        <v>tdk</v>
      </c>
      <c r="AA552" s="104" t="str">
        <f t="shared" si="707"/>
        <v>tdk</v>
      </c>
      <c r="AB552" s="104" t="str">
        <f t="shared" si="707"/>
        <v>tdk</v>
      </c>
      <c r="AC552" s="104" t="str">
        <f t="shared" si="707"/>
        <v>tdk</v>
      </c>
      <c r="AD552" s="104" t="str">
        <f t="shared" si="707"/>
        <v>tdk</v>
      </c>
      <c r="AE552" s="104" t="str">
        <f t="shared" si="707"/>
        <v>tdk</v>
      </c>
      <c r="AF552" s="104" t="str">
        <f t="shared" si="707"/>
        <v>tdk</v>
      </c>
      <c r="AG552" s="104" t="str">
        <f t="shared" si="707"/>
        <v>tdk</v>
      </c>
      <c r="AH552" s="104" t="str">
        <f t="shared" si="707"/>
        <v>tdk</v>
      </c>
      <c r="AI552" s="104" t="str">
        <f t="shared" si="707"/>
        <v>tdk</v>
      </c>
      <c r="AJ552" s="197"/>
      <c r="AK552" s="177"/>
      <c r="AL552" s="177"/>
      <c r="AM552" s="177"/>
      <c r="AN552" s="177"/>
      <c r="AO552" s="178"/>
      <c r="AP552" s="178"/>
      <c r="AQ552" s="178"/>
      <c r="AR552" s="178"/>
      <c r="AS552" s="178"/>
      <c r="AT552" s="178">
        <f>COUNTIF(E552:AJ552,"ya")</f>
        <v>0</v>
      </c>
      <c r="AU552" s="177"/>
      <c r="AV552" s="187"/>
      <c r="AW552" s="187"/>
      <c r="AX552" s="187"/>
      <c r="AY552" s="188"/>
      <c r="AZ552" s="189"/>
      <c r="BA552" s="190"/>
      <c r="BB552"/>
      <c r="BC552" s="19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I552" s="181"/>
      <c r="CJ552"/>
      <c r="CK552"/>
    </row>
    <row r="553" spans="1:1024" ht="17.25" customHeight="1" collapsed="1" x14ac:dyDescent="0.3">
      <c r="A553" s="57">
        <f>A541+1</f>
        <v>62</v>
      </c>
      <c r="B553" s="229" t="s">
        <v>162</v>
      </c>
      <c r="C553" s="130" t="s">
        <v>163</v>
      </c>
      <c r="D553" s="58"/>
      <c r="E553" s="111" t="s">
        <v>20</v>
      </c>
      <c r="F553" s="112" t="s">
        <v>45</v>
      </c>
      <c r="G553" s="112" t="s">
        <v>45</v>
      </c>
      <c r="H553" s="113" t="s">
        <v>45</v>
      </c>
      <c r="I553" s="113" t="s">
        <v>21</v>
      </c>
      <c r="J553" s="113" t="s">
        <v>21</v>
      </c>
      <c r="K553" s="113" t="s">
        <v>45</v>
      </c>
      <c r="L553" s="113" t="s">
        <v>19</v>
      </c>
      <c r="M553" s="112" t="s">
        <v>19</v>
      </c>
      <c r="N553" s="114" t="s">
        <v>46</v>
      </c>
      <c r="O553" s="115" t="s">
        <v>20</v>
      </c>
      <c r="P553" s="113" t="s">
        <v>20</v>
      </c>
      <c r="Q553" s="113" t="s">
        <v>45</v>
      </c>
      <c r="R553" s="113" t="s">
        <v>21</v>
      </c>
      <c r="S553" s="113" t="s">
        <v>21</v>
      </c>
      <c r="T553" s="112" t="s">
        <v>45</v>
      </c>
      <c r="U553" s="116" t="s">
        <v>47</v>
      </c>
      <c r="V553" s="115" t="s">
        <v>19</v>
      </c>
      <c r="W553" s="113" t="s">
        <v>19</v>
      </c>
      <c r="X553" s="113" t="s">
        <v>20</v>
      </c>
      <c r="Y553" s="113" t="s">
        <v>20</v>
      </c>
      <c r="Z553" s="113" t="s">
        <v>45</v>
      </c>
      <c r="AA553" s="112" t="s">
        <v>44</v>
      </c>
      <c r="AB553" s="112" t="s">
        <v>21</v>
      </c>
      <c r="AC553" s="113" t="s">
        <v>21</v>
      </c>
      <c r="AD553" s="113" t="s">
        <v>45</v>
      </c>
      <c r="AE553" s="113" t="s">
        <v>19</v>
      </c>
      <c r="AF553" s="113" t="s">
        <v>19</v>
      </c>
      <c r="AG553" s="113" t="s">
        <v>20</v>
      </c>
      <c r="AH553" s="112" t="s">
        <v>45</v>
      </c>
      <c r="AI553" s="112" t="s">
        <v>45</v>
      </c>
      <c r="AJ553" s="68"/>
      <c r="AK553" s="69">
        <f>COUNTIF(E553:AJ553,"D")</f>
        <v>6</v>
      </c>
      <c r="AL553" s="69">
        <f>COUNTIF(E553:AJ553,"A")</f>
        <v>6</v>
      </c>
      <c r="AM553" s="69">
        <f>COUNTIF(E553:AJ553,"N")</f>
        <v>6</v>
      </c>
      <c r="AN553" s="69">
        <f>COUNTIF(E553:AJ553,"D/A")</f>
        <v>0</v>
      </c>
      <c r="AO553" s="70">
        <f>AK553+AL553+AM553+AN553+AY553+AZ553</f>
        <v>18</v>
      </c>
      <c r="AP553" s="70">
        <f>IF(AO553&lt;=22,0,AO553-22)</f>
        <v>0</v>
      </c>
      <c r="AQ553" s="71">
        <f>AL553+AM553+AQ556</f>
        <v>14</v>
      </c>
      <c r="AR553" s="70"/>
      <c r="AS553" s="70"/>
      <c r="AT553" s="70"/>
      <c r="AU553" s="69">
        <f>COUNTIF(E553:AJ553,"IJ")</f>
        <v>0</v>
      </c>
      <c r="AV553" s="69">
        <f>COUNTIF(E553:AJ553,"SK")</f>
        <v>0</v>
      </c>
      <c r="AW553" s="69">
        <f>COUNTIF(E553:AJ553,"CT")</f>
        <v>0</v>
      </c>
      <c r="AX553" s="69">
        <f>COUNTIF(E553:AJ553,"AL")</f>
        <v>0</v>
      </c>
      <c r="AY553" s="69">
        <f>COUNTIF(E553:AJ553,"A/N")</f>
        <v>0</v>
      </c>
      <c r="AZ553" s="69">
        <f>COUNTIF(E553:AJ553,"N/D")</f>
        <v>0</v>
      </c>
      <c r="BA553" s="72"/>
      <c r="BB553" s="37">
        <f>AO553</f>
        <v>18</v>
      </c>
      <c r="BC553" s="73" t="str">
        <f t="shared" ref="BC553:CG553" si="708">E553</f>
        <v>A</v>
      </c>
      <c r="BD553" s="73" t="str">
        <f t="shared" si="708"/>
        <v>R</v>
      </c>
      <c r="BE553" s="73" t="str">
        <f t="shared" si="708"/>
        <v>R</v>
      </c>
      <c r="BF553" s="73" t="str">
        <f t="shared" si="708"/>
        <v>R</v>
      </c>
      <c r="BG553" s="73" t="str">
        <f t="shared" si="708"/>
        <v>N</v>
      </c>
      <c r="BH553" s="73" t="str">
        <f t="shared" si="708"/>
        <v>N</v>
      </c>
      <c r="BI553" s="73" t="str">
        <f t="shared" si="708"/>
        <v>R</v>
      </c>
      <c r="BJ553" s="73" t="str">
        <f t="shared" si="708"/>
        <v>D</v>
      </c>
      <c r="BK553" s="73" t="str">
        <f t="shared" si="708"/>
        <v>D</v>
      </c>
      <c r="BL553" s="73" t="str">
        <f t="shared" si="708"/>
        <v>O/A</v>
      </c>
      <c r="BM553" s="73" t="str">
        <f t="shared" si="708"/>
        <v>A</v>
      </c>
      <c r="BN553" s="73" t="str">
        <f t="shared" si="708"/>
        <v>A</v>
      </c>
      <c r="BO553" s="73" t="str">
        <f t="shared" si="708"/>
        <v>R</v>
      </c>
      <c r="BP553" s="73" t="str">
        <f t="shared" si="708"/>
        <v>N</v>
      </c>
      <c r="BQ553" s="73" t="str">
        <f t="shared" si="708"/>
        <v>N</v>
      </c>
      <c r="BR553" s="73" t="str">
        <f t="shared" si="708"/>
        <v>R</v>
      </c>
      <c r="BS553" s="73" t="str">
        <f t="shared" si="708"/>
        <v>O/D</v>
      </c>
      <c r="BT553" s="73" t="str">
        <f t="shared" si="708"/>
        <v>D</v>
      </c>
      <c r="BU553" s="73" t="str">
        <f t="shared" si="708"/>
        <v>D</v>
      </c>
      <c r="BV553" s="73" t="str">
        <f t="shared" si="708"/>
        <v>A</v>
      </c>
      <c r="BW553" s="73" t="str">
        <f t="shared" si="708"/>
        <v>A</v>
      </c>
      <c r="BX553" s="73" t="str">
        <f t="shared" si="708"/>
        <v>R</v>
      </c>
      <c r="BY553" s="73" t="str">
        <f t="shared" si="708"/>
        <v>O/N</v>
      </c>
      <c r="BZ553" s="73" t="str">
        <f t="shared" si="708"/>
        <v>N</v>
      </c>
      <c r="CA553" s="73" t="str">
        <f t="shared" si="708"/>
        <v>N</v>
      </c>
      <c r="CB553" s="73" t="str">
        <f t="shared" si="708"/>
        <v>R</v>
      </c>
      <c r="CC553" s="73" t="str">
        <f t="shared" si="708"/>
        <v>D</v>
      </c>
      <c r="CD553" s="73" t="str">
        <f t="shared" si="708"/>
        <v>D</v>
      </c>
      <c r="CE553" s="73" t="str">
        <f t="shared" si="708"/>
        <v>A</v>
      </c>
      <c r="CF553" s="73" t="str">
        <f t="shared" si="708"/>
        <v>R</v>
      </c>
      <c r="CG553" s="73" t="str">
        <f t="shared" si="708"/>
        <v>R</v>
      </c>
      <c r="CI553" s="75">
        <f>COUNTIF(BC553:CG553,"A/N")</f>
        <v>0</v>
      </c>
      <c r="CJ553" s="75">
        <f>COUNTIF(BC553:CG553,"N/D")</f>
        <v>0</v>
      </c>
      <c r="CK553" s="37">
        <f>CI553+CJ553</f>
        <v>0</v>
      </c>
    </row>
    <row r="554" spans="1:1024" ht="17.25" customHeight="1" x14ac:dyDescent="0.25">
      <c r="A554" s="57"/>
      <c r="B554" s="58"/>
      <c r="C554" s="127"/>
      <c r="D554" s="58" t="s">
        <v>37</v>
      </c>
      <c r="E554" s="111"/>
      <c r="F554" s="112"/>
      <c r="G554" s="112"/>
      <c r="H554" s="113"/>
      <c r="I554" s="113"/>
      <c r="J554" s="113"/>
      <c r="K554" s="113"/>
      <c r="L554" s="113"/>
      <c r="M554" s="112">
        <v>4</v>
      </c>
      <c r="N554" s="114"/>
      <c r="O554" s="115"/>
      <c r="P554" s="113"/>
      <c r="Q554" s="113"/>
      <c r="R554" s="113"/>
      <c r="S554" s="113"/>
      <c r="T554" s="112"/>
      <c r="U554" s="116"/>
      <c r="V554" s="115"/>
      <c r="W554" s="113"/>
      <c r="X554" s="113"/>
      <c r="Y554" s="113">
        <v>2</v>
      </c>
      <c r="Z554" s="113"/>
      <c r="AA554" s="112"/>
      <c r="AB554" s="112"/>
      <c r="AC554" s="113"/>
      <c r="AD554" s="113"/>
      <c r="AE554" s="113"/>
      <c r="AF554" s="113"/>
      <c r="AG554" s="113"/>
      <c r="AH554" s="112"/>
      <c r="AI554" s="112"/>
      <c r="AJ554" s="82"/>
      <c r="AK554" s="69"/>
      <c r="AL554" s="69"/>
      <c r="AM554" s="69"/>
      <c r="AN554" s="69"/>
      <c r="AO554" s="70"/>
      <c r="AP554" s="70"/>
      <c r="AQ554" s="70"/>
      <c r="AR554" s="71">
        <f>SUM(E554:AJ554)*2-0.5*COUNT(E554:AJ554)+CI555</f>
        <v>78</v>
      </c>
      <c r="AS554" s="70"/>
      <c r="AT554" s="70"/>
      <c r="AU554" s="69"/>
      <c r="AV554" s="83"/>
      <c r="AW554" s="83"/>
      <c r="AX554" s="83"/>
      <c r="AY554" s="84"/>
      <c r="AZ554" s="85"/>
      <c r="BA554" s="22"/>
      <c r="BB554"/>
      <c r="BC554" s="86">
        <f t="shared" ref="BC554:CG554" si="709">E555</f>
        <v>0</v>
      </c>
      <c r="BD554" s="86">
        <f t="shared" si="709"/>
        <v>0</v>
      </c>
      <c r="BE554" s="86">
        <f t="shared" si="709"/>
        <v>0</v>
      </c>
      <c r="BF554" s="86">
        <f t="shared" si="709"/>
        <v>0</v>
      </c>
      <c r="BG554" s="86">
        <f t="shared" si="709"/>
        <v>0</v>
      </c>
      <c r="BH554" s="86">
        <f t="shared" si="709"/>
        <v>0</v>
      </c>
      <c r="BI554" s="86">
        <f t="shared" si="709"/>
        <v>0</v>
      </c>
      <c r="BJ554" s="86">
        <f t="shared" si="709"/>
        <v>0</v>
      </c>
      <c r="BK554" s="86">
        <f t="shared" si="709"/>
        <v>0</v>
      </c>
      <c r="BL554" s="86">
        <f t="shared" si="709"/>
        <v>8</v>
      </c>
      <c r="BM554" s="86">
        <f t="shared" si="709"/>
        <v>0</v>
      </c>
      <c r="BN554" s="86">
        <f t="shared" si="709"/>
        <v>0</v>
      </c>
      <c r="BO554" s="86">
        <f t="shared" si="709"/>
        <v>0</v>
      </c>
      <c r="BP554" s="86">
        <f t="shared" si="709"/>
        <v>0</v>
      </c>
      <c r="BQ554" s="86">
        <f t="shared" si="709"/>
        <v>0</v>
      </c>
      <c r="BR554" s="86">
        <f t="shared" si="709"/>
        <v>0</v>
      </c>
      <c r="BS554" s="86">
        <f t="shared" si="709"/>
        <v>8</v>
      </c>
      <c r="BT554" s="86">
        <f t="shared" si="709"/>
        <v>0</v>
      </c>
      <c r="BU554" s="86">
        <f t="shared" si="709"/>
        <v>0</v>
      </c>
      <c r="BV554" s="86">
        <f t="shared" si="709"/>
        <v>0</v>
      </c>
      <c r="BW554" s="86">
        <f t="shared" si="709"/>
        <v>0</v>
      </c>
      <c r="BX554" s="86">
        <f t="shared" si="709"/>
        <v>0</v>
      </c>
      <c r="BY554" s="86">
        <f t="shared" si="709"/>
        <v>12</v>
      </c>
      <c r="BZ554" s="86">
        <f t="shared" si="709"/>
        <v>0</v>
      </c>
      <c r="CA554" s="86">
        <f t="shared" si="709"/>
        <v>0</v>
      </c>
      <c r="CB554" s="86">
        <f t="shared" si="709"/>
        <v>0</v>
      </c>
      <c r="CC554" s="86">
        <f t="shared" si="709"/>
        <v>0</v>
      </c>
      <c r="CD554" s="86">
        <f t="shared" si="709"/>
        <v>0</v>
      </c>
      <c r="CE554" s="86">
        <f t="shared" si="709"/>
        <v>0</v>
      </c>
      <c r="CF554" s="86">
        <f t="shared" si="709"/>
        <v>0</v>
      </c>
      <c r="CG554" s="86">
        <f t="shared" si="709"/>
        <v>0</v>
      </c>
      <c r="CI554" s="74"/>
      <c r="CJ554"/>
      <c r="CK554"/>
    </row>
    <row r="555" spans="1:1024" ht="17.25" customHeight="1" x14ac:dyDescent="0.25">
      <c r="A555" s="57"/>
      <c r="B555" s="58"/>
      <c r="C555" s="58"/>
      <c r="D555" s="58" t="s">
        <v>38</v>
      </c>
      <c r="E555" s="111"/>
      <c r="F555" s="112"/>
      <c r="G555" s="112"/>
      <c r="H555" s="113"/>
      <c r="I555" s="113"/>
      <c r="J555" s="113"/>
      <c r="K555" s="113"/>
      <c r="L555" s="113"/>
      <c r="M555" s="112"/>
      <c r="N555" s="114">
        <v>8</v>
      </c>
      <c r="O555" s="115"/>
      <c r="P555" s="113"/>
      <c r="Q555" s="113"/>
      <c r="R555" s="113"/>
      <c r="S555" s="113"/>
      <c r="T555" s="112"/>
      <c r="U555" s="116">
        <v>8</v>
      </c>
      <c r="V555" s="115"/>
      <c r="W555" s="113"/>
      <c r="X555" s="113"/>
      <c r="Y555" s="113"/>
      <c r="Z555" s="113"/>
      <c r="AA555" s="112">
        <v>12</v>
      </c>
      <c r="AB555" s="112"/>
      <c r="AC555" s="113"/>
      <c r="AD555" s="113"/>
      <c r="AE555" s="113"/>
      <c r="AF555" s="113"/>
      <c r="AG555" s="113"/>
      <c r="AH555" s="112"/>
      <c r="AI555" s="112"/>
      <c r="AJ555" s="93"/>
      <c r="AK555" s="69"/>
      <c r="AL555" s="69"/>
      <c r="AM555" s="69"/>
      <c r="AN555" s="69"/>
      <c r="AO555" s="70"/>
      <c r="AP555" s="70"/>
      <c r="AQ555" s="70"/>
      <c r="AR555" s="94"/>
      <c r="AS555" s="70"/>
      <c r="AT555" s="70"/>
      <c r="AU555" s="69"/>
      <c r="AV555" s="83"/>
      <c r="AW555" s="83"/>
      <c r="AX555" s="83"/>
      <c r="AY555" s="84"/>
      <c r="AZ555" s="85"/>
      <c r="BA555" s="22"/>
      <c r="BB555"/>
      <c r="BC555" s="37">
        <f t="shared" ref="BC555:CG555" si="710">IF(BC554&lt;=1,BC554*2,IF(BC554&lt;=7,(BC554*2),IF(BC554&lt;=8,((BC554-7)*3+14),((BC554-8)*4+17))))</f>
        <v>0</v>
      </c>
      <c r="BD555" s="37">
        <f t="shared" si="710"/>
        <v>0</v>
      </c>
      <c r="BE555" s="37">
        <f t="shared" si="710"/>
        <v>0</v>
      </c>
      <c r="BF555" s="37">
        <f t="shared" si="710"/>
        <v>0</v>
      </c>
      <c r="BG555" s="37">
        <f t="shared" si="710"/>
        <v>0</v>
      </c>
      <c r="BH555" s="37">
        <f t="shared" si="710"/>
        <v>0</v>
      </c>
      <c r="BI555" s="37">
        <f t="shared" si="710"/>
        <v>0</v>
      </c>
      <c r="BJ555" s="37">
        <f t="shared" si="710"/>
        <v>0</v>
      </c>
      <c r="BK555" s="37">
        <f t="shared" si="710"/>
        <v>0</v>
      </c>
      <c r="BL555" s="37">
        <f t="shared" si="710"/>
        <v>17</v>
      </c>
      <c r="BM555" s="37">
        <f t="shared" si="710"/>
        <v>0</v>
      </c>
      <c r="BN555" s="37">
        <f t="shared" si="710"/>
        <v>0</v>
      </c>
      <c r="BO555" s="37">
        <f t="shared" si="710"/>
        <v>0</v>
      </c>
      <c r="BP555" s="37">
        <f t="shared" si="710"/>
        <v>0</v>
      </c>
      <c r="BQ555" s="37">
        <f t="shared" si="710"/>
        <v>0</v>
      </c>
      <c r="BR555" s="37">
        <f t="shared" si="710"/>
        <v>0</v>
      </c>
      <c r="BS555" s="37">
        <f t="shared" si="710"/>
        <v>17</v>
      </c>
      <c r="BT555" s="37">
        <f t="shared" si="710"/>
        <v>0</v>
      </c>
      <c r="BU555" s="37">
        <f t="shared" si="710"/>
        <v>0</v>
      </c>
      <c r="BV555" s="37">
        <f t="shared" si="710"/>
        <v>0</v>
      </c>
      <c r="BW555" s="37">
        <f t="shared" si="710"/>
        <v>0</v>
      </c>
      <c r="BX555" s="37">
        <f t="shared" si="710"/>
        <v>0</v>
      </c>
      <c r="BY555" s="37">
        <f t="shared" si="710"/>
        <v>33</v>
      </c>
      <c r="BZ555" s="37">
        <f t="shared" si="710"/>
        <v>0</v>
      </c>
      <c r="CA555" s="37">
        <f t="shared" si="710"/>
        <v>0</v>
      </c>
      <c r="CB555" s="37">
        <f t="shared" si="710"/>
        <v>0</v>
      </c>
      <c r="CC555" s="37">
        <f t="shared" si="710"/>
        <v>0</v>
      </c>
      <c r="CD555" s="37">
        <f t="shared" si="710"/>
        <v>0</v>
      </c>
      <c r="CE555" s="37">
        <f t="shared" si="710"/>
        <v>0</v>
      </c>
      <c r="CF555" s="37">
        <f t="shared" si="710"/>
        <v>0</v>
      </c>
      <c r="CG555" s="37">
        <f t="shared" si="710"/>
        <v>0</v>
      </c>
      <c r="CI555" s="95">
        <f>SUM(BC555:CG555)</f>
        <v>67</v>
      </c>
      <c r="CJ555" s="5" t="s">
        <v>37</v>
      </c>
      <c r="CK555"/>
    </row>
    <row r="556" spans="1:1024" ht="17.25" customHeight="1" x14ac:dyDescent="0.25">
      <c r="A556" s="57"/>
      <c r="B556" s="58"/>
      <c r="C556" s="58"/>
      <c r="D556" s="58" t="s">
        <v>39</v>
      </c>
      <c r="E556" s="96">
        <f t="shared" ref="E556:AI556" si="711">IF(AND(E553="A/N",E554&gt;=8),2,IF(AND(E553="N/D",E554=16),2,IF(AND(E553="D/A",E554=16),2,IF(AND(E553="A/N",E554&lt;8),1,IF(AND(E553="N/D",E554&lt;16),1,IF(AND(E553="D/A",E554&gt;=8),1,IF(AND(AND(E553="O/D",E554&gt;=16),E554&lt;24),1,IF(AND(E553="O/D",E554=24),2,IF(AND(AND(E553="O/A",E554&gt;=8),E554&lt;16),1,IF(AND(E553="O/A",E554&gt;=16),2,IF(AND(AND(E553="O/N",E554&gt;=8),E554&lt;24),1,IF(AND(E553="O/N",E554=24),2,0))))))))))))</f>
        <v>0</v>
      </c>
      <c r="F556" s="97">
        <f t="shared" si="711"/>
        <v>0</v>
      </c>
      <c r="G556" s="97">
        <f t="shared" si="711"/>
        <v>0</v>
      </c>
      <c r="H556" s="98">
        <f t="shared" si="711"/>
        <v>0</v>
      </c>
      <c r="I556" s="98">
        <f t="shared" si="711"/>
        <v>0</v>
      </c>
      <c r="J556" s="98">
        <f t="shared" si="711"/>
        <v>0</v>
      </c>
      <c r="K556" s="98">
        <f t="shared" si="711"/>
        <v>0</v>
      </c>
      <c r="L556" s="98">
        <f t="shared" si="711"/>
        <v>0</v>
      </c>
      <c r="M556" s="97">
        <f t="shared" si="711"/>
        <v>0</v>
      </c>
      <c r="N556" s="99">
        <f t="shared" si="711"/>
        <v>0</v>
      </c>
      <c r="O556" s="100">
        <f t="shared" si="711"/>
        <v>0</v>
      </c>
      <c r="P556" s="98">
        <f t="shared" si="711"/>
        <v>0</v>
      </c>
      <c r="Q556" s="98">
        <f t="shared" si="711"/>
        <v>0</v>
      </c>
      <c r="R556" s="98">
        <f t="shared" si="711"/>
        <v>0</v>
      </c>
      <c r="S556" s="98">
        <f t="shared" si="711"/>
        <v>0</v>
      </c>
      <c r="T556" s="97">
        <f t="shared" si="711"/>
        <v>0</v>
      </c>
      <c r="U556" s="101">
        <f t="shared" si="711"/>
        <v>0</v>
      </c>
      <c r="V556" s="100">
        <f t="shared" si="711"/>
        <v>0</v>
      </c>
      <c r="W556" s="98">
        <f t="shared" si="711"/>
        <v>0</v>
      </c>
      <c r="X556" s="98">
        <f t="shared" si="711"/>
        <v>0</v>
      </c>
      <c r="Y556" s="98">
        <f t="shared" si="711"/>
        <v>0</v>
      </c>
      <c r="Z556" s="98">
        <f t="shared" si="711"/>
        <v>0</v>
      </c>
      <c r="AA556" s="97">
        <f t="shared" si="711"/>
        <v>0</v>
      </c>
      <c r="AB556" s="97">
        <f t="shared" si="711"/>
        <v>0</v>
      </c>
      <c r="AC556" s="98">
        <f t="shared" si="711"/>
        <v>0</v>
      </c>
      <c r="AD556" s="98">
        <f t="shared" si="711"/>
        <v>0</v>
      </c>
      <c r="AE556" s="98">
        <f t="shared" si="711"/>
        <v>0</v>
      </c>
      <c r="AF556" s="98">
        <f t="shared" si="711"/>
        <v>0</v>
      </c>
      <c r="AG556" s="98">
        <f t="shared" si="711"/>
        <v>0</v>
      </c>
      <c r="AH556" s="97">
        <f t="shared" si="711"/>
        <v>0</v>
      </c>
      <c r="AI556" s="97">
        <f t="shared" si="711"/>
        <v>0</v>
      </c>
      <c r="AJ556" s="117"/>
      <c r="AK556" s="69"/>
      <c r="AL556" s="69"/>
      <c r="AM556" s="69"/>
      <c r="AN556" s="69"/>
      <c r="AO556" s="70"/>
      <c r="AP556" s="70"/>
      <c r="AQ556" s="71">
        <f>SUM(E556:AJ556)+CI556-CK553</f>
        <v>2</v>
      </c>
      <c r="AR556" s="94"/>
      <c r="AS556" s="70"/>
      <c r="AT556" s="70"/>
      <c r="AU556" s="69"/>
      <c r="AV556" s="83"/>
      <c r="AW556" s="83"/>
      <c r="AX556" s="83"/>
      <c r="AY556" s="84"/>
      <c r="AZ556" s="85"/>
      <c r="BA556" s="22"/>
      <c r="BB556"/>
      <c r="BC556" s="95">
        <f t="shared" ref="BC556:CG556" si="712">IF(AND(BC553="A/N",BC554&gt;=8),2,IF(AND(BC553="N/D",BC554=16),2,IF(AND(BC553="D/A",BC554=16),2,IF(AND(BC553="A/N",BC554&lt;8),1,IF(AND(BC553="N/D",BC554&lt;16),1,IF(AND(BC553="D/A",BC554&gt;=8),1,IF(AND(AND(BC553="O/D",BC554&gt;=16),BC554&lt;24),1,IF(AND(BC553="O/D",BC554=24),2,IF(AND(AND(BC553="O/A",BC554&gt;=8),BC554&lt;16),1,IF(AND(BC553="O/A",BC554&gt;=16),2,IF(AND(AND(BC553="O/N",BC554&gt;=8),BC554&lt;24),1,IF(AND(BC553="O/N",BC554=24),2,0))))))))))))</f>
        <v>0</v>
      </c>
      <c r="BD556" s="95">
        <f t="shared" si="712"/>
        <v>0</v>
      </c>
      <c r="BE556" s="95">
        <f t="shared" si="712"/>
        <v>0</v>
      </c>
      <c r="BF556" s="95">
        <f t="shared" si="712"/>
        <v>0</v>
      </c>
      <c r="BG556" s="95">
        <f t="shared" si="712"/>
        <v>0</v>
      </c>
      <c r="BH556" s="95">
        <f t="shared" si="712"/>
        <v>0</v>
      </c>
      <c r="BI556" s="95">
        <f t="shared" si="712"/>
        <v>0</v>
      </c>
      <c r="BJ556" s="95">
        <f t="shared" si="712"/>
        <v>0</v>
      </c>
      <c r="BK556" s="95">
        <f t="shared" si="712"/>
        <v>0</v>
      </c>
      <c r="BL556" s="95">
        <f t="shared" si="712"/>
        <v>1</v>
      </c>
      <c r="BM556" s="95">
        <f t="shared" si="712"/>
        <v>0</v>
      </c>
      <c r="BN556" s="95">
        <f t="shared" si="712"/>
        <v>0</v>
      </c>
      <c r="BO556" s="95">
        <f t="shared" si="712"/>
        <v>0</v>
      </c>
      <c r="BP556" s="95">
        <f t="shared" si="712"/>
        <v>0</v>
      </c>
      <c r="BQ556" s="95">
        <f t="shared" si="712"/>
        <v>0</v>
      </c>
      <c r="BR556" s="95">
        <f t="shared" si="712"/>
        <v>0</v>
      </c>
      <c r="BS556" s="95">
        <f t="shared" si="712"/>
        <v>0</v>
      </c>
      <c r="BT556" s="95">
        <f t="shared" si="712"/>
        <v>0</v>
      </c>
      <c r="BU556" s="95">
        <f t="shared" si="712"/>
        <v>0</v>
      </c>
      <c r="BV556" s="95">
        <f t="shared" si="712"/>
        <v>0</v>
      </c>
      <c r="BW556" s="95">
        <f t="shared" si="712"/>
        <v>0</v>
      </c>
      <c r="BX556" s="95">
        <f t="shared" si="712"/>
        <v>0</v>
      </c>
      <c r="BY556" s="95">
        <f t="shared" si="712"/>
        <v>1</v>
      </c>
      <c r="BZ556" s="95">
        <f t="shared" si="712"/>
        <v>0</v>
      </c>
      <c r="CA556" s="95">
        <f t="shared" si="712"/>
        <v>0</v>
      </c>
      <c r="CB556" s="95">
        <f t="shared" si="712"/>
        <v>0</v>
      </c>
      <c r="CC556" s="95">
        <f t="shared" si="712"/>
        <v>0</v>
      </c>
      <c r="CD556" s="95">
        <f t="shared" si="712"/>
        <v>0</v>
      </c>
      <c r="CE556" s="95">
        <f t="shared" si="712"/>
        <v>0</v>
      </c>
      <c r="CF556" s="95">
        <f t="shared" si="712"/>
        <v>0</v>
      </c>
      <c r="CG556" s="95">
        <f t="shared" si="712"/>
        <v>0</v>
      </c>
      <c r="CI556" s="95">
        <f>SUM(BC556:CG556)</f>
        <v>2</v>
      </c>
      <c r="CJ556" s="5" t="s">
        <v>40</v>
      </c>
      <c r="CK556"/>
    </row>
    <row r="557" spans="1:1024" ht="17.25" customHeight="1" x14ac:dyDescent="0.25">
      <c r="A557" s="57"/>
      <c r="B557" s="58"/>
      <c r="C557" s="58"/>
      <c r="D557" s="58" t="s">
        <v>41</v>
      </c>
      <c r="E557" s="103" t="str">
        <f t="shared" ref="E557:AI557" si="713">IF(E554&gt;=4,"ya","tdk")</f>
        <v>tdk</v>
      </c>
      <c r="F557" s="104" t="str">
        <f t="shared" si="713"/>
        <v>tdk</v>
      </c>
      <c r="G557" s="104" t="str">
        <f t="shared" si="713"/>
        <v>tdk</v>
      </c>
      <c r="H557" s="105" t="str">
        <f t="shared" si="713"/>
        <v>tdk</v>
      </c>
      <c r="I557" s="105" t="str">
        <f t="shared" si="713"/>
        <v>tdk</v>
      </c>
      <c r="J557" s="105" t="str">
        <f t="shared" si="713"/>
        <v>tdk</v>
      </c>
      <c r="K557" s="105" t="str">
        <f t="shared" si="713"/>
        <v>tdk</v>
      </c>
      <c r="L557" s="105" t="str">
        <f t="shared" si="713"/>
        <v>tdk</v>
      </c>
      <c r="M557" s="104" t="str">
        <f t="shared" si="713"/>
        <v>ya</v>
      </c>
      <c r="N557" s="106" t="str">
        <f t="shared" si="713"/>
        <v>tdk</v>
      </c>
      <c r="O557" s="107" t="str">
        <f t="shared" si="713"/>
        <v>tdk</v>
      </c>
      <c r="P557" s="105" t="str">
        <f t="shared" si="713"/>
        <v>tdk</v>
      </c>
      <c r="Q557" s="105" t="str">
        <f t="shared" si="713"/>
        <v>tdk</v>
      </c>
      <c r="R557" s="105" t="str">
        <f t="shared" si="713"/>
        <v>tdk</v>
      </c>
      <c r="S557" s="105" t="str">
        <f t="shared" si="713"/>
        <v>tdk</v>
      </c>
      <c r="T557" s="104" t="str">
        <f t="shared" si="713"/>
        <v>tdk</v>
      </c>
      <c r="U557" s="106" t="str">
        <f t="shared" si="713"/>
        <v>tdk</v>
      </c>
      <c r="V557" s="107" t="str">
        <f t="shared" si="713"/>
        <v>tdk</v>
      </c>
      <c r="W557" s="105" t="str">
        <f t="shared" si="713"/>
        <v>tdk</v>
      </c>
      <c r="X557" s="105" t="str">
        <f t="shared" si="713"/>
        <v>tdk</v>
      </c>
      <c r="Y557" s="105" t="str">
        <f t="shared" si="713"/>
        <v>tdk</v>
      </c>
      <c r="Z557" s="105" t="str">
        <f t="shared" si="713"/>
        <v>tdk</v>
      </c>
      <c r="AA557" s="104" t="str">
        <f t="shared" si="713"/>
        <v>tdk</v>
      </c>
      <c r="AB557" s="104" t="str">
        <f t="shared" si="713"/>
        <v>tdk</v>
      </c>
      <c r="AC557" s="105" t="str">
        <f t="shared" si="713"/>
        <v>tdk</v>
      </c>
      <c r="AD557" s="105" t="str">
        <f t="shared" si="713"/>
        <v>tdk</v>
      </c>
      <c r="AE557" s="105" t="str">
        <f t="shared" si="713"/>
        <v>tdk</v>
      </c>
      <c r="AF557" s="105" t="str">
        <f t="shared" si="713"/>
        <v>tdk</v>
      </c>
      <c r="AG557" s="105" t="str">
        <f t="shared" si="713"/>
        <v>tdk</v>
      </c>
      <c r="AH557" s="104" t="str">
        <f t="shared" si="713"/>
        <v>tdk</v>
      </c>
      <c r="AI557" s="104" t="str">
        <f t="shared" si="713"/>
        <v>tdk</v>
      </c>
      <c r="AJ557" s="108"/>
      <c r="AK557" s="69"/>
      <c r="AL557" s="69"/>
      <c r="AM557" s="69"/>
      <c r="AN557" s="69"/>
      <c r="AO557" s="70"/>
      <c r="AP557" s="70"/>
      <c r="AQ557" s="70"/>
      <c r="AR557" s="70"/>
      <c r="AS557" s="109">
        <f>COUNTIF(E557:AJ557,"ya")+CI557</f>
        <v>4</v>
      </c>
      <c r="AT557" s="70"/>
      <c r="AU557" s="69"/>
      <c r="AV557" s="83"/>
      <c r="AW557" s="83"/>
      <c r="AX557" s="83"/>
      <c r="AY557" s="84"/>
      <c r="AZ557" s="85"/>
      <c r="BA557" s="22"/>
      <c r="BB557"/>
      <c r="BC557" s="110" t="str">
        <f t="shared" ref="BC557:CG557" si="714">IF(BC554&gt;=4,"ya","tdk")</f>
        <v>tdk</v>
      </c>
      <c r="BD557" s="110" t="str">
        <f t="shared" si="714"/>
        <v>tdk</v>
      </c>
      <c r="BE557" s="110" t="str">
        <f t="shared" si="714"/>
        <v>tdk</v>
      </c>
      <c r="BF557" s="110" t="str">
        <f t="shared" si="714"/>
        <v>tdk</v>
      </c>
      <c r="BG557" s="110" t="str">
        <f t="shared" si="714"/>
        <v>tdk</v>
      </c>
      <c r="BH557" s="110" t="str">
        <f t="shared" si="714"/>
        <v>tdk</v>
      </c>
      <c r="BI557" s="110" t="str">
        <f t="shared" si="714"/>
        <v>tdk</v>
      </c>
      <c r="BJ557" s="110" t="str">
        <f t="shared" si="714"/>
        <v>tdk</v>
      </c>
      <c r="BK557" s="110" t="str">
        <f t="shared" si="714"/>
        <v>tdk</v>
      </c>
      <c r="BL557" s="110" t="str">
        <f t="shared" si="714"/>
        <v>ya</v>
      </c>
      <c r="BM557" s="110" t="str">
        <f t="shared" si="714"/>
        <v>tdk</v>
      </c>
      <c r="BN557" s="110" t="str">
        <f t="shared" si="714"/>
        <v>tdk</v>
      </c>
      <c r="BO557" s="110" t="str">
        <f t="shared" si="714"/>
        <v>tdk</v>
      </c>
      <c r="BP557" s="110" t="str">
        <f t="shared" si="714"/>
        <v>tdk</v>
      </c>
      <c r="BQ557" s="110" t="str">
        <f t="shared" si="714"/>
        <v>tdk</v>
      </c>
      <c r="BR557" s="110" t="str">
        <f t="shared" si="714"/>
        <v>tdk</v>
      </c>
      <c r="BS557" s="110" t="str">
        <f t="shared" si="714"/>
        <v>ya</v>
      </c>
      <c r="BT557" s="110" t="str">
        <f t="shared" si="714"/>
        <v>tdk</v>
      </c>
      <c r="BU557" s="110" t="str">
        <f t="shared" si="714"/>
        <v>tdk</v>
      </c>
      <c r="BV557" s="110" t="str">
        <f t="shared" si="714"/>
        <v>tdk</v>
      </c>
      <c r="BW557" s="110" t="str">
        <f t="shared" si="714"/>
        <v>tdk</v>
      </c>
      <c r="BX557" s="110" t="str">
        <f t="shared" si="714"/>
        <v>tdk</v>
      </c>
      <c r="BY557" s="110" t="str">
        <f t="shared" si="714"/>
        <v>ya</v>
      </c>
      <c r="BZ557" s="110" t="str">
        <f t="shared" si="714"/>
        <v>tdk</v>
      </c>
      <c r="CA557" s="110" t="str">
        <f t="shared" si="714"/>
        <v>tdk</v>
      </c>
      <c r="CB557" s="110" t="str">
        <f t="shared" si="714"/>
        <v>tdk</v>
      </c>
      <c r="CC557" s="110" t="str">
        <f t="shared" si="714"/>
        <v>tdk</v>
      </c>
      <c r="CD557" s="110" t="str">
        <f t="shared" si="714"/>
        <v>tdk</v>
      </c>
      <c r="CE557" s="110" t="str">
        <f t="shared" si="714"/>
        <v>tdk</v>
      </c>
      <c r="CF557" s="110" t="str">
        <f t="shared" si="714"/>
        <v>tdk</v>
      </c>
      <c r="CG557" s="110" t="str">
        <f t="shared" si="714"/>
        <v>tdk</v>
      </c>
      <c r="CI557" s="75">
        <f>COUNTIF(BC557:CG557,"ya")</f>
        <v>3</v>
      </c>
      <c r="CJ557" s="74" t="s">
        <v>41</v>
      </c>
      <c r="CK557"/>
    </row>
    <row r="558" spans="1:1024" ht="17.25" customHeight="1" x14ac:dyDescent="0.25">
      <c r="A558" s="57"/>
      <c r="B558" s="58"/>
      <c r="C558" s="58"/>
      <c r="D558" s="58" t="s">
        <v>42</v>
      </c>
      <c r="E558" s="103" t="str">
        <f t="shared" ref="E558:AI558" si="715">IF(AND(OR(AND(OR(AND(E555&gt;=2,E553="O/D"),E553="O/A"),E555&gt;=2),E553="O/N"),E555&gt;=2),"ya","tdk")</f>
        <v>tdk</v>
      </c>
      <c r="F558" s="104" t="str">
        <f t="shared" si="715"/>
        <v>tdk</v>
      </c>
      <c r="G558" s="104" t="str">
        <f t="shared" si="715"/>
        <v>tdk</v>
      </c>
      <c r="H558" s="105" t="str">
        <f t="shared" si="715"/>
        <v>tdk</v>
      </c>
      <c r="I558" s="105" t="str">
        <f t="shared" si="715"/>
        <v>tdk</v>
      </c>
      <c r="J558" s="105" t="str">
        <f t="shared" si="715"/>
        <v>tdk</v>
      </c>
      <c r="K558" s="105" t="str">
        <f t="shared" si="715"/>
        <v>tdk</v>
      </c>
      <c r="L558" s="105" t="str">
        <f t="shared" si="715"/>
        <v>tdk</v>
      </c>
      <c r="M558" s="104" t="str">
        <f t="shared" si="715"/>
        <v>tdk</v>
      </c>
      <c r="N558" s="106" t="str">
        <f t="shared" si="715"/>
        <v>ya</v>
      </c>
      <c r="O558" s="107" t="str">
        <f t="shared" si="715"/>
        <v>tdk</v>
      </c>
      <c r="P558" s="105" t="str">
        <f t="shared" si="715"/>
        <v>tdk</v>
      </c>
      <c r="Q558" s="105" t="str">
        <f t="shared" si="715"/>
        <v>tdk</v>
      </c>
      <c r="R558" s="105" t="str">
        <f t="shared" si="715"/>
        <v>tdk</v>
      </c>
      <c r="S558" s="105" t="str">
        <f t="shared" si="715"/>
        <v>tdk</v>
      </c>
      <c r="T558" s="104" t="str">
        <f t="shared" si="715"/>
        <v>tdk</v>
      </c>
      <c r="U558" s="106" t="str">
        <f t="shared" si="715"/>
        <v>ya</v>
      </c>
      <c r="V558" s="107" t="str">
        <f t="shared" si="715"/>
        <v>tdk</v>
      </c>
      <c r="W558" s="105" t="str">
        <f t="shared" si="715"/>
        <v>tdk</v>
      </c>
      <c r="X558" s="105" t="str">
        <f t="shared" si="715"/>
        <v>tdk</v>
      </c>
      <c r="Y558" s="105" t="str">
        <f t="shared" si="715"/>
        <v>tdk</v>
      </c>
      <c r="Z558" s="105" t="str">
        <f t="shared" si="715"/>
        <v>tdk</v>
      </c>
      <c r="AA558" s="104" t="str">
        <f t="shared" si="715"/>
        <v>ya</v>
      </c>
      <c r="AB558" s="104" t="str">
        <f t="shared" si="715"/>
        <v>tdk</v>
      </c>
      <c r="AC558" s="105" t="str">
        <f t="shared" si="715"/>
        <v>tdk</v>
      </c>
      <c r="AD558" s="105" t="str">
        <f t="shared" si="715"/>
        <v>tdk</v>
      </c>
      <c r="AE558" s="105" t="str">
        <f t="shared" si="715"/>
        <v>tdk</v>
      </c>
      <c r="AF558" s="105" t="str">
        <f t="shared" si="715"/>
        <v>tdk</v>
      </c>
      <c r="AG558" s="105" t="str">
        <f t="shared" si="715"/>
        <v>tdk</v>
      </c>
      <c r="AH558" s="104" t="str">
        <f t="shared" si="715"/>
        <v>tdk</v>
      </c>
      <c r="AI558" s="104" t="str">
        <f t="shared" si="715"/>
        <v>tdk</v>
      </c>
      <c r="AJ558" s="108"/>
      <c r="AK558" s="69"/>
      <c r="AL558" s="69"/>
      <c r="AM558" s="69"/>
      <c r="AN558" s="69"/>
      <c r="AO558" s="70"/>
      <c r="AP558" s="70"/>
      <c r="AQ558" s="70"/>
      <c r="AR558" s="70"/>
      <c r="AS558" s="70"/>
      <c r="AT558" s="70">
        <f>COUNTIF(E558:AJ558,"ya")</f>
        <v>3</v>
      </c>
      <c r="AU558" s="69"/>
      <c r="AV558" s="83"/>
      <c r="AW558" s="83"/>
      <c r="AX558" s="83"/>
      <c r="AY558" s="84"/>
      <c r="AZ558" s="85"/>
      <c r="BA558" s="22"/>
      <c r="BB558"/>
      <c r="BC558" s="74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I558" s="37"/>
      <c r="CJ558"/>
      <c r="CK558"/>
    </row>
    <row r="559" spans="1:1024" ht="17.25" customHeight="1" x14ac:dyDescent="0.3">
      <c r="A559" s="57">
        <f>A553+1</f>
        <v>63</v>
      </c>
      <c r="B559" s="229" t="s">
        <v>164</v>
      </c>
      <c r="C559" s="130" t="s">
        <v>165</v>
      </c>
      <c r="D559" s="58"/>
      <c r="E559" s="111" t="s">
        <v>45</v>
      </c>
      <c r="F559" s="112" t="s">
        <v>44</v>
      </c>
      <c r="G559" s="112" t="s">
        <v>21</v>
      </c>
      <c r="H559" s="113" t="s">
        <v>21</v>
      </c>
      <c r="I559" s="113" t="s">
        <v>45</v>
      </c>
      <c r="J559" s="113" t="s">
        <v>19</v>
      </c>
      <c r="K559" s="113" t="s">
        <v>19</v>
      </c>
      <c r="L559" s="113" t="s">
        <v>20</v>
      </c>
      <c r="M559" s="112" t="s">
        <v>45</v>
      </c>
      <c r="N559" s="114"/>
      <c r="O559" s="115" t="s">
        <v>45</v>
      </c>
      <c r="P559" s="113" t="s">
        <v>21</v>
      </c>
      <c r="Q559" s="113" t="s">
        <v>21</v>
      </c>
      <c r="R559" s="113" t="s">
        <v>45</v>
      </c>
      <c r="S559" s="113" t="s">
        <v>19</v>
      </c>
      <c r="T559" s="112" t="s">
        <v>19</v>
      </c>
      <c r="U559" s="116" t="s">
        <v>46</v>
      </c>
      <c r="V559" s="115" t="s">
        <v>20</v>
      </c>
      <c r="W559" s="113" t="s">
        <v>20</v>
      </c>
      <c r="X559" s="113" t="s">
        <v>45</v>
      </c>
      <c r="Y559" s="113" t="s">
        <v>21</v>
      </c>
      <c r="Z559" s="113" t="s">
        <v>21</v>
      </c>
      <c r="AA559" s="112" t="s">
        <v>45</v>
      </c>
      <c r="AB559" s="112" t="s">
        <v>19</v>
      </c>
      <c r="AC559" s="113" t="s">
        <v>19</v>
      </c>
      <c r="AD559" s="113" t="s">
        <v>19</v>
      </c>
      <c r="AE559" s="113" t="s">
        <v>20</v>
      </c>
      <c r="AF559" s="113" t="s">
        <v>20</v>
      </c>
      <c r="AG559" s="113" t="s">
        <v>45</v>
      </c>
      <c r="AH559" s="112" t="s">
        <v>44</v>
      </c>
      <c r="AI559" s="112" t="s">
        <v>21</v>
      </c>
      <c r="AJ559" s="68"/>
      <c r="AK559" s="69">
        <f>COUNTIF(E559:AJ559,"D")</f>
        <v>7</v>
      </c>
      <c r="AL559" s="69">
        <f>COUNTIF(E559:AJ559,"A")</f>
        <v>5</v>
      </c>
      <c r="AM559" s="69">
        <f>COUNTIF(E559:AJ559,"N")</f>
        <v>7</v>
      </c>
      <c r="AN559" s="69">
        <f>COUNTIF(E559:AJ559,"D/A")</f>
        <v>0</v>
      </c>
      <c r="AO559" s="70">
        <f>AK559+AL559+AM559+AN559+AY559+AZ559</f>
        <v>19</v>
      </c>
      <c r="AP559" s="70">
        <f>IF(AO559&lt;=22,0,AO559-22)</f>
        <v>0</v>
      </c>
      <c r="AQ559" s="71">
        <f>AL559+AM559+AQ562</f>
        <v>15</v>
      </c>
      <c r="AR559" s="70"/>
      <c r="AS559" s="70"/>
      <c r="AT559" s="70"/>
      <c r="AU559" s="69">
        <f>COUNTIF(E559:AJ559,"IJ")</f>
        <v>0</v>
      </c>
      <c r="AV559" s="69">
        <f>COUNTIF(E559:AJ559,"SK")</f>
        <v>0</v>
      </c>
      <c r="AW559" s="69">
        <f>COUNTIF(E559:AJ559,"CT")</f>
        <v>0</v>
      </c>
      <c r="AX559" s="69">
        <f>COUNTIF(E559:AJ559,"AL")</f>
        <v>0</v>
      </c>
      <c r="AY559" s="69">
        <f>COUNTIF(E559:AJ559,"A/N")</f>
        <v>0</v>
      </c>
      <c r="AZ559" s="69">
        <f>COUNTIF(E559:AJ559,"N/D")</f>
        <v>0</v>
      </c>
      <c r="BA559" s="72"/>
      <c r="BB559" s="37">
        <f>AO559</f>
        <v>19</v>
      </c>
      <c r="BC559" s="73" t="str">
        <f t="shared" ref="BC559:CG559" si="716">E559</f>
        <v>R</v>
      </c>
      <c r="BD559" s="73" t="str">
        <f t="shared" si="716"/>
        <v>O/N</v>
      </c>
      <c r="BE559" s="73" t="str">
        <f t="shared" si="716"/>
        <v>N</v>
      </c>
      <c r="BF559" s="73" t="str">
        <f t="shared" si="716"/>
        <v>N</v>
      </c>
      <c r="BG559" s="73" t="str">
        <f t="shared" si="716"/>
        <v>R</v>
      </c>
      <c r="BH559" s="73" t="str">
        <f t="shared" si="716"/>
        <v>D</v>
      </c>
      <c r="BI559" s="73" t="str">
        <f t="shared" si="716"/>
        <v>D</v>
      </c>
      <c r="BJ559" s="73" t="str">
        <f t="shared" si="716"/>
        <v>A</v>
      </c>
      <c r="BK559" s="73" t="str">
        <f t="shared" si="716"/>
        <v>R</v>
      </c>
      <c r="BL559" s="73">
        <f t="shared" si="716"/>
        <v>0</v>
      </c>
      <c r="BM559" s="73" t="str">
        <f t="shared" si="716"/>
        <v>R</v>
      </c>
      <c r="BN559" s="73" t="str">
        <f t="shared" si="716"/>
        <v>N</v>
      </c>
      <c r="BO559" s="73" t="str">
        <f t="shared" si="716"/>
        <v>N</v>
      </c>
      <c r="BP559" s="73" t="str">
        <f t="shared" si="716"/>
        <v>R</v>
      </c>
      <c r="BQ559" s="73" t="str">
        <f t="shared" si="716"/>
        <v>D</v>
      </c>
      <c r="BR559" s="73" t="str">
        <f t="shared" si="716"/>
        <v>D</v>
      </c>
      <c r="BS559" s="73" t="str">
        <f t="shared" si="716"/>
        <v>O/A</v>
      </c>
      <c r="BT559" s="73" t="str">
        <f t="shared" si="716"/>
        <v>A</v>
      </c>
      <c r="BU559" s="73" t="str">
        <f t="shared" si="716"/>
        <v>A</v>
      </c>
      <c r="BV559" s="73" t="str">
        <f t="shared" si="716"/>
        <v>R</v>
      </c>
      <c r="BW559" s="73" t="str">
        <f t="shared" si="716"/>
        <v>N</v>
      </c>
      <c r="BX559" s="73" t="str">
        <f t="shared" si="716"/>
        <v>N</v>
      </c>
      <c r="BY559" s="73" t="str">
        <f t="shared" si="716"/>
        <v>R</v>
      </c>
      <c r="BZ559" s="73" t="str">
        <f t="shared" si="716"/>
        <v>D</v>
      </c>
      <c r="CA559" s="73" t="str">
        <f t="shared" si="716"/>
        <v>D</v>
      </c>
      <c r="CB559" s="73" t="str">
        <f t="shared" si="716"/>
        <v>D</v>
      </c>
      <c r="CC559" s="73" t="str">
        <f t="shared" si="716"/>
        <v>A</v>
      </c>
      <c r="CD559" s="73" t="str">
        <f t="shared" si="716"/>
        <v>A</v>
      </c>
      <c r="CE559" s="73" t="str">
        <f t="shared" si="716"/>
        <v>R</v>
      </c>
      <c r="CF559" s="73" t="str">
        <f t="shared" si="716"/>
        <v>O/N</v>
      </c>
      <c r="CG559" s="73" t="str">
        <f t="shared" si="716"/>
        <v>N</v>
      </c>
      <c r="CI559" s="75">
        <f>COUNTIF(BC559:CG559,"A/N")</f>
        <v>0</v>
      </c>
      <c r="CJ559" s="75">
        <f>COUNTIF(BC559:CG559,"N/D")</f>
        <v>0</v>
      </c>
      <c r="CK559" s="37">
        <f>CI559+CJ559</f>
        <v>0</v>
      </c>
    </row>
    <row r="560" spans="1:1024" ht="17.25" customHeight="1" x14ac:dyDescent="0.25">
      <c r="A560" s="57"/>
      <c r="B560" s="58"/>
      <c r="C560" s="127"/>
      <c r="D560" s="58" t="s">
        <v>37</v>
      </c>
      <c r="E560" s="111"/>
      <c r="F560" s="112"/>
      <c r="G560" s="112"/>
      <c r="H560" s="113"/>
      <c r="I560" s="113"/>
      <c r="J560" s="113">
        <v>6</v>
      </c>
      <c r="K560" s="113">
        <v>2</v>
      </c>
      <c r="L560" s="113"/>
      <c r="M560" s="112"/>
      <c r="N560" s="114"/>
      <c r="O560" s="115"/>
      <c r="P560" s="113"/>
      <c r="Q560" s="113"/>
      <c r="R560" s="113"/>
      <c r="S560" s="113">
        <v>4</v>
      </c>
      <c r="T560" s="112">
        <v>4</v>
      </c>
      <c r="U560" s="116"/>
      <c r="V560" s="115"/>
      <c r="W560" s="113"/>
      <c r="X560" s="113"/>
      <c r="Y560" s="113"/>
      <c r="Z560" s="113"/>
      <c r="AA560" s="112"/>
      <c r="AB560" s="112"/>
      <c r="AC560" s="113"/>
      <c r="AD560" s="113"/>
      <c r="AE560" s="113"/>
      <c r="AF560" s="113"/>
      <c r="AG560" s="113"/>
      <c r="AH560" s="112"/>
      <c r="AI560" s="112"/>
      <c r="AJ560" s="82"/>
      <c r="AK560" s="69"/>
      <c r="AL560" s="69"/>
      <c r="AM560" s="69"/>
      <c r="AN560" s="69"/>
      <c r="AO560" s="70"/>
      <c r="AP560" s="70"/>
      <c r="AQ560" s="70"/>
      <c r="AR560" s="71">
        <f>SUM(E560:AJ560)*2-0.5*COUNT(E560:AJ560)+CI561</f>
        <v>113</v>
      </c>
      <c r="AS560" s="70"/>
      <c r="AT560" s="70"/>
      <c r="AU560" s="69"/>
      <c r="AV560" s="83"/>
      <c r="AW560" s="83"/>
      <c r="AX560" s="83"/>
      <c r="AY560" s="84"/>
      <c r="AZ560" s="85"/>
      <c r="BA560" s="22"/>
      <c r="BB560"/>
      <c r="BC560" s="86">
        <f t="shared" ref="BC560:CG560" si="717">E561</f>
        <v>0</v>
      </c>
      <c r="BD560" s="86">
        <f t="shared" si="717"/>
        <v>12</v>
      </c>
      <c r="BE560" s="86">
        <f t="shared" si="717"/>
        <v>0</v>
      </c>
      <c r="BF560" s="86">
        <f t="shared" si="717"/>
        <v>0</v>
      </c>
      <c r="BG560" s="86">
        <f t="shared" si="717"/>
        <v>0</v>
      </c>
      <c r="BH560" s="86">
        <f t="shared" si="717"/>
        <v>0</v>
      </c>
      <c r="BI560" s="86">
        <f t="shared" si="717"/>
        <v>0</v>
      </c>
      <c r="BJ560" s="86">
        <f t="shared" si="717"/>
        <v>0</v>
      </c>
      <c r="BK560" s="86">
        <f t="shared" si="717"/>
        <v>0</v>
      </c>
      <c r="BL560" s="86">
        <f t="shared" si="717"/>
        <v>0</v>
      </c>
      <c r="BM560" s="86">
        <f t="shared" si="717"/>
        <v>0</v>
      </c>
      <c r="BN560" s="86">
        <f t="shared" si="717"/>
        <v>0</v>
      </c>
      <c r="BO560" s="86">
        <f t="shared" si="717"/>
        <v>0</v>
      </c>
      <c r="BP560" s="86">
        <f t="shared" si="717"/>
        <v>0</v>
      </c>
      <c r="BQ560" s="86">
        <f t="shared" si="717"/>
        <v>0</v>
      </c>
      <c r="BR560" s="86">
        <f t="shared" si="717"/>
        <v>0</v>
      </c>
      <c r="BS560" s="86">
        <f t="shared" si="717"/>
        <v>8</v>
      </c>
      <c r="BT560" s="86">
        <f t="shared" si="717"/>
        <v>0</v>
      </c>
      <c r="BU560" s="86">
        <f t="shared" si="717"/>
        <v>0</v>
      </c>
      <c r="BV560" s="86">
        <f t="shared" si="717"/>
        <v>0</v>
      </c>
      <c r="BW560" s="86">
        <f t="shared" si="717"/>
        <v>0</v>
      </c>
      <c r="BX560" s="86">
        <f t="shared" si="717"/>
        <v>0</v>
      </c>
      <c r="BY560" s="86">
        <f t="shared" si="717"/>
        <v>0</v>
      </c>
      <c r="BZ560" s="86">
        <f t="shared" si="717"/>
        <v>0</v>
      </c>
      <c r="CA560" s="86">
        <f t="shared" si="717"/>
        <v>0</v>
      </c>
      <c r="CB560" s="86">
        <f t="shared" si="717"/>
        <v>0</v>
      </c>
      <c r="CC560" s="86">
        <f t="shared" si="717"/>
        <v>0</v>
      </c>
      <c r="CD560" s="86">
        <f t="shared" si="717"/>
        <v>0</v>
      </c>
      <c r="CE560" s="86">
        <f t="shared" si="717"/>
        <v>0</v>
      </c>
      <c r="CF560" s="86">
        <f t="shared" si="717"/>
        <v>12</v>
      </c>
      <c r="CG560" s="86">
        <f t="shared" si="717"/>
        <v>0</v>
      </c>
      <c r="CI560" s="74"/>
      <c r="CJ560"/>
      <c r="CK560"/>
    </row>
    <row r="561" spans="1:89" ht="17.25" customHeight="1" x14ac:dyDescent="0.25">
      <c r="A561" s="57"/>
      <c r="B561" s="58"/>
      <c r="C561" s="58"/>
      <c r="D561" s="58" t="s">
        <v>38</v>
      </c>
      <c r="E561" s="111"/>
      <c r="F561" s="112">
        <v>12</v>
      </c>
      <c r="G561" s="112"/>
      <c r="H561" s="113"/>
      <c r="I561" s="113"/>
      <c r="J561" s="113"/>
      <c r="K561" s="113"/>
      <c r="L561" s="113"/>
      <c r="M561" s="112"/>
      <c r="N561" s="114"/>
      <c r="O561" s="115"/>
      <c r="P561" s="113"/>
      <c r="Q561" s="113"/>
      <c r="R561" s="113"/>
      <c r="S561" s="113"/>
      <c r="T561" s="112"/>
      <c r="U561" s="116">
        <v>8</v>
      </c>
      <c r="V561" s="115"/>
      <c r="W561" s="113"/>
      <c r="X561" s="113"/>
      <c r="Y561" s="113"/>
      <c r="Z561" s="113"/>
      <c r="AA561" s="112"/>
      <c r="AB561" s="112"/>
      <c r="AC561" s="113"/>
      <c r="AD561" s="113"/>
      <c r="AE561" s="113"/>
      <c r="AF561" s="113"/>
      <c r="AG561" s="113"/>
      <c r="AH561" s="112">
        <v>12</v>
      </c>
      <c r="AI561" s="112"/>
      <c r="AJ561" s="93"/>
      <c r="AK561" s="69"/>
      <c r="AL561" s="69"/>
      <c r="AM561" s="69"/>
      <c r="AN561" s="69"/>
      <c r="AO561" s="70"/>
      <c r="AP561" s="70"/>
      <c r="AQ561" s="70"/>
      <c r="AR561" s="94"/>
      <c r="AS561" s="70"/>
      <c r="AT561" s="70"/>
      <c r="AU561" s="69"/>
      <c r="AV561" s="83"/>
      <c r="AW561" s="83"/>
      <c r="AX561" s="83"/>
      <c r="AY561" s="84"/>
      <c r="AZ561" s="85"/>
      <c r="BA561" s="22"/>
      <c r="BB561"/>
      <c r="BC561" s="37">
        <f t="shared" ref="BC561:CG561" si="718">IF(BC560&lt;=1,BC560*2,IF(BC560&lt;=7,(BC560*2),IF(BC560&lt;=8,((BC560-7)*3+14),((BC560-8)*4+17))))</f>
        <v>0</v>
      </c>
      <c r="BD561" s="37">
        <f t="shared" si="718"/>
        <v>33</v>
      </c>
      <c r="BE561" s="37">
        <f t="shared" si="718"/>
        <v>0</v>
      </c>
      <c r="BF561" s="37">
        <f t="shared" si="718"/>
        <v>0</v>
      </c>
      <c r="BG561" s="37">
        <f t="shared" si="718"/>
        <v>0</v>
      </c>
      <c r="BH561" s="37">
        <f t="shared" si="718"/>
        <v>0</v>
      </c>
      <c r="BI561" s="37">
        <f t="shared" si="718"/>
        <v>0</v>
      </c>
      <c r="BJ561" s="37">
        <f t="shared" si="718"/>
        <v>0</v>
      </c>
      <c r="BK561" s="37">
        <f t="shared" si="718"/>
        <v>0</v>
      </c>
      <c r="BL561" s="37">
        <f t="shared" si="718"/>
        <v>0</v>
      </c>
      <c r="BM561" s="37">
        <f t="shared" si="718"/>
        <v>0</v>
      </c>
      <c r="BN561" s="37">
        <f t="shared" si="718"/>
        <v>0</v>
      </c>
      <c r="BO561" s="37">
        <f t="shared" si="718"/>
        <v>0</v>
      </c>
      <c r="BP561" s="37">
        <f t="shared" si="718"/>
        <v>0</v>
      </c>
      <c r="BQ561" s="37">
        <f t="shared" si="718"/>
        <v>0</v>
      </c>
      <c r="BR561" s="37">
        <f t="shared" si="718"/>
        <v>0</v>
      </c>
      <c r="BS561" s="37">
        <f t="shared" si="718"/>
        <v>17</v>
      </c>
      <c r="BT561" s="37">
        <f t="shared" si="718"/>
        <v>0</v>
      </c>
      <c r="BU561" s="37">
        <f t="shared" si="718"/>
        <v>0</v>
      </c>
      <c r="BV561" s="37">
        <f t="shared" si="718"/>
        <v>0</v>
      </c>
      <c r="BW561" s="37">
        <f t="shared" si="718"/>
        <v>0</v>
      </c>
      <c r="BX561" s="37">
        <f t="shared" si="718"/>
        <v>0</v>
      </c>
      <c r="BY561" s="37">
        <f t="shared" si="718"/>
        <v>0</v>
      </c>
      <c r="BZ561" s="37">
        <f t="shared" si="718"/>
        <v>0</v>
      </c>
      <c r="CA561" s="37">
        <f t="shared" si="718"/>
        <v>0</v>
      </c>
      <c r="CB561" s="37">
        <f t="shared" si="718"/>
        <v>0</v>
      </c>
      <c r="CC561" s="37">
        <f t="shared" si="718"/>
        <v>0</v>
      </c>
      <c r="CD561" s="37">
        <f t="shared" si="718"/>
        <v>0</v>
      </c>
      <c r="CE561" s="37">
        <f t="shared" si="718"/>
        <v>0</v>
      </c>
      <c r="CF561" s="37">
        <f t="shared" si="718"/>
        <v>33</v>
      </c>
      <c r="CG561" s="37">
        <f t="shared" si="718"/>
        <v>0</v>
      </c>
      <c r="CI561" s="95">
        <f>SUM(BC561:CG561)</f>
        <v>83</v>
      </c>
      <c r="CJ561" s="5" t="s">
        <v>37</v>
      </c>
      <c r="CK561"/>
    </row>
    <row r="562" spans="1:89" ht="17.25" customHeight="1" x14ac:dyDescent="0.25">
      <c r="A562" s="57"/>
      <c r="B562" s="58"/>
      <c r="C562" s="58"/>
      <c r="D562" s="58" t="s">
        <v>39</v>
      </c>
      <c r="E562" s="96">
        <f t="shared" ref="E562:AI562" si="719">IF(AND(E559="A/N",E560&gt;=8),2,IF(AND(E559="N/D",E560=16),2,IF(AND(E559="D/A",E560=16),2,IF(AND(E559="A/N",E560&lt;8),1,IF(AND(E559="N/D",E560&lt;16),1,IF(AND(E559="D/A",E560&gt;=8),1,IF(AND(AND(E559="O/D",E560&gt;=16),E560&lt;24),1,IF(AND(E559="O/D",E560=24),2,IF(AND(AND(E559="O/A",E560&gt;=8),E560&lt;16),1,IF(AND(E559="O/A",E560&gt;=16),2,IF(AND(AND(E559="O/N",E560&gt;=8),E560&lt;24),1,IF(AND(E559="O/N",E560=24),2,0))))))))))))</f>
        <v>0</v>
      </c>
      <c r="F562" s="97">
        <f t="shared" si="719"/>
        <v>0</v>
      </c>
      <c r="G562" s="97">
        <f t="shared" si="719"/>
        <v>0</v>
      </c>
      <c r="H562" s="98">
        <f t="shared" si="719"/>
        <v>0</v>
      </c>
      <c r="I562" s="98">
        <f t="shared" si="719"/>
        <v>0</v>
      </c>
      <c r="J562" s="98">
        <f t="shared" si="719"/>
        <v>0</v>
      </c>
      <c r="K562" s="98">
        <f t="shared" si="719"/>
        <v>0</v>
      </c>
      <c r="L562" s="98">
        <f t="shared" si="719"/>
        <v>0</v>
      </c>
      <c r="M562" s="97">
        <f t="shared" si="719"/>
        <v>0</v>
      </c>
      <c r="N562" s="99">
        <f t="shared" si="719"/>
        <v>0</v>
      </c>
      <c r="O562" s="100">
        <f t="shared" si="719"/>
        <v>0</v>
      </c>
      <c r="P562" s="98">
        <f t="shared" si="719"/>
        <v>0</v>
      </c>
      <c r="Q562" s="98">
        <f t="shared" si="719"/>
        <v>0</v>
      </c>
      <c r="R562" s="98">
        <f t="shared" si="719"/>
        <v>0</v>
      </c>
      <c r="S562" s="98">
        <f t="shared" si="719"/>
        <v>0</v>
      </c>
      <c r="T562" s="97">
        <f t="shared" si="719"/>
        <v>0</v>
      </c>
      <c r="U562" s="101">
        <f t="shared" si="719"/>
        <v>0</v>
      </c>
      <c r="V562" s="100">
        <f t="shared" si="719"/>
        <v>0</v>
      </c>
      <c r="W562" s="98">
        <f t="shared" si="719"/>
        <v>0</v>
      </c>
      <c r="X562" s="98">
        <f t="shared" si="719"/>
        <v>0</v>
      </c>
      <c r="Y562" s="98">
        <f t="shared" si="719"/>
        <v>0</v>
      </c>
      <c r="Z562" s="98">
        <f t="shared" si="719"/>
        <v>0</v>
      </c>
      <c r="AA562" s="97">
        <f t="shared" si="719"/>
        <v>0</v>
      </c>
      <c r="AB562" s="97">
        <f t="shared" si="719"/>
        <v>0</v>
      </c>
      <c r="AC562" s="98">
        <f t="shared" si="719"/>
        <v>0</v>
      </c>
      <c r="AD562" s="98">
        <f t="shared" si="719"/>
        <v>0</v>
      </c>
      <c r="AE562" s="98">
        <f t="shared" si="719"/>
        <v>0</v>
      </c>
      <c r="AF562" s="98">
        <f t="shared" si="719"/>
        <v>0</v>
      </c>
      <c r="AG562" s="98">
        <f t="shared" si="719"/>
        <v>0</v>
      </c>
      <c r="AH562" s="97">
        <f t="shared" si="719"/>
        <v>0</v>
      </c>
      <c r="AI562" s="97">
        <f t="shared" si="719"/>
        <v>0</v>
      </c>
      <c r="AJ562" s="117"/>
      <c r="AK562" s="69"/>
      <c r="AL562" s="69"/>
      <c r="AM562" s="69"/>
      <c r="AN562" s="69"/>
      <c r="AO562" s="70"/>
      <c r="AP562" s="70"/>
      <c r="AQ562" s="71">
        <f>SUM(E562:AJ562)+CI562-CK559</f>
        <v>3</v>
      </c>
      <c r="AR562" s="94"/>
      <c r="AS562" s="70"/>
      <c r="AT562" s="70"/>
      <c r="AU562" s="69"/>
      <c r="AV562" s="83"/>
      <c r="AW562" s="83"/>
      <c r="AX562" s="83"/>
      <c r="AY562" s="84"/>
      <c r="AZ562" s="85"/>
      <c r="BA562" s="22"/>
      <c r="BB562"/>
      <c r="BC562" s="95">
        <f t="shared" ref="BC562:CG562" si="720">IF(AND(BC559="A/N",BC560&gt;=8),2,IF(AND(BC559="N/D",BC560=16),2,IF(AND(BC559="D/A",BC560=16),2,IF(AND(BC559="A/N",BC560&lt;8),1,IF(AND(BC559="N/D",BC560&lt;16),1,IF(AND(BC559="D/A",BC560&gt;=8),1,IF(AND(AND(BC559="O/D",BC560&gt;=16),BC560&lt;24),1,IF(AND(BC559="O/D",BC560=24),2,IF(AND(AND(BC559="O/A",BC560&gt;=8),BC560&lt;16),1,IF(AND(BC559="O/A",BC560&gt;=16),2,IF(AND(AND(BC559="O/N",BC560&gt;=8),BC560&lt;24),1,IF(AND(BC559="O/N",BC560=24),2,0))))))))))))</f>
        <v>0</v>
      </c>
      <c r="BD562" s="95">
        <f t="shared" si="720"/>
        <v>1</v>
      </c>
      <c r="BE562" s="95">
        <f t="shared" si="720"/>
        <v>0</v>
      </c>
      <c r="BF562" s="95">
        <f t="shared" si="720"/>
        <v>0</v>
      </c>
      <c r="BG562" s="95">
        <f t="shared" si="720"/>
        <v>0</v>
      </c>
      <c r="BH562" s="95">
        <f t="shared" si="720"/>
        <v>0</v>
      </c>
      <c r="BI562" s="95">
        <f t="shared" si="720"/>
        <v>0</v>
      </c>
      <c r="BJ562" s="95">
        <f t="shared" si="720"/>
        <v>0</v>
      </c>
      <c r="BK562" s="95">
        <f t="shared" si="720"/>
        <v>0</v>
      </c>
      <c r="BL562" s="95">
        <f t="shared" si="720"/>
        <v>0</v>
      </c>
      <c r="BM562" s="95">
        <f t="shared" si="720"/>
        <v>0</v>
      </c>
      <c r="BN562" s="95">
        <f t="shared" si="720"/>
        <v>0</v>
      </c>
      <c r="BO562" s="95">
        <f t="shared" si="720"/>
        <v>0</v>
      </c>
      <c r="BP562" s="95">
        <f t="shared" si="720"/>
        <v>0</v>
      </c>
      <c r="BQ562" s="95">
        <f t="shared" si="720"/>
        <v>0</v>
      </c>
      <c r="BR562" s="95">
        <f t="shared" si="720"/>
        <v>0</v>
      </c>
      <c r="BS562" s="95">
        <f t="shared" si="720"/>
        <v>1</v>
      </c>
      <c r="BT562" s="95">
        <f t="shared" si="720"/>
        <v>0</v>
      </c>
      <c r="BU562" s="95">
        <f t="shared" si="720"/>
        <v>0</v>
      </c>
      <c r="BV562" s="95">
        <f t="shared" si="720"/>
        <v>0</v>
      </c>
      <c r="BW562" s="95">
        <f t="shared" si="720"/>
        <v>0</v>
      </c>
      <c r="BX562" s="95">
        <f t="shared" si="720"/>
        <v>0</v>
      </c>
      <c r="BY562" s="95">
        <f t="shared" si="720"/>
        <v>0</v>
      </c>
      <c r="BZ562" s="95">
        <f t="shared" si="720"/>
        <v>0</v>
      </c>
      <c r="CA562" s="95">
        <f t="shared" si="720"/>
        <v>0</v>
      </c>
      <c r="CB562" s="95">
        <f t="shared" si="720"/>
        <v>0</v>
      </c>
      <c r="CC562" s="95">
        <f t="shared" si="720"/>
        <v>0</v>
      </c>
      <c r="CD562" s="95">
        <f t="shared" si="720"/>
        <v>0</v>
      </c>
      <c r="CE562" s="95">
        <f t="shared" si="720"/>
        <v>0</v>
      </c>
      <c r="CF562" s="95">
        <f t="shared" si="720"/>
        <v>1</v>
      </c>
      <c r="CG562" s="95">
        <f t="shared" si="720"/>
        <v>0</v>
      </c>
      <c r="CI562" s="95">
        <f>SUM(BC562:CG562)</f>
        <v>3</v>
      </c>
      <c r="CJ562" s="5" t="s">
        <v>40</v>
      </c>
      <c r="CK562"/>
    </row>
    <row r="563" spans="1:89" ht="17.25" customHeight="1" x14ac:dyDescent="0.25">
      <c r="A563" s="57"/>
      <c r="B563" s="58"/>
      <c r="C563" s="58"/>
      <c r="D563" s="58" t="s">
        <v>41</v>
      </c>
      <c r="E563" s="103" t="str">
        <f t="shared" ref="E563:AI563" si="721">IF(E560&gt;=4,"ya","tdk")</f>
        <v>tdk</v>
      </c>
      <c r="F563" s="104" t="str">
        <f t="shared" si="721"/>
        <v>tdk</v>
      </c>
      <c r="G563" s="104" t="str">
        <f t="shared" si="721"/>
        <v>tdk</v>
      </c>
      <c r="H563" s="105" t="str">
        <f t="shared" si="721"/>
        <v>tdk</v>
      </c>
      <c r="I563" s="105" t="str">
        <f t="shared" si="721"/>
        <v>tdk</v>
      </c>
      <c r="J563" s="105" t="str">
        <f t="shared" si="721"/>
        <v>ya</v>
      </c>
      <c r="K563" s="105" t="str">
        <f t="shared" si="721"/>
        <v>tdk</v>
      </c>
      <c r="L563" s="105" t="str">
        <f t="shared" si="721"/>
        <v>tdk</v>
      </c>
      <c r="M563" s="104" t="str">
        <f t="shared" si="721"/>
        <v>tdk</v>
      </c>
      <c r="N563" s="106" t="str">
        <f t="shared" si="721"/>
        <v>tdk</v>
      </c>
      <c r="O563" s="107" t="str">
        <f t="shared" si="721"/>
        <v>tdk</v>
      </c>
      <c r="P563" s="105" t="str">
        <f t="shared" si="721"/>
        <v>tdk</v>
      </c>
      <c r="Q563" s="105" t="str">
        <f t="shared" si="721"/>
        <v>tdk</v>
      </c>
      <c r="R563" s="105" t="str">
        <f t="shared" si="721"/>
        <v>tdk</v>
      </c>
      <c r="S563" s="105" t="str">
        <f t="shared" si="721"/>
        <v>ya</v>
      </c>
      <c r="T563" s="104" t="str">
        <f t="shared" si="721"/>
        <v>ya</v>
      </c>
      <c r="U563" s="106" t="str">
        <f t="shared" si="721"/>
        <v>tdk</v>
      </c>
      <c r="V563" s="107" t="str">
        <f t="shared" si="721"/>
        <v>tdk</v>
      </c>
      <c r="W563" s="105" t="str">
        <f t="shared" si="721"/>
        <v>tdk</v>
      </c>
      <c r="X563" s="105" t="str">
        <f t="shared" si="721"/>
        <v>tdk</v>
      </c>
      <c r="Y563" s="105" t="str">
        <f t="shared" si="721"/>
        <v>tdk</v>
      </c>
      <c r="Z563" s="105" t="str">
        <f t="shared" si="721"/>
        <v>tdk</v>
      </c>
      <c r="AA563" s="104" t="str">
        <f t="shared" si="721"/>
        <v>tdk</v>
      </c>
      <c r="AB563" s="104" t="str">
        <f t="shared" si="721"/>
        <v>tdk</v>
      </c>
      <c r="AC563" s="105" t="str">
        <f t="shared" si="721"/>
        <v>tdk</v>
      </c>
      <c r="AD563" s="105" t="str">
        <f t="shared" si="721"/>
        <v>tdk</v>
      </c>
      <c r="AE563" s="105" t="str">
        <f t="shared" si="721"/>
        <v>tdk</v>
      </c>
      <c r="AF563" s="105" t="str">
        <f t="shared" si="721"/>
        <v>tdk</v>
      </c>
      <c r="AG563" s="105" t="str">
        <f t="shared" si="721"/>
        <v>tdk</v>
      </c>
      <c r="AH563" s="104" t="str">
        <f t="shared" si="721"/>
        <v>tdk</v>
      </c>
      <c r="AI563" s="104" t="str">
        <f t="shared" si="721"/>
        <v>tdk</v>
      </c>
      <c r="AJ563" s="108"/>
      <c r="AK563" s="69"/>
      <c r="AL563" s="69"/>
      <c r="AM563" s="69"/>
      <c r="AN563" s="69"/>
      <c r="AO563" s="70"/>
      <c r="AP563" s="70"/>
      <c r="AQ563" s="70"/>
      <c r="AR563" s="70"/>
      <c r="AS563" s="109">
        <f>COUNTIF(E563:AJ563,"ya")+CI563</f>
        <v>6</v>
      </c>
      <c r="AT563" s="70"/>
      <c r="AU563" s="69"/>
      <c r="AV563" s="83"/>
      <c r="AW563" s="83"/>
      <c r="AX563" s="83"/>
      <c r="AY563" s="84"/>
      <c r="AZ563" s="85"/>
      <c r="BA563" s="22"/>
      <c r="BB563"/>
      <c r="BC563" s="110" t="str">
        <f t="shared" ref="BC563:CG563" si="722">IF(BC560&gt;=4,"ya","tdk")</f>
        <v>tdk</v>
      </c>
      <c r="BD563" s="110" t="str">
        <f t="shared" si="722"/>
        <v>ya</v>
      </c>
      <c r="BE563" s="110" t="str">
        <f t="shared" si="722"/>
        <v>tdk</v>
      </c>
      <c r="BF563" s="110" t="str">
        <f t="shared" si="722"/>
        <v>tdk</v>
      </c>
      <c r="BG563" s="110" t="str">
        <f t="shared" si="722"/>
        <v>tdk</v>
      </c>
      <c r="BH563" s="110" t="str">
        <f t="shared" si="722"/>
        <v>tdk</v>
      </c>
      <c r="BI563" s="110" t="str">
        <f t="shared" si="722"/>
        <v>tdk</v>
      </c>
      <c r="BJ563" s="110" t="str">
        <f t="shared" si="722"/>
        <v>tdk</v>
      </c>
      <c r="BK563" s="110" t="str">
        <f t="shared" si="722"/>
        <v>tdk</v>
      </c>
      <c r="BL563" s="110" t="str">
        <f t="shared" si="722"/>
        <v>tdk</v>
      </c>
      <c r="BM563" s="110" t="str">
        <f t="shared" si="722"/>
        <v>tdk</v>
      </c>
      <c r="BN563" s="110" t="str">
        <f t="shared" si="722"/>
        <v>tdk</v>
      </c>
      <c r="BO563" s="110" t="str">
        <f t="shared" si="722"/>
        <v>tdk</v>
      </c>
      <c r="BP563" s="110" t="str">
        <f t="shared" si="722"/>
        <v>tdk</v>
      </c>
      <c r="BQ563" s="110" t="str">
        <f t="shared" si="722"/>
        <v>tdk</v>
      </c>
      <c r="BR563" s="110" t="str">
        <f t="shared" si="722"/>
        <v>tdk</v>
      </c>
      <c r="BS563" s="110" t="str">
        <f t="shared" si="722"/>
        <v>ya</v>
      </c>
      <c r="BT563" s="110" t="str">
        <f t="shared" si="722"/>
        <v>tdk</v>
      </c>
      <c r="BU563" s="110" t="str">
        <f t="shared" si="722"/>
        <v>tdk</v>
      </c>
      <c r="BV563" s="110" t="str">
        <f t="shared" si="722"/>
        <v>tdk</v>
      </c>
      <c r="BW563" s="110" t="str">
        <f t="shared" si="722"/>
        <v>tdk</v>
      </c>
      <c r="BX563" s="110" t="str">
        <f t="shared" si="722"/>
        <v>tdk</v>
      </c>
      <c r="BY563" s="110" t="str">
        <f t="shared" si="722"/>
        <v>tdk</v>
      </c>
      <c r="BZ563" s="110" t="str">
        <f t="shared" si="722"/>
        <v>tdk</v>
      </c>
      <c r="CA563" s="110" t="str">
        <f t="shared" si="722"/>
        <v>tdk</v>
      </c>
      <c r="CB563" s="110" t="str">
        <f t="shared" si="722"/>
        <v>tdk</v>
      </c>
      <c r="CC563" s="110" t="str">
        <f t="shared" si="722"/>
        <v>tdk</v>
      </c>
      <c r="CD563" s="110" t="str">
        <f t="shared" si="722"/>
        <v>tdk</v>
      </c>
      <c r="CE563" s="110" t="str">
        <f t="shared" si="722"/>
        <v>tdk</v>
      </c>
      <c r="CF563" s="110" t="str">
        <f t="shared" si="722"/>
        <v>ya</v>
      </c>
      <c r="CG563" s="110" t="str">
        <f t="shared" si="722"/>
        <v>tdk</v>
      </c>
      <c r="CI563" s="75">
        <f>COUNTIF(BC563:CG563,"ya")</f>
        <v>3</v>
      </c>
      <c r="CJ563" s="74" t="s">
        <v>41</v>
      </c>
      <c r="CK563"/>
    </row>
    <row r="564" spans="1:89" ht="17.25" customHeight="1" x14ac:dyDescent="0.25">
      <c r="A564" s="57"/>
      <c r="B564" s="58"/>
      <c r="C564" s="58"/>
      <c r="D564" s="58" t="s">
        <v>42</v>
      </c>
      <c r="E564" s="103" t="str">
        <f t="shared" ref="E564:AI564" si="723">IF(AND(OR(AND(OR(AND(E561&gt;=2,E559="O/D"),E559="O/A"),E561&gt;=2),E559="O/N"),E561&gt;=2),"ya","tdk")</f>
        <v>tdk</v>
      </c>
      <c r="F564" s="104" t="str">
        <f t="shared" si="723"/>
        <v>ya</v>
      </c>
      <c r="G564" s="104" t="str">
        <f t="shared" si="723"/>
        <v>tdk</v>
      </c>
      <c r="H564" s="105" t="str">
        <f t="shared" si="723"/>
        <v>tdk</v>
      </c>
      <c r="I564" s="105" t="str">
        <f t="shared" si="723"/>
        <v>tdk</v>
      </c>
      <c r="J564" s="105" t="str">
        <f t="shared" si="723"/>
        <v>tdk</v>
      </c>
      <c r="K564" s="105" t="str">
        <f t="shared" si="723"/>
        <v>tdk</v>
      </c>
      <c r="L564" s="105" t="str">
        <f t="shared" si="723"/>
        <v>tdk</v>
      </c>
      <c r="M564" s="104" t="str">
        <f t="shared" si="723"/>
        <v>tdk</v>
      </c>
      <c r="N564" s="106" t="str">
        <f t="shared" si="723"/>
        <v>tdk</v>
      </c>
      <c r="O564" s="107" t="str">
        <f t="shared" si="723"/>
        <v>tdk</v>
      </c>
      <c r="P564" s="105" t="str">
        <f t="shared" si="723"/>
        <v>tdk</v>
      </c>
      <c r="Q564" s="105" t="str">
        <f t="shared" si="723"/>
        <v>tdk</v>
      </c>
      <c r="R564" s="105" t="str">
        <f t="shared" si="723"/>
        <v>tdk</v>
      </c>
      <c r="S564" s="105" t="str">
        <f t="shared" si="723"/>
        <v>tdk</v>
      </c>
      <c r="T564" s="104" t="str">
        <f t="shared" si="723"/>
        <v>tdk</v>
      </c>
      <c r="U564" s="106" t="str">
        <f t="shared" si="723"/>
        <v>ya</v>
      </c>
      <c r="V564" s="107" t="str">
        <f t="shared" si="723"/>
        <v>tdk</v>
      </c>
      <c r="W564" s="105" t="str">
        <f t="shared" si="723"/>
        <v>tdk</v>
      </c>
      <c r="X564" s="105" t="str">
        <f t="shared" si="723"/>
        <v>tdk</v>
      </c>
      <c r="Y564" s="105" t="str">
        <f t="shared" si="723"/>
        <v>tdk</v>
      </c>
      <c r="Z564" s="105" t="str">
        <f t="shared" si="723"/>
        <v>tdk</v>
      </c>
      <c r="AA564" s="104" t="str">
        <f t="shared" si="723"/>
        <v>tdk</v>
      </c>
      <c r="AB564" s="104" t="str">
        <f t="shared" si="723"/>
        <v>tdk</v>
      </c>
      <c r="AC564" s="105" t="str">
        <f t="shared" si="723"/>
        <v>tdk</v>
      </c>
      <c r="AD564" s="105" t="str">
        <f t="shared" si="723"/>
        <v>tdk</v>
      </c>
      <c r="AE564" s="105" t="str">
        <f t="shared" si="723"/>
        <v>tdk</v>
      </c>
      <c r="AF564" s="105" t="str">
        <f t="shared" si="723"/>
        <v>tdk</v>
      </c>
      <c r="AG564" s="105" t="str">
        <f t="shared" si="723"/>
        <v>tdk</v>
      </c>
      <c r="AH564" s="104" t="str">
        <f t="shared" si="723"/>
        <v>ya</v>
      </c>
      <c r="AI564" s="104" t="str">
        <f t="shared" si="723"/>
        <v>tdk</v>
      </c>
      <c r="AJ564" s="108"/>
      <c r="AK564" s="69"/>
      <c r="AL564" s="69"/>
      <c r="AM564" s="69"/>
      <c r="AN564" s="69"/>
      <c r="AO564" s="70"/>
      <c r="AP564" s="70"/>
      <c r="AQ564" s="70"/>
      <c r="AR564" s="70"/>
      <c r="AS564" s="70"/>
      <c r="AT564" s="70">
        <f>COUNTIF(E564:AJ564,"ya")</f>
        <v>3</v>
      </c>
      <c r="AU564" s="69"/>
      <c r="AV564" s="83"/>
      <c r="AW564" s="83"/>
      <c r="AX564" s="83"/>
      <c r="AY564" s="84"/>
      <c r="AZ564" s="85"/>
      <c r="BA564" s="22"/>
      <c r="BB564"/>
      <c r="BC564" s="7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I564" s="37"/>
      <c r="CJ564"/>
      <c r="CK564"/>
    </row>
    <row r="565" spans="1:89" ht="17.25" customHeight="1" x14ac:dyDescent="0.3">
      <c r="A565" s="57">
        <f>A559+1</f>
        <v>64</v>
      </c>
      <c r="B565" s="229" t="s">
        <v>166</v>
      </c>
      <c r="C565" s="130" t="s">
        <v>167</v>
      </c>
      <c r="D565" s="58"/>
      <c r="E565" s="111" t="s">
        <v>45</v>
      </c>
      <c r="F565" s="112" t="s">
        <v>44</v>
      </c>
      <c r="G565" s="112" t="s">
        <v>21</v>
      </c>
      <c r="H565" s="113" t="s">
        <v>21</v>
      </c>
      <c r="I565" s="113" t="s">
        <v>45</v>
      </c>
      <c r="J565" s="113" t="s">
        <v>19</v>
      </c>
      <c r="K565" s="113" t="s">
        <v>19</v>
      </c>
      <c r="L565" s="113" t="s">
        <v>20</v>
      </c>
      <c r="M565" s="112" t="s">
        <v>45</v>
      </c>
      <c r="N565" s="114" t="s">
        <v>47</v>
      </c>
      <c r="O565" s="115" t="s">
        <v>45</v>
      </c>
      <c r="P565" s="113" t="s">
        <v>21</v>
      </c>
      <c r="Q565" s="113" t="s">
        <v>21</v>
      </c>
      <c r="R565" s="113" t="s">
        <v>45</v>
      </c>
      <c r="S565" s="113" t="s">
        <v>19</v>
      </c>
      <c r="T565" s="112" t="s">
        <v>19</v>
      </c>
      <c r="U565" s="116" t="s">
        <v>46</v>
      </c>
      <c r="V565" s="115" t="s">
        <v>20</v>
      </c>
      <c r="W565" s="113" t="s">
        <v>20</v>
      </c>
      <c r="X565" s="113" t="s">
        <v>45</v>
      </c>
      <c r="Y565" s="113" t="s">
        <v>21</v>
      </c>
      <c r="Z565" s="113" t="s">
        <v>21</v>
      </c>
      <c r="AA565" s="112" t="s">
        <v>45</v>
      </c>
      <c r="AB565" s="112" t="s">
        <v>19</v>
      </c>
      <c r="AC565" s="113" t="s">
        <v>19</v>
      </c>
      <c r="AD565" s="113" t="s">
        <v>19</v>
      </c>
      <c r="AE565" s="113" t="s">
        <v>20</v>
      </c>
      <c r="AF565" s="113" t="s">
        <v>20</v>
      </c>
      <c r="AG565" s="113" t="s">
        <v>45</v>
      </c>
      <c r="AH565" s="112" t="s">
        <v>44</v>
      </c>
      <c r="AI565" s="112" t="s">
        <v>21</v>
      </c>
      <c r="AJ565" s="68"/>
      <c r="AK565" s="69">
        <f>COUNTIF(E565:AJ565,"D")</f>
        <v>7</v>
      </c>
      <c r="AL565" s="69">
        <f>COUNTIF(E565:AJ565,"A")</f>
        <v>5</v>
      </c>
      <c r="AM565" s="69">
        <f>COUNTIF(E565:AJ565,"N")</f>
        <v>7</v>
      </c>
      <c r="AN565" s="69">
        <f>COUNTIF(E565:AJ565,"D/A")</f>
        <v>0</v>
      </c>
      <c r="AO565" s="70">
        <f>AK565+AL565+AM565+AN565+AY565+AZ565</f>
        <v>19</v>
      </c>
      <c r="AP565" s="70">
        <f>IF(AO565&lt;=22,0,AO565-22)</f>
        <v>0</v>
      </c>
      <c r="AQ565" s="71">
        <f>AL565+AM565+AQ568</f>
        <v>15</v>
      </c>
      <c r="AR565" s="70"/>
      <c r="AS565" s="70"/>
      <c r="AT565" s="70"/>
      <c r="AU565" s="69">
        <f>COUNTIF(E565:AJ565,"IJ")</f>
        <v>0</v>
      </c>
      <c r="AV565" s="69">
        <f>COUNTIF(E565:AJ565,"SK")</f>
        <v>0</v>
      </c>
      <c r="AW565" s="69">
        <f>COUNTIF(E565:AJ565,"CT")</f>
        <v>0</v>
      </c>
      <c r="AX565" s="69">
        <f>COUNTIF(E565:AJ565,"AL")</f>
        <v>0</v>
      </c>
      <c r="AY565" s="69">
        <f>COUNTIF(E565:AJ565,"A/N")</f>
        <v>0</v>
      </c>
      <c r="AZ565" s="69">
        <f>COUNTIF(E565:AJ565,"N/D")</f>
        <v>0</v>
      </c>
      <c r="BA565" s="72"/>
      <c r="BB565" s="37">
        <f>AO565</f>
        <v>19</v>
      </c>
      <c r="BC565" s="73" t="str">
        <f t="shared" ref="BC565:CG565" si="724">E565</f>
        <v>R</v>
      </c>
      <c r="BD565" s="73" t="str">
        <f t="shared" si="724"/>
        <v>O/N</v>
      </c>
      <c r="BE565" s="73" t="str">
        <f t="shared" si="724"/>
        <v>N</v>
      </c>
      <c r="BF565" s="73" t="str">
        <f t="shared" si="724"/>
        <v>N</v>
      </c>
      <c r="BG565" s="73" t="str">
        <f t="shared" si="724"/>
        <v>R</v>
      </c>
      <c r="BH565" s="73" t="str">
        <f t="shared" si="724"/>
        <v>D</v>
      </c>
      <c r="BI565" s="73" t="str">
        <f t="shared" si="724"/>
        <v>D</v>
      </c>
      <c r="BJ565" s="73" t="str">
        <f t="shared" si="724"/>
        <v>A</v>
      </c>
      <c r="BK565" s="73" t="str">
        <f t="shared" si="724"/>
        <v>R</v>
      </c>
      <c r="BL565" s="73" t="str">
        <f t="shared" si="724"/>
        <v>O/D</v>
      </c>
      <c r="BM565" s="73" t="str">
        <f t="shared" si="724"/>
        <v>R</v>
      </c>
      <c r="BN565" s="73" t="str">
        <f t="shared" si="724"/>
        <v>N</v>
      </c>
      <c r="BO565" s="73" t="str">
        <f t="shared" si="724"/>
        <v>N</v>
      </c>
      <c r="BP565" s="73" t="str">
        <f t="shared" si="724"/>
        <v>R</v>
      </c>
      <c r="BQ565" s="73" t="str">
        <f t="shared" si="724"/>
        <v>D</v>
      </c>
      <c r="BR565" s="73" t="str">
        <f t="shared" si="724"/>
        <v>D</v>
      </c>
      <c r="BS565" s="73" t="str">
        <f t="shared" si="724"/>
        <v>O/A</v>
      </c>
      <c r="BT565" s="73" t="str">
        <f t="shared" si="724"/>
        <v>A</v>
      </c>
      <c r="BU565" s="73" t="str">
        <f t="shared" si="724"/>
        <v>A</v>
      </c>
      <c r="BV565" s="73" t="str">
        <f t="shared" si="724"/>
        <v>R</v>
      </c>
      <c r="BW565" s="73" t="str">
        <f t="shared" si="724"/>
        <v>N</v>
      </c>
      <c r="BX565" s="73" t="str">
        <f t="shared" si="724"/>
        <v>N</v>
      </c>
      <c r="BY565" s="73" t="str">
        <f t="shared" si="724"/>
        <v>R</v>
      </c>
      <c r="BZ565" s="73" t="str">
        <f t="shared" si="724"/>
        <v>D</v>
      </c>
      <c r="CA565" s="73" t="str">
        <f t="shared" si="724"/>
        <v>D</v>
      </c>
      <c r="CB565" s="73" t="str">
        <f t="shared" si="724"/>
        <v>D</v>
      </c>
      <c r="CC565" s="73" t="str">
        <f t="shared" si="724"/>
        <v>A</v>
      </c>
      <c r="CD565" s="73" t="str">
        <f t="shared" si="724"/>
        <v>A</v>
      </c>
      <c r="CE565" s="73" t="str">
        <f t="shared" si="724"/>
        <v>R</v>
      </c>
      <c r="CF565" s="73" t="str">
        <f t="shared" si="724"/>
        <v>O/N</v>
      </c>
      <c r="CG565" s="73" t="str">
        <f t="shared" si="724"/>
        <v>N</v>
      </c>
      <c r="CI565" s="75">
        <f>COUNTIF(BC565:CG565,"A/N")</f>
        <v>0</v>
      </c>
      <c r="CJ565" s="75">
        <f>COUNTIF(BC565:CG565,"N/D")</f>
        <v>0</v>
      </c>
      <c r="CK565" s="37">
        <f>CI565+CJ565</f>
        <v>0</v>
      </c>
    </row>
    <row r="566" spans="1:89" ht="17.25" customHeight="1" x14ac:dyDescent="0.25">
      <c r="A566" s="57"/>
      <c r="B566" s="58"/>
      <c r="C566" s="127"/>
      <c r="D566" s="58" t="s">
        <v>37</v>
      </c>
      <c r="E566" s="111"/>
      <c r="F566" s="112"/>
      <c r="G566" s="112"/>
      <c r="H566" s="113"/>
      <c r="I566" s="113"/>
      <c r="J566" s="113"/>
      <c r="K566" s="113"/>
      <c r="L566" s="113"/>
      <c r="M566" s="112"/>
      <c r="N566" s="114"/>
      <c r="O566" s="115"/>
      <c r="P566" s="113"/>
      <c r="Q566" s="113"/>
      <c r="R566" s="113"/>
      <c r="S566" s="113"/>
      <c r="T566" s="112">
        <v>4</v>
      </c>
      <c r="U566" s="116"/>
      <c r="V566" s="115"/>
      <c r="W566" s="113"/>
      <c r="X566" s="113"/>
      <c r="Y566" s="113"/>
      <c r="Z566" s="113"/>
      <c r="AA566" s="112"/>
      <c r="AB566" s="112"/>
      <c r="AC566" s="113"/>
      <c r="AD566" s="113"/>
      <c r="AE566" s="113"/>
      <c r="AF566" s="113"/>
      <c r="AG566" s="113"/>
      <c r="AH566" s="112"/>
      <c r="AI566" s="112"/>
      <c r="AJ566" s="82"/>
      <c r="AK566" s="69"/>
      <c r="AL566" s="69"/>
      <c r="AM566" s="69"/>
      <c r="AN566" s="69"/>
      <c r="AO566" s="70"/>
      <c r="AP566" s="70"/>
      <c r="AQ566" s="70"/>
      <c r="AR566" s="71">
        <f>SUM(E566:AJ566)*2-0.5*COUNT(E566:AJ566)+CI567</f>
        <v>107.5</v>
      </c>
      <c r="AS566" s="70"/>
      <c r="AT566" s="70"/>
      <c r="AU566" s="69"/>
      <c r="AV566" s="83"/>
      <c r="AW566" s="83"/>
      <c r="AX566" s="83"/>
      <c r="AY566" s="84"/>
      <c r="AZ566" s="85"/>
      <c r="BA566" s="22"/>
      <c r="BB566"/>
      <c r="BC566" s="86">
        <f t="shared" ref="BC566:CG566" si="725">E567</f>
        <v>0</v>
      </c>
      <c r="BD566" s="86">
        <f t="shared" si="725"/>
        <v>12</v>
      </c>
      <c r="BE566" s="86">
        <f t="shared" si="725"/>
        <v>0</v>
      </c>
      <c r="BF566" s="86">
        <f t="shared" si="725"/>
        <v>0</v>
      </c>
      <c r="BG566" s="86">
        <f t="shared" si="725"/>
        <v>0</v>
      </c>
      <c r="BH566" s="86">
        <f t="shared" si="725"/>
        <v>0</v>
      </c>
      <c r="BI566" s="86">
        <f t="shared" si="725"/>
        <v>0</v>
      </c>
      <c r="BJ566" s="86">
        <f t="shared" si="725"/>
        <v>0</v>
      </c>
      <c r="BK566" s="86">
        <f t="shared" si="725"/>
        <v>0</v>
      </c>
      <c r="BL566" s="86">
        <f t="shared" si="725"/>
        <v>8</v>
      </c>
      <c r="BM566" s="86">
        <f t="shared" si="725"/>
        <v>0</v>
      </c>
      <c r="BN566" s="86">
        <f t="shared" si="725"/>
        <v>0</v>
      </c>
      <c r="BO566" s="86">
        <f t="shared" si="725"/>
        <v>0</v>
      </c>
      <c r="BP566" s="86">
        <f t="shared" si="725"/>
        <v>0</v>
      </c>
      <c r="BQ566" s="86">
        <f t="shared" si="725"/>
        <v>0</v>
      </c>
      <c r="BR566" s="86">
        <f t="shared" si="725"/>
        <v>0</v>
      </c>
      <c r="BS566" s="86">
        <f t="shared" si="725"/>
        <v>8</v>
      </c>
      <c r="BT566" s="86">
        <f t="shared" si="725"/>
        <v>0</v>
      </c>
      <c r="BU566" s="86">
        <f t="shared" si="725"/>
        <v>0</v>
      </c>
      <c r="BV566" s="86">
        <f t="shared" si="725"/>
        <v>0</v>
      </c>
      <c r="BW566" s="86">
        <f t="shared" si="725"/>
        <v>0</v>
      </c>
      <c r="BX566" s="86">
        <f t="shared" si="725"/>
        <v>0</v>
      </c>
      <c r="BY566" s="86">
        <f t="shared" si="725"/>
        <v>0</v>
      </c>
      <c r="BZ566" s="86">
        <f t="shared" si="725"/>
        <v>0</v>
      </c>
      <c r="CA566" s="86">
        <f t="shared" si="725"/>
        <v>0</v>
      </c>
      <c r="CB566" s="86">
        <f t="shared" si="725"/>
        <v>0</v>
      </c>
      <c r="CC566" s="86">
        <f t="shared" si="725"/>
        <v>0</v>
      </c>
      <c r="CD566" s="86">
        <f t="shared" si="725"/>
        <v>0</v>
      </c>
      <c r="CE566" s="86">
        <f t="shared" si="725"/>
        <v>0</v>
      </c>
      <c r="CF566" s="86">
        <f t="shared" si="725"/>
        <v>12</v>
      </c>
      <c r="CG566" s="86">
        <f t="shared" si="725"/>
        <v>0</v>
      </c>
      <c r="CI566" s="74"/>
      <c r="CJ566"/>
      <c r="CK566"/>
    </row>
    <row r="567" spans="1:89" ht="17.25" customHeight="1" x14ac:dyDescent="0.25">
      <c r="A567" s="57"/>
      <c r="B567" s="58"/>
      <c r="C567" s="58"/>
      <c r="D567" s="58" t="s">
        <v>38</v>
      </c>
      <c r="E567" s="111"/>
      <c r="F567" s="112">
        <v>12</v>
      </c>
      <c r="G567" s="112"/>
      <c r="H567" s="113"/>
      <c r="I567" s="113"/>
      <c r="J567" s="113"/>
      <c r="K567" s="113"/>
      <c r="L567" s="113"/>
      <c r="M567" s="112"/>
      <c r="N567" s="114">
        <v>8</v>
      </c>
      <c r="O567" s="115"/>
      <c r="P567" s="113"/>
      <c r="Q567" s="113"/>
      <c r="R567" s="113"/>
      <c r="S567" s="113"/>
      <c r="T567" s="112"/>
      <c r="U567" s="116">
        <v>8</v>
      </c>
      <c r="V567" s="115"/>
      <c r="W567" s="113"/>
      <c r="X567" s="113"/>
      <c r="Y567" s="113"/>
      <c r="Z567" s="113"/>
      <c r="AA567" s="112"/>
      <c r="AB567" s="112"/>
      <c r="AC567" s="113"/>
      <c r="AD567" s="113"/>
      <c r="AE567" s="113"/>
      <c r="AF567" s="113"/>
      <c r="AG567" s="113"/>
      <c r="AH567" s="112">
        <v>12</v>
      </c>
      <c r="AI567" s="112"/>
      <c r="AJ567" s="93"/>
      <c r="AK567" s="69"/>
      <c r="AL567" s="69"/>
      <c r="AM567" s="69"/>
      <c r="AN567" s="69"/>
      <c r="AO567" s="70"/>
      <c r="AP567" s="70"/>
      <c r="AQ567" s="70"/>
      <c r="AR567" s="94"/>
      <c r="AS567" s="70"/>
      <c r="AT567" s="70"/>
      <c r="AU567" s="69"/>
      <c r="AV567" s="83"/>
      <c r="AW567" s="83"/>
      <c r="AX567" s="83"/>
      <c r="AY567" s="84"/>
      <c r="AZ567" s="85"/>
      <c r="BA567" s="22"/>
      <c r="BB567"/>
      <c r="BC567" s="37">
        <f t="shared" ref="BC567:CG567" si="726">IF(BC566&lt;=1,BC566*2,IF(BC566&lt;=7,(BC566*2),IF(BC566&lt;=8,((BC566-7)*3+14),((BC566-8)*4+17))))</f>
        <v>0</v>
      </c>
      <c r="BD567" s="37">
        <f t="shared" si="726"/>
        <v>33</v>
      </c>
      <c r="BE567" s="37">
        <f t="shared" si="726"/>
        <v>0</v>
      </c>
      <c r="BF567" s="37">
        <f t="shared" si="726"/>
        <v>0</v>
      </c>
      <c r="BG567" s="37">
        <f t="shared" si="726"/>
        <v>0</v>
      </c>
      <c r="BH567" s="37">
        <f t="shared" si="726"/>
        <v>0</v>
      </c>
      <c r="BI567" s="37">
        <f t="shared" si="726"/>
        <v>0</v>
      </c>
      <c r="BJ567" s="37">
        <f t="shared" si="726"/>
        <v>0</v>
      </c>
      <c r="BK567" s="37">
        <f t="shared" si="726"/>
        <v>0</v>
      </c>
      <c r="BL567" s="37">
        <f t="shared" si="726"/>
        <v>17</v>
      </c>
      <c r="BM567" s="37">
        <f t="shared" si="726"/>
        <v>0</v>
      </c>
      <c r="BN567" s="37">
        <f t="shared" si="726"/>
        <v>0</v>
      </c>
      <c r="BO567" s="37">
        <f t="shared" si="726"/>
        <v>0</v>
      </c>
      <c r="BP567" s="37">
        <f t="shared" si="726"/>
        <v>0</v>
      </c>
      <c r="BQ567" s="37">
        <f t="shared" si="726"/>
        <v>0</v>
      </c>
      <c r="BR567" s="37">
        <f t="shared" si="726"/>
        <v>0</v>
      </c>
      <c r="BS567" s="37">
        <f t="shared" si="726"/>
        <v>17</v>
      </c>
      <c r="BT567" s="37">
        <f t="shared" si="726"/>
        <v>0</v>
      </c>
      <c r="BU567" s="37">
        <f t="shared" si="726"/>
        <v>0</v>
      </c>
      <c r="BV567" s="37">
        <f t="shared" si="726"/>
        <v>0</v>
      </c>
      <c r="BW567" s="37">
        <f t="shared" si="726"/>
        <v>0</v>
      </c>
      <c r="BX567" s="37">
        <f t="shared" si="726"/>
        <v>0</v>
      </c>
      <c r="BY567" s="37">
        <f t="shared" si="726"/>
        <v>0</v>
      </c>
      <c r="BZ567" s="37">
        <f t="shared" si="726"/>
        <v>0</v>
      </c>
      <c r="CA567" s="37">
        <f t="shared" si="726"/>
        <v>0</v>
      </c>
      <c r="CB567" s="37">
        <f t="shared" si="726"/>
        <v>0</v>
      </c>
      <c r="CC567" s="37">
        <f t="shared" si="726"/>
        <v>0</v>
      </c>
      <c r="CD567" s="37">
        <f t="shared" si="726"/>
        <v>0</v>
      </c>
      <c r="CE567" s="37">
        <f t="shared" si="726"/>
        <v>0</v>
      </c>
      <c r="CF567" s="37">
        <f t="shared" si="726"/>
        <v>33</v>
      </c>
      <c r="CG567" s="37">
        <f t="shared" si="726"/>
        <v>0</v>
      </c>
      <c r="CI567" s="95">
        <f>SUM(BC567:CG567)</f>
        <v>100</v>
      </c>
      <c r="CJ567" s="5" t="s">
        <v>37</v>
      </c>
      <c r="CK567"/>
    </row>
    <row r="568" spans="1:89" ht="17.25" customHeight="1" x14ac:dyDescent="0.25">
      <c r="A568" s="57"/>
      <c r="B568" s="58"/>
      <c r="C568" s="58"/>
      <c r="D568" s="58" t="s">
        <v>39</v>
      </c>
      <c r="E568" s="96">
        <f t="shared" ref="E568:AI568" si="727">IF(AND(E565="A/N",E566&gt;=8),2,IF(AND(E565="N/D",E566=16),2,IF(AND(E565="D/A",E566=16),2,IF(AND(E565="A/N",E566&lt;8),1,IF(AND(E565="N/D",E566&lt;16),1,IF(AND(E565="D/A",E566&gt;=8),1,IF(AND(AND(E565="O/D",E566&gt;=16),E566&lt;24),1,IF(AND(E565="O/D",E566=24),2,IF(AND(AND(E565="O/A",E566&gt;=8),E566&lt;16),1,IF(AND(E565="O/A",E566&gt;=16),2,IF(AND(AND(E565="O/N",E566&gt;=8),E566&lt;24),1,IF(AND(E565="O/N",E566=24),2,0))))))))))))</f>
        <v>0</v>
      </c>
      <c r="F568" s="97">
        <f t="shared" si="727"/>
        <v>0</v>
      </c>
      <c r="G568" s="97">
        <f t="shared" si="727"/>
        <v>0</v>
      </c>
      <c r="H568" s="98">
        <f t="shared" si="727"/>
        <v>0</v>
      </c>
      <c r="I568" s="98">
        <f t="shared" si="727"/>
        <v>0</v>
      </c>
      <c r="J568" s="98">
        <f t="shared" si="727"/>
        <v>0</v>
      </c>
      <c r="K568" s="98">
        <f t="shared" si="727"/>
        <v>0</v>
      </c>
      <c r="L568" s="98">
        <f t="shared" si="727"/>
        <v>0</v>
      </c>
      <c r="M568" s="97">
        <f t="shared" si="727"/>
        <v>0</v>
      </c>
      <c r="N568" s="99">
        <f t="shared" si="727"/>
        <v>0</v>
      </c>
      <c r="O568" s="100">
        <f t="shared" si="727"/>
        <v>0</v>
      </c>
      <c r="P568" s="98">
        <f t="shared" si="727"/>
        <v>0</v>
      </c>
      <c r="Q568" s="98">
        <f t="shared" si="727"/>
        <v>0</v>
      </c>
      <c r="R568" s="98">
        <f t="shared" si="727"/>
        <v>0</v>
      </c>
      <c r="S568" s="98">
        <f t="shared" si="727"/>
        <v>0</v>
      </c>
      <c r="T568" s="97">
        <f t="shared" si="727"/>
        <v>0</v>
      </c>
      <c r="U568" s="101">
        <f t="shared" si="727"/>
        <v>0</v>
      </c>
      <c r="V568" s="100">
        <f t="shared" si="727"/>
        <v>0</v>
      </c>
      <c r="W568" s="98">
        <f t="shared" si="727"/>
        <v>0</v>
      </c>
      <c r="X568" s="98">
        <f t="shared" si="727"/>
        <v>0</v>
      </c>
      <c r="Y568" s="98">
        <f t="shared" si="727"/>
        <v>0</v>
      </c>
      <c r="Z568" s="98">
        <f t="shared" si="727"/>
        <v>0</v>
      </c>
      <c r="AA568" s="97">
        <f t="shared" si="727"/>
        <v>0</v>
      </c>
      <c r="AB568" s="97">
        <f t="shared" si="727"/>
        <v>0</v>
      </c>
      <c r="AC568" s="98">
        <f t="shared" si="727"/>
        <v>0</v>
      </c>
      <c r="AD568" s="98">
        <f t="shared" si="727"/>
        <v>0</v>
      </c>
      <c r="AE568" s="98">
        <f t="shared" si="727"/>
        <v>0</v>
      </c>
      <c r="AF568" s="98">
        <f t="shared" si="727"/>
        <v>0</v>
      </c>
      <c r="AG568" s="98">
        <f t="shared" si="727"/>
        <v>0</v>
      </c>
      <c r="AH568" s="97">
        <f t="shared" si="727"/>
        <v>0</v>
      </c>
      <c r="AI568" s="97">
        <f t="shared" si="727"/>
        <v>0</v>
      </c>
      <c r="AJ568" s="117"/>
      <c r="AK568" s="69"/>
      <c r="AL568" s="69"/>
      <c r="AM568" s="69"/>
      <c r="AN568" s="69"/>
      <c r="AO568" s="70"/>
      <c r="AP568" s="70"/>
      <c r="AQ568" s="71">
        <f>SUM(E568:AJ568)+CI568-CK565</f>
        <v>3</v>
      </c>
      <c r="AR568" s="94"/>
      <c r="AS568" s="70"/>
      <c r="AT568" s="70"/>
      <c r="AU568" s="69"/>
      <c r="AV568" s="83"/>
      <c r="AW568" s="83"/>
      <c r="AX568" s="83"/>
      <c r="AY568" s="84"/>
      <c r="AZ568" s="85"/>
      <c r="BA568" s="22"/>
      <c r="BB568"/>
      <c r="BC568" s="95">
        <f t="shared" ref="BC568:CG568" si="728">IF(AND(BC565="A/N",BC566&gt;=8),2,IF(AND(BC565="N/D",BC566=16),2,IF(AND(BC565="D/A",BC566=16),2,IF(AND(BC565="A/N",BC566&lt;8),1,IF(AND(BC565="N/D",BC566&lt;16),1,IF(AND(BC565="D/A",BC566&gt;=8),1,IF(AND(AND(BC565="O/D",BC566&gt;=16),BC566&lt;24),1,IF(AND(BC565="O/D",BC566=24),2,IF(AND(AND(BC565="O/A",BC566&gt;=8),BC566&lt;16),1,IF(AND(BC565="O/A",BC566&gt;=16),2,IF(AND(AND(BC565="O/N",BC566&gt;=8),BC566&lt;24),1,IF(AND(BC565="O/N",BC566=24),2,0))))))))))))</f>
        <v>0</v>
      </c>
      <c r="BD568" s="95">
        <f t="shared" si="728"/>
        <v>1</v>
      </c>
      <c r="BE568" s="95">
        <f t="shared" si="728"/>
        <v>0</v>
      </c>
      <c r="BF568" s="95">
        <f t="shared" si="728"/>
        <v>0</v>
      </c>
      <c r="BG568" s="95">
        <f t="shared" si="728"/>
        <v>0</v>
      </c>
      <c r="BH568" s="95">
        <f t="shared" si="728"/>
        <v>0</v>
      </c>
      <c r="BI568" s="95">
        <f t="shared" si="728"/>
        <v>0</v>
      </c>
      <c r="BJ568" s="95">
        <f t="shared" si="728"/>
        <v>0</v>
      </c>
      <c r="BK568" s="95">
        <f t="shared" si="728"/>
        <v>0</v>
      </c>
      <c r="BL568" s="95">
        <f t="shared" si="728"/>
        <v>0</v>
      </c>
      <c r="BM568" s="95">
        <f t="shared" si="728"/>
        <v>0</v>
      </c>
      <c r="BN568" s="95">
        <f t="shared" si="728"/>
        <v>0</v>
      </c>
      <c r="BO568" s="95">
        <f t="shared" si="728"/>
        <v>0</v>
      </c>
      <c r="BP568" s="95">
        <f t="shared" si="728"/>
        <v>0</v>
      </c>
      <c r="BQ568" s="95">
        <f t="shared" si="728"/>
        <v>0</v>
      </c>
      <c r="BR568" s="95">
        <f t="shared" si="728"/>
        <v>0</v>
      </c>
      <c r="BS568" s="95">
        <f t="shared" si="728"/>
        <v>1</v>
      </c>
      <c r="BT568" s="95">
        <f t="shared" si="728"/>
        <v>0</v>
      </c>
      <c r="BU568" s="95">
        <f t="shared" si="728"/>
        <v>0</v>
      </c>
      <c r="BV568" s="95">
        <f t="shared" si="728"/>
        <v>0</v>
      </c>
      <c r="BW568" s="95">
        <f t="shared" si="728"/>
        <v>0</v>
      </c>
      <c r="BX568" s="95">
        <f t="shared" si="728"/>
        <v>0</v>
      </c>
      <c r="BY568" s="95">
        <f t="shared" si="728"/>
        <v>0</v>
      </c>
      <c r="BZ568" s="95">
        <f t="shared" si="728"/>
        <v>0</v>
      </c>
      <c r="CA568" s="95">
        <f t="shared" si="728"/>
        <v>0</v>
      </c>
      <c r="CB568" s="95">
        <f t="shared" si="728"/>
        <v>0</v>
      </c>
      <c r="CC568" s="95">
        <f t="shared" si="728"/>
        <v>0</v>
      </c>
      <c r="CD568" s="95">
        <f t="shared" si="728"/>
        <v>0</v>
      </c>
      <c r="CE568" s="95">
        <f t="shared" si="728"/>
        <v>0</v>
      </c>
      <c r="CF568" s="95">
        <f t="shared" si="728"/>
        <v>1</v>
      </c>
      <c r="CG568" s="95">
        <f t="shared" si="728"/>
        <v>0</v>
      </c>
      <c r="CI568" s="95">
        <f>SUM(BC568:CG568)</f>
        <v>3</v>
      </c>
      <c r="CJ568" s="5" t="s">
        <v>40</v>
      </c>
      <c r="CK568"/>
    </row>
    <row r="569" spans="1:89" ht="17.25" customHeight="1" x14ac:dyDescent="0.25">
      <c r="A569" s="57"/>
      <c r="B569" s="58"/>
      <c r="C569" s="58"/>
      <c r="D569" s="58" t="s">
        <v>41</v>
      </c>
      <c r="E569" s="103" t="str">
        <f t="shared" ref="E569:AI569" si="729">IF(E566&gt;=4,"ya","tdk")</f>
        <v>tdk</v>
      </c>
      <c r="F569" s="104" t="str">
        <f t="shared" si="729"/>
        <v>tdk</v>
      </c>
      <c r="G569" s="104" t="str">
        <f t="shared" si="729"/>
        <v>tdk</v>
      </c>
      <c r="H569" s="105" t="str">
        <f t="shared" si="729"/>
        <v>tdk</v>
      </c>
      <c r="I569" s="105" t="str">
        <f t="shared" si="729"/>
        <v>tdk</v>
      </c>
      <c r="J569" s="105" t="str">
        <f t="shared" si="729"/>
        <v>tdk</v>
      </c>
      <c r="K569" s="105" t="str">
        <f t="shared" si="729"/>
        <v>tdk</v>
      </c>
      <c r="L569" s="105" t="str">
        <f t="shared" si="729"/>
        <v>tdk</v>
      </c>
      <c r="M569" s="104" t="str">
        <f t="shared" si="729"/>
        <v>tdk</v>
      </c>
      <c r="N569" s="106" t="str">
        <f t="shared" si="729"/>
        <v>tdk</v>
      </c>
      <c r="O569" s="107" t="str">
        <f t="shared" si="729"/>
        <v>tdk</v>
      </c>
      <c r="P569" s="105" t="str">
        <f t="shared" si="729"/>
        <v>tdk</v>
      </c>
      <c r="Q569" s="105" t="str">
        <f t="shared" si="729"/>
        <v>tdk</v>
      </c>
      <c r="R569" s="105" t="str">
        <f t="shared" si="729"/>
        <v>tdk</v>
      </c>
      <c r="S569" s="105" t="str">
        <f t="shared" si="729"/>
        <v>tdk</v>
      </c>
      <c r="T569" s="104" t="str">
        <f t="shared" si="729"/>
        <v>ya</v>
      </c>
      <c r="U569" s="106" t="str">
        <f t="shared" si="729"/>
        <v>tdk</v>
      </c>
      <c r="V569" s="107" t="str">
        <f t="shared" si="729"/>
        <v>tdk</v>
      </c>
      <c r="W569" s="105" t="str">
        <f t="shared" si="729"/>
        <v>tdk</v>
      </c>
      <c r="X569" s="105" t="str">
        <f t="shared" si="729"/>
        <v>tdk</v>
      </c>
      <c r="Y569" s="105" t="str">
        <f t="shared" si="729"/>
        <v>tdk</v>
      </c>
      <c r="Z569" s="105" t="str">
        <f t="shared" si="729"/>
        <v>tdk</v>
      </c>
      <c r="AA569" s="104" t="str">
        <f t="shared" si="729"/>
        <v>tdk</v>
      </c>
      <c r="AB569" s="104" t="str">
        <f t="shared" si="729"/>
        <v>tdk</v>
      </c>
      <c r="AC569" s="105" t="str">
        <f t="shared" si="729"/>
        <v>tdk</v>
      </c>
      <c r="AD569" s="105" t="str">
        <f t="shared" si="729"/>
        <v>tdk</v>
      </c>
      <c r="AE569" s="105" t="str">
        <f t="shared" si="729"/>
        <v>tdk</v>
      </c>
      <c r="AF569" s="105" t="str">
        <f t="shared" si="729"/>
        <v>tdk</v>
      </c>
      <c r="AG569" s="105" t="str">
        <f t="shared" si="729"/>
        <v>tdk</v>
      </c>
      <c r="AH569" s="104" t="str">
        <f t="shared" si="729"/>
        <v>tdk</v>
      </c>
      <c r="AI569" s="104" t="str">
        <f t="shared" si="729"/>
        <v>tdk</v>
      </c>
      <c r="AJ569" s="108"/>
      <c r="AK569" s="69"/>
      <c r="AL569" s="69"/>
      <c r="AM569" s="69"/>
      <c r="AN569" s="69"/>
      <c r="AO569" s="70"/>
      <c r="AP569" s="70"/>
      <c r="AQ569" s="70"/>
      <c r="AR569" s="70"/>
      <c r="AS569" s="109">
        <f>COUNTIF(E569:AJ569,"ya")+CI569</f>
        <v>5</v>
      </c>
      <c r="AT569" s="70"/>
      <c r="AU569" s="69"/>
      <c r="AV569" s="83"/>
      <c r="AW569" s="83"/>
      <c r="AX569" s="83"/>
      <c r="AY569" s="84"/>
      <c r="AZ569" s="85"/>
      <c r="BA569" s="22"/>
      <c r="BB569"/>
      <c r="BC569" s="110" t="str">
        <f t="shared" ref="BC569:CG569" si="730">IF(BC566&gt;=4,"ya","tdk")</f>
        <v>tdk</v>
      </c>
      <c r="BD569" s="110" t="str">
        <f t="shared" si="730"/>
        <v>ya</v>
      </c>
      <c r="BE569" s="110" t="str">
        <f t="shared" si="730"/>
        <v>tdk</v>
      </c>
      <c r="BF569" s="110" t="str">
        <f t="shared" si="730"/>
        <v>tdk</v>
      </c>
      <c r="BG569" s="110" t="str">
        <f t="shared" si="730"/>
        <v>tdk</v>
      </c>
      <c r="BH569" s="110" t="str">
        <f t="shared" si="730"/>
        <v>tdk</v>
      </c>
      <c r="BI569" s="110" t="str">
        <f t="shared" si="730"/>
        <v>tdk</v>
      </c>
      <c r="BJ569" s="110" t="str">
        <f t="shared" si="730"/>
        <v>tdk</v>
      </c>
      <c r="BK569" s="110" t="str">
        <f t="shared" si="730"/>
        <v>tdk</v>
      </c>
      <c r="BL569" s="110" t="str">
        <f t="shared" si="730"/>
        <v>ya</v>
      </c>
      <c r="BM569" s="110" t="str">
        <f t="shared" si="730"/>
        <v>tdk</v>
      </c>
      <c r="BN569" s="110" t="str">
        <f t="shared" si="730"/>
        <v>tdk</v>
      </c>
      <c r="BO569" s="110" t="str">
        <f t="shared" si="730"/>
        <v>tdk</v>
      </c>
      <c r="BP569" s="110" t="str">
        <f t="shared" si="730"/>
        <v>tdk</v>
      </c>
      <c r="BQ569" s="110" t="str">
        <f t="shared" si="730"/>
        <v>tdk</v>
      </c>
      <c r="BR569" s="110" t="str">
        <f t="shared" si="730"/>
        <v>tdk</v>
      </c>
      <c r="BS569" s="110" t="str">
        <f t="shared" si="730"/>
        <v>ya</v>
      </c>
      <c r="BT569" s="110" t="str">
        <f t="shared" si="730"/>
        <v>tdk</v>
      </c>
      <c r="BU569" s="110" t="str">
        <f t="shared" si="730"/>
        <v>tdk</v>
      </c>
      <c r="BV569" s="110" t="str">
        <f t="shared" si="730"/>
        <v>tdk</v>
      </c>
      <c r="BW569" s="110" t="str">
        <f t="shared" si="730"/>
        <v>tdk</v>
      </c>
      <c r="BX569" s="110" t="str">
        <f t="shared" si="730"/>
        <v>tdk</v>
      </c>
      <c r="BY569" s="110" t="str">
        <f t="shared" si="730"/>
        <v>tdk</v>
      </c>
      <c r="BZ569" s="110" t="str">
        <f t="shared" si="730"/>
        <v>tdk</v>
      </c>
      <c r="CA569" s="110" t="str">
        <f t="shared" si="730"/>
        <v>tdk</v>
      </c>
      <c r="CB569" s="110" t="str">
        <f t="shared" si="730"/>
        <v>tdk</v>
      </c>
      <c r="CC569" s="110" t="str">
        <f t="shared" si="730"/>
        <v>tdk</v>
      </c>
      <c r="CD569" s="110" t="str">
        <f t="shared" si="730"/>
        <v>tdk</v>
      </c>
      <c r="CE569" s="110" t="str">
        <f t="shared" si="730"/>
        <v>tdk</v>
      </c>
      <c r="CF569" s="110" t="str">
        <f t="shared" si="730"/>
        <v>ya</v>
      </c>
      <c r="CG569" s="110" t="str">
        <f t="shared" si="730"/>
        <v>tdk</v>
      </c>
      <c r="CI569" s="75">
        <f>COUNTIF(BC569:CG569,"ya")</f>
        <v>4</v>
      </c>
      <c r="CJ569" s="74" t="s">
        <v>41</v>
      </c>
      <c r="CK569"/>
    </row>
    <row r="570" spans="1:89" ht="17.25" customHeight="1" x14ac:dyDescent="0.25">
      <c r="A570" s="57"/>
      <c r="B570" s="58"/>
      <c r="C570" s="58"/>
      <c r="D570" s="58" t="s">
        <v>42</v>
      </c>
      <c r="E570" s="103" t="str">
        <f t="shared" ref="E570:AI570" si="731">IF(AND(OR(AND(OR(AND(E567&gt;=2,E565="O/D"),E565="O/A"),E567&gt;=2),E565="O/N"),E567&gt;=2),"ya","tdk")</f>
        <v>tdk</v>
      </c>
      <c r="F570" s="104" t="str">
        <f t="shared" si="731"/>
        <v>ya</v>
      </c>
      <c r="G570" s="104" t="str">
        <f t="shared" si="731"/>
        <v>tdk</v>
      </c>
      <c r="H570" s="105" t="str">
        <f t="shared" si="731"/>
        <v>tdk</v>
      </c>
      <c r="I570" s="105" t="str">
        <f t="shared" si="731"/>
        <v>tdk</v>
      </c>
      <c r="J570" s="105" t="str">
        <f t="shared" si="731"/>
        <v>tdk</v>
      </c>
      <c r="K570" s="105" t="str">
        <f t="shared" si="731"/>
        <v>tdk</v>
      </c>
      <c r="L570" s="105" t="str">
        <f t="shared" si="731"/>
        <v>tdk</v>
      </c>
      <c r="M570" s="104" t="str">
        <f t="shared" si="731"/>
        <v>tdk</v>
      </c>
      <c r="N570" s="106" t="str">
        <f t="shared" si="731"/>
        <v>ya</v>
      </c>
      <c r="O570" s="107" t="str">
        <f t="shared" si="731"/>
        <v>tdk</v>
      </c>
      <c r="P570" s="105" t="str">
        <f t="shared" si="731"/>
        <v>tdk</v>
      </c>
      <c r="Q570" s="105" t="str">
        <f t="shared" si="731"/>
        <v>tdk</v>
      </c>
      <c r="R570" s="105" t="str">
        <f t="shared" si="731"/>
        <v>tdk</v>
      </c>
      <c r="S570" s="105" t="str">
        <f t="shared" si="731"/>
        <v>tdk</v>
      </c>
      <c r="T570" s="104" t="str">
        <f t="shared" si="731"/>
        <v>tdk</v>
      </c>
      <c r="U570" s="106" t="str">
        <f t="shared" si="731"/>
        <v>ya</v>
      </c>
      <c r="V570" s="107" t="str">
        <f t="shared" si="731"/>
        <v>tdk</v>
      </c>
      <c r="W570" s="105" t="str">
        <f t="shared" si="731"/>
        <v>tdk</v>
      </c>
      <c r="X570" s="105" t="str">
        <f t="shared" si="731"/>
        <v>tdk</v>
      </c>
      <c r="Y570" s="105" t="str">
        <f t="shared" si="731"/>
        <v>tdk</v>
      </c>
      <c r="Z570" s="105" t="str">
        <f t="shared" si="731"/>
        <v>tdk</v>
      </c>
      <c r="AA570" s="104" t="str">
        <f t="shared" si="731"/>
        <v>tdk</v>
      </c>
      <c r="AB570" s="104" t="str">
        <f t="shared" si="731"/>
        <v>tdk</v>
      </c>
      <c r="AC570" s="105" t="str">
        <f t="shared" si="731"/>
        <v>tdk</v>
      </c>
      <c r="AD570" s="105" t="str">
        <f t="shared" si="731"/>
        <v>tdk</v>
      </c>
      <c r="AE570" s="105" t="str">
        <f t="shared" si="731"/>
        <v>tdk</v>
      </c>
      <c r="AF570" s="105" t="str">
        <f t="shared" si="731"/>
        <v>tdk</v>
      </c>
      <c r="AG570" s="105" t="str">
        <f t="shared" si="731"/>
        <v>tdk</v>
      </c>
      <c r="AH570" s="104" t="str">
        <f t="shared" si="731"/>
        <v>ya</v>
      </c>
      <c r="AI570" s="104" t="str">
        <f t="shared" si="731"/>
        <v>tdk</v>
      </c>
      <c r="AJ570" s="108"/>
      <c r="AK570" s="69"/>
      <c r="AL570" s="69"/>
      <c r="AM570" s="69"/>
      <c r="AN570" s="69"/>
      <c r="AO570" s="70"/>
      <c r="AP570" s="70"/>
      <c r="AQ570" s="70"/>
      <c r="AR570" s="70"/>
      <c r="AS570" s="70"/>
      <c r="AT570" s="70">
        <f>COUNTIF(E570:AJ570,"ya")</f>
        <v>4</v>
      </c>
      <c r="AU570" s="69"/>
      <c r="AV570" s="83"/>
      <c r="AW570" s="83"/>
      <c r="AX570" s="83"/>
      <c r="AY570" s="84"/>
      <c r="AZ570" s="85"/>
      <c r="BA570" s="22"/>
      <c r="BB570"/>
      <c r="BC570" s="74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I570" s="37"/>
      <c r="CJ570"/>
      <c r="CK570"/>
    </row>
    <row r="571" spans="1:89" ht="17.25" customHeight="1" x14ac:dyDescent="0.3">
      <c r="A571" s="57">
        <f>A565+1</f>
        <v>65</v>
      </c>
      <c r="B571" s="220" t="s">
        <v>168</v>
      </c>
      <c r="C571" s="130" t="s">
        <v>169</v>
      </c>
      <c r="D571" s="58"/>
      <c r="E571" s="241"/>
      <c r="F571" s="242"/>
      <c r="G571" s="242"/>
      <c r="H571" s="113" t="s">
        <v>19</v>
      </c>
      <c r="I571" s="113" t="s">
        <v>19</v>
      </c>
      <c r="J571" s="113" t="s">
        <v>19</v>
      </c>
      <c r="K571" s="113" t="s">
        <v>19</v>
      </c>
      <c r="L571" s="113" t="s">
        <v>19</v>
      </c>
      <c r="M571" s="112" t="s">
        <v>45</v>
      </c>
      <c r="N571" s="114" t="s">
        <v>45</v>
      </c>
      <c r="O571" s="115" t="s">
        <v>19</v>
      </c>
      <c r="P571" s="113" t="s">
        <v>19</v>
      </c>
      <c r="Q571" s="113" t="s">
        <v>19</v>
      </c>
      <c r="R571" s="113" t="s">
        <v>19</v>
      </c>
      <c r="S571" s="113" t="s">
        <v>19</v>
      </c>
      <c r="T571" s="112" t="s">
        <v>45</v>
      </c>
      <c r="U571" s="116" t="s">
        <v>45</v>
      </c>
      <c r="V571" s="115" t="s">
        <v>19</v>
      </c>
      <c r="W571" s="113" t="s">
        <v>19</v>
      </c>
      <c r="X571" s="113" t="s">
        <v>19</v>
      </c>
      <c r="Y571" s="113" t="s">
        <v>19</v>
      </c>
      <c r="Z571" s="113" t="s">
        <v>19</v>
      </c>
      <c r="AA571" s="112" t="s">
        <v>45</v>
      </c>
      <c r="AB571" s="112" t="s">
        <v>45</v>
      </c>
      <c r="AC571" s="113" t="s">
        <v>19</v>
      </c>
      <c r="AD571" s="113" t="s">
        <v>19</v>
      </c>
      <c r="AE571" s="113" t="s">
        <v>19</v>
      </c>
      <c r="AF571" s="113" t="s">
        <v>97</v>
      </c>
      <c r="AG571" s="113" t="s">
        <v>97</v>
      </c>
      <c r="AH571" s="112" t="s">
        <v>45</v>
      </c>
      <c r="AI571" s="112" t="s">
        <v>45</v>
      </c>
      <c r="AJ571" s="68"/>
      <c r="AK571" s="69">
        <f>COUNTIF(E571:AJ571,"D")</f>
        <v>18</v>
      </c>
      <c r="AL571" s="69">
        <f>COUNTIF(E571:AJ571,"A")</f>
        <v>0</v>
      </c>
      <c r="AM571" s="69">
        <f>COUNTIF(E571:AJ571,"N")</f>
        <v>0</v>
      </c>
      <c r="AN571" s="69">
        <f>COUNTIF(E571:AJ571,"D/A")</f>
        <v>0</v>
      </c>
      <c r="AO571" s="70">
        <f>AK571+AL571+AM571+AN571+AY571+AZ571</f>
        <v>18</v>
      </c>
      <c r="AP571" s="70">
        <f>IF(AO571&lt;=22,0,AO571-22)</f>
        <v>0</v>
      </c>
      <c r="AQ571" s="71">
        <f>AL571+AM571+AQ574</f>
        <v>0</v>
      </c>
      <c r="AR571" s="70"/>
      <c r="AS571" s="70"/>
      <c r="AT571" s="70"/>
      <c r="AU571" s="69">
        <f>COUNTIF(E571:AJ571,"IJ")</f>
        <v>0</v>
      </c>
      <c r="AV571" s="69">
        <f>COUNTIF(E571:AJ571,"SK")</f>
        <v>0</v>
      </c>
      <c r="AW571" s="69">
        <f>COUNTIF(E571:AJ571,"CT")</f>
        <v>0</v>
      </c>
      <c r="AX571" s="69">
        <f>COUNTIF(E571:AJ571,"AL")</f>
        <v>0</v>
      </c>
      <c r="AY571" s="69">
        <f>COUNTIF(E571:AJ571,"A/N")</f>
        <v>0</v>
      </c>
      <c r="AZ571" s="69">
        <f>COUNTIF(E571:AJ571,"N/D")</f>
        <v>0</v>
      </c>
      <c r="BA571" s="72"/>
      <c r="BB571" s="37">
        <f>AO571</f>
        <v>18</v>
      </c>
      <c r="BC571" s="73">
        <f t="shared" ref="BC571:CG571" si="732">E571</f>
        <v>0</v>
      </c>
      <c r="BD571" s="73">
        <f t="shared" si="732"/>
        <v>0</v>
      </c>
      <c r="BE571" s="73">
        <f t="shared" si="732"/>
        <v>0</v>
      </c>
      <c r="BF571" s="73" t="str">
        <f t="shared" si="732"/>
        <v>D</v>
      </c>
      <c r="BG571" s="73" t="str">
        <f t="shared" si="732"/>
        <v>D</v>
      </c>
      <c r="BH571" s="73" t="str">
        <f t="shared" si="732"/>
        <v>D</v>
      </c>
      <c r="BI571" s="73" t="str">
        <f t="shared" si="732"/>
        <v>D</v>
      </c>
      <c r="BJ571" s="73" t="str">
        <f t="shared" si="732"/>
        <v>D</v>
      </c>
      <c r="BK571" s="73" t="str">
        <f t="shared" si="732"/>
        <v>R</v>
      </c>
      <c r="BL571" s="73" t="str">
        <f t="shared" si="732"/>
        <v>R</v>
      </c>
      <c r="BM571" s="73" t="str">
        <f t="shared" si="732"/>
        <v>D</v>
      </c>
      <c r="BN571" s="73" t="str">
        <f t="shared" si="732"/>
        <v>D</v>
      </c>
      <c r="BO571" s="73" t="str">
        <f t="shared" si="732"/>
        <v>D</v>
      </c>
      <c r="BP571" s="73" t="str">
        <f t="shared" si="732"/>
        <v>D</v>
      </c>
      <c r="BQ571" s="73" t="str">
        <f t="shared" si="732"/>
        <v>D</v>
      </c>
      <c r="BR571" s="73" t="str">
        <f t="shared" si="732"/>
        <v>R</v>
      </c>
      <c r="BS571" s="73" t="str">
        <f t="shared" si="732"/>
        <v>R</v>
      </c>
      <c r="BT571" s="73" t="str">
        <f t="shared" si="732"/>
        <v>D</v>
      </c>
      <c r="BU571" s="73" t="str">
        <f t="shared" si="732"/>
        <v>D</v>
      </c>
      <c r="BV571" s="73" t="str">
        <f t="shared" si="732"/>
        <v>D</v>
      </c>
      <c r="BW571" s="73" t="str">
        <f t="shared" si="732"/>
        <v>D</v>
      </c>
      <c r="BX571" s="73" t="str">
        <f t="shared" si="732"/>
        <v>D</v>
      </c>
      <c r="BY571" s="73" t="str">
        <f t="shared" si="732"/>
        <v>R</v>
      </c>
      <c r="BZ571" s="73" t="str">
        <f t="shared" si="732"/>
        <v>R</v>
      </c>
      <c r="CA571" s="73" t="str">
        <f t="shared" si="732"/>
        <v>D</v>
      </c>
      <c r="CB571" s="73" t="str">
        <f t="shared" si="732"/>
        <v>D</v>
      </c>
      <c r="CC571" s="73" t="str">
        <f t="shared" si="732"/>
        <v>D</v>
      </c>
      <c r="CD571" s="73" t="str">
        <f t="shared" si="732"/>
        <v>CK</v>
      </c>
      <c r="CE571" s="73" t="str">
        <f t="shared" si="732"/>
        <v>CK</v>
      </c>
      <c r="CF571" s="73" t="str">
        <f t="shared" si="732"/>
        <v>R</v>
      </c>
      <c r="CG571" s="73" t="str">
        <f t="shared" si="732"/>
        <v>R</v>
      </c>
      <c r="CI571" s="75">
        <f>COUNTIF(BC571:CG571,"A/N")</f>
        <v>0</v>
      </c>
      <c r="CJ571" s="75">
        <f>COUNTIF(BC571:CG571,"N/D")</f>
        <v>0</v>
      </c>
      <c r="CK571" s="37">
        <f>CI571+CJ571</f>
        <v>0</v>
      </c>
    </row>
    <row r="572" spans="1:89" ht="17.25" customHeight="1" x14ac:dyDescent="0.25">
      <c r="A572" s="57"/>
      <c r="B572" s="58"/>
      <c r="C572" s="127"/>
      <c r="D572" s="58" t="s">
        <v>37</v>
      </c>
      <c r="E572" s="241"/>
      <c r="F572" s="242"/>
      <c r="G572" s="242"/>
      <c r="H572" s="113"/>
      <c r="I572" s="113"/>
      <c r="J572" s="113"/>
      <c r="K572" s="113"/>
      <c r="L572" s="113"/>
      <c r="M572" s="112"/>
      <c r="N572" s="114"/>
      <c r="O572" s="115"/>
      <c r="P572" s="113"/>
      <c r="Q572" s="113"/>
      <c r="R572" s="113"/>
      <c r="S572" s="113"/>
      <c r="T572" s="112"/>
      <c r="U572" s="116"/>
      <c r="V572" s="115"/>
      <c r="W572" s="113"/>
      <c r="X572" s="113"/>
      <c r="Y572" s="113"/>
      <c r="Z572" s="113"/>
      <c r="AA572" s="112"/>
      <c r="AB572" s="112"/>
      <c r="AC572" s="113"/>
      <c r="AD572" s="113"/>
      <c r="AE572" s="113"/>
      <c r="AF572" s="113"/>
      <c r="AG572" s="113"/>
      <c r="AH572" s="112"/>
      <c r="AI572" s="112"/>
      <c r="AJ572" s="82"/>
      <c r="AK572" s="69"/>
      <c r="AL572" s="69"/>
      <c r="AM572" s="69"/>
      <c r="AN572" s="69"/>
      <c r="AO572" s="70"/>
      <c r="AP572" s="70"/>
      <c r="AQ572" s="70"/>
      <c r="AR572" s="71">
        <f>SUM(E572:AJ572)*2-0.5*COUNT(E572:AJ572)+CI573</f>
        <v>0</v>
      </c>
      <c r="AS572" s="70"/>
      <c r="AT572" s="70"/>
      <c r="AU572" s="69"/>
      <c r="AV572" s="83"/>
      <c r="AW572" s="83"/>
      <c r="AX572" s="83"/>
      <c r="AY572" s="84"/>
      <c r="AZ572" s="85"/>
      <c r="BA572" s="22"/>
      <c r="BB572"/>
      <c r="BC572" s="86">
        <f t="shared" ref="BC572:CG572" si="733">E573</f>
        <v>0</v>
      </c>
      <c r="BD572" s="86">
        <f t="shared" si="733"/>
        <v>0</v>
      </c>
      <c r="BE572" s="86">
        <f t="shared" si="733"/>
        <v>0</v>
      </c>
      <c r="BF572" s="86">
        <f t="shared" si="733"/>
        <v>0</v>
      </c>
      <c r="BG572" s="86">
        <f t="shared" si="733"/>
        <v>0</v>
      </c>
      <c r="BH572" s="86">
        <f t="shared" si="733"/>
        <v>0</v>
      </c>
      <c r="BI572" s="86">
        <f t="shared" si="733"/>
        <v>0</v>
      </c>
      <c r="BJ572" s="86">
        <f t="shared" si="733"/>
        <v>0</v>
      </c>
      <c r="BK572" s="86">
        <f t="shared" si="733"/>
        <v>0</v>
      </c>
      <c r="BL572" s="86">
        <f t="shared" si="733"/>
        <v>0</v>
      </c>
      <c r="BM572" s="86">
        <f t="shared" si="733"/>
        <v>0</v>
      </c>
      <c r="BN572" s="86">
        <f t="shared" si="733"/>
        <v>0</v>
      </c>
      <c r="BO572" s="86">
        <f t="shared" si="733"/>
        <v>0</v>
      </c>
      <c r="BP572" s="86">
        <f t="shared" si="733"/>
        <v>0</v>
      </c>
      <c r="BQ572" s="86">
        <f t="shared" si="733"/>
        <v>0</v>
      </c>
      <c r="BR572" s="86">
        <f t="shared" si="733"/>
        <v>0</v>
      </c>
      <c r="BS572" s="86">
        <f t="shared" si="733"/>
        <v>0</v>
      </c>
      <c r="BT572" s="86">
        <f t="shared" si="733"/>
        <v>0</v>
      </c>
      <c r="BU572" s="86">
        <f t="shared" si="733"/>
        <v>0</v>
      </c>
      <c r="BV572" s="86">
        <f t="shared" si="733"/>
        <v>0</v>
      </c>
      <c r="BW572" s="86">
        <f t="shared" si="733"/>
        <v>0</v>
      </c>
      <c r="BX572" s="86">
        <f t="shared" si="733"/>
        <v>0</v>
      </c>
      <c r="BY572" s="86">
        <f t="shared" si="733"/>
        <v>0</v>
      </c>
      <c r="BZ572" s="86">
        <f t="shared" si="733"/>
        <v>0</v>
      </c>
      <c r="CA572" s="86">
        <f t="shared" si="733"/>
        <v>0</v>
      </c>
      <c r="CB572" s="86">
        <f t="shared" si="733"/>
        <v>0</v>
      </c>
      <c r="CC572" s="86">
        <f t="shared" si="733"/>
        <v>0</v>
      </c>
      <c r="CD572" s="86">
        <f t="shared" si="733"/>
        <v>0</v>
      </c>
      <c r="CE572" s="86">
        <f t="shared" si="733"/>
        <v>0</v>
      </c>
      <c r="CF572" s="86">
        <f t="shared" si="733"/>
        <v>0</v>
      </c>
      <c r="CG572" s="86">
        <f t="shared" si="733"/>
        <v>0</v>
      </c>
      <c r="CI572" s="74"/>
      <c r="CJ572"/>
      <c r="CK572"/>
    </row>
    <row r="573" spans="1:89" ht="17.25" customHeight="1" x14ac:dyDescent="0.25">
      <c r="A573" s="57"/>
      <c r="B573" s="58"/>
      <c r="C573" s="58"/>
      <c r="D573" s="58" t="s">
        <v>38</v>
      </c>
      <c r="E573" s="241"/>
      <c r="F573" s="242"/>
      <c r="G573" s="242"/>
      <c r="H573" s="113"/>
      <c r="I573" s="113"/>
      <c r="J573" s="113"/>
      <c r="K573" s="113"/>
      <c r="L573" s="113"/>
      <c r="M573" s="112"/>
      <c r="N573" s="114"/>
      <c r="O573" s="115"/>
      <c r="P573" s="113"/>
      <c r="Q573" s="113"/>
      <c r="R573" s="113"/>
      <c r="S573" s="113"/>
      <c r="T573" s="112"/>
      <c r="U573" s="116"/>
      <c r="V573" s="115"/>
      <c r="W573" s="113"/>
      <c r="X573" s="113"/>
      <c r="Y573" s="113"/>
      <c r="Z573" s="113"/>
      <c r="AA573" s="112"/>
      <c r="AB573" s="112"/>
      <c r="AC573" s="113"/>
      <c r="AD573" s="113"/>
      <c r="AE573" s="113"/>
      <c r="AF573" s="113"/>
      <c r="AG573" s="113"/>
      <c r="AH573" s="112"/>
      <c r="AI573" s="112"/>
      <c r="AJ573" s="93"/>
      <c r="AK573" s="69"/>
      <c r="AL573" s="69"/>
      <c r="AM573" s="69"/>
      <c r="AN573" s="69"/>
      <c r="AO573" s="70"/>
      <c r="AP573" s="70"/>
      <c r="AQ573" s="70"/>
      <c r="AR573" s="94"/>
      <c r="AS573" s="70"/>
      <c r="AT573" s="70"/>
      <c r="AU573" s="69"/>
      <c r="AV573" s="83"/>
      <c r="AW573" s="83"/>
      <c r="AX573" s="83"/>
      <c r="AY573" s="84"/>
      <c r="AZ573" s="85"/>
      <c r="BA573" s="22"/>
      <c r="BB573"/>
      <c r="BC573" s="37">
        <f t="shared" ref="BC573:CG573" si="734">IF(BC572&lt;=1,BC572*2,IF(BC572&lt;=7,(BC572*2),IF(BC572&lt;=8,((BC572-7)*3+14),((BC572-8)*4+17))))</f>
        <v>0</v>
      </c>
      <c r="BD573" s="37">
        <f t="shared" si="734"/>
        <v>0</v>
      </c>
      <c r="BE573" s="37">
        <f t="shared" si="734"/>
        <v>0</v>
      </c>
      <c r="BF573" s="37">
        <f t="shared" si="734"/>
        <v>0</v>
      </c>
      <c r="BG573" s="37">
        <f t="shared" si="734"/>
        <v>0</v>
      </c>
      <c r="BH573" s="37">
        <f t="shared" si="734"/>
        <v>0</v>
      </c>
      <c r="BI573" s="37">
        <f t="shared" si="734"/>
        <v>0</v>
      </c>
      <c r="BJ573" s="37">
        <f t="shared" si="734"/>
        <v>0</v>
      </c>
      <c r="BK573" s="37">
        <f t="shared" si="734"/>
        <v>0</v>
      </c>
      <c r="BL573" s="37">
        <f t="shared" si="734"/>
        <v>0</v>
      </c>
      <c r="BM573" s="37">
        <f t="shared" si="734"/>
        <v>0</v>
      </c>
      <c r="BN573" s="37">
        <f t="shared" si="734"/>
        <v>0</v>
      </c>
      <c r="BO573" s="37">
        <f t="shared" si="734"/>
        <v>0</v>
      </c>
      <c r="BP573" s="37">
        <f t="shared" si="734"/>
        <v>0</v>
      </c>
      <c r="BQ573" s="37">
        <f t="shared" si="734"/>
        <v>0</v>
      </c>
      <c r="BR573" s="37">
        <f t="shared" si="734"/>
        <v>0</v>
      </c>
      <c r="BS573" s="37">
        <f t="shared" si="734"/>
        <v>0</v>
      </c>
      <c r="BT573" s="37">
        <f t="shared" si="734"/>
        <v>0</v>
      </c>
      <c r="BU573" s="37">
        <f t="shared" si="734"/>
        <v>0</v>
      </c>
      <c r="BV573" s="37">
        <f t="shared" si="734"/>
        <v>0</v>
      </c>
      <c r="BW573" s="37">
        <f t="shared" si="734"/>
        <v>0</v>
      </c>
      <c r="BX573" s="37">
        <f t="shared" si="734"/>
        <v>0</v>
      </c>
      <c r="BY573" s="37">
        <f t="shared" si="734"/>
        <v>0</v>
      </c>
      <c r="BZ573" s="37">
        <f t="shared" si="734"/>
        <v>0</v>
      </c>
      <c r="CA573" s="37">
        <f t="shared" si="734"/>
        <v>0</v>
      </c>
      <c r="CB573" s="37">
        <f t="shared" si="734"/>
        <v>0</v>
      </c>
      <c r="CC573" s="37">
        <f t="shared" si="734"/>
        <v>0</v>
      </c>
      <c r="CD573" s="37">
        <f t="shared" si="734"/>
        <v>0</v>
      </c>
      <c r="CE573" s="37">
        <f t="shared" si="734"/>
        <v>0</v>
      </c>
      <c r="CF573" s="37">
        <f t="shared" si="734"/>
        <v>0</v>
      </c>
      <c r="CG573" s="37">
        <f t="shared" si="734"/>
        <v>0</v>
      </c>
      <c r="CI573" s="95">
        <f>SUM(BC573:CG573)</f>
        <v>0</v>
      </c>
      <c r="CJ573" s="5" t="s">
        <v>37</v>
      </c>
      <c r="CK573"/>
    </row>
    <row r="574" spans="1:89" ht="17.25" customHeight="1" x14ac:dyDescent="0.25">
      <c r="A574" s="57"/>
      <c r="B574" s="58"/>
      <c r="C574" s="58"/>
      <c r="D574" s="58" t="s">
        <v>39</v>
      </c>
      <c r="E574" s="96">
        <f t="shared" ref="E574:AI574" si="735">IF(AND(E571="A/N",E572&gt;=8),2,IF(AND(E571="N/D",E572=16),2,IF(AND(E571="D/A",E572=16),2,IF(AND(E571="A/N",E572&lt;8),1,IF(AND(E571="N/D",E572&lt;16),1,IF(AND(E571="D/A",E572&gt;=8),1,IF(AND(AND(E571="O/D",E572&gt;=16),E572&lt;24),1,IF(AND(E571="O/D",E572=24),2,IF(AND(AND(E571="O/A",E572&gt;=8),E572&lt;16),1,IF(AND(E571="O/A",E572&gt;=16),2,IF(AND(AND(E571="O/N",E572&gt;=8),E572&lt;24),1,IF(AND(E571="O/N",E572=24),2,0))))))))))))</f>
        <v>0</v>
      </c>
      <c r="F574" s="97">
        <f t="shared" si="735"/>
        <v>0</v>
      </c>
      <c r="G574" s="97">
        <f t="shared" si="735"/>
        <v>0</v>
      </c>
      <c r="H574" s="98">
        <f t="shared" si="735"/>
        <v>0</v>
      </c>
      <c r="I574" s="98">
        <f t="shared" si="735"/>
        <v>0</v>
      </c>
      <c r="J574" s="98">
        <f t="shared" si="735"/>
        <v>0</v>
      </c>
      <c r="K574" s="98">
        <f t="shared" si="735"/>
        <v>0</v>
      </c>
      <c r="L574" s="98">
        <f t="shared" si="735"/>
        <v>0</v>
      </c>
      <c r="M574" s="97">
        <f t="shared" si="735"/>
        <v>0</v>
      </c>
      <c r="N574" s="99">
        <f t="shared" si="735"/>
        <v>0</v>
      </c>
      <c r="O574" s="100">
        <f t="shared" si="735"/>
        <v>0</v>
      </c>
      <c r="P574" s="98">
        <f t="shared" si="735"/>
        <v>0</v>
      </c>
      <c r="Q574" s="98">
        <f t="shared" si="735"/>
        <v>0</v>
      </c>
      <c r="R574" s="98">
        <f t="shared" si="735"/>
        <v>0</v>
      </c>
      <c r="S574" s="98">
        <f t="shared" si="735"/>
        <v>0</v>
      </c>
      <c r="T574" s="97">
        <f t="shared" si="735"/>
        <v>0</v>
      </c>
      <c r="U574" s="101">
        <f t="shared" si="735"/>
        <v>0</v>
      </c>
      <c r="V574" s="100">
        <f t="shared" si="735"/>
        <v>0</v>
      </c>
      <c r="W574" s="98">
        <f t="shared" si="735"/>
        <v>0</v>
      </c>
      <c r="X574" s="98">
        <f t="shared" si="735"/>
        <v>0</v>
      </c>
      <c r="Y574" s="98">
        <f t="shared" si="735"/>
        <v>0</v>
      </c>
      <c r="Z574" s="98">
        <f t="shared" si="735"/>
        <v>0</v>
      </c>
      <c r="AA574" s="97">
        <f t="shared" si="735"/>
        <v>0</v>
      </c>
      <c r="AB574" s="97">
        <f t="shared" si="735"/>
        <v>0</v>
      </c>
      <c r="AC574" s="98">
        <f t="shared" si="735"/>
        <v>0</v>
      </c>
      <c r="AD574" s="98">
        <f t="shared" si="735"/>
        <v>0</v>
      </c>
      <c r="AE574" s="98">
        <f t="shared" si="735"/>
        <v>0</v>
      </c>
      <c r="AF574" s="98">
        <f t="shared" si="735"/>
        <v>0</v>
      </c>
      <c r="AG574" s="98">
        <f t="shared" si="735"/>
        <v>0</v>
      </c>
      <c r="AH574" s="97">
        <f t="shared" si="735"/>
        <v>0</v>
      </c>
      <c r="AI574" s="97">
        <f t="shared" si="735"/>
        <v>0</v>
      </c>
      <c r="AJ574" s="117"/>
      <c r="AK574" s="69"/>
      <c r="AL574" s="69"/>
      <c r="AM574" s="69"/>
      <c r="AN574" s="69"/>
      <c r="AO574" s="70"/>
      <c r="AP574" s="70"/>
      <c r="AQ574" s="71">
        <f>SUM(E574:AJ574)+CI574-CK571</f>
        <v>0</v>
      </c>
      <c r="AR574" s="94"/>
      <c r="AS574" s="70"/>
      <c r="AT574" s="70"/>
      <c r="AU574" s="69"/>
      <c r="AV574" s="83"/>
      <c r="AW574" s="83"/>
      <c r="AX574" s="83"/>
      <c r="AY574" s="84"/>
      <c r="AZ574" s="85"/>
      <c r="BA574" s="22"/>
      <c r="BB574"/>
      <c r="BC574" s="95">
        <f t="shared" ref="BC574:CG574" si="736">IF(AND(BC571="A/N",BC572&gt;=8),2,IF(AND(BC571="N/D",BC572=16),2,IF(AND(BC571="D/A",BC572=16),2,IF(AND(BC571="A/N",BC572&lt;8),1,IF(AND(BC571="N/D",BC572&lt;16),1,IF(AND(BC571="D/A",BC572&gt;=8),1,IF(AND(AND(BC571="O/D",BC572&gt;=16),BC572&lt;24),1,IF(AND(BC571="O/D",BC572=24),2,IF(AND(AND(BC571="O/A",BC572&gt;=8),BC572&lt;16),1,IF(AND(BC571="O/A",BC572&gt;=16),2,IF(AND(AND(BC571="O/N",BC572&gt;=8),BC572&lt;24),1,IF(AND(BC571="O/N",BC572=24),2,0))))))))))))</f>
        <v>0</v>
      </c>
      <c r="BD574" s="95">
        <f t="shared" si="736"/>
        <v>0</v>
      </c>
      <c r="BE574" s="95">
        <f t="shared" si="736"/>
        <v>0</v>
      </c>
      <c r="BF574" s="95">
        <f t="shared" si="736"/>
        <v>0</v>
      </c>
      <c r="BG574" s="95">
        <f t="shared" si="736"/>
        <v>0</v>
      </c>
      <c r="BH574" s="95">
        <f t="shared" si="736"/>
        <v>0</v>
      </c>
      <c r="BI574" s="95">
        <f t="shared" si="736"/>
        <v>0</v>
      </c>
      <c r="BJ574" s="95">
        <f t="shared" si="736"/>
        <v>0</v>
      </c>
      <c r="BK574" s="95">
        <f t="shared" si="736"/>
        <v>0</v>
      </c>
      <c r="BL574" s="95">
        <f t="shared" si="736"/>
        <v>0</v>
      </c>
      <c r="BM574" s="95">
        <f t="shared" si="736"/>
        <v>0</v>
      </c>
      <c r="BN574" s="95">
        <f t="shared" si="736"/>
        <v>0</v>
      </c>
      <c r="BO574" s="95">
        <f t="shared" si="736"/>
        <v>0</v>
      </c>
      <c r="BP574" s="95">
        <f t="shared" si="736"/>
        <v>0</v>
      </c>
      <c r="BQ574" s="95">
        <f t="shared" si="736"/>
        <v>0</v>
      </c>
      <c r="BR574" s="95">
        <f t="shared" si="736"/>
        <v>0</v>
      </c>
      <c r="BS574" s="95">
        <f t="shared" si="736"/>
        <v>0</v>
      </c>
      <c r="BT574" s="95">
        <f t="shared" si="736"/>
        <v>0</v>
      </c>
      <c r="BU574" s="95">
        <f t="shared" si="736"/>
        <v>0</v>
      </c>
      <c r="BV574" s="95">
        <f t="shared" si="736"/>
        <v>0</v>
      </c>
      <c r="BW574" s="95">
        <f t="shared" si="736"/>
        <v>0</v>
      </c>
      <c r="BX574" s="95">
        <f t="shared" si="736"/>
        <v>0</v>
      </c>
      <c r="BY574" s="95">
        <f t="shared" si="736"/>
        <v>0</v>
      </c>
      <c r="BZ574" s="95">
        <f t="shared" si="736"/>
        <v>0</v>
      </c>
      <c r="CA574" s="95">
        <f t="shared" si="736"/>
        <v>0</v>
      </c>
      <c r="CB574" s="95">
        <f t="shared" si="736"/>
        <v>0</v>
      </c>
      <c r="CC574" s="95">
        <f t="shared" si="736"/>
        <v>0</v>
      </c>
      <c r="CD574" s="95">
        <f t="shared" si="736"/>
        <v>0</v>
      </c>
      <c r="CE574" s="95">
        <f t="shared" si="736"/>
        <v>0</v>
      </c>
      <c r="CF574" s="95">
        <f t="shared" si="736"/>
        <v>0</v>
      </c>
      <c r="CG574" s="95">
        <f t="shared" si="736"/>
        <v>0</v>
      </c>
      <c r="CI574" s="95">
        <f>SUM(BC574:CG574)</f>
        <v>0</v>
      </c>
      <c r="CJ574" s="5" t="s">
        <v>40</v>
      </c>
      <c r="CK574"/>
    </row>
    <row r="575" spans="1:89" ht="17.25" customHeight="1" x14ac:dyDescent="0.25">
      <c r="A575" s="57"/>
      <c r="B575" s="58"/>
      <c r="C575" s="58"/>
      <c r="D575" s="58" t="s">
        <v>41</v>
      </c>
      <c r="E575" s="103" t="str">
        <f t="shared" ref="E575:AI575" si="737">IF(E572&gt;=4,"ya","tdk")</f>
        <v>tdk</v>
      </c>
      <c r="F575" s="104" t="str">
        <f t="shared" si="737"/>
        <v>tdk</v>
      </c>
      <c r="G575" s="104" t="str">
        <f t="shared" si="737"/>
        <v>tdk</v>
      </c>
      <c r="H575" s="105" t="str">
        <f t="shared" si="737"/>
        <v>tdk</v>
      </c>
      <c r="I575" s="105" t="str">
        <f t="shared" si="737"/>
        <v>tdk</v>
      </c>
      <c r="J575" s="105" t="str">
        <f t="shared" si="737"/>
        <v>tdk</v>
      </c>
      <c r="K575" s="105" t="str">
        <f t="shared" si="737"/>
        <v>tdk</v>
      </c>
      <c r="L575" s="105" t="str">
        <f t="shared" si="737"/>
        <v>tdk</v>
      </c>
      <c r="M575" s="104" t="str">
        <f t="shared" si="737"/>
        <v>tdk</v>
      </c>
      <c r="N575" s="106" t="str">
        <f t="shared" si="737"/>
        <v>tdk</v>
      </c>
      <c r="O575" s="107" t="str">
        <f t="shared" si="737"/>
        <v>tdk</v>
      </c>
      <c r="P575" s="105" t="str">
        <f t="shared" si="737"/>
        <v>tdk</v>
      </c>
      <c r="Q575" s="105" t="str">
        <f t="shared" si="737"/>
        <v>tdk</v>
      </c>
      <c r="R575" s="105" t="str">
        <f t="shared" si="737"/>
        <v>tdk</v>
      </c>
      <c r="S575" s="105" t="str">
        <f t="shared" si="737"/>
        <v>tdk</v>
      </c>
      <c r="T575" s="104" t="str">
        <f t="shared" si="737"/>
        <v>tdk</v>
      </c>
      <c r="U575" s="106" t="str">
        <f t="shared" si="737"/>
        <v>tdk</v>
      </c>
      <c r="V575" s="107" t="str">
        <f t="shared" si="737"/>
        <v>tdk</v>
      </c>
      <c r="W575" s="105" t="str">
        <f t="shared" si="737"/>
        <v>tdk</v>
      </c>
      <c r="X575" s="105" t="str">
        <f t="shared" si="737"/>
        <v>tdk</v>
      </c>
      <c r="Y575" s="105" t="str">
        <f t="shared" si="737"/>
        <v>tdk</v>
      </c>
      <c r="Z575" s="105" t="str">
        <f t="shared" si="737"/>
        <v>tdk</v>
      </c>
      <c r="AA575" s="104" t="str">
        <f t="shared" si="737"/>
        <v>tdk</v>
      </c>
      <c r="AB575" s="104" t="str">
        <f t="shared" si="737"/>
        <v>tdk</v>
      </c>
      <c r="AC575" s="105" t="str">
        <f t="shared" si="737"/>
        <v>tdk</v>
      </c>
      <c r="AD575" s="105" t="str">
        <f t="shared" si="737"/>
        <v>tdk</v>
      </c>
      <c r="AE575" s="105" t="str">
        <f t="shared" si="737"/>
        <v>tdk</v>
      </c>
      <c r="AF575" s="105" t="str">
        <f t="shared" si="737"/>
        <v>tdk</v>
      </c>
      <c r="AG575" s="105" t="str">
        <f t="shared" si="737"/>
        <v>tdk</v>
      </c>
      <c r="AH575" s="104" t="str">
        <f t="shared" si="737"/>
        <v>tdk</v>
      </c>
      <c r="AI575" s="104" t="str">
        <f t="shared" si="737"/>
        <v>tdk</v>
      </c>
      <c r="AJ575" s="108"/>
      <c r="AK575" s="69"/>
      <c r="AL575" s="69"/>
      <c r="AM575" s="69"/>
      <c r="AN575" s="69"/>
      <c r="AO575" s="70"/>
      <c r="AP575" s="70"/>
      <c r="AQ575" s="70"/>
      <c r="AR575" s="70"/>
      <c r="AS575" s="109">
        <f>COUNTIF(E575:AJ575,"ya")+CI575</f>
        <v>0</v>
      </c>
      <c r="AT575" s="70"/>
      <c r="AU575" s="69"/>
      <c r="AV575" s="83"/>
      <c r="AW575" s="83"/>
      <c r="AX575" s="83"/>
      <c r="AY575" s="84"/>
      <c r="AZ575" s="85"/>
      <c r="BA575" s="22"/>
      <c r="BB575"/>
      <c r="BC575" s="110" t="str">
        <f t="shared" ref="BC575:CG575" si="738">IF(BC572&gt;=4,"ya","tdk")</f>
        <v>tdk</v>
      </c>
      <c r="BD575" s="110" t="str">
        <f t="shared" si="738"/>
        <v>tdk</v>
      </c>
      <c r="BE575" s="110" t="str">
        <f t="shared" si="738"/>
        <v>tdk</v>
      </c>
      <c r="BF575" s="110" t="str">
        <f t="shared" si="738"/>
        <v>tdk</v>
      </c>
      <c r="BG575" s="110" t="str">
        <f t="shared" si="738"/>
        <v>tdk</v>
      </c>
      <c r="BH575" s="110" t="str">
        <f t="shared" si="738"/>
        <v>tdk</v>
      </c>
      <c r="BI575" s="110" t="str">
        <f t="shared" si="738"/>
        <v>tdk</v>
      </c>
      <c r="BJ575" s="110" t="str">
        <f t="shared" si="738"/>
        <v>tdk</v>
      </c>
      <c r="BK575" s="110" t="str">
        <f t="shared" si="738"/>
        <v>tdk</v>
      </c>
      <c r="BL575" s="110" t="str">
        <f t="shared" si="738"/>
        <v>tdk</v>
      </c>
      <c r="BM575" s="110" t="str">
        <f t="shared" si="738"/>
        <v>tdk</v>
      </c>
      <c r="BN575" s="110" t="str">
        <f t="shared" si="738"/>
        <v>tdk</v>
      </c>
      <c r="BO575" s="110" t="str">
        <f t="shared" si="738"/>
        <v>tdk</v>
      </c>
      <c r="BP575" s="110" t="str">
        <f t="shared" si="738"/>
        <v>tdk</v>
      </c>
      <c r="BQ575" s="110" t="str">
        <f t="shared" si="738"/>
        <v>tdk</v>
      </c>
      <c r="BR575" s="110" t="str">
        <f t="shared" si="738"/>
        <v>tdk</v>
      </c>
      <c r="BS575" s="110" t="str">
        <f t="shared" si="738"/>
        <v>tdk</v>
      </c>
      <c r="BT575" s="110" t="str">
        <f t="shared" si="738"/>
        <v>tdk</v>
      </c>
      <c r="BU575" s="110" t="str">
        <f t="shared" si="738"/>
        <v>tdk</v>
      </c>
      <c r="BV575" s="110" t="str">
        <f t="shared" si="738"/>
        <v>tdk</v>
      </c>
      <c r="BW575" s="110" t="str">
        <f t="shared" si="738"/>
        <v>tdk</v>
      </c>
      <c r="BX575" s="110" t="str">
        <f t="shared" si="738"/>
        <v>tdk</v>
      </c>
      <c r="BY575" s="110" t="str">
        <f t="shared" si="738"/>
        <v>tdk</v>
      </c>
      <c r="BZ575" s="110" t="str">
        <f t="shared" si="738"/>
        <v>tdk</v>
      </c>
      <c r="CA575" s="110" t="str">
        <f t="shared" si="738"/>
        <v>tdk</v>
      </c>
      <c r="CB575" s="110" t="str">
        <f t="shared" si="738"/>
        <v>tdk</v>
      </c>
      <c r="CC575" s="110" t="str">
        <f t="shared" si="738"/>
        <v>tdk</v>
      </c>
      <c r="CD575" s="110" t="str">
        <f t="shared" si="738"/>
        <v>tdk</v>
      </c>
      <c r="CE575" s="110" t="str">
        <f t="shared" si="738"/>
        <v>tdk</v>
      </c>
      <c r="CF575" s="110" t="str">
        <f t="shared" si="738"/>
        <v>tdk</v>
      </c>
      <c r="CG575" s="110" t="str">
        <f t="shared" si="738"/>
        <v>tdk</v>
      </c>
      <c r="CI575" s="75">
        <f>COUNTIF(BC575:CG575,"ya")</f>
        <v>0</v>
      </c>
      <c r="CJ575" s="74" t="s">
        <v>41</v>
      </c>
      <c r="CK575"/>
    </row>
    <row r="576" spans="1:89" ht="17.25" customHeight="1" x14ac:dyDescent="0.25">
      <c r="A576" s="57"/>
      <c r="B576" s="58"/>
      <c r="C576" s="58"/>
      <c r="D576" s="58" t="s">
        <v>42</v>
      </c>
      <c r="E576" s="103" t="str">
        <f t="shared" ref="E576:AI576" si="739">IF(AND(OR(AND(OR(AND(E573&gt;=2,E571="O/D"),E571="O/A"),E573&gt;=2),E571="O/N"),E573&gt;=2),"ya","tdk")</f>
        <v>tdk</v>
      </c>
      <c r="F576" s="104" t="str">
        <f t="shared" si="739"/>
        <v>tdk</v>
      </c>
      <c r="G576" s="104" t="str">
        <f t="shared" si="739"/>
        <v>tdk</v>
      </c>
      <c r="H576" s="105" t="str">
        <f t="shared" si="739"/>
        <v>tdk</v>
      </c>
      <c r="I576" s="105" t="str">
        <f t="shared" si="739"/>
        <v>tdk</v>
      </c>
      <c r="J576" s="105" t="str">
        <f t="shared" si="739"/>
        <v>tdk</v>
      </c>
      <c r="K576" s="105" t="str">
        <f t="shared" si="739"/>
        <v>tdk</v>
      </c>
      <c r="L576" s="105" t="str">
        <f t="shared" si="739"/>
        <v>tdk</v>
      </c>
      <c r="M576" s="104" t="str">
        <f t="shared" si="739"/>
        <v>tdk</v>
      </c>
      <c r="N576" s="106" t="str">
        <f t="shared" si="739"/>
        <v>tdk</v>
      </c>
      <c r="O576" s="107" t="str">
        <f t="shared" si="739"/>
        <v>tdk</v>
      </c>
      <c r="P576" s="105" t="str">
        <f t="shared" si="739"/>
        <v>tdk</v>
      </c>
      <c r="Q576" s="105" t="str">
        <f t="shared" si="739"/>
        <v>tdk</v>
      </c>
      <c r="R576" s="105" t="str">
        <f t="shared" si="739"/>
        <v>tdk</v>
      </c>
      <c r="S576" s="105" t="str">
        <f t="shared" si="739"/>
        <v>tdk</v>
      </c>
      <c r="T576" s="104" t="str">
        <f t="shared" si="739"/>
        <v>tdk</v>
      </c>
      <c r="U576" s="106" t="str">
        <f t="shared" si="739"/>
        <v>tdk</v>
      </c>
      <c r="V576" s="107" t="str">
        <f t="shared" si="739"/>
        <v>tdk</v>
      </c>
      <c r="W576" s="105" t="str">
        <f t="shared" si="739"/>
        <v>tdk</v>
      </c>
      <c r="X576" s="105" t="str">
        <f t="shared" si="739"/>
        <v>tdk</v>
      </c>
      <c r="Y576" s="105" t="str">
        <f t="shared" si="739"/>
        <v>tdk</v>
      </c>
      <c r="Z576" s="105" t="str">
        <f t="shared" si="739"/>
        <v>tdk</v>
      </c>
      <c r="AA576" s="104" t="str">
        <f t="shared" si="739"/>
        <v>tdk</v>
      </c>
      <c r="AB576" s="104" t="str">
        <f t="shared" si="739"/>
        <v>tdk</v>
      </c>
      <c r="AC576" s="105" t="str">
        <f t="shared" si="739"/>
        <v>tdk</v>
      </c>
      <c r="AD576" s="105" t="str">
        <f t="shared" si="739"/>
        <v>tdk</v>
      </c>
      <c r="AE576" s="105" t="str">
        <f t="shared" si="739"/>
        <v>tdk</v>
      </c>
      <c r="AF576" s="105" t="str">
        <f t="shared" si="739"/>
        <v>tdk</v>
      </c>
      <c r="AG576" s="105" t="str">
        <f t="shared" si="739"/>
        <v>tdk</v>
      </c>
      <c r="AH576" s="104" t="str">
        <f t="shared" si="739"/>
        <v>tdk</v>
      </c>
      <c r="AI576" s="104" t="str">
        <f t="shared" si="739"/>
        <v>tdk</v>
      </c>
      <c r="AJ576" s="108"/>
      <c r="AK576" s="69"/>
      <c r="AL576" s="69"/>
      <c r="AM576" s="69"/>
      <c r="AN576" s="69"/>
      <c r="AO576" s="70"/>
      <c r="AP576" s="70"/>
      <c r="AQ576" s="70"/>
      <c r="AR576" s="70"/>
      <c r="AS576" s="70"/>
      <c r="AT576" s="70">
        <f>COUNTIF(E576:AJ576,"ya")</f>
        <v>0</v>
      </c>
      <c r="AU576" s="69"/>
      <c r="AV576" s="83"/>
      <c r="AW576" s="83"/>
      <c r="AX576" s="83"/>
      <c r="AY576" s="84"/>
      <c r="AZ576" s="85"/>
      <c r="BA576" s="22"/>
      <c r="BB576"/>
      <c r="BC576" s="74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I576" s="37"/>
      <c r="CJ576"/>
      <c r="CK576"/>
    </row>
    <row r="577" spans="1:89" ht="17.25" customHeight="1" x14ac:dyDescent="0.3">
      <c r="A577" s="57">
        <f>A571+1</f>
        <v>66</v>
      </c>
      <c r="B577" s="229" t="s">
        <v>170</v>
      </c>
      <c r="C577" s="130" t="s">
        <v>171</v>
      </c>
      <c r="D577" s="58"/>
      <c r="E577" s="241"/>
      <c r="F577" s="242"/>
      <c r="G577" s="242"/>
      <c r="H577" s="243"/>
      <c r="I577" s="243"/>
      <c r="J577" s="243"/>
      <c r="K577" s="243"/>
      <c r="L577" s="243"/>
      <c r="M577" s="242"/>
      <c r="N577" s="244"/>
      <c r="O577" s="245"/>
      <c r="P577" s="243"/>
      <c r="Q577" s="243"/>
      <c r="R577" s="113" t="s">
        <v>19</v>
      </c>
      <c r="S577" s="113" t="s">
        <v>19</v>
      </c>
      <c r="T577" s="112" t="s">
        <v>45</v>
      </c>
      <c r="U577" s="116" t="s">
        <v>45</v>
      </c>
      <c r="V577" s="115" t="s">
        <v>19</v>
      </c>
      <c r="W577" s="113" t="s">
        <v>19</v>
      </c>
      <c r="X577" s="113" t="s">
        <v>19</v>
      </c>
      <c r="Y577" s="113" t="s">
        <v>19</v>
      </c>
      <c r="Z577" s="113" t="s">
        <v>19</v>
      </c>
      <c r="AA577" s="112" t="s">
        <v>45</v>
      </c>
      <c r="AB577" s="112" t="s">
        <v>45</v>
      </c>
      <c r="AC577" s="113" t="s">
        <v>19</v>
      </c>
      <c r="AD577" s="113" t="s">
        <v>19</v>
      </c>
      <c r="AE577" s="113" t="s">
        <v>19</v>
      </c>
      <c r="AF577" s="113" t="s">
        <v>19</v>
      </c>
      <c r="AG577" s="113" t="s">
        <v>19</v>
      </c>
      <c r="AH577" s="112" t="s">
        <v>45</v>
      </c>
      <c r="AI577" s="112" t="s">
        <v>45</v>
      </c>
      <c r="AJ577" s="68"/>
      <c r="AK577" s="69">
        <f>COUNTIF(E577:AJ577,"D")</f>
        <v>12</v>
      </c>
      <c r="AL577" s="69">
        <f>COUNTIF(E577:AJ577,"A")</f>
        <v>0</v>
      </c>
      <c r="AM577" s="69">
        <f>COUNTIF(E577:AJ577,"N")</f>
        <v>0</v>
      </c>
      <c r="AN577" s="69">
        <f>COUNTIF(E577:AJ577,"D/A")</f>
        <v>0</v>
      </c>
      <c r="AO577" s="70">
        <f>AK577+AL577+AM577+AN577+AY577+AZ577</f>
        <v>12</v>
      </c>
      <c r="AP577" s="70">
        <f>IF(AO577&lt;=22,0,AO577-22)</f>
        <v>0</v>
      </c>
      <c r="AQ577" s="71">
        <f>AL577+AM577+AQ580</f>
        <v>0</v>
      </c>
      <c r="AR577" s="70"/>
      <c r="AS577" s="70"/>
      <c r="AT577" s="70"/>
      <c r="AU577" s="69">
        <f>COUNTIF(E577:AJ577,"IJ")</f>
        <v>0</v>
      </c>
      <c r="AV577" s="69">
        <f>COUNTIF(E577:AJ577,"SK")</f>
        <v>0</v>
      </c>
      <c r="AW577" s="69">
        <f>COUNTIF(E577:AJ577,"CT")</f>
        <v>0</v>
      </c>
      <c r="AX577" s="69">
        <f>COUNTIF(E577:AJ577,"AL")</f>
        <v>0</v>
      </c>
      <c r="AY577" s="69">
        <f>COUNTIF(E577:AJ577,"A/N")</f>
        <v>0</v>
      </c>
      <c r="AZ577" s="69">
        <f>COUNTIF(E577:AJ577,"N/D")</f>
        <v>0</v>
      </c>
      <c r="BA577" s="72"/>
      <c r="BB577" s="37">
        <f>AO577</f>
        <v>12</v>
      </c>
      <c r="BC577" s="73">
        <f t="shared" ref="BC577:CG577" si="740">E577</f>
        <v>0</v>
      </c>
      <c r="BD577" s="73">
        <f t="shared" si="740"/>
        <v>0</v>
      </c>
      <c r="BE577" s="73">
        <f t="shared" si="740"/>
        <v>0</v>
      </c>
      <c r="BF577" s="73">
        <f t="shared" si="740"/>
        <v>0</v>
      </c>
      <c r="BG577" s="73">
        <f t="shared" si="740"/>
        <v>0</v>
      </c>
      <c r="BH577" s="73">
        <f t="shared" si="740"/>
        <v>0</v>
      </c>
      <c r="BI577" s="73">
        <f t="shared" si="740"/>
        <v>0</v>
      </c>
      <c r="BJ577" s="73">
        <f t="shared" si="740"/>
        <v>0</v>
      </c>
      <c r="BK577" s="73">
        <f t="shared" si="740"/>
        <v>0</v>
      </c>
      <c r="BL577" s="73">
        <f t="shared" si="740"/>
        <v>0</v>
      </c>
      <c r="BM577" s="73">
        <f t="shared" si="740"/>
        <v>0</v>
      </c>
      <c r="BN577" s="73">
        <f t="shared" si="740"/>
        <v>0</v>
      </c>
      <c r="BO577" s="73">
        <f t="shared" si="740"/>
        <v>0</v>
      </c>
      <c r="BP577" s="73" t="str">
        <f t="shared" si="740"/>
        <v>D</v>
      </c>
      <c r="BQ577" s="73" t="str">
        <f t="shared" si="740"/>
        <v>D</v>
      </c>
      <c r="BR577" s="73" t="str">
        <f t="shared" si="740"/>
        <v>R</v>
      </c>
      <c r="BS577" s="73" t="str">
        <f t="shared" si="740"/>
        <v>R</v>
      </c>
      <c r="BT577" s="73" t="str">
        <f t="shared" si="740"/>
        <v>D</v>
      </c>
      <c r="BU577" s="73" t="str">
        <f t="shared" si="740"/>
        <v>D</v>
      </c>
      <c r="BV577" s="73" t="str">
        <f t="shared" si="740"/>
        <v>D</v>
      </c>
      <c r="BW577" s="73" t="str">
        <f t="shared" si="740"/>
        <v>D</v>
      </c>
      <c r="BX577" s="73" t="str">
        <f t="shared" si="740"/>
        <v>D</v>
      </c>
      <c r="BY577" s="73" t="str">
        <f t="shared" si="740"/>
        <v>R</v>
      </c>
      <c r="BZ577" s="73" t="str">
        <f t="shared" si="740"/>
        <v>R</v>
      </c>
      <c r="CA577" s="73" t="str">
        <f t="shared" si="740"/>
        <v>D</v>
      </c>
      <c r="CB577" s="73" t="str">
        <f t="shared" si="740"/>
        <v>D</v>
      </c>
      <c r="CC577" s="73" t="str">
        <f t="shared" si="740"/>
        <v>D</v>
      </c>
      <c r="CD577" s="73" t="str">
        <f t="shared" si="740"/>
        <v>D</v>
      </c>
      <c r="CE577" s="73" t="str">
        <f t="shared" si="740"/>
        <v>D</v>
      </c>
      <c r="CF577" s="73" t="str">
        <f t="shared" si="740"/>
        <v>R</v>
      </c>
      <c r="CG577" s="73" t="str">
        <f t="shared" si="740"/>
        <v>R</v>
      </c>
      <c r="CI577" s="75">
        <f>COUNTIF(BC577:CG577,"A/N")</f>
        <v>0</v>
      </c>
      <c r="CJ577" s="75">
        <f>COUNTIF(BC577:CG577,"N/D")</f>
        <v>0</v>
      </c>
      <c r="CK577" s="37">
        <f>CI577+CJ577</f>
        <v>0</v>
      </c>
    </row>
    <row r="578" spans="1:89" ht="17.25" customHeight="1" x14ac:dyDescent="0.25">
      <c r="A578" s="57"/>
      <c r="B578" s="58"/>
      <c r="C578" s="127"/>
      <c r="D578" s="58" t="s">
        <v>37</v>
      </c>
      <c r="E578" s="241"/>
      <c r="F578" s="242"/>
      <c r="G578" s="242"/>
      <c r="H578" s="243"/>
      <c r="I578" s="243"/>
      <c r="J578" s="243"/>
      <c r="K578" s="243"/>
      <c r="L578" s="243"/>
      <c r="M578" s="242"/>
      <c r="N578" s="244"/>
      <c r="O578" s="245"/>
      <c r="P578" s="243"/>
      <c r="Q578" s="243"/>
      <c r="R578" s="113"/>
      <c r="S578" s="113"/>
      <c r="T578" s="112"/>
      <c r="U578" s="116"/>
      <c r="V578" s="115"/>
      <c r="W578" s="113"/>
      <c r="X578" s="113"/>
      <c r="Y578" s="113"/>
      <c r="Z578" s="113"/>
      <c r="AA578" s="112"/>
      <c r="AB578" s="112"/>
      <c r="AC578" s="113"/>
      <c r="AD578" s="113"/>
      <c r="AE578" s="113"/>
      <c r="AF578" s="113"/>
      <c r="AG578" s="113"/>
      <c r="AH578" s="112"/>
      <c r="AI578" s="112"/>
      <c r="AJ578" s="82"/>
      <c r="AK578" s="69"/>
      <c r="AL578" s="69"/>
      <c r="AM578" s="69"/>
      <c r="AN578" s="69"/>
      <c r="AO578" s="70"/>
      <c r="AP578" s="70"/>
      <c r="AQ578" s="70"/>
      <c r="AR578" s="71">
        <f>SUM(E578:AJ578)*2-0.5*COUNT(E578:AJ578)+CI579</f>
        <v>0</v>
      </c>
      <c r="AS578" s="70"/>
      <c r="AT578" s="70"/>
      <c r="AU578" s="69"/>
      <c r="AV578" s="83"/>
      <c r="AW578" s="83"/>
      <c r="AX578" s="83"/>
      <c r="AY578" s="84"/>
      <c r="AZ578" s="85"/>
      <c r="BA578" s="22"/>
      <c r="BC578" s="86">
        <f t="shared" ref="BC578:CG578" si="741">E579</f>
        <v>0</v>
      </c>
      <c r="BD578" s="86">
        <f t="shared" si="741"/>
        <v>0</v>
      </c>
      <c r="BE578" s="86">
        <f t="shared" si="741"/>
        <v>0</v>
      </c>
      <c r="BF578" s="86">
        <f t="shared" si="741"/>
        <v>0</v>
      </c>
      <c r="BG578" s="86">
        <f t="shared" si="741"/>
        <v>0</v>
      </c>
      <c r="BH578" s="86">
        <f t="shared" si="741"/>
        <v>0</v>
      </c>
      <c r="BI578" s="86">
        <f t="shared" si="741"/>
        <v>0</v>
      </c>
      <c r="BJ578" s="86">
        <f t="shared" si="741"/>
        <v>0</v>
      </c>
      <c r="BK578" s="86">
        <f t="shared" si="741"/>
        <v>0</v>
      </c>
      <c r="BL578" s="86">
        <f t="shared" si="741"/>
        <v>0</v>
      </c>
      <c r="BM578" s="86">
        <f t="shared" si="741"/>
        <v>0</v>
      </c>
      <c r="BN578" s="86">
        <f t="shared" si="741"/>
        <v>0</v>
      </c>
      <c r="BO578" s="86">
        <f t="shared" si="741"/>
        <v>0</v>
      </c>
      <c r="BP578" s="86">
        <f t="shared" si="741"/>
        <v>0</v>
      </c>
      <c r="BQ578" s="86">
        <f t="shared" si="741"/>
        <v>0</v>
      </c>
      <c r="BR578" s="86">
        <f t="shared" si="741"/>
        <v>0</v>
      </c>
      <c r="BS578" s="86">
        <f t="shared" si="741"/>
        <v>0</v>
      </c>
      <c r="BT578" s="86">
        <f t="shared" si="741"/>
        <v>0</v>
      </c>
      <c r="BU578" s="86">
        <f t="shared" si="741"/>
        <v>0</v>
      </c>
      <c r="BV578" s="86">
        <f t="shared" si="741"/>
        <v>0</v>
      </c>
      <c r="BW578" s="86">
        <f t="shared" si="741"/>
        <v>0</v>
      </c>
      <c r="BX578" s="86">
        <f t="shared" si="741"/>
        <v>0</v>
      </c>
      <c r="BY578" s="86">
        <f t="shared" si="741"/>
        <v>0</v>
      </c>
      <c r="BZ578" s="86">
        <f t="shared" si="741"/>
        <v>0</v>
      </c>
      <c r="CA578" s="86">
        <f t="shared" si="741"/>
        <v>0</v>
      </c>
      <c r="CB578" s="86">
        <f t="shared" si="741"/>
        <v>0</v>
      </c>
      <c r="CC578" s="86">
        <f t="shared" si="741"/>
        <v>0</v>
      </c>
      <c r="CD578" s="86">
        <f t="shared" si="741"/>
        <v>0</v>
      </c>
      <c r="CE578" s="86">
        <f t="shared" si="741"/>
        <v>0</v>
      </c>
      <c r="CF578" s="86">
        <f t="shared" si="741"/>
        <v>0</v>
      </c>
      <c r="CG578" s="86">
        <f t="shared" si="741"/>
        <v>0</v>
      </c>
      <c r="CI578" s="74"/>
      <c r="CJ578"/>
    </row>
    <row r="579" spans="1:89" ht="17.25" customHeight="1" x14ac:dyDescent="0.25">
      <c r="A579" s="57"/>
      <c r="B579" s="58"/>
      <c r="C579" s="58"/>
      <c r="D579" s="58" t="s">
        <v>38</v>
      </c>
      <c r="E579" s="241"/>
      <c r="F579" s="242"/>
      <c r="G579" s="242"/>
      <c r="H579" s="243"/>
      <c r="I579" s="243"/>
      <c r="J579" s="243"/>
      <c r="K579" s="243"/>
      <c r="L579" s="243"/>
      <c r="M579" s="242"/>
      <c r="N579" s="244"/>
      <c r="O579" s="245"/>
      <c r="P579" s="243"/>
      <c r="Q579" s="243"/>
      <c r="R579" s="113"/>
      <c r="S579" s="113"/>
      <c r="T579" s="112"/>
      <c r="U579" s="116"/>
      <c r="V579" s="115"/>
      <c r="W579" s="113"/>
      <c r="X579" s="113"/>
      <c r="Y579" s="113"/>
      <c r="Z579" s="113"/>
      <c r="AA579" s="112"/>
      <c r="AB579" s="112"/>
      <c r="AC579" s="113"/>
      <c r="AD579" s="113"/>
      <c r="AE579" s="113"/>
      <c r="AF579" s="113"/>
      <c r="AG579" s="113"/>
      <c r="AH579" s="112"/>
      <c r="AI579" s="112"/>
      <c r="AJ579" s="93"/>
      <c r="AK579" s="69"/>
      <c r="AL579" s="69"/>
      <c r="AM579" s="69"/>
      <c r="AN579" s="69"/>
      <c r="AO579" s="70"/>
      <c r="AP579" s="70"/>
      <c r="AQ579" s="70"/>
      <c r="AR579" s="94"/>
      <c r="AS579" s="70"/>
      <c r="AT579" s="70"/>
      <c r="AU579" s="69"/>
      <c r="AV579" s="83"/>
      <c r="AW579" s="83"/>
      <c r="AX579" s="83"/>
      <c r="AY579" s="84"/>
      <c r="AZ579" s="85"/>
      <c r="BA579" s="22"/>
      <c r="BC579" s="37">
        <f t="shared" ref="BC579:CG579" si="742">IF(BC578&lt;=1,BC578*2,IF(BC578&lt;=7,(BC578*2),IF(BC578&lt;=8,((BC578-7)*3+14),((BC578-8)*4+17))))</f>
        <v>0</v>
      </c>
      <c r="BD579" s="37">
        <f t="shared" si="742"/>
        <v>0</v>
      </c>
      <c r="BE579" s="37">
        <f t="shared" si="742"/>
        <v>0</v>
      </c>
      <c r="BF579" s="37">
        <f t="shared" si="742"/>
        <v>0</v>
      </c>
      <c r="BG579" s="37">
        <f t="shared" si="742"/>
        <v>0</v>
      </c>
      <c r="BH579" s="37">
        <f t="shared" si="742"/>
        <v>0</v>
      </c>
      <c r="BI579" s="37">
        <f t="shared" si="742"/>
        <v>0</v>
      </c>
      <c r="BJ579" s="37">
        <f t="shared" si="742"/>
        <v>0</v>
      </c>
      <c r="BK579" s="37">
        <f t="shared" si="742"/>
        <v>0</v>
      </c>
      <c r="BL579" s="37">
        <f t="shared" si="742"/>
        <v>0</v>
      </c>
      <c r="BM579" s="37">
        <f t="shared" si="742"/>
        <v>0</v>
      </c>
      <c r="BN579" s="37">
        <f t="shared" si="742"/>
        <v>0</v>
      </c>
      <c r="BO579" s="37">
        <f t="shared" si="742"/>
        <v>0</v>
      </c>
      <c r="BP579" s="37">
        <f t="shared" si="742"/>
        <v>0</v>
      </c>
      <c r="BQ579" s="37">
        <f t="shared" si="742"/>
        <v>0</v>
      </c>
      <c r="BR579" s="37">
        <f t="shared" si="742"/>
        <v>0</v>
      </c>
      <c r="BS579" s="37">
        <f t="shared" si="742"/>
        <v>0</v>
      </c>
      <c r="BT579" s="37">
        <f t="shared" si="742"/>
        <v>0</v>
      </c>
      <c r="BU579" s="37">
        <f t="shared" si="742"/>
        <v>0</v>
      </c>
      <c r="BV579" s="37">
        <f t="shared" si="742"/>
        <v>0</v>
      </c>
      <c r="BW579" s="37">
        <f t="shared" si="742"/>
        <v>0</v>
      </c>
      <c r="BX579" s="37">
        <f t="shared" si="742"/>
        <v>0</v>
      </c>
      <c r="BY579" s="37">
        <f t="shared" si="742"/>
        <v>0</v>
      </c>
      <c r="BZ579" s="37">
        <f t="shared" si="742"/>
        <v>0</v>
      </c>
      <c r="CA579" s="37">
        <f t="shared" si="742"/>
        <v>0</v>
      </c>
      <c r="CB579" s="37">
        <f t="shared" si="742"/>
        <v>0</v>
      </c>
      <c r="CC579" s="37">
        <f t="shared" si="742"/>
        <v>0</v>
      </c>
      <c r="CD579" s="37">
        <f t="shared" si="742"/>
        <v>0</v>
      </c>
      <c r="CE579" s="37">
        <f t="shared" si="742"/>
        <v>0</v>
      </c>
      <c r="CF579" s="37">
        <f t="shared" si="742"/>
        <v>0</v>
      </c>
      <c r="CG579" s="37">
        <f t="shared" si="742"/>
        <v>0</v>
      </c>
      <c r="CI579" s="95">
        <f>SUM(BC579:CG579)</f>
        <v>0</v>
      </c>
      <c r="CJ579" s="5" t="s">
        <v>37</v>
      </c>
    </row>
    <row r="580" spans="1:89" ht="17.25" customHeight="1" x14ac:dyDescent="0.25">
      <c r="A580" s="57"/>
      <c r="B580" s="58"/>
      <c r="C580" s="58"/>
      <c r="D580" s="58" t="s">
        <v>39</v>
      </c>
      <c r="E580" s="96">
        <f t="shared" ref="E580:AI580" si="743">IF(AND(E577="A/N",E578&gt;=8),2,IF(AND(E577="N/D",E578=16),2,IF(AND(E577="D/A",E578=16),2,IF(AND(E577="A/N",E578&lt;8),1,IF(AND(E577="N/D",E578&lt;16),1,IF(AND(E577="D/A",E578&gt;=8),1,IF(AND(AND(E577="O/D",E578&gt;=16),E578&lt;24),1,IF(AND(E577="O/D",E578=24),2,IF(AND(AND(E577="O/A",E578&gt;=8),E578&lt;16),1,IF(AND(E577="O/A",E578&gt;=16),2,IF(AND(AND(E577="O/N",E578&gt;=8),E578&lt;24),1,IF(AND(E577="O/N",E578=24),2,0))))))))))))</f>
        <v>0</v>
      </c>
      <c r="F580" s="97">
        <f t="shared" si="743"/>
        <v>0</v>
      </c>
      <c r="G580" s="97">
        <f t="shared" si="743"/>
        <v>0</v>
      </c>
      <c r="H580" s="98">
        <f t="shared" si="743"/>
        <v>0</v>
      </c>
      <c r="I580" s="98">
        <f t="shared" si="743"/>
        <v>0</v>
      </c>
      <c r="J580" s="98">
        <f t="shared" si="743"/>
        <v>0</v>
      </c>
      <c r="K580" s="98">
        <f t="shared" si="743"/>
        <v>0</v>
      </c>
      <c r="L580" s="98">
        <f t="shared" si="743"/>
        <v>0</v>
      </c>
      <c r="M580" s="97">
        <f t="shared" si="743"/>
        <v>0</v>
      </c>
      <c r="N580" s="99">
        <f t="shared" si="743"/>
        <v>0</v>
      </c>
      <c r="O580" s="100">
        <f t="shared" si="743"/>
        <v>0</v>
      </c>
      <c r="P580" s="98">
        <f t="shared" si="743"/>
        <v>0</v>
      </c>
      <c r="Q580" s="98">
        <f t="shared" si="743"/>
        <v>0</v>
      </c>
      <c r="R580" s="98">
        <f t="shared" si="743"/>
        <v>0</v>
      </c>
      <c r="S580" s="98">
        <f t="shared" si="743"/>
        <v>0</v>
      </c>
      <c r="T580" s="97">
        <f t="shared" si="743"/>
        <v>0</v>
      </c>
      <c r="U580" s="101">
        <f t="shared" si="743"/>
        <v>0</v>
      </c>
      <c r="V580" s="100">
        <f t="shared" si="743"/>
        <v>0</v>
      </c>
      <c r="W580" s="98">
        <f t="shared" si="743"/>
        <v>0</v>
      </c>
      <c r="X580" s="98">
        <f t="shared" si="743"/>
        <v>0</v>
      </c>
      <c r="Y580" s="98">
        <f t="shared" si="743"/>
        <v>0</v>
      </c>
      <c r="Z580" s="98">
        <f t="shared" si="743"/>
        <v>0</v>
      </c>
      <c r="AA580" s="97">
        <f t="shared" si="743"/>
        <v>0</v>
      </c>
      <c r="AB580" s="97">
        <f t="shared" si="743"/>
        <v>0</v>
      </c>
      <c r="AC580" s="98">
        <f t="shared" si="743"/>
        <v>0</v>
      </c>
      <c r="AD580" s="98">
        <f t="shared" si="743"/>
        <v>0</v>
      </c>
      <c r="AE580" s="98">
        <f t="shared" si="743"/>
        <v>0</v>
      </c>
      <c r="AF580" s="98">
        <f t="shared" si="743"/>
        <v>0</v>
      </c>
      <c r="AG580" s="98">
        <f t="shared" si="743"/>
        <v>0</v>
      </c>
      <c r="AH580" s="97">
        <f t="shared" si="743"/>
        <v>0</v>
      </c>
      <c r="AI580" s="97">
        <f t="shared" si="743"/>
        <v>0</v>
      </c>
      <c r="AJ580" s="117"/>
      <c r="AK580" s="69"/>
      <c r="AL580" s="69"/>
      <c r="AM580" s="69"/>
      <c r="AN580" s="69"/>
      <c r="AO580" s="70"/>
      <c r="AP580" s="70"/>
      <c r="AQ580" s="71">
        <f>SUM(E580:AJ580)+CI580-CK577</f>
        <v>0</v>
      </c>
      <c r="AR580" s="94"/>
      <c r="AS580" s="70"/>
      <c r="AT580" s="70"/>
      <c r="AU580" s="69"/>
      <c r="AV580" s="83"/>
      <c r="AW580" s="83"/>
      <c r="AX580" s="83"/>
      <c r="AY580" s="84"/>
      <c r="AZ580" s="85"/>
      <c r="BA580" s="22"/>
      <c r="BC580" s="95">
        <f t="shared" ref="BC580:CG580" si="744">IF(AND(BC577="A/N",BC578&gt;=8),2,IF(AND(BC577="N/D",BC578=16),2,IF(AND(BC577="D/A",BC578=16),2,IF(AND(BC577="A/N",BC578&lt;8),1,IF(AND(BC577="N/D",BC578&lt;16),1,IF(AND(BC577="D/A",BC578&gt;=8),1,IF(AND(AND(BC577="O/D",BC578&gt;=16),BC578&lt;24),1,IF(AND(BC577="O/D",BC578=24),2,IF(AND(AND(BC577="O/A",BC578&gt;=8),BC578&lt;16),1,IF(AND(BC577="O/A",BC578&gt;=16),2,IF(AND(AND(BC577="O/N",BC578&gt;=8),BC578&lt;24),1,IF(AND(BC577="O/N",BC578=24),2,0))))))))))))</f>
        <v>0</v>
      </c>
      <c r="BD580" s="95">
        <f t="shared" si="744"/>
        <v>0</v>
      </c>
      <c r="BE580" s="95">
        <f t="shared" si="744"/>
        <v>0</v>
      </c>
      <c r="BF580" s="95">
        <f t="shared" si="744"/>
        <v>0</v>
      </c>
      <c r="BG580" s="95">
        <f t="shared" si="744"/>
        <v>0</v>
      </c>
      <c r="BH580" s="95">
        <f t="shared" si="744"/>
        <v>0</v>
      </c>
      <c r="BI580" s="95">
        <f t="shared" si="744"/>
        <v>0</v>
      </c>
      <c r="BJ580" s="95">
        <f t="shared" si="744"/>
        <v>0</v>
      </c>
      <c r="BK580" s="95">
        <f t="shared" si="744"/>
        <v>0</v>
      </c>
      <c r="BL580" s="95">
        <f t="shared" si="744"/>
        <v>0</v>
      </c>
      <c r="BM580" s="95">
        <f t="shared" si="744"/>
        <v>0</v>
      </c>
      <c r="BN580" s="95">
        <f t="shared" si="744"/>
        <v>0</v>
      </c>
      <c r="BO580" s="95">
        <f t="shared" si="744"/>
        <v>0</v>
      </c>
      <c r="BP580" s="95">
        <f t="shared" si="744"/>
        <v>0</v>
      </c>
      <c r="BQ580" s="95">
        <f t="shared" si="744"/>
        <v>0</v>
      </c>
      <c r="BR580" s="95">
        <f t="shared" si="744"/>
        <v>0</v>
      </c>
      <c r="BS580" s="95">
        <f t="shared" si="744"/>
        <v>0</v>
      </c>
      <c r="BT580" s="95">
        <f t="shared" si="744"/>
        <v>0</v>
      </c>
      <c r="BU580" s="95">
        <f t="shared" si="744"/>
        <v>0</v>
      </c>
      <c r="BV580" s="95">
        <f t="shared" si="744"/>
        <v>0</v>
      </c>
      <c r="BW580" s="95">
        <f t="shared" si="744"/>
        <v>0</v>
      </c>
      <c r="BX580" s="95">
        <f t="shared" si="744"/>
        <v>0</v>
      </c>
      <c r="BY580" s="95">
        <f t="shared" si="744"/>
        <v>0</v>
      </c>
      <c r="BZ580" s="95">
        <f t="shared" si="744"/>
        <v>0</v>
      </c>
      <c r="CA580" s="95">
        <f t="shared" si="744"/>
        <v>0</v>
      </c>
      <c r="CB580" s="95">
        <f t="shared" si="744"/>
        <v>0</v>
      </c>
      <c r="CC580" s="95">
        <f t="shared" si="744"/>
        <v>0</v>
      </c>
      <c r="CD580" s="95">
        <f t="shared" si="744"/>
        <v>0</v>
      </c>
      <c r="CE580" s="95">
        <f t="shared" si="744"/>
        <v>0</v>
      </c>
      <c r="CF580" s="95">
        <f t="shared" si="744"/>
        <v>0</v>
      </c>
      <c r="CG580" s="95">
        <f t="shared" si="744"/>
        <v>0</v>
      </c>
      <c r="CI580" s="95">
        <f>SUM(BC580:CG580)</f>
        <v>0</v>
      </c>
      <c r="CJ580" s="5" t="s">
        <v>40</v>
      </c>
    </row>
    <row r="581" spans="1:89" ht="17.25" customHeight="1" x14ac:dyDescent="0.25">
      <c r="A581" s="57"/>
      <c r="B581" s="58"/>
      <c r="C581" s="58"/>
      <c r="D581" s="58" t="s">
        <v>41</v>
      </c>
      <c r="E581" s="103" t="str">
        <f t="shared" ref="E581:AI581" si="745">IF(E578&gt;=4,"ya","tdk")</f>
        <v>tdk</v>
      </c>
      <c r="F581" s="104" t="str">
        <f t="shared" si="745"/>
        <v>tdk</v>
      </c>
      <c r="G581" s="104" t="str">
        <f t="shared" si="745"/>
        <v>tdk</v>
      </c>
      <c r="H581" s="105" t="str">
        <f t="shared" si="745"/>
        <v>tdk</v>
      </c>
      <c r="I581" s="105" t="str">
        <f t="shared" si="745"/>
        <v>tdk</v>
      </c>
      <c r="J581" s="105" t="str">
        <f t="shared" si="745"/>
        <v>tdk</v>
      </c>
      <c r="K581" s="105" t="str">
        <f t="shared" si="745"/>
        <v>tdk</v>
      </c>
      <c r="L581" s="105" t="str">
        <f t="shared" si="745"/>
        <v>tdk</v>
      </c>
      <c r="M581" s="104" t="str">
        <f t="shared" si="745"/>
        <v>tdk</v>
      </c>
      <c r="N581" s="106" t="str">
        <f t="shared" si="745"/>
        <v>tdk</v>
      </c>
      <c r="O581" s="107" t="str">
        <f t="shared" si="745"/>
        <v>tdk</v>
      </c>
      <c r="P581" s="105" t="str">
        <f t="shared" si="745"/>
        <v>tdk</v>
      </c>
      <c r="Q581" s="105" t="str">
        <f t="shared" si="745"/>
        <v>tdk</v>
      </c>
      <c r="R581" s="105" t="str">
        <f t="shared" si="745"/>
        <v>tdk</v>
      </c>
      <c r="S581" s="105" t="str">
        <f t="shared" si="745"/>
        <v>tdk</v>
      </c>
      <c r="T581" s="104" t="str">
        <f t="shared" si="745"/>
        <v>tdk</v>
      </c>
      <c r="U581" s="106" t="str">
        <f t="shared" si="745"/>
        <v>tdk</v>
      </c>
      <c r="V581" s="107" t="str">
        <f t="shared" si="745"/>
        <v>tdk</v>
      </c>
      <c r="W581" s="105" t="str">
        <f t="shared" si="745"/>
        <v>tdk</v>
      </c>
      <c r="X581" s="105" t="str">
        <f t="shared" si="745"/>
        <v>tdk</v>
      </c>
      <c r="Y581" s="105" t="str">
        <f t="shared" si="745"/>
        <v>tdk</v>
      </c>
      <c r="Z581" s="105" t="str">
        <f t="shared" si="745"/>
        <v>tdk</v>
      </c>
      <c r="AA581" s="104" t="str">
        <f t="shared" si="745"/>
        <v>tdk</v>
      </c>
      <c r="AB581" s="104" t="str">
        <f t="shared" si="745"/>
        <v>tdk</v>
      </c>
      <c r="AC581" s="105" t="str">
        <f t="shared" si="745"/>
        <v>tdk</v>
      </c>
      <c r="AD581" s="105" t="str">
        <f t="shared" si="745"/>
        <v>tdk</v>
      </c>
      <c r="AE581" s="105" t="str">
        <f t="shared" si="745"/>
        <v>tdk</v>
      </c>
      <c r="AF581" s="105" t="str">
        <f t="shared" si="745"/>
        <v>tdk</v>
      </c>
      <c r="AG581" s="105" t="str">
        <f t="shared" si="745"/>
        <v>tdk</v>
      </c>
      <c r="AH581" s="104" t="str">
        <f t="shared" si="745"/>
        <v>tdk</v>
      </c>
      <c r="AI581" s="104" t="str">
        <f t="shared" si="745"/>
        <v>tdk</v>
      </c>
      <c r="AJ581" s="108"/>
      <c r="AK581" s="69"/>
      <c r="AL581" s="69"/>
      <c r="AM581" s="69"/>
      <c r="AN581" s="69"/>
      <c r="AO581" s="70"/>
      <c r="AP581" s="70"/>
      <c r="AQ581" s="70"/>
      <c r="AR581" s="70"/>
      <c r="AS581" s="109">
        <f>COUNTIF(E581:AJ581,"ya")+CI581</f>
        <v>0</v>
      </c>
      <c r="AT581" s="70"/>
      <c r="AU581" s="69"/>
      <c r="AV581" s="83"/>
      <c r="AW581" s="83"/>
      <c r="AX581" s="83"/>
      <c r="AY581" s="84"/>
      <c r="AZ581" s="85"/>
      <c r="BA581" s="22"/>
      <c r="BC581" s="110" t="str">
        <f t="shared" ref="BC581:CG581" si="746">IF(BC578&gt;=4,"ya","tdk")</f>
        <v>tdk</v>
      </c>
      <c r="BD581" s="110" t="str">
        <f t="shared" si="746"/>
        <v>tdk</v>
      </c>
      <c r="BE581" s="110" t="str">
        <f t="shared" si="746"/>
        <v>tdk</v>
      </c>
      <c r="BF581" s="110" t="str">
        <f t="shared" si="746"/>
        <v>tdk</v>
      </c>
      <c r="BG581" s="110" t="str">
        <f t="shared" si="746"/>
        <v>tdk</v>
      </c>
      <c r="BH581" s="110" t="str">
        <f t="shared" si="746"/>
        <v>tdk</v>
      </c>
      <c r="BI581" s="110" t="str">
        <f t="shared" si="746"/>
        <v>tdk</v>
      </c>
      <c r="BJ581" s="110" t="str">
        <f t="shared" si="746"/>
        <v>tdk</v>
      </c>
      <c r="BK581" s="110" t="str">
        <f t="shared" si="746"/>
        <v>tdk</v>
      </c>
      <c r="BL581" s="110" t="str">
        <f t="shared" si="746"/>
        <v>tdk</v>
      </c>
      <c r="BM581" s="110" t="str">
        <f t="shared" si="746"/>
        <v>tdk</v>
      </c>
      <c r="BN581" s="110" t="str">
        <f t="shared" si="746"/>
        <v>tdk</v>
      </c>
      <c r="BO581" s="110" t="str">
        <f t="shared" si="746"/>
        <v>tdk</v>
      </c>
      <c r="BP581" s="110" t="str">
        <f t="shared" si="746"/>
        <v>tdk</v>
      </c>
      <c r="BQ581" s="110" t="str">
        <f t="shared" si="746"/>
        <v>tdk</v>
      </c>
      <c r="BR581" s="110" t="str">
        <f t="shared" si="746"/>
        <v>tdk</v>
      </c>
      <c r="BS581" s="110" t="str">
        <f t="shared" si="746"/>
        <v>tdk</v>
      </c>
      <c r="BT581" s="110" t="str">
        <f t="shared" si="746"/>
        <v>tdk</v>
      </c>
      <c r="BU581" s="110" t="str">
        <f t="shared" si="746"/>
        <v>tdk</v>
      </c>
      <c r="BV581" s="110" t="str">
        <f t="shared" si="746"/>
        <v>tdk</v>
      </c>
      <c r="BW581" s="110" t="str">
        <f t="shared" si="746"/>
        <v>tdk</v>
      </c>
      <c r="BX581" s="110" t="str">
        <f t="shared" si="746"/>
        <v>tdk</v>
      </c>
      <c r="BY581" s="110" t="str">
        <f t="shared" si="746"/>
        <v>tdk</v>
      </c>
      <c r="BZ581" s="110" t="str">
        <f t="shared" si="746"/>
        <v>tdk</v>
      </c>
      <c r="CA581" s="110" t="str">
        <f t="shared" si="746"/>
        <v>tdk</v>
      </c>
      <c r="CB581" s="110" t="str">
        <f t="shared" si="746"/>
        <v>tdk</v>
      </c>
      <c r="CC581" s="110" t="str">
        <f t="shared" si="746"/>
        <v>tdk</v>
      </c>
      <c r="CD581" s="110" t="str">
        <f t="shared" si="746"/>
        <v>tdk</v>
      </c>
      <c r="CE581" s="110" t="str">
        <f t="shared" si="746"/>
        <v>tdk</v>
      </c>
      <c r="CF581" s="110" t="str">
        <f t="shared" si="746"/>
        <v>tdk</v>
      </c>
      <c r="CG581" s="110" t="str">
        <f t="shared" si="746"/>
        <v>tdk</v>
      </c>
      <c r="CI581" s="75">
        <f>COUNTIF(BC581:CG581,"ya")</f>
        <v>0</v>
      </c>
      <c r="CJ581" s="74" t="s">
        <v>41</v>
      </c>
    </row>
    <row r="582" spans="1:89" ht="17.25" customHeight="1" x14ac:dyDescent="0.25">
      <c r="A582" s="57"/>
      <c r="B582" s="58"/>
      <c r="C582" s="58"/>
      <c r="D582" s="58" t="s">
        <v>42</v>
      </c>
      <c r="E582" s="103" t="str">
        <f t="shared" ref="E582:AI582" si="747">IF(AND(OR(AND(OR(AND(E579&gt;=2,E577="O/D"),E577="O/A"),E579&gt;=2),E577="O/N"),E579&gt;=2),"ya","tdk")</f>
        <v>tdk</v>
      </c>
      <c r="F582" s="104" t="str">
        <f t="shared" si="747"/>
        <v>tdk</v>
      </c>
      <c r="G582" s="104" t="str">
        <f t="shared" si="747"/>
        <v>tdk</v>
      </c>
      <c r="H582" s="105" t="str">
        <f t="shared" si="747"/>
        <v>tdk</v>
      </c>
      <c r="I582" s="105" t="str">
        <f t="shared" si="747"/>
        <v>tdk</v>
      </c>
      <c r="J582" s="105" t="str">
        <f t="shared" si="747"/>
        <v>tdk</v>
      </c>
      <c r="K582" s="105" t="str">
        <f t="shared" si="747"/>
        <v>tdk</v>
      </c>
      <c r="L582" s="105" t="str">
        <f t="shared" si="747"/>
        <v>tdk</v>
      </c>
      <c r="M582" s="104" t="str">
        <f t="shared" si="747"/>
        <v>tdk</v>
      </c>
      <c r="N582" s="106" t="str">
        <f t="shared" si="747"/>
        <v>tdk</v>
      </c>
      <c r="O582" s="107" t="str">
        <f t="shared" si="747"/>
        <v>tdk</v>
      </c>
      <c r="P582" s="105" t="str">
        <f t="shared" si="747"/>
        <v>tdk</v>
      </c>
      <c r="Q582" s="105" t="str">
        <f t="shared" si="747"/>
        <v>tdk</v>
      </c>
      <c r="R582" s="105" t="str">
        <f t="shared" si="747"/>
        <v>tdk</v>
      </c>
      <c r="S582" s="105" t="str">
        <f t="shared" si="747"/>
        <v>tdk</v>
      </c>
      <c r="T582" s="104" t="str">
        <f t="shared" si="747"/>
        <v>tdk</v>
      </c>
      <c r="U582" s="106" t="str">
        <f t="shared" si="747"/>
        <v>tdk</v>
      </c>
      <c r="V582" s="107" t="str">
        <f t="shared" si="747"/>
        <v>tdk</v>
      </c>
      <c r="W582" s="105" t="str">
        <f t="shared" si="747"/>
        <v>tdk</v>
      </c>
      <c r="X582" s="105" t="str">
        <f t="shared" si="747"/>
        <v>tdk</v>
      </c>
      <c r="Y582" s="105" t="str">
        <f t="shared" si="747"/>
        <v>tdk</v>
      </c>
      <c r="Z582" s="105" t="str">
        <f t="shared" si="747"/>
        <v>tdk</v>
      </c>
      <c r="AA582" s="104" t="str">
        <f t="shared" si="747"/>
        <v>tdk</v>
      </c>
      <c r="AB582" s="104" t="str">
        <f t="shared" si="747"/>
        <v>tdk</v>
      </c>
      <c r="AC582" s="105" t="str">
        <f t="shared" si="747"/>
        <v>tdk</v>
      </c>
      <c r="AD582" s="105" t="str">
        <f t="shared" si="747"/>
        <v>tdk</v>
      </c>
      <c r="AE582" s="105" t="str">
        <f t="shared" si="747"/>
        <v>tdk</v>
      </c>
      <c r="AF582" s="105" t="str">
        <f t="shared" si="747"/>
        <v>tdk</v>
      </c>
      <c r="AG582" s="105" t="str">
        <f t="shared" si="747"/>
        <v>tdk</v>
      </c>
      <c r="AH582" s="104" t="str">
        <f t="shared" si="747"/>
        <v>tdk</v>
      </c>
      <c r="AI582" s="104" t="str">
        <f t="shared" si="747"/>
        <v>tdk</v>
      </c>
      <c r="AJ582" s="108"/>
      <c r="AK582" s="69"/>
      <c r="AL582" s="69"/>
      <c r="AM582" s="69"/>
      <c r="AN582" s="69"/>
      <c r="AO582" s="70"/>
      <c r="AP582" s="70"/>
      <c r="AQ582" s="70"/>
      <c r="AR582" s="70"/>
      <c r="AS582" s="70"/>
      <c r="AT582" s="70">
        <f>COUNTIF(E582:AJ582,"ya")</f>
        <v>0</v>
      </c>
      <c r="AU582" s="69"/>
      <c r="AV582" s="83"/>
      <c r="AW582" s="83"/>
      <c r="AX582" s="83"/>
      <c r="AY582" s="84"/>
      <c r="AZ582" s="85"/>
      <c r="BA582" s="22"/>
      <c r="BC582" s="74"/>
      <c r="CI582" s="37"/>
    </row>
  </sheetData>
  <mergeCells count="6">
    <mergeCell ref="AD541:AI543"/>
    <mergeCell ref="AO3:AT3"/>
    <mergeCell ref="AJ4:AJ6"/>
    <mergeCell ref="E379:AH381"/>
    <mergeCell ref="E385:AH387"/>
    <mergeCell ref="E391:AH393"/>
  </mergeCells>
  <pageMargins left="0.78749999999999998" right="0.78749999999999998" top="0.78749999999999998" bottom="0.78749999999999998" header="0.51180555555555496" footer="0.51180555555555496"/>
  <pageSetup firstPageNumber="0" orientation="portrait" horizontalDpi="4294967293" verticalDpi="0" r:id="rId1"/>
  <rowBreaks count="3" manualBreakCount="3">
    <brk id="230" max="16383" man="1"/>
    <brk id="276" max="16383" man="1"/>
    <brk id="387" max="16383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6</vt:i4>
      </vt:variant>
    </vt:vector>
  </HeadingPairs>
  <TitlesOfParts>
    <vt:vector size="7" baseType="lpstr">
      <vt:lpstr>ABSEN HK OT</vt:lpstr>
      <vt:lpstr>'ABSEN HK OT'!Excel_BuiltIn_Print_Area</vt:lpstr>
      <vt:lpstr>Excel_BuiltIn_Print_Area_3_1</vt:lpstr>
      <vt:lpstr>Excel_BuiltIn_Print_Area_4</vt:lpstr>
      <vt:lpstr>'ABSEN HK OT'!Print_Area</vt:lpstr>
      <vt:lpstr>'ABSEN HK OT'!Print_Area_0</vt:lpstr>
      <vt:lpstr>'ABSEN HK OT'!Print_Area_0_0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BAHTIAR</dc:creator>
  <cp:lastModifiedBy>user</cp:lastModifiedBy>
  <cp:revision>0</cp:revision>
  <cp:lastPrinted>2016-11-30T02:30:25Z</cp:lastPrinted>
  <dcterms:created xsi:type="dcterms:W3CDTF">2014-10-19T07:13:40Z</dcterms:created>
  <dcterms:modified xsi:type="dcterms:W3CDTF">2017-04-17T22:27:34Z</dcterms:modified>
  <dc:language>en-US</dc:language>
</cp:coreProperties>
</file>