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7.jpeg" ContentType="image/jpeg"/>
  <Override PartName="/xl/media/image26.jpeg" ContentType="image/jpeg"/>
  <Override PartName="/xl/media/image25.jpeg" ContentType="image/jpeg"/>
  <Override PartName="/xl/media/image24.jpeg" ContentType="image/jpeg"/>
  <Override PartName="/xl/media/image23.jpeg" ContentType="image/jpeg"/>
  <Override PartName="/xl/media/image22.jpeg" ContentType="image/jpeg"/>
  <Override PartName="/xl/media/image21.jpeg" ContentType="image/jpeg"/>
  <Override PartName="/xl/media/image20.jpeg" ContentType="image/jpeg"/>
  <Override PartName="/xl/media/image16.jpeg" ContentType="image/jpeg"/>
  <Override PartName="/xl/media/image15.jpeg" ContentType="image/jpeg"/>
  <Override PartName="/xl/media/image14.jpeg" ContentType="image/jpeg"/>
  <Override PartName="/xl/media/image13.jpeg" ContentType="image/jpeg"/>
  <Override PartName="/xl/media/image12.jpeg" ContentType="image/jpeg"/>
  <Override PartName="/xl/media/image9.jpeg" ContentType="image/jpeg"/>
  <Override PartName="/xl/media/image11.jpeg" ContentType="image/jpeg"/>
  <Override PartName="/xl/media/image8.jpeg" ContentType="image/jpeg"/>
  <Override PartName="/xl/media/image10.jpeg" ContentType="image/jpeg"/>
  <Override PartName="/xl/media/image7.jpeg" ContentType="image/jpeg"/>
  <Override PartName="/xl/media/image6.jpeg" ContentType="image/jpeg"/>
  <Override PartName="/xl/media/image19.jpeg" ContentType="image/jpeg"/>
  <Override PartName="/xl/media/image5.jpeg" ContentType="image/jpeg"/>
  <Override PartName="/xl/media/image18.jpeg" ContentType="image/jpeg"/>
  <Override PartName="/xl/media/image4.jpeg" ContentType="image/jpeg"/>
  <Override PartName="/xl/media/image17.jpeg" ContentType="image/jpeg"/>
  <Override PartName="/xl/media/image28.jpeg" ContentType="image/jpeg"/>
  <Override PartName="/xl/media/image3.jpeg" ContentType="image/jpeg"/>
  <Override PartName="/xl/drawings/_rels/drawing14.xml.rels" ContentType="application/vnd.openxmlformats-package.relationships+xml"/>
  <Override PartName="/xl/drawings/_rels/drawing13.xml.rels" ContentType="application/vnd.openxmlformats-package.relationships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drawing14.xml" ContentType="application/vnd.openxmlformats-officedocument.drawing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3"/>
  </bookViews>
  <sheets>
    <sheet name="INQUILINOS" sheetId="1" state="visible" r:id="rId2"/>
    <sheet name="alquileres mensuales" sheetId="2" state="visible" r:id="rId3"/>
    <sheet name="ENERO EXPENSAS" sheetId="3" state="visible" r:id="rId4"/>
    <sheet name="FEBRERO 2015" sheetId="4" state="visible" r:id="rId5"/>
    <sheet name="MARZO 2016" sheetId="5" state="visible" r:id="rId6"/>
    <sheet name="ABRIL" sheetId="6" state="visible" r:id="rId7"/>
    <sheet name="MAYO" sheetId="7" state="visible" r:id="rId8"/>
    <sheet name="JUNIO" sheetId="8" state="visible" r:id="rId9"/>
    <sheet name="JULIO" sheetId="9" state="visible" r:id="rId10"/>
    <sheet name="AGOSTO" sheetId="10" state="visible" r:id="rId11"/>
    <sheet name="SEPTIEMBRE" sheetId="11" state="visible" r:id="rId12"/>
    <sheet name="OCTUBRE" sheetId="12" state="visible" r:id="rId13"/>
    <sheet name="NOVIEMBRE" sheetId="13" state="visible" r:id="rId14"/>
    <sheet name="DICIEMBRE" sheetId="14" state="visible" r:id="rId15"/>
  </sheets>
  <definedNames>
    <definedName function="false" hidden="false" localSheetId="2" name="_xlnm.Print_Area" vbProcedure="false">'ENERO EXPENSAS'!$A$3:$H$42</definedName>
    <definedName function="false" hidden="false" localSheetId="2" name="_xlnm.Print_Area" vbProcedure="false">'ENERO EXPENSAS'!$A$3:$H$42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<sst xmlns="http://schemas.openxmlformats.org/spreadsheetml/2006/main" count="1860" uniqueCount="554">
  <si>
    <r>
      <t xml:space="preserve">LIQUIDACION DE EXPENSAS:  </t>
    </r>
    <r>
      <rPr>
        <sz val="10"/>
        <color rgb="FF000000"/>
        <rFont val="Calibri"/>
        <family val="2"/>
        <charset val="1"/>
      </rPr>
      <t xml:space="preserve">VILLAGE LAS PALMAS</t>
    </r>
  </si>
  <si>
    <r>
      <t xml:space="preserve">Ubicación:</t>
    </r>
    <r>
      <rPr>
        <b val="true"/>
        <u val="single"/>
        <sz val="10"/>
        <color rgb="FF000000"/>
        <rFont val="Calibri"/>
        <family val="2"/>
        <charset val="1"/>
      </rPr>
      <t xml:space="preserve"> </t>
    </r>
    <r>
      <rPr>
        <sz val="10"/>
        <color rgb="FF000000"/>
        <rFont val="Calibri"/>
        <family val="2"/>
        <charset val="1"/>
      </rPr>
      <t xml:space="preserve"> Guayrá</t>
    </r>
    <r>
      <rPr>
        <b val="true"/>
        <u val="single"/>
        <sz val="10"/>
        <color rgb="FF000000"/>
        <rFont val="Calibri"/>
        <family val="2"/>
        <charset val="1"/>
      </rPr>
      <t xml:space="preserve"> Nro 78 Barrio Santa Maria del Iguazú</t>
    </r>
  </si>
  <si>
    <t>DEPTO</t>
  </si>
  <si>
    <t>INQUILINOS</t>
  </si>
  <si>
    <t>ALQUILER</t>
  </si>
  <si>
    <t>EXPENSAS</t>
  </si>
  <si>
    <t>LUZ</t>
  </si>
  <si>
    <t>U.F. NRO 1</t>
  </si>
  <si>
    <t>MATIAS AROTCH</t>
  </si>
  <si>
    <t>U.F. NRO 2</t>
  </si>
  <si>
    <t>LIDIA GONZALEZ</t>
  </si>
  <si>
    <t>U.F. NRO 3</t>
  </si>
  <si>
    <t>MENDEZ EMILIA</t>
  </si>
  <si>
    <t>U.F. NRO 4</t>
  </si>
  <si>
    <t>BETANIA MORATORIO</t>
  </si>
  <si>
    <t>U.F. NRO 5</t>
  </si>
  <si>
    <t>ENRIQUE</t>
  </si>
  <si>
    <t>U.F. NRO 6</t>
  </si>
  <si>
    <t>MARIA BELEN</t>
  </si>
  <si>
    <t>U.F. NRO 7</t>
  </si>
  <si>
    <t>RICARDO REYES</t>
  </si>
  <si>
    <t>U.F. NRO 8</t>
  </si>
  <si>
    <t>FLORES SEBASTIAN</t>
  </si>
  <si>
    <t>U.F.. NRO 9</t>
  </si>
  <si>
    <t>SOSA SERGIO</t>
  </si>
  <si>
    <t>U.F. NRO 10</t>
  </si>
  <si>
    <t>MARIO JIMENEZ</t>
  </si>
  <si>
    <t>U.F. NRO 11</t>
  </si>
  <si>
    <t>MONTERO CORINA</t>
  </si>
  <si>
    <t>U.F. NRO 12</t>
  </si>
  <si>
    <t>CLAUDIA GALVALISI</t>
  </si>
  <si>
    <t>U.F. NRO 13</t>
  </si>
  <si>
    <t>ILSE RUEDAS</t>
  </si>
  <si>
    <t>U.F. NRO 14</t>
  </si>
  <si>
    <t>ALEJANDRA</t>
  </si>
  <si>
    <t>U.F. NRO 15</t>
  </si>
  <si>
    <t>GUIDI GUILLERMO</t>
  </si>
  <si>
    <t>U.F.NRO 16</t>
  </si>
  <si>
    <t>BIDEBERRIPE SEBASTIAN</t>
  </si>
  <si>
    <t>U.F. NRO 17</t>
  </si>
  <si>
    <t>BERTELOT DANIELA</t>
  </si>
  <si>
    <t>U.F. NRO 18</t>
  </si>
  <si>
    <t>LIBRE</t>
  </si>
  <si>
    <t>U.F. NRO 19</t>
  </si>
  <si>
    <t>VALDEZ SEBASTIAN</t>
  </si>
  <si>
    <t>U.F. NRO 20</t>
  </si>
  <si>
    <t>SANCHEZ LAURA</t>
  </si>
  <si>
    <t>U.F. NRO 21</t>
  </si>
  <si>
    <t>U.F. NRO 22</t>
  </si>
  <si>
    <t>MARIANELA IRALA</t>
  </si>
  <si>
    <t>U.F. NRO 23</t>
  </si>
  <si>
    <t>SAUCEDO</t>
  </si>
  <si>
    <t>U.F. NRO 24</t>
  </si>
  <si>
    <t>CRISTIAN H.</t>
  </si>
  <si>
    <t>U.F. NRO 25</t>
  </si>
  <si>
    <t>COUTO ESTEBAN</t>
  </si>
  <si>
    <t>U.F.NRO 26</t>
  </si>
  <si>
    <t>PALOMINO</t>
  </si>
  <si>
    <t>U.F. NRO 27</t>
  </si>
  <si>
    <t>IRALA MAXIMILIANO</t>
  </si>
  <si>
    <t>U.F. NRO 28</t>
  </si>
  <si>
    <t>ACEVEDO ANGEL</t>
  </si>
  <si>
    <t>U.F. NRO 29</t>
  </si>
  <si>
    <t>LAILA CHEMES</t>
  </si>
  <si>
    <t>U.F. NRO 30</t>
  </si>
  <si>
    <t>QUINTANA AGUSTINA</t>
  </si>
  <si>
    <t>U.F. NRO 31</t>
  </si>
  <si>
    <t>ARZAMENDIA ROGELIA</t>
  </si>
  <si>
    <t>U.F. NRO 32</t>
  </si>
  <si>
    <t>DANIEL GODOY</t>
  </si>
  <si>
    <t>U.F. NRO 33</t>
  </si>
  <si>
    <t>QUINTANA WALTER</t>
  </si>
  <si>
    <t>U.F. NRO 34</t>
  </si>
  <si>
    <t>SILVERO NICOLAS</t>
  </si>
  <si>
    <t>U.F. NRO 35</t>
  </si>
  <si>
    <t>GRETEL</t>
  </si>
  <si>
    <t>U.F.. NRO 36</t>
  </si>
  <si>
    <t>PAULA GOMEZ</t>
  </si>
  <si>
    <t>U.F.. NRO 37</t>
  </si>
  <si>
    <t>BONINO LUCAS</t>
  </si>
  <si>
    <t>U.F.. NRO 38</t>
  </si>
  <si>
    <t>IURD</t>
  </si>
  <si>
    <t>TOTAL</t>
  </si>
  <si>
    <t>ALQUILERES DICIEMBRE</t>
  </si>
  <si>
    <t>PROPIETARIO</t>
  </si>
  <si>
    <t>INQUILINO</t>
  </si>
  <si>
    <t>NOVEDADES</t>
  </si>
  <si>
    <t>ALVAREZ CAROLINA</t>
  </si>
  <si>
    <t>FUGUET FERNANDO</t>
  </si>
  <si>
    <t>LEDESMA CRISTIAN</t>
  </si>
  <si>
    <t>SCHUSZTER GERMAN</t>
  </si>
  <si>
    <t>ARAKI VIRGINIA</t>
  </si>
  <si>
    <t>ARTUS DIEGO</t>
  </si>
  <si>
    <t>COCCO NICOLAS</t>
  </si>
  <si>
    <t>AQUINO PEDRO </t>
  </si>
  <si>
    <t>CASANOVAS GRACIELA</t>
  </si>
  <si>
    <t>SILVA FERNANDA </t>
  </si>
  <si>
    <t>PIACENTINI PABLO</t>
  </si>
  <si>
    <t>DOS SANTOS </t>
  </si>
  <si>
    <t>BARREIRO ELSA</t>
  </si>
  <si>
    <t>ALEJANDRO Y SANTIAGO</t>
  </si>
  <si>
    <t>LEZCANO JUAN CARLOS</t>
  </si>
  <si>
    <t>BRITEZ SERGIO</t>
  </si>
  <si>
    <t>SEGURIDAD MISIONES</t>
  </si>
  <si>
    <t>BRITOS LIDIA</t>
  </si>
  <si>
    <t>MATIAS ARTUSO</t>
  </si>
  <si>
    <t>BRUNO HNOS</t>
  </si>
  <si>
    <t>LUDMILA BELMONTE</t>
  </si>
  <si>
    <t>FEDERICO VACA</t>
  </si>
  <si>
    <t>MORALES DANILO</t>
  </si>
  <si>
    <t>MERCEDES CORVALAN</t>
  </si>
  <si>
    <t>CENTENO JORGE</t>
  </si>
  <si>
    <t>CALI MIRTA</t>
  </si>
  <si>
    <t>MARIANELA ROA</t>
  </si>
  <si>
    <t>BONOTTO </t>
  </si>
  <si>
    <t>UNAM</t>
  </si>
  <si>
    <t>BULLONI KARINA</t>
  </si>
  <si>
    <t>EDGARDO BUENO</t>
  </si>
  <si>
    <t>CASTILLO VANESA</t>
  </si>
  <si>
    <t>GRACIELA MOLINA</t>
  </si>
  <si>
    <t>HANCHUK MAURICIO</t>
  </si>
  <si>
    <t>CERVETTO</t>
  </si>
  <si>
    <t>BOGIANO FACUNDO</t>
  </si>
  <si>
    <t>CHAWI</t>
  </si>
  <si>
    <t>EXPRESO JET</t>
  </si>
  <si>
    <t>CIAPINA MAXIMILIANO</t>
  </si>
  <si>
    <t>MARIO ROMERO</t>
  </si>
  <si>
    <t>CISNERO ALICIA</t>
  </si>
  <si>
    <t>SCARPA DIEGO</t>
  </si>
  <si>
    <t>CLUB DE TENIS</t>
  </si>
  <si>
    <t>JORGE ANTONIO</t>
  </si>
  <si>
    <t>WIBEL LUCAS</t>
  </si>
  <si>
    <t>DEL VALLE</t>
  </si>
  <si>
    <t>ALMIRON GUSTAVO</t>
  </si>
  <si>
    <t>DE MITRI</t>
  </si>
  <si>
    <t>FERNANDO U.</t>
  </si>
  <si>
    <t>MATIAS BUENO</t>
  </si>
  <si>
    <t>DIAS ELIO</t>
  </si>
  <si>
    <t>BEATRIZ </t>
  </si>
  <si>
    <t>DIAZ LISANDRO </t>
  </si>
  <si>
    <t>CAROLINA MIÑO</t>
  </si>
  <si>
    <t>DIAZ NOEMI</t>
  </si>
  <si>
    <t>MEGA SEGURIDAD</t>
  </si>
  <si>
    <t>ROMINA BUENO</t>
  </si>
  <si>
    <t>DINA</t>
  </si>
  <si>
    <t>ARANDA MARTIN</t>
  </si>
  <si>
    <t>ESPIÑO ANALIA </t>
  </si>
  <si>
    <t>JUAN JOSE INSFRAN</t>
  </si>
  <si>
    <t>ETCHEVARNE</t>
  </si>
  <si>
    <t>CELESTE HADAD</t>
  </si>
  <si>
    <t>SOLARI AGUSTIN</t>
  </si>
  <si>
    <t>GUILLERMO DAMROSE</t>
  </si>
  <si>
    <t>DANIEL KUBIN</t>
  </si>
  <si>
    <t>ESPINOLA MAURICIO</t>
  </si>
  <si>
    <t>FRETES MARTA</t>
  </si>
  <si>
    <t>CARROBOLATI LILIAN</t>
  </si>
  <si>
    <t>JAVIER Y LEANDRA</t>
  </si>
  <si>
    <t>GANDULLO OMAR </t>
  </si>
  <si>
    <t>IPS</t>
  </si>
  <si>
    <t>TAURA</t>
  </si>
  <si>
    <t>GARAVANO</t>
  </si>
  <si>
    <t>LOWE Y CIA</t>
  </si>
  <si>
    <t>LARA MAXIMOWICZ</t>
  </si>
  <si>
    <t>SANTIAGO VELAZCO</t>
  </si>
  <si>
    <t>OSINSKI ALVARO</t>
  </si>
  <si>
    <t>NORMA CAMARGO</t>
  </si>
  <si>
    <t>JULIO ESQUIVEL</t>
  </si>
  <si>
    <t>DOMINGUEZ GUILLERMO</t>
  </si>
  <si>
    <t>GIOVANINI JORGE</t>
  </si>
  <si>
    <t>GONZALEZ HAYDEE</t>
  </si>
  <si>
    <t>ISABEL RIOS </t>
  </si>
  <si>
    <t>GOMEZ ROBERTO</t>
  </si>
  <si>
    <t>DARIO GARRETON</t>
  </si>
  <si>
    <t>GOMEZ DR</t>
  </si>
  <si>
    <t>FERNANDEZ GUSTAVO</t>
  </si>
  <si>
    <t>GORGUES JOAQUIN</t>
  </si>
  <si>
    <t>LILIESCOLD RICARDO</t>
  </si>
  <si>
    <t>DEBORA Y JULIA</t>
  </si>
  <si>
    <t>GUTIERREZ MANUEL</t>
  </si>
  <si>
    <t>ALDO SOLIS</t>
  </si>
  <si>
    <t>HIRCH RAUL</t>
  </si>
  <si>
    <t>GRACIELA ROMERO</t>
  </si>
  <si>
    <t>JARAMILLO</t>
  </si>
  <si>
    <t>JUAN CARLOS - BERTONI</t>
  </si>
  <si>
    <t>J. SILVEIRA</t>
  </si>
  <si>
    <t>VERONICA (LOCAL)</t>
  </si>
  <si>
    <t>ZAPATA DAVID</t>
  </si>
  <si>
    <t>CELESTE BOGARIN </t>
  </si>
  <si>
    <t>ENCINA MARCOS</t>
  </si>
  <si>
    <t>JILGUERO</t>
  </si>
  <si>
    <t>DAVID OZUNA</t>
  </si>
  <si>
    <t>BRUNELLI CARLOS</t>
  </si>
  <si>
    <t>KLUBA CLAUDIO</t>
  </si>
  <si>
    <t>BERMEJO EZEQUIEL</t>
  </si>
  <si>
    <t>LAS PALMAS</t>
  </si>
  <si>
    <t>UF 1 MATIAS AROTCH</t>
  </si>
  <si>
    <t>UF 2 LIDIA GONZALEZ</t>
  </si>
  <si>
    <t>UF 3 MENDEZ EMILIA</t>
  </si>
  <si>
    <t>UF 4 BETANIA MORATORIO</t>
  </si>
  <si>
    <t>UF 5 ENRIQUE</t>
  </si>
  <si>
    <t>UF 6 MARIA BELEN</t>
  </si>
  <si>
    <t>UF 7 RICARDO REYES</t>
  </si>
  <si>
    <t>UF 8 FLORES SEBASTIAN</t>
  </si>
  <si>
    <t>UF 9 SOSA SERGIO</t>
  </si>
  <si>
    <t>UF 10 MARIO JIMENEZ</t>
  </si>
  <si>
    <t>UF 11 MONTERO CORINA</t>
  </si>
  <si>
    <t>UF 12 CLAUDIA GALVALISI</t>
  </si>
  <si>
    <t>UF 13 ILSE RUEDAS</t>
  </si>
  <si>
    <t>UF 14 JIMENEZ RICARDO</t>
  </si>
  <si>
    <t>UF 15 PATRICIA FREIBERGER</t>
  </si>
  <si>
    <t>UF 16BIDEBERRIPE SEBASTIAN</t>
  </si>
  <si>
    <t>UF 17 BERTELOT DANIELA</t>
  </si>
  <si>
    <t>UF 18 </t>
  </si>
  <si>
    <t>UF 19 VALDEZ SEBASTIAN</t>
  </si>
  <si>
    <t>UF 20 SANCHEZ LAURA</t>
  </si>
  <si>
    <t>UF 21 </t>
  </si>
  <si>
    <t>UF 22 MARIANELA IRALA</t>
  </si>
  <si>
    <t>UF 23 SAUCEDO</t>
  </si>
  <si>
    <t>UF 24 CRISTIAN H.</t>
  </si>
  <si>
    <t>UF 25 COUTO ESTEBAN</t>
  </si>
  <si>
    <t>UF 26 PALOMINO</t>
  </si>
  <si>
    <t>UF 27 IRALA MAXIMILIANO</t>
  </si>
  <si>
    <t>UF 28 ACEVEDO ANGEL</t>
  </si>
  <si>
    <t>UF 29 LAILA CHEMES</t>
  </si>
  <si>
    <t>UF 30 QUINTANA AGUSTINA</t>
  </si>
  <si>
    <t>UF 31 ARZAMENDIA ROGELIA</t>
  </si>
  <si>
    <t>UF 32 DANIEL GODOY</t>
  </si>
  <si>
    <t>UF 33 QUINTANA WALTER</t>
  </si>
  <si>
    <t>UF 34 SILVERO NICOLAS</t>
  </si>
  <si>
    <t>UF 35 GRETEL</t>
  </si>
  <si>
    <t>UF 36 PAULA GOMEZ</t>
  </si>
  <si>
    <t>UF 37 BONINO LUCAS</t>
  </si>
  <si>
    <t>UF 38 IURD</t>
  </si>
  <si>
    <t>LOTO MARIO</t>
  </si>
  <si>
    <t>MAXI RODRIGUEZ</t>
  </si>
  <si>
    <t>SILVANA RAMBO</t>
  </si>
  <si>
    <t>MACIEL CARLOS</t>
  </si>
  <si>
    <t>AGUILERA MIGUEL</t>
  </si>
  <si>
    <t>MACHAIN OSCAR</t>
  </si>
  <si>
    <t>ALAN VALLEJOS</t>
  </si>
  <si>
    <t>ÑATIU</t>
  </si>
  <si>
    <t>MEDINA RODOLFO</t>
  </si>
  <si>
    <t>MELANY</t>
  </si>
  <si>
    <t>NANCY GOMEZ </t>
  </si>
  <si>
    <t>MOLINA</t>
  </si>
  <si>
    <t>SPECHULI</t>
  </si>
  <si>
    <t>CELESTE ANTUNEZ</t>
  </si>
  <si>
    <t>MONDO</t>
  </si>
  <si>
    <t>DUOMO 1 </t>
  </si>
  <si>
    <t>DUOMO 2</t>
  </si>
  <si>
    <t>MATIAS VIERA</t>
  </si>
  <si>
    <t>SANCHEZ MIRTHA</t>
  </si>
  <si>
    <t>PARADA LUIS 3</t>
  </si>
  <si>
    <t>PARADA LUIS 4</t>
  </si>
  <si>
    <t>LUIS SANCHEZ</t>
  </si>
  <si>
    <t>CASIMIRO</t>
  </si>
  <si>
    <t>MUÑOZ</t>
  </si>
  <si>
    <t>TOBAL GALBAN</t>
  </si>
  <si>
    <t>ADRIAN EZCURRA</t>
  </si>
  <si>
    <t>PALMIRA</t>
  </si>
  <si>
    <t>BRACAMONTE RICARDO</t>
  </si>
  <si>
    <t>PAREDES ELSA</t>
  </si>
  <si>
    <t>JORGELINA</t>
  </si>
  <si>
    <t>DIEGO MORATORIO</t>
  </si>
  <si>
    <t>PEDROZO</t>
  </si>
  <si>
    <t>NANCY GARAY</t>
  </si>
  <si>
    <t>PEREZ BARREDA HECTOR</t>
  </si>
  <si>
    <t>M. EUGENIA</t>
  </si>
  <si>
    <t>PERRONE HUGO</t>
  </si>
  <si>
    <t>DANY SOTTO</t>
  </si>
  <si>
    <t>POMBERO - BORLENGUI</t>
  </si>
  <si>
    <t>PATRICIA BANDERA</t>
  </si>
  <si>
    <t>PRADO </t>
  </si>
  <si>
    <t>ANGELA LIMBERGER</t>
  </si>
  <si>
    <t>RENATOS</t>
  </si>
  <si>
    <t>LOPEZ FERNANDO</t>
  </si>
  <si>
    <t>REYNAL </t>
  </si>
  <si>
    <t>BERTONI </t>
  </si>
  <si>
    <t>ELSA BARRETO</t>
  </si>
  <si>
    <t>REYES FRANCISCO</t>
  </si>
  <si>
    <t>DE LA SOTA</t>
  </si>
  <si>
    <t>KOZAK RAUL</t>
  </si>
  <si>
    <t>ARGAÑA GUILLERMO</t>
  </si>
  <si>
    <t>ELIZABETH GUTIERREZ</t>
  </si>
  <si>
    <t>PANIAGUA DPTO</t>
  </si>
  <si>
    <t>PANIAGUA LOC</t>
  </si>
  <si>
    <t>SALULO DIAZ</t>
  </si>
  <si>
    <t>ROJAS DARIO</t>
  </si>
  <si>
    <t>ALEXIS HEMFELT</t>
  </si>
  <si>
    <t>GUSTAVO MEZA</t>
  </si>
  <si>
    <t>ROLON STELA M.</t>
  </si>
  <si>
    <t>LUCRECIA GARCIA</t>
  </si>
  <si>
    <t>ROMAN MIGUEL</t>
  </si>
  <si>
    <t>TANIA</t>
  </si>
  <si>
    <t>ESTEBAN S.</t>
  </si>
  <si>
    <t>LEO BARRIONUEVO</t>
  </si>
  <si>
    <t>SANTESSO</t>
  </si>
  <si>
    <t>LINO</t>
  </si>
  <si>
    <t>SCARFO EMILIANO</t>
  </si>
  <si>
    <t>CELIA MONTIEL</t>
  </si>
  <si>
    <t>SELLA CAROLINA</t>
  </si>
  <si>
    <t>GASTON NERIS</t>
  </si>
  <si>
    <t>SERVIN RAMONA</t>
  </si>
  <si>
    <t>SOMAY DANIEL</t>
  </si>
  <si>
    <t>ATE</t>
  </si>
  <si>
    <t>SPACIUK ANGELA</t>
  </si>
  <si>
    <t>ALEX - IGOR (CASINO)</t>
  </si>
  <si>
    <t>OLGA ZAMUDIO</t>
  </si>
  <si>
    <t>SHCEREINER PATRICIA</t>
  </si>
  <si>
    <t>OMAR GANDULLO</t>
  </si>
  <si>
    <t>SHCEREINER PAULO</t>
  </si>
  <si>
    <t>VALERIA RABAZI</t>
  </si>
  <si>
    <t>TATA URBANO</t>
  </si>
  <si>
    <t>MARTIN </t>
  </si>
  <si>
    <t>TAROBA</t>
  </si>
  <si>
    <t>UF 4 NILDA STEFANOF</t>
  </si>
  <si>
    <t>UF 6 SALAZAR CESAR</t>
  </si>
  <si>
    <t>UF 7 ALDANA CUEVAS</t>
  </si>
  <si>
    <t>UF 8 SANCHEZ ORLANDO</t>
  </si>
  <si>
    <t>UF 11 JUAN PABLO </t>
  </si>
  <si>
    <t>UF 13 ANTUENO GABRIEL</t>
  </si>
  <si>
    <t>UNFURER</t>
  </si>
  <si>
    <t>SALDAÑA</t>
  </si>
  <si>
    <t>ZABALA INGRID</t>
  </si>
  <si>
    <t>BRUNO CESPEDE</t>
  </si>
  <si>
    <t>ZAPATA RICARDO</t>
  </si>
  <si>
    <t>REPOSAR</t>
  </si>
  <si>
    <t>ZERDA HUGO</t>
  </si>
  <si>
    <t>NINFA  - AET</t>
  </si>
  <si>
    <t>LUIS ARAUJO</t>
  </si>
  <si>
    <t>ZULEMA BELLIN </t>
  </si>
  <si>
    <t>CLAUDIA GALEANO</t>
  </si>
  <si>
    <t>MES: ENERO 2016 (principios de FEBRERO 2016)</t>
  </si>
  <si>
    <t>GASTOS</t>
  </si>
  <si>
    <t>DETALLE</t>
  </si>
  <si>
    <t>x 28</t>
  </si>
  <si>
    <t>IMPORTE</t>
  </si>
  <si>
    <t>AGUA (IMAS)</t>
  </si>
  <si>
    <t>GASTOS MANTENIMIENTO (ver al pie de la pag.) </t>
  </si>
  <si>
    <t>Mantenimiento jardin</t>
  </si>
  <si>
    <t>LIMPIEZA GENERAL</t>
  </si>
  <si>
    <t>CUOTA DE SEGURO 4</t>
  </si>
  <si>
    <t>Municipalidad proporcional Part. 7428 cuota 1 de 6</t>
  </si>
  <si>
    <t>Municipalidad proporcional Part. 7429  1 de 6</t>
  </si>
  <si>
    <t>Rentas proporcional Part. 7428 Cuota  1</t>
  </si>
  <si>
    <t>Rentas proporcional Part. 7429  Cuota 1</t>
  </si>
  <si>
    <t>Luz Espacio en comun</t>
  </si>
  <si>
    <t>ADMINISTRACION</t>
  </si>
  <si>
    <t>Fondo Acumulativo</t>
  </si>
  <si>
    <t>TOTAL DE GASTOS</t>
  </si>
  <si>
    <t>DETALLE GASTOS DE MANTENIMIENTOS (VARIOS)</t>
  </si>
  <si>
    <t>Fumigacion del predio </t>
  </si>
  <si>
    <t>Fondo p/ ref. acumulado FEBRERO 2016</t>
  </si>
  <si>
    <t>Saldo Inicial</t>
  </si>
  <si>
    <t>Total ingresos</t>
  </si>
  <si>
    <t>Egresos </t>
  </si>
  <si>
    <t>Total egresos</t>
  </si>
  <si>
    <t>Saldo</t>
  </si>
  <si>
    <t>% EXPENSAS</t>
  </si>
  <si>
    <t>MONTO</t>
  </si>
  <si>
    <t>CVI</t>
  </si>
  <si>
    <t>A PAGAR</t>
  </si>
  <si>
    <t>QUIQUE MATOSO</t>
  </si>
  <si>
    <t>EZPIÑEIRA EZEQUIEL</t>
  </si>
  <si>
    <t>LEONARDO</t>
  </si>
  <si>
    <t>AGUSTINA</t>
  </si>
  <si>
    <t>MARE PRISCILA</t>
  </si>
  <si>
    <t>MARIO GIMENEZ</t>
  </si>
  <si>
    <t>PAREDES ESTEFANIA</t>
  </si>
  <si>
    <t>AQUINO CARLOS</t>
  </si>
  <si>
    <t>MATIAS BETCHE</t>
  </si>
  <si>
    <t>BERTELO DANIELA</t>
  </si>
  <si>
    <t>MACARENA SEBO</t>
  </si>
  <si>
    <t>ERICA LEMOS</t>
  </si>
  <si>
    <t>OBSERVACIONES:</t>
  </si>
  <si>
    <t>1.- Para mayor seguridad, solicitamos se mantenga la puerta del acceso cerrada.</t>
  </si>
  <si>
    <t>2.- Ante cualquier duda, reclamo o inconveniente, solicitamos se comuniquen con </t>
  </si>
  <si>
    <t>nosotros al 421374, cel. 15501531 o 15501460. Nuestro objetivo es brindarles un</t>
  </si>
  <si>
    <t>mejor servicio.</t>
  </si>
  <si>
    <t>3- Se prevee un aumento de CVI, para el mes de Febrero 2016</t>
  </si>
  <si>
    <t> </t>
  </si>
  <si>
    <t>MES: FEBRERO  2016 (principios de MARZO 2016)</t>
  </si>
  <si>
    <t>CUOTA DE SEGURO 5</t>
  </si>
  <si>
    <t>Municipalidad Part. 7426 cuota 1 de 6</t>
  </si>
  <si>
    <t>Municipalidad  Part. 7427 cuota 1 de 6</t>
  </si>
  <si>
    <t>Municipalidad Part. 7426 cuota 2 de 6 (50%)</t>
  </si>
  <si>
    <t>Municipalidad  Part. 7427 cuota 2 de 6 (50%)</t>
  </si>
  <si>
    <t>Municipalidad Part. 7428 cuota 2 de 6 ( 50%)</t>
  </si>
  <si>
    <t>Municipalidad  Part. 7429  cuota 2 de 6 ( 50%)</t>
  </si>
  <si>
    <t>Rentas  Part. 7426 Cuota 1   de 8</t>
  </si>
  <si>
    <t>Rentas  Part. 7427  Cuota 1 de 8</t>
  </si>
  <si>
    <t>Rentas  Part. 7426 Cuota  2 de 8</t>
  </si>
  <si>
    <t>Rentas  Part. 7427  Cuota 2  de 8</t>
  </si>
  <si>
    <t>Rentas l Part. 7428 Cuota  2 de 8</t>
  </si>
  <si>
    <t>Rentas Part. 7429  Cuota 2 de 8</t>
  </si>
  <si>
    <t>Fondo p/ ref. acumulado MARZO 2016</t>
  </si>
  <si>
    <t>CORDOBA ADRIAN</t>
  </si>
  <si>
    <t>ANTONELA</t>
  </si>
  <si>
    <t>MES: MARZO  2016 (principios de ABRIL 2016)</t>
  </si>
  <si>
    <t>x 38</t>
  </si>
  <si>
    <t>CUOTA DE SEGURO 6</t>
  </si>
  <si>
    <t>Municipalidad Part. 7426 cuota 3 de 6 (1/2)</t>
  </si>
  <si>
    <t>Municipalidad  Part. 7427 cuota 3 de 6 (1/2)</t>
  </si>
  <si>
    <t>Municipalidad Part. 7428 cuota 3 de 6 ( 1/2)</t>
  </si>
  <si>
    <t>Municipalidad  Part. 7429  cuota 3 de 6 (1/2)</t>
  </si>
  <si>
    <t>Rentas  Part. 7426 Cuota  3 de 8</t>
  </si>
  <si>
    <t>Rentas  Part. 7427  Cuota 3  de 8</t>
  </si>
  <si>
    <t>Rentas Part. 7428 Cuota  3 de 8</t>
  </si>
  <si>
    <t>Rentas Part. 7429  Cuota 3 de 8</t>
  </si>
  <si>
    <t>Luz Espacio en comun P.03</t>
  </si>
  <si>
    <t>FERRETERIA TIKET N* 46192</t>
  </si>
  <si>
    <t>MATERIALES ELECTRICOS FACTURA N* 31498</t>
  </si>
  <si>
    <t>BOLSAS RESIDUOS FACTURA N* 0327</t>
  </si>
  <si>
    <t>JARDINERIA FACTURA N* 1035</t>
  </si>
  <si>
    <t>Fondo p/ ref. acumulado ABRIL 2016</t>
  </si>
  <si>
    <t>2.- Ante cualquier duda, reclamo o inconveniente, solicitamos se comuniquen con nosotros</t>
  </si>
  <si>
    <t> al 421374, cel. 15501531 o 15501460. Nuestro objetivo es brindarles un mejor servicio.</t>
  </si>
  <si>
    <t>MES: ABRIL 2016 (principios de MAYO 2016)</t>
  </si>
  <si>
    <t>CUOTA DE SEGURO 7</t>
  </si>
  <si>
    <t>Gastos Libreria</t>
  </si>
  <si>
    <t>Municipalidad Part. 7426 cuota 3 de 6 (50%)</t>
  </si>
  <si>
    <t>Municipalidad  Part. 7427 cuota 3 de 6 (50%)</t>
  </si>
  <si>
    <t>Municipalidad Part. 7428 cuota 3 de 6 ( 50%)</t>
  </si>
  <si>
    <t>Municipalidad  Part. 7429  cuota 3 de 6 ( 50%)</t>
  </si>
  <si>
    <t>Rentas  Part. 7426 Cuota  4 de 8</t>
  </si>
  <si>
    <t>Rentas  Part. 7427  Cuota 4  de 8</t>
  </si>
  <si>
    <t>Rentas Part. 7428 Cuota  4 de 8</t>
  </si>
  <si>
    <t>Rentas Part. 7429  Cuota 4 de 8</t>
  </si>
  <si>
    <t>Luz Espacio en comun P.04</t>
  </si>
  <si>
    <t>FERRETERIA TIKET N* 84459</t>
  </si>
  <si>
    <t>ARTICULOS LIMPIEZA N* 265</t>
  </si>
  <si>
    <t>BOLSAS RESIDUOS FACTURA N* 141383</t>
  </si>
  <si>
    <t>MES: ABRIL  2016 (principios de MAYO 2016)</t>
  </si>
  <si>
    <t>MES: MAYO 2016 (principios de JUNIO 2016)</t>
  </si>
  <si>
    <t>CUOTA DE SEGURO 8</t>
  </si>
  <si>
    <t>Municipalidad Part. 7426 cuota 3 de 6 (2/2)</t>
  </si>
  <si>
    <t>Municipalidad  Part. 7427 cuota 3 de 6 (2/2)</t>
  </si>
  <si>
    <t>Municipalidad Part. 7428 cuota 3 de 6 (2/2)</t>
  </si>
  <si>
    <t>Municipalidad  Part. 7429  cuota 3 de 6 (2/2)</t>
  </si>
  <si>
    <t>Rentas  Part. 7426 Cuota  5 de 8</t>
  </si>
  <si>
    <t>Rentas  Part. 7427  Cuota 5 de 8</t>
  </si>
  <si>
    <t>Rentas Part. 7428 Cuota 5 de 8</t>
  </si>
  <si>
    <t>Rentas Part. 7429  Cuota 5 de 8</t>
  </si>
  <si>
    <t>Luz Espacio en comun P.05</t>
  </si>
  <si>
    <t>FERRETERIA LA NUEVA TIKET N* 84734</t>
  </si>
  <si>
    <t>ARTICULOS LIMPIEZA TIKET N* 5822</t>
  </si>
  <si>
    <t>ARTICULOS LIMPIEZA N* 371</t>
  </si>
  <si>
    <t>ARTICULOS LIMPIEZA N* 370</t>
  </si>
  <si>
    <t>Fondo p/ ref. acumulado MAYO 2016</t>
  </si>
  <si>
    <t>-</t>
  </si>
  <si>
    <r>
      <t xml:space="preserve">Ubicación:</t>
    </r>
    <r>
      <rPr>
        <b val="true"/>
        <u val="single"/>
        <sz val="10"/>
        <color rgb="FF000000"/>
        <rFont val="Calibri"/>
        <family val="2"/>
        <charset val="1"/>
      </rPr>
      <t xml:space="preserve"> </t>
    </r>
    <r>
      <rPr>
        <sz val="10"/>
        <color rgb="FF000000"/>
        <rFont val="Calibri"/>
        <family val="2"/>
        <charset val="1"/>
      </rPr>
      <t xml:space="preserve"> Guayrá</t>
    </r>
    <r>
      <rPr>
        <b val="true"/>
        <u val="single"/>
        <sz val="10"/>
        <color rgb="FF000000"/>
        <rFont val="Calibri"/>
        <family val="2"/>
        <charset val="1"/>
      </rPr>
      <t xml:space="preserve"> Nro 78 - Horacio Quiroga 83</t>
    </r>
  </si>
  <si>
    <t>Barrio Santa Maria del Iguazu</t>
  </si>
  <si>
    <t>MES: JUNIO 2016 (principios de JULIO 2016)</t>
  </si>
  <si>
    <t>CUOTA DE SEGURO 9</t>
  </si>
  <si>
    <t>Insumos Libreria</t>
  </si>
  <si>
    <t>Municipalidad Part. 7426 cuota 4 de 6 (1/2)</t>
  </si>
  <si>
    <t>Municipalidad  Part. 7427 cuota 4 de 6 (1/2)</t>
  </si>
  <si>
    <t>Municipalidad Part. 7428 cuota 4 de 6 (1/2)</t>
  </si>
  <si>
    <t>Municipalidad  Part. 7429  cuota 4 de 6 (1/2)</t>
  </si>
  <si>
    <t>Rentas  Part. 7426 Cuota  6 de 8</t>
  </si>
  <si>
    <t>Rentas  Part. 7427  Cuota 6 de 8</t>
  </si>
  <si>
    <t>Rentas Part. 7428 Cuota 6 de 8</t>
  </si>
  <si>
    <t>Rentas Part. 7429  Cuota 6 de 8</t>
  </si>
  <si>
    <t>Luz Espacio en comun P.06</t>
  </si>
  <si>
    <t>BIO-CLEAN FACTURA N*2033</t>
  </si>
  <si>
    <t>O.F FREE COLORS FACTURA N*0245</t>
  </si>
  <si>
    <t>BIO-CLEAN FACTURA N*17473</t>
  </si>
  <si>
    <t>LAMPARAS 12 WATTS (50%)</t>
  </si>
  <si>
    <t>Fondo p/ ref. acumulado JUNIO 2016</t>
  </si>
  <si>
    <t>ILSE RUEDA</t>
  </si>
  <si>
    <t>AGUSTINA QUINTANA</t>
  </si>
  <si>
    <t>MES: JULIO 2016 (principios de AGOSTO 2016)</t>
  </si>
  <si>
    <t>CUOTA DE SEGURO 10</t>
  </si>
  <si>
    <t>Municipalidad Part. 7426 cuota 4 de 6 (2/2)</t>
  </si>
  <si>
    <t>Municipalidad Part. 7428 cuota 4 de 6 (/2)</t>
  </si>
  <si>
    <t>Municipalidad  Part. 7429  cuota 4 de 6 (2/2)</t>
  </si>
  <si>
    <t>Rentas  Part. 7426 Cuota  7 de 8</t>
  </si>
  <si>
    <t>Rentas  Part. 7427  Cuota 7 de 8</t>
  </si>
  <si>
    <t>Rentas Part. 7428 Cuota 7 de 8</t>
  </si>
  <si>
    <t>Rentas Part. 7429  Cuota 7 de 8</t>
  </si>
  <si>
    <t>Luz Espacio en comun P.07</t>
  </si>
  <si>
    <t>LAMPARAS G&amp;E (50%)</t>
  </si>
  <si>
    <t>Fondo p/ ref. acumulado JULIO 2016</t>
  </si>
  <si>
    <t>MES: AGOSTO 2016 (principios de SEPTIEMBRE 2016)</t>
  </si>
  <si>
    <t>CUOTA DE SEGURO 1 (RETENCION APROXIMADA)</t>
  </si>
  <si>
    <t>Municipalidad Part. 7426 cuota 5 de 6 (1/2)</t>
  </si>
  <si>
    <t>Municipalidad  Part. 7427 cuota 5 de 6 (1/2)</t>
  </si>
  <si>
    <t>Municipalidad Part. 7428 cuota 5 de 6 (1/2)</t>
  </si>
  <si>
    <t>Municipalidad  Part. 7429  cuota 5 de 6 (1/2)</t>
  </si>
  <si>
    <t>Rentas  Part. 7426 Cuota 8 de 8</t>
  </si>
  <si>
    <t>Rentas  Part. 7427  Cuota 8 de 8</t>
  </si>
  <si>
    <t>Rentas Part. 7428 Cuota 8 de 8</t>
  </si>
  <si>
    <t>Rentas Part. 7429  Cuota 8 de 8</t>
  </si>
  <si>
    <t>Luz Espacio en comun P.08</t>
  </si>
  <si>
    <t>FERRETERIA FAC. N 49378</t>
  </si>
  <si>
    <t>FERRETERIA FAC. N 49391</t>
  </si>
  <si>
    <t>Recibo N 00904</t>
  </si>
  <si>
    <t>Fondo p/ ref. acumulado AGOSTO 2016</t>
  </si>
  <si>
    <t>ENRIQUE </t>
  </si>
  <si>
    <t>MES: SEPTIEMBRE 2016 (principios de OCTUBRE 2016)</t>
  </si>
  <si>
    <t>1500 TOTAL RETENIDO</t>
  </si>
  <si>
    <t>Municipalidad Part. 7426 cuota 5 de 6 (2/2)</t>
  </si>
  <si>
    <t>Municipalidad  Part. 7427 cuota 5 de 6 (2/2)</t>
  </si>
  <si>
    <t>Municipalidad Part. 7428 cuota 5 de 6 (2/2)</t>
  </si>
  <si>
    <t>Municipalidad  Part. 7429  cuota 5 de 6 (2/2)</t>
  </si>
  <si>
    <t>INSUMOS LIMPIEZA </t>
  </si>
  <si>
    <t>FERRETERIA FAC. N 14478</t>
  </si>
  <si>
    <t>FERRETERIA FAC. N 14429</t>
  </si>
  <si>
    <t>MATERIALES MANTENIMIENTO EN GRAL</t>
  </si>
  <si>
    <t>LIMPIEZA DE TERRENO Y PODA (50%)</t>
  </si>
  <si>
    <t>Fondo p/ ref. acumulado SEPTIEMBRE 2016</t>
  </si>
  <si>
    <t>EGRESOS</t>
  </si>
  <si>
    <t>ROWA S.A (REPARACION BOMBA AGUA)</t>
  </si>
  <si>
    <t>VIA CARGO (ENCOMIENDA Y REEMBOLSO)</t>
  </si>
  <si>
    <t>COLOCACION DE CAMARAS</t>
  </si>
  <si>
    <t>TOTAL EGRESOS</t>
  </si>
  <si>
    <t>SALDO</t>
  </si>
  <si>
    <t>MARTIN AROTCHAREN </t>
  </si>
  <si>
    <t>* Para mayor seguridad, solicitamos se mantengan las puertas de accesos cerradas.</t>
  </si>
  <si>
    <t>* Solicitamos tengan a bien sacar la basura y colocar dentro de los tachos negros que se ubican en la cochera, por favor.</t>
  </si>
  <si>
    <t>* Para mayor seguridad de todos informamos que ya se encuentran funcionando las camaras en el predio. </t>
  </si>
  <si>
    <t>MES: OCTUBRE 2016 (principios de NOVIEMBRE 2016)</t>
  </si>
  <si>
    <t>DIF. CUOTA 1 SEGURO (HABIA RETENIDO $1500)</t>
  </si>
  <si>
    <t>CUOTA 2 SEGURO</t>
  </si>
  <si>
    <t>Municipalidad Part. 7426 cuota 6 de 6 (1/2)</t>
  </si>
  <si>
    <t>Municipalidad  Part. 7427 cuota 6 de 6 (1/2)</t>
  </si>
  <si>
    <t>Municipalidad Part. 7428 cuota 6 de 6 (1/2)</t>
  </si>
  <si>
    <t>Municipalidad  Part. 7429  cuota 6 de 6 (1/2)</t>
  </si>
  <si>
    <t>Luz Espacio en comun P.09</t>
  </si>
  <si>
    <t>VIA CARGO</t>
  </si>
  <si>
    <t>Fondo p/ ref. acumulado OCTUBRE 2016</t>
  </si>
  <si>
    <t>SALDO FONDO ACUMULATIVO</t>
  </si>
  <si>
    <t>JIMENEZ RICARDO</t>
  </si>
  <si>
    <t>MES: NOVIEMBRE 2016 (principios de DICIEMBRE 2016)</t>
  </si>
  <si>
    <t>Mantenimiento general</t>
  </si>
  <si>
    <t>Municipalidad Part. 7426 cuota 6 de 6 (2/2)</t>
  </si>
  <si>
    <t>Municipalidad  Part. 7427 cuota 6 de 6 (2/2)</t>
  </si>
  <si>
    <t>Municipalidad Part. 7428 cuota 6 de 6 (2/2)</t>
  </si>
  <si>
    <t>Municipalidad  Part. 7429  cuota 6 de 6 (2/2)</t>
  </si>
  <si>
    <t>Fondo p/ ref. acumulado NOVIEMBRE 2016</t>
  </si>
  <si>
    <t>SERGIO SOSA</t>
  </si>
  <si>
    <t>PATRICIA FREIBERGER</t>
  </si>
  <si>
    <t>MES: DICIEMBRE 2016 (principios de ENERO 2017)</t>
  </si>
  <si>
    <t>datos para cargar</t>
  </si>
  <si>
    <t>CUOTA 3 SEGURO</t>
  </si>
  <si>
    <t>Municipalidad Part. 7426 cuota 1 de 6 (Retencion 2017)</t>
  </si>
  <si>
    <t>Municipalidad  Part. 7427 cuota 1 de 6 (Retencion 2017)</t>
  </si>
  <si>
    <t>Municipalidad Part. 7428 cuota 1 de 6 (Retencion 2017)</t>
  </si>
  <si>
    <t>Municipalidad  Part. 7429  cuota 1 de 6 (Retencion 2017)</t>
  </si>
  <si>
    <t>Luz Espacio en comun P.12</t>
  </si>
  <si>
    <t>INSUMOS LIMPIEZA EN GRAL</t>
  </si>
  <si>
    <t>Fondo p/ ref. acumulado DICIEMBRE 2016</t>
  </si>
  <si>
    <t>FUMIGACION EN GENERAL</t>
  </si>
  <si>
    <t>DISYUNTOR DIFERENCIAL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</si>
</sst>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 &quot;$ &quot;* #,##0.00_ ;_ &quot;$ &quot;* \-#,##0.00_ ;_ &quot;$ &quot;* \-??_ ;_ @_ "/>
    <numFmt numFmtId="166" formatCode="0%"/>
    <numFmt numFmtId="167" formatCode="0.000%"/>
    <numFmt numFmtId="168" formatCode="[$$-2C0A]\ #,##0.00"/>
    <numFmt numFmtId="169" formatCode="0.0%"/>
    <numFmt numFmtId="170" formatCode="&quot;$ &quot;#,##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u val="single"/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i val="true"/>
      <sz val="9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i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9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6DCE5"/>
      </patternFill>
    </fill>
    <fill>
      <patternFill patternType="solid">
        <fgColor rgb="FFD6DCE5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6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7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4" borderId="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4" borderId="9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4" borderId="1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4" borderId="1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4" borderId="1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4" borderId="1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1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1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4" borderId="17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4" borderId="1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2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" fillId="0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8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3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2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2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4" borderId="1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4" borderId="1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7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8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2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2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4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2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1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2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2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2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2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4" borderId="2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2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2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26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4" borderId="2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2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29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3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31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3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1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7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3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2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9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7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4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2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4" borderId="3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3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4" borderId="3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4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6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3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" fillId="0" borderId="3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4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4" fillId="4" borderId="4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2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0" borderId="29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29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4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0" borderId="3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4" borderId="9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4" borderId="1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4" borderId="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4" borderId="1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27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4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4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4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6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2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33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2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2" xfId="17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9.jpeg"/><Relationship Id="rId2" Type="http://schemas.openxmlformats.org/officeDocument/2006/relationships/image" Target="../media/image20.jpe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21.jpeg"/><Relationship Id="rId2" Type="http://schemas.openxmlformats.org/officeDocument/2006/relationships/image" Target="../media/image22.jpe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23.jpeg"/><Relationship Id="rId2" Type="http://schemas.openxmlformats.org/officeDocument/2006/relationships/image" Target="../media/image24.jpe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25.jpeg"/><Relationship Id="rId2" Type="http://schemas.openxmlformats.org/officeDocument/2006/relationships/image" Target="../media/image26.jpe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27.jpeg"/><Relationship Id="rId2" Type="http://schemas.openxmlformats.org/officeDocument/2006/relationships/image" Target="../media/image28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7.jpeg"/><Relationship Id="rId2" Type="http://schemas.openxmlformats.org/officeDocument/2006/relationships/image" Target="../media/image8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9.jpeg"/><Relationship Id="rId2" Type="http://schemas.openxmlformats.org/officeDocument/2006/relationships/image" Target="../media/image10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1.jpeg"/><Relationship Id="rId2" Type="http://schemas.openxmlformats.org/officeDocument/2006/relationships/image" Target="../media/image12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3.jpeg"/><Relationship Id="rId2" Type="http://schemas.openxmlformats.org/officeDocument/2006/relationships/image" Target="../media/image14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5.jpeg"/><Relationship Id="rId2" Type="http://schemas.openxmlformats.org/officeDocument/2006/relationships/image" Target="../media/image16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7.jpeg"/><Relationship Id="rId2" Type="http://schemas.openxmlformats.org/officeDocument/2006/relationships/image" Target="../media/image1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423360</xdr:colOff>
      <xdr:row>1</xdr:row>
      <xdr:rowOff>29160</xdr:rowOff>
    </xdr:from>
    <xdr:to>
      <xdr:col>2</xdr:col>
      <xdr:colOff>751320</xdr:colOff>
      <xdr:row>4</xdr:row>
      <xdr:rowOff>74520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1015560" y="211680"/>
          <a:ext cx="1355400" cy="6170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306360</xdr:colOff>
      <xdr:row>1</xdr:row>
      <xdr:rowOff>42120</xdr:rowOff>
    </xdr:from>
    <xdr:to>
      <xdr:col>2</xdr:col>
      <xdr:colOff>933120</xdr:colOff>
      <xdr:row>5</xdr:row>
      <xdr:rowOff>115920</xdr:rowOff>
    </xdr:to>
    <xdr:pic>
      <xdr:nvPicPr>
        <xdr:cNvPr id="16" name="Picture 1" descr=""/>
        <xdr:cNvPicPr/>
      </xdr:nvPicPr>
      <xdr:blipFill>
        <a:blip r:embed="rId1"/>
        <a:stretch>
          <a:fillRect/>
        </a:stretch>
      </xdr:blipFill>
      <xdr:spPr>
        <a:xfrm>
          <a:off x="839520" y="224640"/>
          <a:ext cx="1567080" cy="8283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423360</xdr:colOff>
      <xdr:row>43</xdr:row>
      <xdr:rowOff>29160</xdr:rowOff>
    </xdr:from>
    <xdr:to>
      <xdr:col>2</xdr:col>
      <xdr:colOff>751320</xdr:colOff>
      <xdr:row>46</xdr:row>
      <xdr:rowOff>74520</xdr:rowOff>
    </xdr:to>
    <xdr:pic>
      <xdr:nvPicPr>
        <xdr:cNvPr id="17" name="Picture 1" descr=""/>
        <xdr:cNvPicPr/>
      </xdr:nvPicPr>
      <xdr:blipFill>
        <a:blip r:embed="rId2"/>
        <a:stretch>
          <a:fillRect/>
        </a:stretch>
      </xdr:blipFill>
      <xdr:spPr>
        <a:xfrm>
          <a:off x="956520" y="7984080"/>
          <a:ext cx="1268280" cy="6170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306360</xdr:colOff>
      <xdr:row>1</xdr:row>
      <xdr:rowOff>42120</xdr:rowOff>
    </xdr:from>
    <xdr:to>
      <xdr:col>2</xdr:col>
      <xdr:colOff>933120</xdr:colOff>
      <xdr:row>5</xdr:row>
      <xdr:rowOff>115920</xdr:rowOff>
    </xdr:to>
    <xdr:pic>
      <xdr:nvPicPr>
        <xdr:cNvPr id="18" name="Picture 1" descr=""/>
        <xdr:cNvPicPr/>
      </xdr:nvPicPr>
      <xdr:blipFill>
        <a:blip r:embed="rId1"/>
        <a:stretch>
          <a:fillRect/>
        </a:stretch>
      </xdr:blipFill>
      <xdr:spPr>
        <a:xfrm>
          <a:off x="731160" y="224640"/>
          <a:ext cx="1567080" cy="8283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415440</xdr:colOff>
      <xdr:row>48</xdr:row>
      <xdr:rowOff>166320</xdr:rowOff>
    </xdr:from>
    <xdr:to>
      <xdr:col>2</xdr:col>
      <xdr:colOff>743400</xdr:colOff>
      <xdr:row>52</xdr:row>
      <xdr:rowOff>28800</xdr:rowOff>
    </xdr:to>
    <xdr:pic>
      <xdr:nvPicPr>
        <xdr:cNvPr id="19" name="Picture 1" descr=""/>
        <xdr:cNvPicPr/>
      </xdr:nvPicPr>
      <xdr:blipFill>
        <a:blip r:embed="rId2"/>
        <a:stretch>
          <a:fillRect/>
        </a:stretch>
      </xdr:blipFill>
      <xdr:spPr>
        <a:xfrm>
          <a:off x="840240" y="9035640"/>
          <a:ext cx="1268280" cy="6170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306360</xdr:colOff>
      <xdr:row>1</xdr:row>
      <xdr:rowOff>42120</xdr:rowOff>
    </xdr:from>
    <xdr:to>
      <xdr:col>2</xdr:col>
      <xdr:colOff>933120</xdr:colOff>
      <xdr:row>5</xdr:row>
      <xdr:rowOff>115920</xdr:rowOff>
    </xdr:to>
    <xdr:pic>
      <xdr:nvPicPr>
        <xdr:cNvPr id="20" name="Picture 1" descr=""/>
        <xdr:cNvPicPr/>
      </xdr:nvPicPr>
      <xdr:blipFill>
        <a:blip r:embed="rId1"/>
        <a:stretch>
          <a:fillRect/>
        </a:stretch>
      </xdr:blipFill>
      <xdr:spPr>
        <a:xfrm>
          <a:off x="997560" y="224640"/>
          <a:ext cx="1567440" cy="8283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415440</xdr:colOff>
      <xdr:row>44</xdr:row>
      <xdr:rowOff>166320</xdr:rowOff>
    </xdr:from>
    <xdr:to>
      <xdr:col>2</xdr:col>
      <xdr:colOff>743400</xdr:colOff>
      <xdr:row>48</xdr:row>
      <xdr:rowOff>28800</xdr:rowOff>
    </xdr:to>
    <xdr:pic>
      <xdr:nvPicPr>
        <xdr:cNvPr id="21" name="Picture 1" descr=""/>
        <xdr:cNvPicPr/>
      </xdr:nvPicPr>
      <xdr:blipFill>
        <a:blip r:embed="rId2"/>
        <a:stretch>
          <a:fillRect/>
        </a:stretch>
      </xdr:blipFill>
      <xdr:spPr>
        <a:xfrm>
          <a:off x="1106640" y="8304120"/>
          <a:ext cx="1268640" cy="6170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306360</xdr:colOff>
      <xdr:row>0</xdr:row>
      <xdr:rowOff>42120</xdr:rowOff>
    </xdr:from>
    <xdr:to>
      <xdr:col>2</xdr:col>
      <xdr:colOff>933120</xdr:colOff>
      <xdr:row>4</xdr:row>
      <xdr:rowOff>115920</xdr:rowOff>
    </xdr:to>
    <xdr:pic>
      <xdr:nvPicPr>
        <xdr:cNvPr id="22" name="Picture 1" descr=""/>
        <xdr:cNvPicPr/>
      </xdr:nvPicPr>
      <xdr:blipFill>
        <a:blip r:embed="rId1"/>
        <a:stretch>
          <a:fillRect/>
        </a:stretch>
      </xdr:blipFill>
      <xdr:spPr>
        <a:xfrm>
          <a:off x="898560" y="42120"/>
          <a:ext cx="1567440" cy="828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415440</xdr:colOff>
      <xdr:row>42</xdr:row>
      <xdr:rowOff>29160</xdr:rowOff>
    </xdr:from>
    <xdr:to>
      <xdr:col>2</xdr:col>
      <xdr:colOff>743400</xdr:colOff>
      <xdr:row>45</xdr:row>
      <xdr:rowOff>74520</xdr:rowOff>
    </xdr:to>
    <xdr:pic>
      <xdr:nvPicPr>
        <xdr:cNvPr id="23" name="Picture 1" descr=""/>
        <xdr:cNvPicPr/>
      </xdr:nvPicPr>
      <xdr:blipFill>
        <a:blip r:embed="rId2"/>
        <a:stretch>
          <a:fillRect/>
        </a:stretch>
      </xdr:blipFill>
      <xdr:spPr>
        <a:xfrm>
          <a:off x="1007640" y="7801200"/>
          <a:ext cx="1268640" cy="6170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184680</xdr:colOff>
      <xdr:row>1</xdr:row>
      <xdr:rowOff>27000</xdr:rowOff>
    </xdr:from>
    <xdr:to>
      <xdr:col>2</xdr:col>
      <xdr:colOff>697320</xdr:colOff>
      <xdr:row>5</xdr:row>
      <xdr:rowOff>100800</xdr:rowOff>
    </xdr:to>
    <xdr:pic>
      <xdr:nvPicPr>
        <xdr:cNvPr id="24" name="Picture 1" descr=""/>
        <xdr:cNvPicPr/>
      </xdr:nvPicPr>
      <xdr:blipFill>
        <a:blip r:embed="rId1"/>
        <a:stretch>
          <a:fillRect/>
        </a:stretch>
      </xdr:blipFill>
      <xdr:spPr>
        <a:xfrm>
          <a:off x="678600" y="209520"/>
          <a:ext cx="1452960" cy="8283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415440</xdr:colOff>
      <xdr:row>45</xdr:row>
      <xdr:rowOff>59400</xdr:rowOff>
    </xdr:from>
    <xdr:to>
      <xdr:col>2</xdr:col>
      <xdr:colOff>743400</xdr:colOff>
      <xdr:row>48</xdr:row>
      <xdr:rowOff>105120</xdr:rowOff>
    </xdr:to>
    <xdr:pic>
      <xdr:nvPicPr>
        <xdr:cNvPr id="25" name="Picture 1" descr=""/>
        <xdr:cNvPicPr/>
      </xdr:nvPicPr>
      <xdr:blipFill>
        <a:blip r:embed="rId2"/>
        <a:stretch>
          <a:fillRect/>
        </a:stretch>
      </xdr:blipFill>
      <xdr:spPr>
        <a:xfrm>
          <a:off x="909360" y="8349840"/>
          <a:ext cx="1268280" cy="6170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118440</xdr:colOff>
      <xdr:row>2</xdr:row>
      <xdr:rowOff>20880</xdr:rowOff>
    </xdr:from>
    <xdr:to>
      <xdr:col>2</xdr:col>
      <xdr:colOff>964080</xdr:colOff>
      <xdr:row>4</xdr:row>
      <xdr:rowOff>66960</xdr:rowOff>
    </xdr:to>
    <xdr:pic>
      <xdr:nvPicPr>
        <xdr:cNvPr id="1" name="Picture 1" descr=""/>
        <xdr:cNvPicPr/>
      </xdr:nvPicPr>
      <xdr:blipFill>
        <a:blip r:embed="rId1"/>
        <a:stretch>
          <a:fillRect/>
        </a:stretch>
      </xdr:blipFill>
      <xdr:spPr>
        <a:xfrm>
          <a:off x="2281680" y="386280"/>
          <a:ext cx="845640" cy="4118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55080</xdr:colOff>
      <xdr:row>2</xdr:row>
      <xdr:rowOff>34920</xdr:rowOff>
    </xdr:from>
    <xdr:to>
      <xdr:col>2</xdr:col>
      <xdr:colOff>861480</xdr:colOff>
      <xdr:row>6</xdr:row>
      <xdr:rowOff>161280</xdr:rowOff>
    </xdr:to>
    <xdr:pic>
      <xdr:nvPicPr>
        <xdr:cNvPr id="2" name="Picture 1" descr=""/>
        <xdr:cNvPicPr/>
      </xdr:nvPicPr>
      <xdr:blipFill>
        <a:blip r:embed="rId1"/>
        <a:stretch>
          <a:fillRect/>
        </a:stretch>
      </xdr:blipFill>
      <xdr:spPr>
        <a:xfrm>
          <a:off x="549000" y="400320"/>
          <a:ext cx="1665360" cy="8578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50760</xdr:colOff>
      <xdr:row>42</xdr:row>
      <xdr:rowOff>120600</xdr:rowOff>
    </xdr:from>
    <xdr:to>
      <xdr:col>2</xdr:col>
      <xdr:colOff>898200</xdr:colOff>
      <xdr:row>48</xdr:row>
      <xdr:rowOff>93240</xdr:rowOff>
    </xdr:to>
    <xdr:pic>
      <xdr:nvPicPr>
        <xdr:cNvPr id="3" name="Picture 1" descr=""/>
        <xdr:cNvPicPr/>
      </xdr:nvPicPr>
      <xdr:blipFill>
        <a:blip r:embed="rId2"/>
        <a:stretch>
          <a:fillRect/>
        </a:stretch>
      </xdr:blipFill>
      <xdr:spPr>
        <a:xfrm>
          <a:off x="544680" y="8024400"/>
          <a:ext cx="1706400" cy="8870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420840</xdr:colOff>
      <xdr:row>2</xdr:row>
      <xdr:rowOff>42480</xdr:rowOff>
    </xdr:from>
    <xdr:to>
      <xdr:col>2</xdr:col>
      <xdr:colOff>1227240</xdr:colOff>
      <xdr:row>6</xdr:row>
      <xdr:rowOff>168840</xdr:rowOff>
    </xdr:to>
    <xdr:pic>
      <xdr:nvPicPr>
        <xdr:cNvPr id="4" name="Picture 1" descr=""/>
        <xdr:cNvPicPr/>
      </xdr:nvPicPr>
      <xdr:blipFill>
        <a:blip r:embed="rId1"/>
        <a:stretch>
          <a:fillRect/>
        </a:stretch>
      </xdr:blipFill>
      <xdr:spPr>
        <a:xfrm>
          <a:off x="1101960" y="407880"/>
          <a:ext cx="1746720" cy="8578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217440</xdr:colOff>
      <xdr:row>49</xdr:row>
      <xdr:rowOff>136080</xdr:rowOff>
    </xdr:from>
    <xdr:to>
      <xdr:col>2</xdr:col>
      <xdr:colOff>308520</xdr:colOff>
      <xdr:row>52</xdr:row>
      <xdr:rowOff>167760</xdr:rowOff>
    </xdr:to>
    <xdr:pic>
      <xdr:nvPicPr>
        <xdr:cNvPr id="5" name="Picture 1" descr=""/>
        <xdr:cNvPicPr/>
      </xdr:nvPicPr>
      <xdr:blipFill>
        <a:blip r:embed="rId2"/>
        <a:stretch>
          <a:fillRect/>
        </a:stretch>
      </xdr:blipFill>
      <xdr:spPr>
        <a:xfrm>
          <a:off x="898560" y="9188280"/>
          <a:ext cx="1031400" cy="58032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420840</xdr:colOff>
      <xdr:row>2</xdr:row>
      <xdr:rowOff>42480</xdr:rowOff>
    </xdr:from>
    <xdr:to>
      <xdr:col>2</xdr:col>
      <xdr:colOff>1227240</xdr:colOff>
      <xdr:row>6</xdr:row>
      <xdr:rowOff>168840</xdr:rowOff>
    </xdr:to>
    <xdr:pic>
      <xdr:nvPicPr>
        <xdr:cNvPr id="6" name="Picture 1" descr=""/>
        <xdr:cNvPicPr/>
      </xdr:nvPicPr>
      <xdr:blipFill>
        <a:blip r:embed="rId1"/>
        <a:stretch>
          <a:fillRect/>
        </a:stretch>
      </xdr:blipFill>
      <xdr:spPr>
        <a:xfrm>
          <a:off x="1361160" y="407880"/>
          <a:ext cx="1725120" cy="8578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423360</xdr:colOff>
      <xdr:row>48</xdr:row>
      <xdr:rowOff>29160</xdr:rowOff>
    </xdr:from>
    <xdr:to>
      <xdr:col>2</xdr:col>
      <xdr:colOff>751320</xdr:colOff>
      <xdr:row>51</xdr:row>
      <xdr:rowOff>74520</xdr:rowOff>
    </xdr:to>
    <xdr:pic>
      <xdr:nvPicPr>
        <xdr:cNvPr id="7" name="Picture 1" descr=""/>
        <xdr:cNvPicPr/>
      </xdr:nvPicPr>
      <xdr:blipFill>
        <a:blip r:embed="rId2"/>
        <a:stretch>
          <a:fillRect/>
        </a:stretch>
      </xdr:blipFill>
      <xdr:spPr>
        <a:xfrm>
          <a:off x="1363680" y="8898480"/>
          <a:ext cx="1246680" cy="6170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382680</xdr:colOff>
      <xdr:row>0</xdr:row>
      <xdr:rowOff>42480</xdr:rowOff>
    </xdr:from>
    <xdr:to>
      <xdr:col>2</xdr:col>
      <xdr:colOff>1116360</xdr:colOff>
      <xdr:row>4</xdr:row>
      <xdr:rowOff>168840</xdr:rowOff>
    </xdr:to>
    <xdr:pic>
      <xdr:nvPicPr>
        <xdr:cNvPr id="8" name="Picture 1" descr=""/>
        <xdr:cNvPicPr/>
      </xdr:nvPicPr>
      <xdr:blipFill>
        <a:blip r:embed="rId1"/>
        <a:stretch>
          <a:fillRect/>
        </a:stretch>
      </xdr:blipFill>
      <xdr:spPr>
        <a:xfrm>
          <a:off x="767880" y="42480"/>
          <a:ext cx="1674000" cy="8575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423360</xdr:colOff>
      <xdr:row>45</xdr:row>
      <xdr:rowOff>29160</xdr:rowOff>
    </xdr:from>
    <xdr:to>
      <xdr:col>2</xdr:col>
      <xdr:colOff>751320</xdr:colOff>
      <xdr:row>48</xdr:row>
      <xdr:rowOff>74520</xdr:rowOff>
    </xdr:to>
    <xdr:pic>
      <xdr:nvPicPr>
        <xdr:cNvPr id="9" name="Picture 1" descr=""/>
        <xdr:cNvPicPr/>
      </xdr:nvPicPr>
      <xdr:blipFill>
        <a:blip r:embed="rId2"/>
        <a:stretch>
          <a:fillRect/>
        </a:stretch>
      </xdr:blipFill>
      <xdr:spPr>
        <a:xfrm>
          <a:off x="808560" y="8349840"/>
          <a:ext cx="1268280" cy="6170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123480</xdr:colOff>
      <xdr:row>0</xdr:row>
      <xdr:rowOff>57240</xdr:rowOff>
    </xdr:from>
    <xdr:to>
      <xdr:col>2</xdr:col>
      <xdr:colOff>803880</xdr:colOff>
      <xdr:row>4</xdr:row>
      <xdr:rowOff>153720</xdr:rowOff>
    </xdr:to>
    <xdr:pic>
      <xdr:nvPicPr>
        <xdr:cNvPr id="10" name="Picture 1" descr=""/>
        <xdr:cNvPicPr/>
      </xdr:nvPicPr>
      <xdr:blipFill>
        <a:blip r:embed="rId1"/>
        <a:stretch>
          <a:fillRect/>
        </a:stretch>
      </xdr:blipFill>
      <xdr:spPr>
        <a:xfrm>
          <a:off x="864360" y="57240"/>
          <a:ext cx="1620720" cy="8276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423360</xdr:colOff>
      <xdr:row>46</xdr:row>
      <xdr:rowOff>29160</xdr:rowOff>
    </xdr:from>
    <xdr:to>
      <xdr:col>2</xdr:col>
      <xdr:colOff>751320</xdr:colOff>
      <xdr:row>49</xdr:row>
      <xdr:rowOff>74520</xdr:rowOff>
    </xdr:to>
    <xdr:pic>
      <xdr:nvPicPr>
        <xdr:cNvPr id="11" name="Picture 1" descr=""/>
        <xdr:cNvPicPr/>
      </xdr:nvPicPr>
      <xdr:blipFill>
        <a:blip r:embed="rId2"/>
        <a:stretch>
          <a:fillRect/>
        </a:stretch>
      </xdr:blipFill>
      <xdr:spPr>
        <a:xfrm>
          <a:off x="1164240" y="8532720"/>
          <a:ext cx="1268280" cy="6170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268560</xdr:colOff>
      <xdr:row>4</xdr:row>
      <xdr:rowOff>42120</xdr:rowOff>
    </xdr:from>
    <xdr:to>
      <xdr:col>2</xdr:col>
      <xdr:colOff>948960</xdr:colOff>
      <xdr:row>8</xdr:row>
      <xdr:rowOff>115920</xdr:rowOff>
    </xdr:to>
    <xdr:pic>
      <xdr:nvPicPr>
        <xdr:cNvPr id="12" name="Picture 1" descr=""/>
        <xdr:cNvPicPr/>
      </xdr:nvPicPr>
      <xdr:blipFill>
        <a:blip r:embed="rId1"/>
        <a:stretch>
          <a:fillRect/>
        </a:stretch>
      </xdr:blipFill>
      <xdr:spPr>
        <a:xfrm>
          <a:off x="870840" y="773280"/>
          <a:ext cx="1621080" cy="8283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423360</xdr:colOff>
      <xdr:row>47</xdr:row>
      <xdr:rowOff>29160</xdr:rowOff>
    </xdr:from>
    <xdr:to>
      <xdr:col>2</xdr:col>
      <xdr:colOff>751320</xdr:colOff>
      <xdr:row>50</xdr:row>
      <xdr:rowOff>74520</xdr:rowOff>
    </xdr:to>
    <xdr:pic>
      <xdr:nvPicPr>
        <xdr:cNvPr id="13" name="Picture 1" descr=""/>
        <xdr:cNvPicPr/>
      </xdr:nvPicPr>
      <xdr:blipFill>
        <a:blip r:embed="rId2"/>
        <a:stretch>
          <a:fillRect/>
        </a:stretch>
      </xdr:blipFill>
      <xdr:spPr>
        <a:xfrm>
          <a:off x="1025640" y="8715600"/>
          <a:ext cx="1268640" cy="6170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268560</xdr:colOff>
      <xdr:row>2</xdr:row>
      <xdr:rowOff>42120</xdr:rowOff>
    </xdr:from>
    <xdr:to>
      <xdr:col>2</xdr:col>
      <xdr:colOff>948960</xdr:colOff>
      <xdr:row>6</xdr:row>
      <xdr:rowOff>115920</xdr:rowOff>
    </xdr:to>
    <xdr:pic>
      <xdr:nvPicPr>
        <xdr:cNvPr id="14" name="Picture 1" descr=""/>
        <xdr:cNvPicPr/>
      </xdr:nvPicPr>
      <xdr:blipFill>
        <a:blip r:embed="rId1"/>
        <a:stretch>
          <a:fillRect/>
        </a:stretch>
      </xdr:blipFill>
      <xdr:spPr>
        <a:xfrm>
          <a:off x="910440" y="407520"/>
          <a:ext cx="1620720" cy="8283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423360</xdr:colOff>
      <xdr:row>43</xdr:row>
      <xdr:rowOff>29160</xdr:rowOff>
    </xdr:from>
    <xdr:to>
      <xdr:col>2</xdr:col>
      <xdr:colOff>751320</xdr:colOff>
      <xdr:row>46</xdr:row>
      <xdr:rowOff>74520</xdr:rowOff>
    </xdr:to>
    <xdr:pic>
      <xdr:nvPicPr>
        <xdr:cNvPr id="15" name="Picture 1" descr=""/>
        <xdr:cNvPicPr/>
      </xdr:nvPicPr>
      <xdr:blipFill>
        <a:blip r:embed="rId2"/>
        <a:stretch>
          <a:fillRect/>
        </a:stretch>
      </xdr:blipFill>
      <xdr:spPr>
        <a:xfrm>
          <a:off x="1065240" y="7984080"/>
          <a:ext cx="1268280" cy="61704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" min="1" style="0" width="6.66396761133603"/>
    <col collapsed="false" hidden="false" max="2" min="2" style="0" width="11.5546558704453"/>
    <col collapsed="false" hidden="false" max="3" min="3" style="0" width="20.1093117408907"/>
    <col collapsed="false" hidden="false" max="4" min="4" style="0" width="10.5546558704453"/>
    <col collapsed="false" hidden="false" max="5" min="5" style="0" width="9.66396761133603"/>
    <col collapsed="false" hidden="false" max="7" min="6" style="0" width="9.33198380566802"/>
    <col collapsed="false" hidden="false" max="8" min="8" style="0" width="9.66396761133603"/>
    <col collapsed="false" hidden="false" max="9" min="9" style="0" width="9.33198380566802"/>
    <col collapsed="false" hidden="false" max="1025" min="10" style="0" width="10.5748987854251"/>
  </cols>
  <sheetData>
    <row r="2" customFormat="false" ht="14.4" hidden="false" customHeight="false" outlineLevel="0" collapsed="false">
      <c r="B2" s="1"/>
      <c r="C2" s="1"/>
      <c r="D2" s="2" t="s">
        <v>0</v>
      </c>
      <c r="E2" s="3"/>
      <c r="F2" s="3"/>
      <c r="G2" s="3"/>
      <c r="H2" s="4"/>
      <c r="I2" s="5"/>
    </row>
    <row r="3" customFormat="false" ht="16.2" hidden="false" customHeight="false" outlineLevel="0" collapsed="false">
      <c r="B3" s="1"/>
      <c r="C3" s="1"/>
      <c r="D3" s="3" t="s">
        <v>1</v>
      </c>
      <c r="E3" s="3"/>
      <c r="F3" s="3"/>
      <c r="G3" s="3"/>
      <c r="H3" s="4"/>
      <c r="I3" s="5"/>
    </row>
    <row r="4" customFormat="false" ht="14.4" hidden="false" customHeight="false" outlineLevel="0" collapsed="false">
      <c r="B4" s="1"/>
      <c r="C4" s="1"/>
      <c r="D4" s="2"/>
      <c r="E4" s="3"/>
      <c r="F4" s="3"/>
      <c r="G4" s="3"/>
      <c r="H4" s="4"/>
      <c r="I4" s="5"/>
    </row>
    <row r="5" customFormat="false" ht="15" hidden="false" customHeight="false" outlineLevel="0" collapsed="false">
      <c r="B5" s="1"/>
      <c r="C5" s="1"/>
      <c r="D5" s="6"/>
      <c r="E5" s="3"/>
      <c r="F5" s="3"/>
      <c r="G5" s="3"/>
      <c r="H5" s="4"/>
      <c r="I5" s="5"/>
    </row>
    <row r="6" customFormat="false" ht="15" hidden="false" customHeight="false" outlineLevel="0" collapsed="false">
      <c r="B6" s="7" t="s">
        <v>2</v>
      </c>
      <c r="C6" s="8" t="s">
        <v>3</v>
      </c>
      <c r="D6" s="9" t="s">
        <v>4</v>
      </c>
      <c r="E6" s="9" t="s">
        <v>5</v>
      </c>
      <c r="F6" s="9" t="s">
        <v>6</v>
      </c>
      <c r="G6" s="10"/>
      <c r="H6" s="10"/>
      <c r="I6" s="11"/>
    </row>
    <row r="7" customFormat="false" ht="14.4" hidden="false" customHeight="false" outlineLevel="0" collapsed="false">
      <c r="B7" s="12" t="s">
        <v>7</v>
      </c>
      <c r="C7" s="13" t="s">
        <v>8</v>
      </c>
      <c r="D7" s="14"/>
      <c r="E7" s="15"/>
      <c r="F7" s="15"/>
      <c r="G7" s="16"/>
      <c r="H7" s="17"/>
      <c r="I7" s="18"/>
    </row>
    <row r="8" customFormat="false" ht="14.4" hidden="false" customHeight="false" outlineLevel="0" collapsed="false">
      <c r="B8" s="19" t="s">
        <v>9</v>
      </c>
      <c r="C8" s="20" t="s">
        <v>10</v>
      </c>
      <c r="D8" s="14"/>
      <c r="E8" s="21"/>
      <c r="F8" s="21"/>
      <c r="G8" s="16"/>
      <c r="H8" s="17"/>
      <c r="I8" s="18"/>
    </row>
    <row r="9" customFormat="false" ht="14.4" hidden="false" customHeight="false" outlineLevel="0" collapsed="false">
      <c r="B9" s="19" t="s">
        <v>11</v>
      </c>
      <c r="C9" s="20" t="s">
        <v>12</v>
      </c>
      <c r="D9" s="14"/>
      <c r="E9" s="21"/>
      <c r="F9" s="15"/>
      <c r="G9" s="16"/>
      <c r="H9" s="17"/>
      <c r="I9" s="18"/>
    </row>
    <row r="10" customFormat="false" ht="14.4" hidden="false" customHeight="false" outlineLevel="0" collapsed="false">
      <c r="B10" s="19" t="s">
        <v>13</v>
      </c>
      <c r="C10" s="20" t="s">
        <v>14</v>
      </c>
      <c r="D10" s="14"/>
      <c r="E10" s="21"/>
      <c r="F10" s="21"/>
      <c r="G10" s="16"/>
      <c r="H10" s="17"/>
      <c r="I10" s="18"/>
    </row>
    <row r="11" customFormat="false" ht="14.4" hidden="false" customHeight="false" outlineLevel="0" collapsed="false">
      <c r="B11" s="19" t="s">
        <v>15</v>
      </c>
      <c r="C11" s="22" t="s">
        <v>16</v>
      </c>
      <c r="D11" s="14"/>
      <c r="E11" s="21"/>
      <c r="F11" s="15"/>
      <c r="G11" s="16"/>
      <c r="H11" s="17"/>
      <c r="I11" s="23"/>
    </row>
    <row r="12" customFormat="false" ht="14.4" hidden="false" customHeight="false" outlineLevel="0" collapsed="false">
      <c r="B12" s="19" t="s">
        <v>17</v>
      </c>
      <c r="C12" s="20" t="s">
        <v>18</v>
      </c>
      <c r="D12" s="14"/>
      <c r="E12" s="21"/>
      <c r="F12" s="21"/>
      <c r="G12" s="16"/>
      <c r="H12" s="17"/>
      <c r="I12" s="18"/>
    </row>
    <row r="13" customFormat="false" ht="14.4" hidden="false" customHeight="false" outlineLevel="0" collapsed="false">
      <c r="B13" s="19" t="s">
        <v>19</v>
      </c>
      <c r="C13" s="24" t="s">
        <v>20</v>
      </c>
      <c r="D13" s="14"/>
      <c r="E13" s="21"/>
      <c r="F13" s="15"/>
      <c r="G13" s="16"/>
      <c r="H13" s="17"/>
      <c r="I13" s="18"/>
    </row>
    <row r="14" customFormat="false" ht="14.4" hidden="false" customHeight="false" outlineLevel="0" collapsed="false">
      <c r="B14" s="19" t="s">
        <v>21</v>
      </c>
      <c r="C14" s="20" t="s">
        <v>22</v>
      </c>
      <c r="D14" s="14"/>
      <c r="E14" s="21"/>
      <c r="F14" s="21"/>
      <c r="G14" s="16"/>
      <c r="H14" s="17"/>
      <c r="I14" s="18"/>
    </row>
    <row r="15" customFormat="false" ht="14.4" hidden="false" customHeight="false" outlineLevel="0" collapsed="false">
      <c r="B15" s="19" t="s">
        <v>23</v>
      </c>
      <c r="C15" s="20" t="s">
        <v>24</v>
      </c>
      <c r="D15" s="14"/>
      <c r="E15" s="21"/>
      <c r="F15" s="15"/>
      <c r="G15" s="16"/>
      <c r="H15" s="17"/>
      <c r="I15" s="18"/>
    </row>
    <row r="16" customFormat="false" ht="14.4" hidden="false" customHeight="false" outlineLevel="0" collapsed="false">
      <c r="B16" s="19" t="s">
        <v>25</v>
      </c>
      <c r="C16" s="20" t="s">
        <v>26</v>
      </c>
      <c r="D16" s="14"/>
      <c r="E16" s="21"/>
      <c r="F16" s="21"/>
      <c r="G16" s="16"/>
      <c r="H16" s="17"/>
      <c r="I16" s="18"/>
    </row>
    <row r="17" customFormat="false" ht="14.4" hidden="false" customHeight="false" outlineLevel="0" collapsed="false">
      <c r="B17" s="19" t="s">
        <v>27</v>
      </c>
      <c r="C17" s="20" t="s">
        <v>28</v>
      </c>
      <c r="D17" s="14"/>
      <c r="E17" s="21"/>
      <c r="F17" s="15"/>
      <c r="G17" s="16"/>
      <c r="H17" s="17"/>
      <c r="I17" s="18"/>
    </row>
    <row r="18" customFormat="false" ht="14.4" hidden="false" customHeight="false" outlineLevel="0" collapsed="false">
      <c r="B18" s="19" t="s">
        <v>29</v>
      </c>
      <c r="C18" s="22" t="s">
        <v>30</v>
      </c>
      <c r="D18" s="14"/>
      <c r="E18" s="21"/>
      <c r="F18" s="21"/>
      <c r="G18" s="16"/>
      <c r="H18" s="17"/>
      <c r="I18" s="18"/>
    </row>
    <row r="19" customFormat="false" ht="14.4" hidden="false" customHeight="false" outlineLevel="0" collapsed="false">
      <c r="B19" s="19" t="s">
        <v>31</v>
      </c>
      <c r="C19" s="20" t="s">
        <v>32</v>
      </c>
      <c r="D19" s="14"/>
      <c r="E19" s="21"/>
      <c r="F19" s="15"/>
      <c r="G19" s="16"/>
      <c r="H19" s="17"/>
      <c r="I19" s="18"/>
    </row>
    <row r="20" customFormat="false" ht="14.4" hidden="false" customHeight="false" outlineLevel="0" collapsed="false">
      <c r="B20" s="19" t="s">
        <v>33</v>
      </c>
      <c r="C20" s="22" t="s">
        <v>34</v>
      </c>
      <c r="D20" s="14"/>
      <c r="E20" s="21"/>
      <c r="F20" s="21"/>
      <c r="G20" s="16"/>
      <c r="H20" s="17"/>
      <c r="I20" s="18"/>
    </row>
    <row r="21" customFormat="false" ht="14.4" hidden="false" customHeight="false" outlineLevel="0" collapsed="false">
      <c r="B21" s="19" t="s">
        <v>35</v>
      </c>
      <c r="C21" s="22" t="s">
        <v>36</v>
      </c>
      <c r="D21" s="14"/>
      <c r="E21" s="21"/>
      <c r="F21" s="15"/>
      <c r="G21" s="16"/>
      <c r="H21" s="17"/>
      <c r="I21" s="18"/>
    </row>
    <row r="22" customFormat="false" ht="14.4" hidden="false" customHeight="false" outlineLevel="0" collapsed="false">
      <c r="B22" s="19" t="s">
        <v>37</v>
      </c>
      <c r="C22" s="25" t="s">
        <v>38</v>
      </c>
      <c r="D22" s="14"/>
      <c r="E22" s="21"/>
      <c r="F22" s="21"/>
      <c r="G22" s="16"/>
      <c r="H22" s="17"/>
      <c r="I22" s="18"/>
    </row>
    <row r="23" customFormat="false" ht="14.4" hidden="false" customHeight="false" outlineLevel="0" collapsed="false">
      <c r="B23" s="19" t="s">
        <v>39</v>
      </c>
      <c r="C23" s="22" t="s">
        <v>40</v>
      </c>
      <c r="D23" s="14"/>
      <c r="E23" s="21"/>
      <c r="F23" s="15"/>
      <c r="G23" s="16"/>
      <c r="H23" s="17"/>
      <c r="I23" s="18"/>
    </row>
    <row r="24" customFormat="false" ht="14.4" hidden="false" customHeight="false" outlineLevel="0" collapsed="false">
      <c r="B24" s="19" t="s">
        <v>41</v>
      </c>
      <c r="C24" s="26" t="s">
        <v>42</v>
      </c>
      <c r="D24" s="14"/>
      <c r="E24" s="21"/>
      <c r="F24" s="21"/>
      <c r="G24" s="16"/>
      <c r="H24" s="17"/>
      <c r="I24" s="23"/>
    </row>
    <row r="25" customFormat="false" ht="14.4" hidden="false" customHeight="false" outlineLevel="0" collapsed="false">
      <c r="B25" s="19" t="s">
        <v>43</v>
      </c>
      <c r="C25" s="22" t="s">
        <v>44</v>
      </c>
      <c r="D25" s="14"/>
      <c r="E25" s="21"/>
      <c r="F25" s="21"/>
      <c r="G25" s="16"/>
      <c r="H25" s="17"/>
      <c r="I25" s="18"/>
    </row>
    <row r="26" customFormat="false" ht="14.4" hidden="false" customHeight="false" outlineLevel="0" collapsed="false">
      <c r="B26" s="19" t="s">
        <v>45</v>
      </c>
      <c r="C26" s="22" t="s">
        <v>46</v>
      </c>
      <c r="D26" s="14"/>
      <c r="E26" s="21"/>
      <c r="F26" s="21"/>
      <c r="G26" s="16"/>
      <c r="H26" s="17"/>
      <c r="I26" s="18"/>
    </row>
    <row r="27" customFormat="false" ht="14.4" hidden="false" customHeight="false" outlineLevel="0" collapsed="false">
      <c r="B27" s="19" t="s">
        <v>47</v>
      </c>
      <c r="C27" s="22" t="s">
        <v>42</v>
      </c>
      <c r="D27" s="14"/>
      <c r="E27" s="21"/>
      <c r="F27" s="21"/>
      <c r="G27" s="16"/>
      <c r="H27" s="17"/>
      <c r="I27" s="18"/>
    </row>
    <row r="28" customFormat="false" ht="14.4" hidden="false" customHeight="false" outlineLevel="0" collapsed="false">
      <c r="B28" s="19" t="s">
        <v>48</v>
      </c>
      <c r="C28" s="22" t="s">
        <v>49</v>
      </c>
      <c r="D28" s="14"/>
      <c r="E28" s="21"/>
      <c r="F28" s="21"/>
      <c r="G28" s="16"/>
      <c r="H28" s="17"/>
      <c r="I28" s="18"/>
    </row>
    <row r="29" customFormat="false" ht="14.4" hidden="false" customHeight="false" outlineLevel="0" collapsed="false">
      <c r="B29" s="19" t="s">
        <v>50</v>
      </c>
      <c r="C29" s="22" t="s">
        <v>51</v>
      </c>
      <c r="D29" s="14"/>
      <c r="E29" s="21"/>
      <c r="F29" s="21"/>
      <c r="G29" s="16"/>
      <c r="H29" s="17"/>
      <c r="I29" s="18"/>
    </row>
    <row r="30" customFormat="false" ht="14.4" hidden="false" customHeight="false" outlineLevel="0" collapsed="false">
      <c r="B30" s="19" t="s">
        <v>52</v>
      </c>
      <c r="C30" s="22" t="s">
        <v>53</v>
      </c>
      <c r="D30" s="14"/>
      <c r="E30" s="21"/>
      <c r="F30" s="21"/>
      <c r="G30" s="16"/>
      <c r="H30" s="17"/>
      <c r="I30" s="18"/>
    </row>
    <row r="31" customFormat="false" ht="14.4" hidden="false" customHeight="false" outlineLevel="0" collapsed="false">
      <c r="B31" s="19" t="s">
        <v>54</v>
      </c>
      <c r="C31" s="22" t="s">
        <v>55</v>
      </c>
      <c r="D31" s="14"/>
      <c r="E31" s="21"/>
      <c r="F31" s="21"/>
      <c r="G31" s="16"/>
      <c r="H31" s="17"/>
      <c r="I31" s="18"/>
    </row>
    <row r="32" customFormat="false" ht="14.4" hidden="false" customHeight="false" outlineLevel="0" collapsed="false">
      <c r="B32" s="19" t="s">
        <v>56</v>
      </c>
      <c r="C32" s="22" t="s">
        <v>57</v>
      </c>
      <c r="D32" s="14"/>
      <c r="E32" s="21"/>
      <c r="F32" s="21"/>
      <c r="G32" s="16"/>
      <c r="H32" s="17"/>
      <c r="I32" s="18"/>
    </row>
    <row r="33" customFormat="false" ht="14.4" hidden="false" customHeight="false" outlineLevel="0" collapsed="false">
      <c r="B33" s="19" t="s">
        <v>58</v>
      </c>
      <c r="C33" s="22" t="s">
        <v>59</v>
      </c>
      <c r="D33" s="14"/>
      <c r="E33" s="21"/>
      <c r="F33" s="21"/>
      <c r="G33" s="16"/>
      <c r="H33" s="17"/>
      <c r="I33" s="18"/>
    </row>
    <row r="34" customFormat="false" ht="14.4" hidden="false" customHeight="false" outlineLevel="0" collapsed="false">
      <c r="B34" s="19" t="s">
        <v>60</v>
      </c>
      <c r="C34" s="22" t="s">
        <v>61</v>
      </c>
      <c r="D34" s="14"/>
      <c r="E34" s="21"/>
      <c r="F34" s="21"/>
      <c r="G34" s="16"/>
      <c r="H34" s="17"/>
      <c r="I34" s="18"/>
    </row>
    <row r="35" customFormat="false" ht="14.4" hidden="false" customHeight="false" outlineLevel="0" collapsed="false">
      <c r="B35" s="19" t="s">
        <v>62</v>
      </c>
      <c r="C35" s="22" t="s">
        <v>63</v>
      </c>
      <c r="D35" s="14"/>
      <c r="E35" s="21"/>
      <c r="F35" s="21"/>
      <c r="G35" s="16"/>
      <c r="H35" s="17"/>
      <c r="I35" s="18"/>
    </row>
    <row r="36" customFormat="false" ht="14.4" hidden="false" customHeight="false" outlineLevel="0" collapsed="false">
      <c r="B36" s="19" t="s">
        <v>64</v>
      </c>
      <c r="C36" s="22" t="s">
        <v>65</v>
      </c>
      <c r="D36" s="14"/>
      <c r="E36" s="21"/>
      <c r="F36" s="21"/>
      <c r="G36" s="16"/>
      <c r="H36" s="17"/>
      <c r="I36" s="23"/>
    </row>
    <row r="37" customFormat="false" ht="14.4" hidden="false" customHeight="false" outlineLevel="0" collapsed="false">
      <c r="B37" s="19" t="s">
        <v>66</v>
      </c>
      <c r="C37" s="22" t="s">
        <v>67</v>
      </c>
      <c r="D37" s="14"/>
      <c r="E37" s="21"/>
      <c r="F37" s="21"/>
      <c r="G37" s="16"/>
      <c r="H37" s="17"/>
      <c r="I37" s="18"/>
    </row>
    <row r="38" customFormat="false" ht="14.4" hidden="false" customHeight="false" outlineLevel="0" collapsed="false">
      <c r="B38" s="19" t="s">
        <v>68</v>
      </c>
      <c r="C38" s="22" t="s">
        <v>69</v>
      </c>
      <c r="D38" s="14"/>
      <c r="E38" s="21"/>
      <c r="F38" s="21"/>
      <c r="G38" s="16"/>
      <c r="H38" s="17"/>
      <c r="I38" s="23"/>
    </row>
    <row r="39" customFormat="false" ht="14.4" hidden="false" customHeight="false" outlineLevel="0" collapsed="false">
      <c r="B39" s="19" t="s">
        <v>70</v>
      </c>
      <c r="C39" s="22" t="s">
        <v>71</v>
      </c>
      <c r="D39" s="14"/>
      <c r="E39" s="21"/>
      <c r="F39" s="21"/>
      <c r="G39" s="16"/>
      <c r="H39" s="17"/>
      <c r="I39" s="18"/>
    </row>
    <row r="40" customFormat="false" ht="14.4" hidden="false" customHeight="false" outlineLevel="0" collapsed="false">
      <c r="B40" s="19" t="s">
        <v>72</v>
      </c>
      <c r="C40" s="22" t="s">
        <v>73</v>
      </c>
      <c r="D40" s="14"/>
      <c r="E40" s="21"/>
      <c r="F40" s="21"/>
      <c r="G40" s="16"/>
      <c r="H40" s="17"/>
      <c r="I40" s="18"/>
    </row>
    <row r="41" customFormat="false" ht="14.4" hidden="false" customHeight="false" outlineLevel="0" collapsed="false">
      <c r="B41" s="19" t="s">
        <v>74</v>
      </c>
      <c r="C41" s="22" t="s">
        <v>75</v>
      </c>
      <c r="D41" s="14"/>
      <c r="E41" s="21"/>
      <c r="F41" s="21"/>
      <c r="G41" s="16"/>
      <c r="H41" s="17"/>
      <c r="I41" s="18"/>
    </row>
    <row r="42" customFormat="false" ht="14.4" hidden="false" customHeight="false" outlineLevel="0" collapsed="false">
      <c r="B42" s="19" t="s">
        <v>76</v>
      </c>
      <c r="C42" s="22" t="s">
        <v>77</v>
      </c>
      <c r="D42" s="14"/>
      <c r="E42" s="21"/>
      <c r="F42" s="21"/>
      <c r="G42" s="16"/>
      <c r="H42" s="17"/>
      <c r="I42" s="18"/>
    </row>
    <row r="43" customFormat="false" ht="14.4" hidden="false" customHeight="false" outlineLevel="0" collapsed="false">
      <c r="B43" s="19" t="s">
        <v>78</v>
      </c>
      <c r="C43" s="22" t="s">
        <v>79</v>
      </c>
      <c r="D43" s="14"/>
      <c r="E43" s="21"/>
      <c r="F43" s="21"/>
      <c r="G43" s="16"/>
      <c r="H43" s="17"/>
      <c r="I43" s="18"/>
    </row>
    <row r="44" customFormat="false" ht="15" hidden="false" customHeight="false" outlineLevel="0" collapsed="false">
      <c r="B44" s="27" t="s">
        <v>80</v>
      </c>
      <c r="C44" s="25" t="s">
        <v>81</v>
      </c>
      <c r="D44" s="28"/>
      <c r="E44" s="29"/>
      <c r="F44" s="21"/>
      <c r="G44" s="30"/>
      <c r="H44" s="31"/>
      <c r="I44" s="32"/>
    </row>
    <row r="45" customFormat="false" ht="15" hidden="false" customHeight="false" outlineLevel="0" collapsed="false">
      <c r="B45" s="33"/>
      <c r="C45" s="34" t="s">
        <v>82</v>
      </c>
      <c r="D45" s="35"/>
      <c r="E45" s="36"/>
      <c r="F45" s="37"/>
      <c r="G45" s="38"/>
      <c r="H45" s="39"/>
      <c r="I45" s="40"/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93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2" activeCellId="0" sqref="A2"/>
    </sheetView>
  </sheetViews>
  <sheetFormatPr defaultRowHeight="14.4"/>
  <cols>
    <col collapsed="false" hidden="false" max="1" min="1" style="0" width="6"/>
    <col collapsed="false" hidden="false" max="2" min="2" style="0" width="10.5748987854251"/>
    <col collapsed="false" hidden="false" max="3" min="3" style="0" width="17.5546558704453"/>
    <col collapsed="false" hidden="false" max="4" min="4" style="0" width="10.1133603238866"/>
    <col collapsed="false" hidden="false" max="6" min="5" style="0" width="10.5546558704453"/>
    <col collapsed="false" hidden="false" max="7" min="7" style="0" width="10.7773279352227"/>
    <col collapsed="false" hidden="false" max="1025" min="8" style="0" width="10.5748987854251"/>
  </cols>
  <sheetData>
    <row r="2" customFormat="false" ht="14.4" hidden="false" customHeight="false" outlineLevel="0" collapsed="false">
      <c r="B2" s="71"/>
      <c r="C2" s="71"/>
      <c r="D2" s="71"/>
      <c r="E2" s="72"/>
      <c r="F2" s="72"/>
      <c r="G2" s="72"/>
      <c r="H2" s="72"/>
    </row>
    <row r="3" customFormat="false" ht="14.4" hidden="false" customHeight="false" outlineLevel="0" collapsed="false">
      <c r="B3" s="71"/>
      <c r="C3" s="71"/>
      <c r="D3" s="6" t="s">
        <v>0</v>
      </c>
      <c r="E3" s="3"/>
      <c r="F3" s="3"/>
      <c r="G3" s="4"/>
      <c r="H3" s="72"/>
    </row>
    <row r="4" customFormat="false" ht="16.2" hidden="false" customHeight="false" outlineLevel="0" collapsed="false">
      <c r="B4" s="71"/>
      <c r="C4" s="71"/>
      <c r="D4" s="3" t="s">
        <v>450</v>
      </c>
      <c r="E4" s="3"/>
      <c r="F4" s="3"/>
      <c r="G4" s="4"/>
      <c r="H4" s="72"/>
    </row>
    <row r="5" customFormat="false" ht="14.4" hidden="false" customHeight="false" outlineLevel="0" collapsed="false">
      <c r="B5" s="2"/>
      <c r="C5" s="3"/>
      <c r="D5" s="6" t="s">
        <v>451</v>
      </c>
      <c r="E5" s="4"/>
      <c r="F5" s="4"/>
      <c r="G5" s="4"/>
      <c r="H5" s="4"/>
    </row>
    <row r="6" customFormat="false" ht="14.4" hidden="false" customHeight="false" outlineLevel="0" collapsed="false">
      <c r="B6" s="2"/>
      <c r="C6" s="3"/>
      <c r="D6" s="3"/>
      <c r="E6" s="4"/>
      <c r="F6" s="4"/>
      <c r="G6" s="4"/>
      <c r="H6" s="4"/>
    </row>
    <row r="7" customFormat="false" ht="14.4" hidden="false" customHeight="false" outlineLevel="0" collapsed="false">
      <c r="B7" s="3" t="s">
        <v>483</v>
      </c>
      <c r="C7" s="3"/>
      <c r="D7" s="3"/>
      <c r="E7" s="4"/>
      <c r="F7" s="4"/>
      <c r="G7" s="4"/>
      <c r="H7" s="4"/>
    </row>
    <row r="8" customFormat="false" ht="15" hidden="false" customHeight="false" outlineLevel="0" collapsed="false">
      <c r="B8" s="3"/>
      <c r="C8" s="3"/>
      <c r="D8" s="3"/>
      <c r="E8" s="4"/>
      <c r="F8" s="4"/>
      <c r="G8" s="4"/>
      <c r="H8" s="4"/>
    </row>
    <row r="9" customFormat="false" ht="15" hidden="false" customHeight="false" outlineLevel="0" collapsed="false">
      <c r="B9" s="73" t="s">
        <v>333</v>
      </c>
      <c r="C9" s="73"/>
      <c r="D9" s="73"/>
      <c r="E9" s="73"/>
      <c r="F9" s="73"/>
      <c r="G9" s="73"/>
      <c r="H9" s="73"/>
    </row>
    <row r="10" customFormat="false" ht="15" hidden="false" customHeight="false" outlineLevel="0" collapsed="false">
      <c r="B10" s="73" t="s">
        <v>334</v>
      </c>
      <c r="C10" s="73"/>
      <c r="D10" s="73"/>
      <c r="E10" s="73"/>
      <c r="F10" s="74" t="s">
        <v>399</v>
      </c>
      <c r="G10" s="74"/>
      <c r="H10" s="73" t="s">
        <v>336</v>
      </c>
    </row>
    <row r="11" customFormat="false" ht="14.4" hidden="false" customHeight="false" outlineLevel="0" collapsed="false">
      <c r="B11" s="75" t="s">
        <v>337</v>
      </c>
      <c r="C11" s="3"/>
      <c r="D11" s="3"/>
      <c r="E11" s="4"/>
      <c r="F11" s="4"/>
      <c r="G11" s="4"/>
      <c r="H11" s="76" t="n">
        <f aca="false">241.5+966.01</f>
        <v>1207.51</v>
      </c>
    </row>
    <row r="12" customFormat="false" ht="14.4" hidden="false" customHeight="false" outlineLevel="0" collapsed="false">
      <c r="B12" s="75" t="s">
        <v>338</v>
      </c>
      <c r="C12" s="3"/>
      <c r="D12" s="3"/>
      <c r="E12" s="4"/>
      <c r="F12" s="77" t="n">
        <f aca="false">(H34)</f>
        <v>248</v>
      </c>
      <c r="G12" s="4"/>
      <c r="H12" s="76" t="n">
        <f aca="false">(F12)</f>
        <v>248</v>
      </c>
    </row>
    <row r="13" customFormat="false" ht="14.4" hidden="false" customHeight="false" outlineLevel="0" collapsed="false">
      <c r="B13" s="75" t="s">
        <v>339</v>
      </c>
      <c r="C13" s="3"/>
      <c r="D13" s="3"/>
      <c r="E13" s="4"/>
      <c r="F13" s="77" t="n">
        <v>1500</v>
      </c>
      <c r="G13" s="4"/>
      <c r="H13" s="76" t="n">
        <v>1500</v>
      </c>
    </row>
    <row r="14" customFormat="false" ht="14.4" hidden="false" customHeight="false" outlineLevel="0" collapsed="false">
      <c r="B14" s="78" t="s">
        <v>340</v>
      </c>
      <c r="C14" s="79"/>
      <c r="D14" s="79"/>
      <c r="E14" s="80"/>
      <c r="F14" s="76" t="n">
        <v>3000</v>
      </c>
      <c r="G14" s="80"/>
      <c r="H14" s="76" t="n">
        <v>3000</v>
      </c>
    </row>
    <row r="15" customFormat="false" ht="14.4" hidden="false" customHeight="false" outlineLevel="0" collapsed="false">
      <c r="B15" s="75" t="s">
        <v>484</v>
      </c>
      <c r="C15" s="3"/>
      <c r="D15" s="3"/>
      <c r="E15" s="4"/>
      <c r="F15" s="77" t="n">
        <v>0</v>
      </c>
      <c r="G15" s="4"/>
      <c r="H15" s="76" t="n">
        <v>500</v>
      </c>
    </row>
    <row r="16" customFormat="false" ht="14.4" hidden="false" customHeight="false" outlineLevel="0" collapsed="false">
      <c r="B16" s="75" t="s">
        <v>454</v>
      </c>
      <c r="C16" s="3"/>
      <c r="D16" s="3"/>
      <c r="E16" s="4"/>
      <c r="F16" s="4"/>
      <c r="G16" s="4"/>
      <c r="H16" s="76" t="n">
        <v>93</v>
      </c>
    </row>
    <row r="17" customFormat="false" ht="14.4" hidden="false" customHeight="false" outlineLevel="0" collapsed="false">
      <c r="B17" s="75" t="s">
        <v>485</v>
      </c>
      <c r="C17" s="3"/>
      <c r="D17" s="3"/>
      <c r="E17" s="4"/>
      <c r="F17" s="4"/>
      <c r="G17" s="4"/>
      <c r="H17" s="76" t="n">
        <v>187.21</v>
      </c>
    </row>
    <row r="18" customFormat="false" ht="14.4" hidden="false" customHeight="false" outlineLevel="0" collapsed="false">
      <c r="B18" s="75" t="s">
        <v>486</v>
      </c>
      <c r="C18" s="3"/>
      <c r="D18" s="3"/>
      <c r="E18" s="4"/>
      <c r="F18" s="4"/>
      <c r="G18" s="4"/>
      <c r="H18" s="76" t="n">
        <v>207.21</v>
      </c>
    </row>
    <row r="19" customFormat="false" ht="14.4" hidden="false" customHeight="false" outlineLevel="0" collapsed="false">
      <c r="B19" s="75" t="s">
        <v>487</v>
      </c>
      <c r="C19" s="79"/>
      <c r="D19" s="3"/>
      <c r="E19" s="4"/>
      <c r="F19" s="4"/>
      <c r="G19" s="4"/>
      <c r="H19" s="76" t="n">
        <v>221.32</v>
      </c>
    </row>
    <row r="20" customFormat="false" ht="14.4" hidden="false" customHeight="false" outlineLevel="0" collapsed="false">
      <c r="B20" s="75" t="s">
        <v>488</v>
      </c>
      <c r="C20" s="79"/>
      <c r="D20" s="3"/>
      <c r="E20" s="4"/>
      <c r="F20" s="4"/>
      <c r="G20" s="4"/>
      <c r="H20" s="76" t="n">
        <v>231.36</v>
      </c>
    </row>
    <row r="21" customFormat="false" ht="14.4" hidden="false" customHeight="false" outlineLevel="0" collapsed="false">
      <c r="B21" s="75" t="s">
        <v>489</v>
      </c>
      <c r="C21" s="79"/>
      <c r="D21" s="3"/>
      <c r="E21" s="4"/>
      <c r="F21" s="4"/>
      <c r="G21" s="4"/>
      <c r="H21" s="76" t="n">
        <v>144.35</v>
      </c>
    </row>
    <row r="22" customFormat="false" ht="14.4" hidden="false" customHeight="false" outlineLevel="0" collapsed="false">
      <c r="B22" s="75" t="s">
        <v>490</v>
      </c>
      <c r="C22" s="79"/>
      <c r="D22" s="3"/>
      <c r="E22" s="4"/>
      <c r="F22" s="4"/>
      <c r="G22" s="4"/>
      <c r="H22" s="76" t="n">
        <v>127.12</v>
      </c>
    </row>
    <row r="23" customFormat="false" ht="14.4" hidden="false" customHeight="false" outlineLevel="0" collapsed="false">
      <c r="B23" s="75" t="s">
        <v>491</v>
      </c>
      <c r="C23" s="79"/>
      <c r="D23" s="3"/>
      <c r="E23" s="4"/>
      <c r="F23" s="4"/>
      <c r="G23" s="4"/>
      <c r="H23" s="76" t="n">
        <v>190.78</v>
      </c>
    </row>
    <row r="24" customFormat="false" ht="14.4" hidden="false" customHeight="false" outlineLevel="0" collapsed="false">
      <c r="B24" s="75" t="s">
        <v>492</v>
      </c>
      <c r="C24" s="79"/>
      <c r="D24" s="3"/>
      <c r="E24" s="4"/>
      <c r="F24" s="4"/>
      <c r="G24" s="4"/>
      <c r="H24" s="76" t="n">
        <v>186.85</v>
      </c>
    </row>
    <row r="25" customFormat="false" ht="14.4" hidden="false" customHeight="false" outlineLevel="0" collapsed="false">
      <c r="B25" s="81" t="s">
        <v>493</v>
      </c>
      <c r="C25" s="132"/>
      <c r="D25" s="3"/>
      <c r="E25" s="4"/>
      <c r="F25" s="4"/>
      <c r="G25" s="4"/>
      <c r="H25" s="149" t="n">
        <v>1321.71</v>
      </c>
    </row>
    <row r="26" customFormat="false" ht="14.4" hidden="false" customHeight="false" outlineLevel="0" collapsed="false">
      <c r="B26" s="75" t="s">
        <v>347</v>
      </c>
      <c r="C26" s="3"/>
      <c r="D26" s="3"/>
      <c r="E26" s="4"/>
      <c r="F26" s="4"/>
      <c r="G26" s="4"/>
      <c r="H26" s="76" t="n">
        <v>1000</v>
      </c>
    </row>
    <row r="27" customFormat="false" ht="15" hidden="false" customHeight="false" outlineLevel="0" collapsed="false">
      <c r="B27" s="75" t="s">
        <v>348</v>
      </c>
      <c r="C27" s="3"/>
      <c r="D27" s="3"/>
      <c r="E27" s="4"/>
      <c r="F27" s="4"/>
      <c r="G27" s="4"/>
      <c r="H27" s="76" t="n">
        <v>500</v>
      </c>
    </row>
    <row r="28" customFormat="false" ht="15" hidden="false" customHeight="false" outlineLevel="0" collapsed="false">
      <c r="B28" s="83" t="s">
        <v>349</v>
      </c>
      <c r="C28" s="83"/>
      <c r="D28" s="83"/>
      <c r="E28" s="83"/>
      <c r="F28" s="83"/>
      <c r="G28" s="83"/>
      <c r="H28" s="84" t="n">
        <f aca="false">SUM(H11:H27)</f>
        <v>10866.42</v>
      </c>
    </row>
    <row r="29" customFormat="false" ht="15" hidden="false" customHeight="false" outlineLevel="0" collapsed="false">
      <c r="B29" s="85"/>
      <c r="C29" s="85"/>
      <c r="D29" s="85"/>
      <c r="E29" s="85"/>
      <c r="F29" s="85"/>
      <c r="G29" s="85"/>
      <c r="H29" s="80"/>
    </row>
    <row r="30" customFormat="false" ht="14.4" hidden="false" customHeight="false" outlineLevel="0" collapsed="false">
      <c r="B30" s="86" t="s">
        <v>350</v>
      </c>
      <c r="C30" s="86"/>
      <c r="D30" s="86"/>
      <c r="E30" s="86"/>
      <c r="F30" s="86"/>
      <c r="G30" s="86"/>
      <c r="H30" s="86"/>
    </row>
    <row r="31" customFormat="false" ht="14.4" hidden="false" customHeight="false" outlineLevel="0" collapsed="false">
      <c r="B31" s="134" t="s">
        <v>494</v>
      </c>
      <c r="C31" s="135"/>
      <c r="D31" s="135"/>
      <c r="E31" s="135"/>
      <c r="F31" s="135"/>
      <c r="G31" s="136"/>
      <c r="H31" s="137" t="n">
        <v>40</v>
      </c>
    </row>
    <row r="32" customFormat="false" ht="14.4" hidden="false" customHeight="false" outlineLevel="0" collapsed="false">
      <c r="B32" s="134" t="s">
        <v>495</v>
      </c>
      <c r="C32" s="135"/>
      <c r="D32" s="135"/>
      <c r="E32" s="135"/>
      <c r="F32" s="135"/>
      <c r="G32" s="136"/>
      <c r="H32" s="137" t="n">
        <v>58</v>
      </c>
    </row>
    <row r="33" customFormat="false" ht="14.4" hidden="false" customHeight="false" outlineLevel="0" collapsed="false">
      <c r="B33" s="134" t="s">
        <v>496</v>
      </c>
      <c r="C33" s="135"/>
      <c r="D33" s="135"/>
      <c r="E33" s="135"/>
      <c r="F33" s="135"/>
      <c r="G33" s="136"/>
      <c r="H33" s="137" t="n">
        <v>150</v>
      </c>
    </row>
    <row r="34" customFormat="false" ht="15" hidden="false" customHeight="false" outlineLevel="0" collapsed="false">
      <c r="B34" s="138" t="s">
        <v>82</v>
      </c>
      <c r="C34" s="138"/>
      <c r="D34" s="138"/>
      <c r="E34" s="138"/>
      <c r="F34" s="138"/>
      <c r="G34" s="138"/>
      <c r="H34" s="139" t="n">
        <f aca="false">SUM(H31:H33)</f>
        <v>248</v>
      </c>
    </row>
    <row r="35" customFormat="false" ht="14.4" hidden="false" customHeight="false" outlineLevel="0" collapsed="false">
      <c r="B35" s="3"/>
      <c r="C35" s="3"/>
      <c r="D35" s="3"/>
      <c r="E35" s="4"/>
      <c r="F35" s="4"/>
      <c r="G35" s="4"/>
      <c r="H35" s="4"/>
    </row>
    <row r="36" customFormat="false" ht="15" hidden="false" customHeight="false" outlineLevel="0" collapsed="false">
      <c r="B36" s="3"/>
      <c r="C36" s="91" t="s">
        <v>497</v>
      </c>
      <c r="D36" s="91"/>
      <c r="E36" s="91"/>
      <c r="F36" s="91"/>
      <c r="G36" s="91"/>
      <c r="H36" s="91"/>
    </row>
    <row r="37" customFormat="false" ht="14.4" hidden="false" customHeight="false" outlineLevel="0" collapsed="false">
      <c r="B37" s="3"/>
      <c r="C37" s="92" t="s">
        <v>353</v>
      </c>
      <c r="D37" s="92"/>
      <c r="E37" s="92"/>
      <c r="F37" s="92"/>
      <c r="G37" s="92"/>
      <c r="H37" s="93" t="n">
        <v>7616</v>
      </c>
    </row>
    <row r="38" customFormat="false" ht="14.4" hidden="false" customHeight="false" outlineLevel="0" collapsed="false">
      <c r="B38" s="3"/>
      <c r="C38" s="94" t="s">
        <v>497</v>
      </c>
      <c r="D38" s="94"/>
      <c r="E38" s="94"/>
      <c r="F38" s="94"/>
      <c r="G38" s="94"/>
      <c r="H38" s="95" t="n">
        <v>500</v>
      </c>
    </row>
    <row r="39" customFormat="false" ht="14.4" hidden="false" customHeight="false" outlineLevel="0" collapsed="false">
      <c r="B39" s="3"/>
      <c r="C39" s="96" t="s">
        <v>354</v>
      </c>
      <c r="D39" s="96"/>
      <c r="E39" s="96"/>
      <c r="F39" s="96"/>
      <c r="G39" s="96"/>
      <c r="H39" s="95" t="n">
        <f aca="false">SUM(H37:H38)</f>
        <v>8116</v>
      </c>
    </row>
    <row r="40" customFormat="false" ht="14.4" hidden="false" customHeight="false" outlineLevel="0" collapsed="false">
      <c r="B40" s="3"/>
      <c r="C40" s="97" t="s">
        <v>355</v>
      </c>
      <c r="D40" s="98"/>
      <c r="E40" s="98"/>
      <c r="F40" s="98"/>
      <c r="G40" s="99"/>
      <c r="H40" s="95"/>
    </row>
    <row r="41" customFormat="false" ht="15" hidden="false" customHeight="false" outlineLevel="0" collapsed="false">
      <c r="B41" s="102"/>
      <c r="C41" s="103" t="s">
        <v>357</v>
      </c>
      <c r="D41" s="103"/>
      <c r="E41" s="103"/>
      <c r="F41" s="103"/>
      <c r="G41" s="103"/>
      <c r="H41" s="140" t="n">
        <f aca="false">H39</f>
        <v>8116</v>
      </c>
    </row>
    <row r="44" customFormat="false" ht="14.4" hidden="false" customHeight="false" outlineLevel="0" collapsed="false">
      <c r="B44" s="1"/>
      <c r="C44" s="1"/>
      <c r="D44" s="2" t="s">
        <v>0</v>
      </c>
      <c r="E44" s="3"/>
      <c r="F44" s="3"/>
      <c r="G44" s="4"/>
      <c r="H44" s="5"/>
    </row>
    <row r="45" customFormat="false" ht="16.2" hidden="false" customHeight="false" outlineLevel="0" collapsed="false">
      <c r="B45" s="1"/>
      <c r="C45" s="1"/>
      <c r="D45" s="3" t="s">
        <v>1</v>
      </c>
      <c r="E45" s="3"/>
      <c r="F45" s="3"/>
      <c r="G45" s="4"/>
      <c r="H45" s="5"/>
    </row>
    <row r="46" customFormat="false" ht="14.4" hidden="false" customHeight="false" outlineLevel="0" collapsed="false">
      <c r="B46" s="1"/>
      <c r="C46" s="1"/>
      <c r="D46" s="2"/>
      <c r="E46" s="3"/>
      <c r="F46" s="3"/>
      <c r="G46" s="4"/>
      <c r="H46" s="5"/>
    </row>
    <row r="47" customFormat="false" ht="15" hidden="false" customHeight="false" outlineLevel="0" collapsed="false">
      <c r="B47" s="1"/>
      <c r="C47" s="1"/>
      <c r="D47" s="6" t="s">
        <v>483</v>
      </c>
      <c r="E47" s="3"/>
      <c r="F47" s="3"/>
      <c r="G47" s="4"/>
      <c r="H47" s="5"/>
    </row>
    <row r="48" customFormat="false" ht="15" hidden="false" customHeight="false" outlineLevel="0" collapsed="false">
      <c r="B48" s="7" t="s">
        <v>2</v>
      </c>
      <c r="C48" s="8" t="s">
        <v>3</v>
      </c>
      <c r="D48" s="9" t="s">
        <v>358</v>
      </c>
      <c r="E48" s="9" t="s">
        <v>359</v>
      </c>
      <c r="F48" s="9" t="s">
        <v>360</v>
      </c>
      <c r="G48" s="10" t="s">
        <v>6</v>
      </c>
      <c r="H48" s="11" t="s">
        <v>361</v>
      </c>
    </row>
    <row r="49" customFormat="false" ht="14.4" hidden="false" customHeight="false" outlineLevel="0" collapsed="false">
      <c r="B49" s="12" t="s">
        <v>7</v>
      </c>
      <c r="C49" s="13" t="s">
        <v>42</v>
      </c>
      <c r="D49" s="14" t="n">
        <v>0.02631</v>
      </c>
      <c r="E49" s="15" t="n">
        <f aca="false">$E$87*D49</f>
        <v>285.8955102</v>
      </c>
      <c r="F49" s="154" t="n">
        <v>0</v>
      </c>
      <c r="G49" s="151" t="n">
        <v>0</v>
      </c>
      <c r="H49" s="23" t="n">
        <f aca="false">E49+F49+G49</f>
        <v>285.8955102</v>
      </c>
    </row>
    <row r="50" customFormat="false" ht="14.4" hidden="false" customHeight="false" outlineLevel="0" collapsed="false">
      <c r="B50" s="19" t="s">
        <v>9</v>
      </c>
      <c r="C50" s="20" t="s">
        <v>363</v>
      </c>
      <c r="D50" s="14" t="n">
        <v>0.02631</v>
      </c>
      <c r="E50" s="15" t="n">
        <f aca="false">$E$87*D50</f>
        <v>285.8955102</v>
      </c>
      <c r="F50" s="21" t="n">
        <v>282.31</v>
      </c>
      <c r="G50" s="151" t="n">
        <v>170.49</v>
      </c>
      <c r="H50" s="18" t="n">
        <f aca="false">E50+F50+G50</f>
        <v>738.6955102</v>
      </c>
    </row>
    <row r="51" customFormat="false" ht="14.4" hidden="false" customHeight="false" outlineLevel="0" collapsed="false">
      <c r="B51" s="19" t="s">
        <v>11</v>
      </c>
      <c r="C51" s="20" t="s">
        <v>12</v>
      </c>
      <c r="D51" s="14" t="n">
        <v>0.02631</v>
      </c>
      <c r="E51" s="15" t="n">
        <f aca="false">$E$87*D51</f>
        <v>285.8955102</v>
      </c>
      <c r="F51" s="15" t="n">
        <v>282.31</v>
      </c>
      <c r="G51" s="151" t="n">
        <v>0</v>
      </c>
      <c r="H51" s="18" t="n">
        <f aca="false">E51+F51+G51</f>
        <v>568.2055102</v>
      </c>
    </row>
    <row r="52" customFormat="false" ht="14.4" hidden="false" customHeight="false" outlineLevel="0" collapsed="false">
      <c r="B52" s="19" t="s">
        <v>13</v>
      </c>
      <c r="C52" s="20" t="s">
        <v>14</v>
      </c>
      <c r="D52" s="14" t="n">
        <v>0.02631</v>
      </c>
      <c r="E52" s="15" t="n">
        <f aca="false">$E$87*D52</f>
        <v>285.8955102</v>
      </c>
      <c r="F52" s="21" t="n">
        <v>282.31</v>
      </c>
      <c r="G52" s="151" t="n">
        <v>0</v>
      </c>
      <c r="H52" s="18" t="n">
        <f aca="false">E52+F52+G52</f>
        <v>568.2055102</v>
      </c>
    </row>
    <row r="53" customFormat="false" ht="14.4" hidden="false" customHeight="false" outlineLevel="0" collapsed="false">
      <c r="B53" s="19" t="s">
        <v>15</v>
      </c>
      <c r="C53" s="22" t="s">
        <v>498</v>
      </c>
      <c r="D53" s="14" t="n">
        <v>0.02631</v>
      </c>
      <c r="E53" s="15" t="n">
        <f aca="false">$E$87*D53</f>
        <v>285.8955102</v>
      </c>
      <c r="F53" s="15" t="n">
        <v>282.31</v>
      </c>
      <c r="G53" s="151" t="n">
        <v>0</v>
      </c>
      <c r="H53" s="18" t="n">
        <f aca="false">E53+F53+G53</f>
        <v>568.2055102</v>
      </c>
    </row>
    <row r="54" customFormat="false" ht="14.4" hidden="false" customHeight="false" outlineLevel="0" collapsed="false">
      <c r="B54" s="19" t="s">
        <v>17</v>
      </c>
      <c r="C54" s="20" t="s">
        <v>18</v>
      </c>
      <c r="D54" s="14" t="n">
        <v>0.02631</v>
      </c>
      <c r="E54" s="15" t="n">
        <f aca="false">$E$87*D54</f>
        <v>285.8955102</v>
      </c>
      <c r="F54" s="21" t="n">
        <v>282.31</v>
      </c>
      <c r="G54" s="151" t="n">
        <v>221.09</v>
      </c>
      <c r="H54" s="18" t="n">
        <f aca="false">E54+F54+G54</f>
        <v>789.2955102</v>
      </c>
    </row>
    <row r="55" customFormat="false" ht="14.4" hidden="false" customHeight="false" outlineLevel="0" collapsed="false">
      <c r="B55" s="19" t="s">
        <v>19</v>
      </c>
      <c r="C55" s="24" t="s">
        <v>42</v>
      </c>
      <c r="D55" s="14" t="n">
        <v>0.02631</v>
      </c>
      <c r="E55" s="15" t="n">
        <f aca="false">$E$87*D55</f>
        <v>285.8955102</v>
      </c>
      <c r="F55" s="154" t="n">
        <v>0</v>
      </c>
      <c r="G55" s="151" t="n">
        <v>0</v>
      </c>
      <c r="H55" s="23" t="n">
        <f aca="false">E55+F55+G55</f>
        <v>285.8955102</v>
      </c>
    </row>
    <row r="56" customFormat="false" ht="14.4" hidden="false" customHeight="false" outlineLevel="0" collapsed="false">
      <c r="B56" s="19" t="s">
        <v>21</v>
      </c>
      <c r="C56" s="20" t="s">
        <v>22</v>
      </c>
      <c r="D56" s="14" t="n">
        <v>0.02631</v>
      </c>
      <c r="E56" s="15" t="n">
        <f aca="false">$E$87*D56</f>
        <v>285.8955102</v>
      </c>
      <c r="F56" s="21" t="n">
        <v>282.31</v>
      </c>
      <c r="G56" s="151" t="n">
        <v>263.42</v>
      </c>
      <c r="H56" s="18" t="n">
        <f aca="false">E56+F56+G56</f>
        <v>831.6255102</v>
      </c>
    </row>
    <row r="57" customFormat="false" ht="14.4" hidden="false" customHeight="false" outlineLevel="0" collapsed="false">
      <c r="B57" s="19" t="s">
        <v>23</v>
      </c>
      <c r="C57" s="20" t="s">
        <v>396</v>
      </c>
      <c r="D57" s="14" t="n">
        <v>0.02631</v>
      </c>
      <c r="E57" s="15" t="n">
        <f aca="false">$E$87*D57</f>
        <v>285.8955102</v>
      </c>
      <c r="F57" s="15" t="n">
        <v>282.31</v>
      </c>
      <c r="G57" s="151" t="n">
        <v>331.44</v>
      </c>
      <c r="H57" s="18" t="n">
        <f aca="false">E57+F57+G57</f>
        <v>899.6455102</v>
      </c>
    </row>
    <row r="58" customFormat="false" ht="14.4" hidden="false" customHeight="false" outlineLevel="0" collapsed="false">
      <c r="B58" s="19" t="s">
        <v>25</v>
      </c>
      <c r="C58" s="20" t="s">
        <v>26</v>
      </c>
      <c r="D58" s="14" t="n">
        <v>0.02631</v>
      </c>
      <c r="E58" s="15" t="n">
        <f aca="false">$E$87*D58</f>
        <v>285.8955102</v>
      </c>
      <c r="F58" s="21" t="n">
        <v>282.31</v>
      </c>
      <c r="G58" s="151" t="n">
        <v>231.76</v>
      </c>
      <c r="H58" s="18" t="n">
        <f aca="false">E58+F58+G58</f>
        <v>799.9655102</v>
      </c>
    </row>
    <row r="59" customFormat="false" ht="14.4" hidden="false" customHeight="false" outlineLevel="0" collapsed="false">
      <c r="B59" s="19" t="s">
        <v>27</v>
      </c>
      <c r="C59" s="20" t="s">
        <v>28</v>
      </c>
      <c r="D59" s="14" t="n">
        <v>0.02631</v>
      </c>
      <c r="E59" s="15" t="n">
        <f aca="false">$E$87*D59</f>
        <v>285.8955102</v>
      </c>
      <c r="F59" s="15" t="n">
        <v>282.31</v>
      </c>
      <c r="G59" s="151" t="n">
        <v>218.23</v>
      </c>
      <c r="H59" s="18" t="n">
        <f aca="false">E59+F59+G59</f>
        <v>786.4355102</v>
      </c>
    </row>
    <row r="60" customFormat="false" ht="14.4" hidden="false" customHeight="false" outlineLevel="0" collapsed="false">
      <c r="B60" s="19" t="s">
        <v>29</v>
      </c>
      <c r="C60" s="22" t="s">
        <v>30</v>
      </c>
      <c r="D60" s="14" t="n">
        <v>0.02631</v>
      </c>
      <c r="E60" s="15" t="n">
        <f aca="false">$E$87*D60</f>
        <v>285.8955102</v>
      </c>
      <c r="F60" s="21" t="n">
        <v>282.31</v>
      </c>
      <c r="G60" s="151" t="n">
        <v>241.31</v>
      </c>
      <c r="H60" s="18" t="n">
        <f aca="false">E60+F60+G60</f>
        <v>809.5155102</v>
      </c>
    </row>
    <row r="61" customFormat="false" ht="14.4" hidden="false" customHeight="false" outlineLevel="0" collapsed="false">
      <c r="B61" s="19" t="s">
        <v>31</v>
      </c>
      <c r="C61" s="20" t="s">
        <v>469</v>
      </c>
      <c r="D61" s="14" t="n">
        <v>0.02631</v>
      </c>
      <c r="E61" s="15" t="n">
        <f aca="false">$E$87*D61</f>
        <v>285.8955102</v>
      </c>
      <c r="F61" s="15" t="n">
        <v>282.31</v>
      </c>
      <c r="G61" s="151" t="n">
        <v>264.72</v>
      </c>
      <c r="H61" s="18" t="n">
        <f aca="false">E61+F61+G61</f>
        <v>832.9255102</v>
      </c>
    </row>
    <row r="62" customFormat="false" ht="14.4" hidden="false" customHeight="false" outlineLevel="0" collapsed="false">
      <c r="B62" s="19" t="s">
        <v>33</v>
      </c>
      <c r="C62" s="22" t="s">
        <v>34</v>
      </c>
      <c r="D62" s="14" t="n">
        <v>0.02631</v>
      </c>
      <c r="E62" s="15" t="n">
        <f aca="false">$E$87*D62</f>
        <v>285.8955102</v>
      </c>
      <c r="F62" s="21" t="n">
        <v>282.31</v>
      </c>
      <c r="G62" s="151" t="n">
        <v>201.64</v>
      </c>
      <c r="H62" s="18" t="n">
        <f aca="false">E62+F62+G62</f>
        <v>769.8455102</v>
      </c>
    </row>
    <row r="63" customFormat="false" ht="14.4" hidden="false" customHeight="false" outlineLevel="0" collapsed="false">
      <c r="B63" s="19" t="s">
        <v>35</v>
      </c>
      <c r="C63" s="22" t="s">
        <v>36</v>
      </c>
      <c r="D63" s="14" t="n">
        <v>0.02631</v>
      </c>
      <c r="E63" s="15" t="n">
        <f aca="false">$E$87*D63</f>
        <v>285.8955102</v>
      </c>
      <c r="F63" s="15" t="n">
        <v>282.31</v>
      </c>
      <c r="G63" s="151" t="n">
        <v>303.71</v>
      </c>
      <c r="H63" s="18" t="n">
        <f aca="false">E63+F63+G63</f>
        <v>871.9155102</v>
      </c>
    </row>
    <row r="64" customFormat="false" ht="14.4" hidden="false" customHeight="false" outlineLevel="0" collapsed="false">
      <c r="B64" s="19" t="s">
        <v>37</v>
      </c>
      <c r="C64" s="25" t="s">
        <v>38</v>
      </c>
      <c r="D64" s="14" t="n">
        <v>0.02631</v>
      </c>
      <c r="E64" s="15" t="n">
        <f aca="false">$E$87*D64</f>
        <v>285.8955102</v>
      </c>
      <c r="F64" s="21" t="n">
        <v>282.31</v>
      </c>
      <c r="G64" s="151" t="n">
        <v>185.04</v>
      </c>
      <c r="H64" s="18" t="n">
        <f aca="false">E64+F64+G64</f>
        <v>753.2455102</v>
      </c>
    </row>
    <row r="65" customFormat="false" ht="14.4" hidden="false" customHeight="false" outlineLevel="0" collapsed="false">
      <c r="B65" s="19" t="s">
        <v>39</v>
      </c>
      <c r="C65" s="22" t="s">
        <v>40</v>
      </c>
      <c r="D65" s="14" t="n">
        <v>0.02631</v>
      </c>
      <c r="E65" s="15" t="n">
        <f aca="false">$E$87*D65</f>
        <v>285.8955102</v>
      </c>
      <c r="F65" s="15" t="n">
        <v>282.31</v>
      </c>
      <c r="G65" s="151" t="n">
        <v>227.67</v>
      </c>
      <c r="H65" s="18" t="n">
        <f aca="false">E65+F65+G65</f>
        <v>795.8755102</v>
      </c>
    </row>
    <row r="66" customFormat="false" ht="14.4" hidden="false" customHeight="false" outlineLevel="0" collapsed="false">
      <c r="B66" s="19" t="s">
        <v>41</v>
      </c>
      <c r="C66" s="26" t="s">
        <v>42</v>
      </c>
      <c r="D66" s="14" t="n">
        <v>0.02631</v>
      </c>
      <c r="E66" s="15" t="n">
        <f aca="false">$E$87*D66</f>
        <v>285.8955102</v>
      </c>
      <c r="F66" s="155" t="n">
        <v>0</v>
      </c>
      <c r="G66" s="151" t="n">
        <v>0</v>
      </c>
      <c r="H66" s="23" t="n">
        <f aca="false">E66+F66+G66</f>
        <v>285.8955102</v>
      </c>
    </row>
    <row r="67" customFormat="false" ht="14.4" hidden="false" customHeight="false" outlineLevel="0" collapsed="false">
      <c r="B67" s="19" t="s">
        <v>43</v>
      </c>
      <c r="C67" s="22" t="s">
        <v>44</v>
      </c>
      <c r="D67" s="14" t="n">
        <v>0.02631</v>
      </c>
      <c r="E67" s="15" t="n">
        <f aca="false">$E$87*D67</f>
        <v>285.8955102</v>
      </c>
      <c r="F67" s="21" t="n">
        <v>282.31</v>
      </c>
      <c r="G67" s="151" t="n">
        <v>177.54</v>
      </c>
      <c r="H67" s="18" t="n">
        <f aca="false">E67+F67+G67</f>
        <v>745.7455102</v>
      </c>
    </row>
    <row r="68" customFormat="false" ht="14.4" hidden="false" customHeight="false" outlineLevel="0" collapsed="false">
      <c r="B68" s="19" t="s">
        <v>45</v>
      </c>
      <c r="C68" s="22" t="s">
        <v>46</v>
      </c>
      <c r="D68" s="14" t="n">
        <v>0.02631</v>
      </c>
      <c r="E68" s="15" t="n">
        <f aca="false">$E$87*D68</f>
        <v>285.8955102</v>
      </c>
      <c r="F68" s="21" t="n">
        <v>282.31</v>
      </c>
      <c r="G68" s="151" t="n">
        <v>157.76</v>
      </c>
      <c r="H68" s="18" t="n">
        <f aca="false">E68+F68+G68</f>
        <v>725.9655102</v>
      </c>
    </row>
    <row r="69" customFormat="false" ht="14.4" hidden="false" customHeight="false" outlineLevel="0" collapsed="false">
      <c r="B69" s="19" t="s">
        <v>47</v>
      </c>
      <c r="C69" s="22" t="s">
        <v>397</v>
      </c>
      <c r="D69" s="14" t="n">
        <v>0.02631</v>
      </c>
      <c r="E69" s="15" t="n">
        <f aca="false">$E$87*D69</f>
        <v>285.8955102</v>
      </c>
      <c r="F69" s="21" t="n">
        <v>282.31</v>
      </c>
      <c r="G69" s="151" t="n">
        <v>159.7</v>
      </c>
      <c r="H69" s="18" t="n">
        <f aca="false">E69+F69+G69</f>
        <v>727.9055102</v>
      </c>
    </row>
    <row r="70" customFormat="false" ht="14.4" hidden="false" customHeight="false" outlineLevel="0" collapsed="false">
      <c r="B70" s="19" t="s">
        <v>48</v>
      </c>
      <c r="C70" s="22" t="s">
        <v>49</v>
      </c>
      <c r="D70" s="14" t="n">
        <v>0.02631</v>
      </c>
      <c r="E70" s="15" t="n">
        <f aca="false">$E$87*D70</f>
        <v>285.8955102</v>
      </c>
      <c r="F70" s="21" t="n">
        <v>282.31</v>
      </c>
      <c r="G70" s="151" t="n">
        <v>227.33</v>
      </c>
      <c r="H70" s="18" t="n">
        <f aca="false">E70+F70+G70</f>
        <v>795.5355102</v>
      </c>
    </row>
    <row r="71" customFormat="false" ht="14.4" hidden="false" customHeight="false" outlineLevel="0" collapsed="false">
      <c r="B71" s="19" t="s">
        <v>50</v>
      </c>
      <c r="C71" s="22" t="s">
        <v>51</v>
      </c>
      <c r="D71" s="14" t="n">
        <v>0.02631</v>
      </c>
      <c r="E71" s="15" t="n">
        <f aca="false">$E$87*D71</f>
        <v>285.8955102</v>
      </c>
      <c r="F71" s="21" t="n">
        <v>282.31</v>
      </c>
      <c r="G71" s="151" t="n">
        <v>340.99</v>
      </c>
      <c r="H71" s="18" t="n">
        <f aca="false">E71+F71+G71</f>
        <v>909.1955102</v>
      </c>
    </row>
    <row r="72" customFormat="false" ht="14.4" hidden="false" customHeight="false" outlineLevel="0" collapsed="false">
      <c r="B72" s="19" t="s">
        <v>52</v>
      </c>
      <c r="C72" s="22" t="s">
        <v>53</v>
      </c>
      <c r="D72" s="14" t="n">
        <v>0.02631</v>
      </c>
      <c r="E72" s="15" t="n">
        <f aca="false">$E$87*D72</f>
        <v>285.8955102</v>
      </c>
      <c r="F72" s="21" t="n">
        <v>282.31</v>
      </c>
      <c r="G72" s="151" t="n">
        <v>259.72</v>
      </c>
      <c r="H72" s="18" t="n">
        <f aca="false">E72+F72+G72</f>
        <v>827.9255102</v>
      </c>
    </row>
    <row r="73" customFormat="false" ht="14.4" hidden="false" customHeight="false" outlineLevel="0" collapsed="false">
      <c r="B73" s="19" t="s">
        <v>54</v>
      </c>
      <c r="C73" s="22" t="s">
        <v>55</v>
      </c>
      <c r="D73" s="14" t="n">
        <v>0.02631</v>
      </c>
      <c r="E73" s="15" t="n">
        <f aca="false">$E$87*D73</f>
        <v>285.8955102</v>
      </c>
      <c r="F73" s="21" t="n">
        <v>282.31</v>
      </c>
      <c r="G73" s="151" t="n">
        <v>313.94</v>
      </c>
      <c r="H73" s="18" t="n">
        <f aca="false">E73+F73+G73</f>
        <v>882.1455102</v>
      </c>
    </row>
    <row r="74" customFormat="false" ht="14.4" hidden="false" customHeight="false" outlineLevel="0" collapsed="false">
      <c r="B74" s="19" t="s">
        <v>56</v>
      </c>
      <c r="C74" s="22" t="s">
        <v>57</v>
      </c>
      <c r="D74" s="14" t="n">
        <v>0.02631</v>
      </c>
      <c r="E74" s="15" t="n">
        <f aca="false">$E$87*D74</f>
        <v>285.8955102</v>
      </c>
      <c r="F74" s="21" t="n">
        <v>282.31</v>
      </c>
      <c r="G74" s="151" t="n">
        <v>460.11</v>
      </c>
      <c r="H74" s="18" t="n">
        <f aca="false">E74+F74+G74</f>
        <v>1028.3155102</v>
      </c>
    </row>
    <row r="75" customFormat="false" ht="14.4" hidden="false" customHeight="false" outlineLevel="0" collapsed="false">
      <c r="B75" s="19" t="s">
        <v>58</v>
      </c>
      <c r="C75" s="22" t="s">
        <v>59</v>
      </c>
      <c r="D75" s="14" t="n">
        <v>0.02631</v>
      </c>
      <c r="E75" s="15" t="n">
        <f aca="false">$E$87*D75</f>
        <v>285.8955102</v>
      </c>
      <c r="F75" s="21" t="n">
        <v>282.31</v>
      </c>
      <c r="G75" s="151" t="n">
        <v>353.95</v>
      </c>
      <c r="H75" s="18" t="n">
        <f aca="false">E75+F75+G75</f>
        <v>922.1555102</v>
      </c>
    </row>
    <row r="76" customFormat="false" ht="14.4" hidden="false" customHeight="false" outlineLevel="0" collapsed="false">
      <c r="B76" s="19" t="s">
        <v>60</v>
      </c>
      <c r="C76" s="22" t="s">
        <v>61</v>
      </c>
      <c r="D76" s="14" t="n">
        <v>0.02631</v>
      </c>
      <c r="E76" s="15" t="n">
        <f aca="false">$E$87*D76</f>
        <v>285.8955102</v>
      </c>
      <c r="F76" s="21" t="n">
        <v>282.31</v>
      </c>
      <c r="G76" s="151" t="n">
        <v>481.13</v>
      </c>
      <c r="H76" s="18" t="n">
        <f aca="false">E76+F76+G76</f>
        <v>1049.3355102</v>
      </c>
    </row>
    <row r="77" customFormat="false" ht="14.4" hidden="false" customHeight="false" outlineLevel="0" collapsed="false">
      <c r="B77" s="19" t="s">
        <v>62</v>
      </c>
      <c r="C77" s="22" t="s">
        <v>63</v>
      </c>
      <c r="D77" s="14" t="n">
        <v>0.02631</v>
      </c>
      <c r="E77" s="15" t="n">
        <f aca="false">$E$87*D77</f>
        <v>285.8955102</v>
      </c>
      <c r="F77" s="21" t="n">
        <v>282.31</v>
      </c>
      <c r="G77" s="151" t="n">
        <v>375.09</v>
      </c>
      <c r="H77" s="18" t="n">
        <f aca="false">E77+F77+G77</f>
        <v>943.2955102</v>
      </c>
    </row>
    <row r="78" customFormat="false" ht="14.4" hidden="false" customHeight="false" outlineLevel="0" collapsed="false">
      <c r="B78" s="19" t="s">
        <v>64</v>
      </c>
      <c r="C78" s="22" t="s">
        <v>470</v>
      </c>
      <c r="D78" s="14" t="n">
        <v>0.02631</v>
      </c>
      <c r="E78" s="15" t="n">
        <f aca="false">$E$87*D78</f>
        <v>285.8955102</v>
      </c>
      <c r="F78" s="21" t="n">
        <v>282.31</v>
      </c>
      <c r="G78" s="151" t="n">
        <v>321.44</v>
      </c>
      <c r="H78" s="18" t="n">
        <f aca="false">E78+F78+G78</f>
        <v>889.6455102</v>
      </c>
    </row>
    <row r="79" customFormat="false" ht="14.4" hidden="false" customHeight="false" outlineLevel="0" collapsed="false">
      <c r="B79" s="19" t="s">
        <v>66</v>
      </c>
      <c r="C79" s="22" t="s">
        <v>67</v>
      </c>
      <c r="D79" s="14" t="n">
        <v>0.02631</v>
      </c>
      <c r="E79" s="15" t="n">
        <f aca="false">$E$87*D79</f>
        <v>285.8955102</v>
      </c>
      <c r="F79" s="21" t="n">
        <v>282.31</v>
      </c>
      <c r="G79" s="151" t="n">
        <v>282.22</v>
      </c>
      <c r="H79" s="18" t="n">
        <f aca="false">E79+F79+G79</f>
        <v>850.4255102</v>
      </c>
    </row>
    <row r="80" customFormat="false" ht="14.4" hidden="false" customHeight="false" outlineLevel="0" collapsed="false">
      <c r="B80" s="19" t="s">
        <v>68</v>
      </c>
      <c r="C80" s="22" t="s">
        <v>69</v>
      </c>
      <c r="D80" s="14" t="n">
        <v>0.02631</v>
      </c>
      <c r="E80" s="15" t="n">
        <f aca="false">$E$87*D80</f>
        <v>285.8955102</v>
      </c>
      <c r="F80" s="21" t="n">
        <v>282.31</v>
      </c>
      <c r="G80" s="151" t="n">
        <v>376.79</v>
      </c>
      <c r="H80" s="18" t="n">
        <f aca="false">E80+F80+G80</f>
        <v>944.9955102</v>
      </c>
    </row>
    <row r="81" customFormat="false" ht="14.4" hidden="false" customHeight="false" outlineLevel="0" collapsed="false">
      <c r="B81" s="19" t="s">
        <v>70</v>
      </c>
      <c r="C81" s="22" t="s">
        <v>71</v>
      </c>
      <c r="D81" s="14" t="n">
        <v>0.02631</v>
      </c>
      <c r="E81" s="15" t="n">
        <f aca="false">$E$87*D81</f>
        <v>285.8955102</v>
      </c>
      <c r="F81" s="21" t="n">
        <v>282.31</v>
      </c>
      <c r="G81" s="151" t="n">
        <v>252.44</v>
      </c>
      <c r="H81" s="18" t="n">
        <f aca="false">E81+F81+G81</f>
        <v>820.6455102</v>
      </c>
    </row>
    <row r="82" customFormat="false" ht="14.4" hidden="false" customHeight="false" outlineLevel="0" collapsed="false">
      <c r="B82" s="19" t="s">
        <v>72</v>
      </c>
      <c r="C82" s="22" t="s">
        <v>73</v>
      </c>
      <c r="D82" s="14" t="n">
        <v>0.02631</v>
      </c>
      <c r="E82" s="15" t="n">
        <f aca="false">$E$87*D82</f>
        <v>285.8955102</v>
      </c>
      <c r="F82" s="21" t="n">
        <v>282.31</v>
      </c>
      <c r="G82" s="151" t="n">
        <v>508.19</v>
      </c>
      <c r="H82" s="18" t="n">
        <f aca="false">E82+F82+G82</f>
        <v>1076.3955102</v>
      </c>
    </row>
    <row r="83" customFormat="false" ht="14.4" hidden="false" customHeight="false" outlineLevel="0" collapsed="false">
      <c r="B83" s="19" t="s">
        <v>74</v>
      </c>
      <c r="C83" s="22" t="s">
        <v>75</v>
      </c>
      <c r="D83" s="14" t="n">
        <v>0.02631</v>
      </c>
      <c r="E83" s="15" t="n">
        <f aca="false">$E$87*D83</f>
        <v>285.8955102</v>
      </c>
      <c r="F83" s="21" t="n">
        <v>282.31</v>
      </c>
      <c r="G83" s="151" t="n">
        <v>585.93</v>
      </c>
      <c r="H83" s="18" t="n">
        <f aca="false">E83+F83+G83</f>
        <v>1154.1355102</v>
      </c>
    </row>
    <row r="84" customFormat="false" ht="14.4" hidden="false" customHeight="false" outlineLevel="0" collapsed="false">
      <c r="B84" s="19" t="s">
        <v>76</v>
      </c>
      <c r="C84" s="22" t="s">
        <v>77</v>
      </c>
      <c r="D84" s="14" t="n">
        <v>0.02631</v>
      </c>
      <c r="E84" s="15" t="n">
        <f aca="false">$E$87*D84</f>
        <v>285.8955102</v>
      </c>
      <c r="F84" s="21" t="n">
        <v>282.31</v>
      </c>
      <c r="G84" s="151" t="n">
        <v>246.65</v>
      </c>
      <c r="H84" s="18" t="n">
        <f aca="false">E84+F84+G84</f>
        <v>814.8555102</v>
      </c>
    </row>
    <row r="85" customFormat="false" ht="14.4" hidden="false" customHeight="false" outlineLevel="0" collapsed="false">
      <c r="B85" s="19" t="s">
        <v>78</v>
      </c>
      <c r="C85" s="22" t="s">
        <v>79</v>
      </c>
      <c r="D85" s="14" t="n">
        <v>0.02631</v>
      </c>
      <c r="E85" s="15" t="n">
        <f aca="false">$E$87*D85</f>
        <v>285.8955102</v>
      </c>
      <c r="F85" s="21" t="n">
        <v>282.31</v>
      </c>
      <c r="G85" s="151" t="n">
        <v>511.37</v>
      </c>
      <c r="H85" s="18" t="n">
        <f aca="false">E85+F85+G85</f>
        <v>1079.5755102</v>
      </c>
    </row>
    <row r="86" customFormat="false" ht="15" hidden="false" customHeight="false" outlineLevel="0" collapsed="false">
      <c r="B86" s="27" t="s">
        <v>80</v>
      </c>
      <c r="C86" s="25" t="s">
        <v>81</v>
      </c>
      <c r="D86" s="28" t="n">
        <v>0.02631</v>
      </c>
      <c r="E86" s="15" t="n">
        <f aca="false">$E$87*D86</f>
        <v>285.8955102</v>
      </c>
      <c r="F86" s="21" t="n">
        <v>282.31</v>
      </c>
      <c r="G86" s="152" t="n">
        <v>442.15</v>
      </c>
      <c r="H86" s="18" t="n">
        <f aca="false">E86+F86+G86</f>
        <v>1010.3555102</v>
      </c>
    </row>
    <row r="87" customFormat="false" ht="15" hidden="false" customHeight="false" outlineLevel="0" collapsed="false">
      <c r="B87" s="33"/>
      <c r="C87" s="34" t="s">
        <v>82</v>
      </c>
      <c r="D87" s="35" t="n">
        <f aca="false">SUM(D49:D86)</f>
        <v>0.999780000000001</v>
      </c>
      <c r="E87" s="36" t="n">
        <f aca="false">H28</f>
        <v>10866.42</v>
      </c>
      <c r="F87" s="37" t="n">
        <v>9034</v>
      </c>
      <c r="G87" s="34" t="n">
        <v>0</v>
      </c>
      <c r="H87" s="40" t="n">
        <f aca="false">SUM(H49:H86)</f>
        <v>30439.8393876</v>
      </c>
    </row>
    <row r="88" customFormat="false" ht="14.4" hidden="false" customHeight="false" outlineLevel="0" collapsed="false">
      <c r="B88" s="102"/>
      <c r="C88" s="124"/>
      <c r="D88" s="124"/>
      <c r="E88" s="125"/>
      <c r="F88" s="150"/>
      <c r="G88" s="127"/>
      <c r="H88" s="128"/>
    </row>
    <row r="89" customFormat="false" ht="14.4" hidden="false" customHeight="false" outlineLevel="0" collapsed="false">
      <c r="B89" s="129" t="s">
        <v>374</v>
      </c>
      <c r="C89" s="1"/>
      <c r="D89" s="1"/>
      <c r="E89" s="5"/>
      <c r="F89" s="148"/>
      <c r="G89" s="153"/>
      <c r="H89" s="128"/>
    </row>
    <row r="90" customFormat="false" ht="14.4" hidden="false" customHeight="false" outlineLevel="0" collapsed="false">
      <c r="B90" s="1"/>
      <c r="C90" s="1"/>
      <c r="D90" s="1"/>
      <c r="E90" s="5"/>
      <c r="F90" s="5"/>
      <c r="G90" s="127"/>
      <c r="H90" s="128"/>
    </row>
    <row r="91" customFormat="false" ht="14.4" hidden="false" customHeight="false" outlineLevel="0" collapsed="false">
      <c r="B91" s="1" t="s">
        <v>375</v>
      </c>
      <c r="C91" s="1"/>
      <c r="D91" s="1"/>
      <c r="E91" s="5"/>
      <c r="F91" s="5"/>
      <c r="G91" s="72"/>
      <c r="H91" s="72"/>
    </row>
    <row r="92" customFormat="false" ht="14.4" hidden="false" customHeight="false" outlineLevel="0" collapsed="false">
      <c r="B92" s="1" t="s">
        <v>415</v>
      </c>
      <c r="C92" s="1"/>
      <c r="D92" s="1"/>
      <c r="E92" s="5"/>
      <c r="F92" s="5"/>
      <c r="G92" s="72"/>
      <c r="H92" s="72"/>
    </row>
    <row r="93" customFormat="false" ht="14.4" hidden="false" customHeight="false" outlineLevel="0" collapsed="false">
      <c r="B93" s="1" t="s">
        <v>416</v>
      </c>
      <c r="C93" s="1"/>
      <c r="D93" s="1"/>
      <c r="E93" s="5"/>
      <c r="F93" s="5"/>
    </row>
  </sheetData>
  <mergeCells count="10">
    <mergeCell ref="B9:H9"/>
    <mergeCell ref="B10:E10"/>
    <mergeCell ref="B28:G28"/>
    <mergeCell ref="B30:H30"/>
    <mergeCell ref="B34:G34"/>
    <mergeCell ref="C36:H36"/>
    <mergeCell ref="C37:G37"/>
    <mergeCell ref="C38:G38"/>
    <mergeCell ref="C39:G39"/>
    <mergeCell ref="C41:G41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101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25" activeCellId="0" sqref="B25"/>
    </sheetView>
  </sheetViews>
  <sheetFormatPr defaultRowHeight="14.4"/>
  <cols>
    <col collapsed="false" hidden="false" max="1" min="1" style="0" width="4.77732793522267"/>
    <col collapsed="false" hidden="false" max="2" min="2" style="0" width="10.5748987854251"/>
    <col collapsed="false" hidden="false" max="3" min="3" style="0" width="20.2186234817814"/>
    <col collapsed="false" hidden="false" max="4" min="4" style="0" width="10.5748987854251"/>
    <col collapsed="false" hidden="false" max="5" min="5" style="0" width="14.1093117408907"/>
    <col collapsed="false" hidden="false" max="7" min="6" style="0" width="10.5748987854251"/>
    <col collapsed="false" hidden="false" max="8" min="8" style="0" width="12.5546558704453"/>
    <col collapsed="false" hidden="false" max="1025" min="9" style="0" width="10.5748987854251"/>
  </cols>
  <sheetData>
    <row r="2" customFormat="false" ht="14.4" hidden="false" customHeight="false" outlineLevel="0" collapsed="false">
      <c r="B2" s="71"/>
      <c r="C2" s="71"/>
      <c r="D2" s="71"/>
      <c r="E2" s="72"/>
      <c r="F2" s="72"/>
      <c r="G2" s="72"/>
      <c r="H2" s="72"/>
    </row>
    <row r="3" customFormat="false" ht="14.4" hidden="false" customHeight="false" outlineLevel="0" collapsed="false">
      <c r="B3" s="71"/>
      <c r="C3" s="71"/>
      <c r="D3" s="6" t="s">
        <v>0</v>
      </c>
      <c r="E3" s="3"/>
      <c r="F3" s="3"/>
      <c r="G3" s="4"/>
      <c r="H3" s="72"/>
    </row>
    <row r="4" customFormat="false" ht="16.2" hidden="false" customHeight="false" outlineLevel="0" collapsed="false">
      <c r="B4" s="71"/>
      <c r="C4" s="71"/>
      <c r="D4" s="3" t="s">
        <v>450</v>
      </c>
      <c r="E4" s="3"/>
      <c r="F4" s="3"/>
      <c r="G4" s="4"/>
      <c r="H4" s="72"/>
    </row>
    <row r="5" customFormat="false" ht="14.4" hidden="false" customHeight="false" outlineLevel="0" collapsed="false">
      <c r="B5" s="2"/>
      <c r="C5" s="3"/>
      <c r="D5" s="6" t="s">
        <v>451</v>
      </c>
      <c r="E5" s="4"/>
      <c r="F5" s="4"/>
      <c r="G5" s="4"/>
      <c r="H5" s="4"/>
    </row>
    <row r="6" customFormat="false" ht="14.4" hidden="false" customHeight="false" outlineLevel="0" collapsed="false">
      <c r="B6" s="2"/>
      <c r="C6" s="3"/>
      <c r="D6" s="3"/>
      <c r="E6" s="4"/>
      <c r="F6" s="4"/>
      <c r="G6" s="4"/>
      <c r="H6" s="4"/>
    </row>
    <row r="7" customFormat="false" ht="14.4" hidden="false" customHeight="false" outlineLevel="0" collapsed="false">
      <c r="B7" s="3" t="s">
        <v>499</v>
      </c>
      <c r="C7" s="3"/>
      <c r="D7" s="3"/>
      <c r="E7" s="4"/>
      <c r="F7" s="4"/>
      <c r="G7" s="4"/>
      <c r="H7" s="4"/>
    </row>
    <row r="8" customFormat="false" ht="15" hidden="false" customHeight="false" outlineLevel="0" collapsed="false">
      <c r="B8" s="3"/>
      <c r="C8" s="3"/>
      <c r="D8" s="3"/>
      <c r="E8" s="4"/>
      <c r="F8" s="4"/>
      <c r="G8" s="4"/>
      <c r="H8" s="4"/>
    </row>
    <row r="9" customFormat="false" ht="15" hidden="false" customHeight="false" outlineLevel="0" collapsed="false">
      <c r="B9" s="73" t="s">
        <v>333</v>
      </c>
      <c r="C9" s="73"/>
      <c r="D9" s="73"/>
      <c r="E9" s="73"/>
      <c r="F9" s="73"/>
      <c r="G9" s="73"/>
      <c r="H9" s="73"/>
    </row>
    <row r="10" customFormat="false" ht="15" hidden="false" customHeight="false" outlineLevel="0" collapsed="false">
      <c r="B10" s="73" t="s">
        <v>334</v>
      </c>
      <c r="C10" s="73"/>
      <c r="D10" s="73"/>
      <c r="E10" s="73"/>
      <c r="F10" s="74" t="s">
        <v>399</v>
      </c>
      <c r="G10" s="74"/>
      <c r="H10" s="73" t="s">
        <v>336</v>
      </c>
    </row>
    <row r="11" customFormat="false" ht="14.4" hidden="false" customHeight="false" outlineLevel="0" collapsed="false">
      <c r="B11" s="75" t="s">
        <v>337</v>
      </c>
      <c r="C11" s="3"/>
      <c r="D11" s="3"/>
      <c r="E11" s="4"/>
      <c r="F11" s="4"/>
      <c r="G11" s="4"/>
      <c r="H11" s="76" t="n">
        <f aca="false">241.5+966.01</f>
        <v>1207.51</v>
      </c>
    </row>
    <row r="12" customFormat="false" ht="14.4" hidden="false" customHeight="false" outlineLevel="0" collapsed="false">
      <c r="B12" s="75" t="s">
        <v>338</v>
      </c>
      <c r="C12" s="3"/>
      <c r="D12" s="3"/>
      <c r="E12" s="4"/>
      <c r="F12" s="77" t="n">
        <f aca="false">(H36)</f>
        <v>1738.69</v>
      </c>
      <c r="G12" s="4"/>
      <c r="H12" s="76" t="n">
        <f aca="false">(F12)</f>
        <v>1738.69</v>
      </c>
    </row>
    <row r="13" customFormat="false" ht="14.4" hidden="false" customHeight="false" outlineLevel="0" collapsed="false">
      <c r="B13" s="75" t="s">
        <v>339</v>
      </c>
      <c r="C13" s="3"/>
      <c r="D13" s="3"/>
      <c r="E13" s="4"/>
      <c r="F13" s="77" t="n">
        <v>1500</v>
      </c>
      <c r="G13" s="4"/>
      <c r="H13" s="76" t="n">
        <v>1500</v>
      </c>
    </row>
    <row r="14" customFormat="false" ht="14.4" hidden="false" customHeight="false" outlineLevel="0" collapsed="false">
      <c r="B14" s="78" t="s">
        <v>340</v>
      </c>
      <c r="C14" s="79"/>
      <c r="D14" s="79"/>
      <c r="E14" s="80"/>
      <c r="F14" s="76" t="n">
        <v>4000</v>
      </c>
      <c r="G14" s="80"/>
      <c r="H14" s="76" t="n">
        <v>4000</v>
      </c>
    </row>
    <row r="15" customFormat="false" ht="14.4" hidden="false" customHeight="false" outlineLevel="0" collapsed="false">
      <c r="B15" s="75" t="s">
        <v>484</v>
      </c>
      <c r="C15" s="3"/>
      <c r="D15" s="3"/>
      <c r="E15" s="4"/>
      <c r="F15" s="77" t="n">
        <v>0</v>
      </c>
      <c r="G15" s="4"/>
      <c r="H15" s="76" t="n">
        <v>1000</v>
      </c>
      <c r="I15" s="0" t="s">
        <v>500</v>
      </c>
    </row>
    <row r="16" customFormat="false" ht="14.4" hidden="false" customHeight="false" outlineLevel="0" collapsed="false">
      <c r="B16" s="75" t="s">
        <v>454</v>
      </c>
      <c r="C16" s="3"/>
      <c r="D16" s="3"/>
      <c r="E16" s="4"/>
      <c r="F16" s="4"/>
      <c r="G16" s="4"/>
      <c r="H16" s="76" t="n">
        <v>85</v>
      </c>
    </row>
    <row r="17" customFormat="false" ht="14.4" hidden="false" customHeight="false" outlineLevel="0" collapsed="false">
      <c r="B17" s="75" t="s">
        <v>501</v>
      </c>
      <c r="C17" s="3"/>
      <c r="D17" s="3"/>
      <c r="E17" s="4" t="n">
        <v>122</v>
      </c>
      <c r="F17" s="4"/>
      <c r="G17" s="4"/>
      <c r="H17" s="76" t="n">
        <v>187.21</v>
      </c>
    </row>
    <row r="18" customFormat="false" ht="14.4" hidden="false" customHeight="false" outlineLevel="0" collapsed="false">
      <c r="B18" s="75" t="s">
        <v>502</v>
      </c>
      <c r="C18" s="3"/>
      <c r="D18" s="3"/>
      <c r="E18" s="4"/>
      <c r="F18" s="4"/>
      <c r="G18" s="4"/>
      <c r="H18" s="76" t="n">
        <v>207.21</v>
      </c>
    </row>
    <row r="19" customFormat="false" ht="14.4" hidden="false" customHeight="false" outlineLevel="0" collapsed="false">
      <c r="B19" s="75" t="s">
        <v>503</v>
      </c>
      <c r="C19" s="79"/>
      <c r="D19" s="3"/>
      <c r="E19" s="4"/>
      <c r="F19" s="4"/>
      <c r="G19" s="4"/>
      <c r="H19" s="76" t="n">
        <v>221.32</v>
      </c>
    </row>
    <row r="20" customFormat="false" ht="14.4" hidden="false" customHeight="false" outlineLevel="0" collapsed="false">
      <c r="B20" s="75" t="s">
        <v>504</v>
      </c>
      <c r="C20" s="79"/>
      <c r="D20" s="3"/>
      <c r="E20" s="4"/>
      <c r="F20" s="4"/>
      <c r="G20" s="4"/>
      <c r="H20" s="76" t="n">
        <v>231.36</v>
      </c>
    </row>
    <row r="21" customFormat="false" ht="14.4" hidden="false" customHeight="false" outlineLevel="0" collapsed="false">
      <c r="B21" s="75" t="s">
        <v>489</v>
      </c>
      <c r="C21" s="79"/>
      <c r="D21" s="3"/>
      <c r="E21" s="4"/>
      <c r="F21" s="4"/>
      <c r="G21" s="4"/>
      <c r="H21" s="76" t="n">
        <v>0</v>
      </c>
    </row>
    <row r="22" customFormat="false" ht="14.4" hidden="false" customHeight="false" outlineLevel="0" collapsed="false">
      <c r="B22" s="75" t="s">
        <v>490</v>
      </c>
      <c r="C22" s="79"/>
      <c r="D22" s="3"/>
      <c r="E22" s="4"/>
      <c r="F22" s="4"/>
      <c r="G22" s="4"/>
      <c r="H22" s="76" t="n">
        <v>0</v>
      </c>
    </row>
    <row r="23" customFormat="false" ht="14.4" hidden="false" customHeight="false" outlineLevel="0" collapsed="false">
      <c r="B23" s="75" t="s">
        <v>491</v>
      </c>
      <c r="C23" s="79"/>
      <c r="D23" s="3"/>
      <c r="E23" s="4"/>
      <c r="F23" s="4"/>
      <c r="G23" s="4"/>
      <c r="H23" s="76" t="n">
        <v>0</v>
      </c>
    </row>
    <row r="24" customFormat="false" ht="14.4" hidden="false" customHeight="false" outlineLevel="0" collapsed="false">
      <c r="B24" s="75" t="s">
        <v>492</v>
      </c>
      <c r="C24" s="79"/>
      <c r="D24" s="3"/>
      <c r="E24" s="4"/>
      <c r="F24" s="4"/>
      <c r="G24" s="4"/>
      <c r="H24" s="76" t="n">
        <v>0</v>
      </c>
    </row>
    <row r="25" customFormat="false" ht="14.4" hidden="false" customHeight="false" outlineLevel="0" collapsed="false">
      <c r="B25" s="81" t="s">
        <v>493</v>
      </c>
      <c r="C25" s="132"/>
      <c r="D25" s="3"/>
      <c r="E25" s="4"/>
      <c r="F25" s="4"/>
      <c r="G25" s="4"/>
      <c r="H25" s="149" t="n">
        <v>655.83</v>
      </c>
    </row>
    <row r="26" customFormat="false" ht="14.4" hidden="false" customHeight="false" outlineLevel="0" collapsed="false">
      <c r="B26" s="75" t="s">
        <v>347</v>
      </c>
      <c r="C26" s="3"/>
      <c r="D26" s="3"/>
      <c r="E26" s="4"/>
      <c r="F26" s="4"/>
      <c r="G26" s="4"/>
      <c r="H26" s="76" t="n">
        <v>1500</v>
      </c>
    </row>
    <row r="27" customFormat="false" ht="15" hidden="false" customHeight="false" outlineLevel="0" collapsed="false">
      <c r="B27" s="75" t="s">
        <v>348</v>
      </c>
      <c r="C27" s="3"/>
      <c r="D27" s="3"/>
      <c r="E27" s="4"/>
      <c r="F27" s="4"/>
      <c r="G27" s="4"/>
      <c r="H27" s="76" t="n">
        <v>1000</v>
      </c>
    </row>
    <row r="28" customFormat="false" ht="15" hidden="false" customHeight="false" outlineLevel="0" collapsed="false">
      <c r="B28" s="83" t="s">
        <v>349</v>
      </c>
      <c r="C28" s="83"/>
      <c r="D28" s="83"/>
      <c r="E28" s="83"/>
      <c r="F28" s="83"/>
      <c r="G28" s="83"/>
      <c r="H28" s="84" t="n">
        <f aca="false">SUM(H11:H27)</f>
        <v>13534.13</v>
      </c>
    </row>
    <row r="29" customFormat="false" ht="15" hidden="false" customHeight="false" outlineLevel="0" collapsed="false">
      <c r="B29" s="85"/>
      <c r="C29" s="85"/>
      <c r="D29" s="85"/>
      <c r="E29" s="85"/>
      <c r="F29" s="85"/>
      <c r="G29" s="85"/>
      <c r="H29" s="80"/>
    </row>
    <row r="30" customFormat="false" ht="14.4" hidden="false" customHeight="false" outlineLevel="0" collapsed="false">
      <c r="B30" s="86" t="s">
        <v>350</v>
      </c>
      <c r="C30" s="86"/>
      <c r="D30" s="86"/>
      <c r="E30" s="86"/>
      <c r="F30" s="86"/>
      <c r="G30" s="86"/>
      <c r="H30" s="86"/>
    </row>
    <row r="31" customFormat="false" ht="14.4" hidden="false" customHeight="false" outlineLevel="0" collapsed="false">
      <c r="B31" s="134" t="s">
        <v>505</v>
      </c>
      <c r="C31" s="135"/>
      <c r="D31" s="135"/>
      <c r="E31" s="135"/>
      <c r="F31" s="135"/>
      <c r="G31" s="136"/>
      <c r="H31" s="137" t="n">
        <f aca="false">37.92+39.45+178+100+90+320+62.3</f>
        <v>827.67</v>
      </c>
    </row>
    <row r="32" customFormat="false" ht="14.4" hidden="false" customHeight="false" outlineLevel="0" collapsed="false">
      <c r="B32" s="134" t="s">
        <v>506</v>
      </c>
      <c r="C32" s="135"/>
      <c r="D32" s="135"/>
      <c r="E32" s="135"/>
      <c r="F32" s="135"/>
      <c r="G32" s="136"/>
      <c r="H32" s="137" t="n">
        <v>225.85</v>
      </c>
    </row>
    <row r="33" customFormat="false" ht="14.4" hidden="false" customHeight="false" outlineLevel="0" collapsed="false">
      <c r="B33" s="134" t="s">
        <v>507</v>
      </c>
      <c r="C33" s="135"/>
      <c r="D33" s="135"/>
      <c r="E33" s="135"/>
      <c r="F33" s="135"/>
      <c r="G33" s="136"/>
      <c r="H33" s="137" t="n">
        <v>45.17</v>
      </c>
    </row>
    <row r="34" customFormat="false" ht="14.4" hidden="false" customHeight="false" outlineLevel="0" collapsed="false">
      <c r="B34" s="134" t="s">
        <v>508</v>
      </c>
      <c r="C34" s="135"/>
      <c r="D34" s="135"/>
      <c r="E34" s="135"/>
      <c r="F34" s="135"/>
      <c r="G34" s="136"/>
      <c r="H34" s="137" t="n">
        <v>140</v>
      </c>
    </row>
    <row r="35" customFormat="false" ht="14.4" hidden="false" customHeight="false" outlineLevel="0" collapsed="false">
      <c r="B35" s="134" t="s">
        <v>509</v>
      </c>
      <c r="C35" s="135"/>
      <c r="D35" s="135"/>
      <c r="E35" s="135"/>
      <c r="F35" s="135"/>
      <c r="G35" s="136"/>
      <c r="H35" s="137" t="n">
        <v>500</v>
      </c>
    </row>
    <row r="36" customFormat="false" ht="15" hidden="false" customHeight="false" outlineLevel="0" collapsed="false">
      <c r="B36" s="138" t="s">
        <v>82</v>
      </c>
      <c r="C36" s="138"/>
      <c r="D36" s="138"/>
      <c r="E36" s="138"/>
      <c r="F36" s="138"/>
      <c r="G36" s="138"/>
      <c r="H36" s="139" t="n">
        <f aca="false">SUM(H31:H35)</f>
        <v>1738.69</v>
      </c>
    </row>
    <row r="37" customFormat="false" ht="14.4" hidden="false" customHeight="false" outlineLevel="0" collapsed="false">
      <c r="B37" s="3"/>
      <c r="C37" s="3"/>
      <c r="D37" s="3"/>
      <c r="E37" s="4"/>
      <c r="F37" s="4"/>
      <c r="G37" s="4"/>
      <c r="H37" s="4"/>
    </row>
    <row r="38" customFormat="false" ht="15" hidden="false" customHeight="false" outlineLevel="0" collapsed="false">
      <c r="B38" s="3"/>
      <c r="C38" s="91" t="s">
        <v>510</v>
      </c>
      <c r="D38" s="91"/>
      <c r="E38" s="91"/>
      <c r="F38" s="91"/>
      <c r="G38" s="91"/>
      <c r="H38" s="91"/>
    </row>
    <row r="39" customFormat="false" ht="14.4" hidden="false" customHeight="false" outlineLevel="0" collapsed="false">
      <c r="B39" s="3"/>
      <c r="C39" s="92" t="s">
        <v>353</v>
      </c>
      <c r="D39" s="92"/>
      <c r="E39" s="92"/>
      <c r="F39" s="92"/>
      <c r="G39" s="92"/>
      <c r="H39" s="93" t="n">
        <v>8116</v>
      </c>
    </row>
    <row r="40" customFormat="false" ht="14.4" hidden="false" customHeight="false" outlineLevel="0" collapsed="false">
      <c r="B40" s="3"/>
      <c r="C40" s="94" t="s">
        <v>497</v>
      </c>
      <c r="D40" s="94"/>
      <c r="E40" s="94"/>
      <c r="F40" s="94"/>
      <c r="G40" s="94"/>
      <c r="H40" s="95" t="n">
        <v>1000</v>
      </c>
    </row>
    <row r="41" customFormat="false" ht="14.4" hidden="false" customHeight="false" outlineLevel="0" collapsed="false">
      <c r="B41" s="3"/>
      <c r="C41" s="96" t="s">
        <v>354</v>
      </c>
      <c r="D41" s="96"/>
      <c r="E41" s="96"/>
      <c r="F41" s="96"/>
      <c r="G41" s="96"/>
      <c r="H41" s="156" t="n">
        <f aca="false">SUM(H39:H40)</f>
        <v>9116</v>
      </c>
    </row>
    <row r="42" customFormat="false" ht="14.4" hidden="false" customHeight="false" outlineLevel="0" collapsed="false">
      <c r="B42" s="3"/>
      <c r="C42" s="157" t="s">
        <v>511</v>
      </c>
      <c r="D42" s="157"/>
      <c r="E42" s="157"/>
      <c r="F42" s="157"/>
      <c r="G42" s="157"/>
      <c r="H42" s="95"/>
    </row>
    <row r="43" customFormat="false" ht="14.4" hidden="false" customHeight="false" outlineLevel="0" collapsed="false">
      <c r="B43" s="3"/>
      <c r="C43" s="158" t="s">
        <v>512</v>
      </c>
      <c r="D43" s="159"/>
      <c r="E43" s="159"/>
      <c r="F43" s="159"/>
      <c r="G43" s="160"/>
      <c r="H43" s="161" t="n">
        <v>2971.76</v>
      </c>
    </row>
    <row r="44" customFormat="false" ht="14.4" hidden="false" customHeight="false" outlineLevel="0" collapsed="false">
      <c r="B44" s="3"/>
      <c r="C44" s="158" t="s">
        <v>513</v>
      </c>
      <c r="D44" s="159"/>
      <c r="E44" s="159"/>
      <c r="F44" s="159"/>
      <c r="G44" s="160"/>
      <c r="H44" s="161" t="n">
        <v>231</v>
      </c>
    </row>
    <row r="45" customFormat="false" ht="14.4" hidden="false" customHeight="false" outlineLevel="0" collapsed="false">
      <c r="B45" s="3"/>
      <c r="C45" s="158" t="s">
        <v>514</v>
      </c>
      <c r="D45" s="159"/>
      <c r="E45" s="159"/>
      <c r="F45" s="159"/>
      <c r="G45" s="160"/>
      <c r="H45" s="161" t="n">
        <v>1175</v>
      </c>
    </row>
    <row r="46" customFormat="false" ht="14.4" hidden="false" customHeight="false" outlineLevel="0" collapsed="false">
      <c r="B46" s="3"/>
      <c r="C46" s="157" t="s">
        <v>515</v>
      </c>
      <c r="D46" s="157"/>
      <c r="E46" s="157"/>
      <c r="F46" s="157"/>
      <c r="G46" s="157"/>
      <c r="H46" s="162" t="n">
        <f aca="false">SUM(H43:H45)</f>
        <v>4377.76</v>
      </c>
    </row>
    <row r="47" customFormat="false" ht="15" hidden="false" customHeight="false" outlineLevel="0" collapsed="false">
      <c r="B47" s="102"/>
      <c r="C47" s="103" t="s">
        <v>516</v>
      </c>
      <c r="D47" s="103"/>
      <c r="E47" s="103"/>
      <c r="F47" s="103"/>
      <c r="G47" s="103"/>
      <c r="H47" s="140" t="n">
        <f aca="false">H41-H46</f>
        <v>4738.24</v>
      </c>
    </row>
    <row r="50" customFormat="false" ht="14.4" hidden="false" customHeight="false" outlineLevel="0" collapsed="false">
      <c r="B50" s="1"/>
      <c r="C50" s="1"/>
      <c r="D50" s="2" t="s">
        <v>0</v>
      </c>
      <c r="E50" s="3"/>
      <c r="F50" s="3"/>
      <c r="G50" s="4"/>
      <c r="H50" s="5"/>
    </row>
    <row r="51" customFormat="false" ht="16.2" hidden="false" customHeight="false" outlineLevel="0" collapsed="false">
      <c r="B51" s="1"/>
      <c r="C51" s="1"/>
      <c r="D51" s="3" t="s">
        <v>1</v>
      </c>
      <c r="E51" s="3"/>
      <c r="F51" s="3"/>
      <c r="G51" s="4"/>
      <c r="H51" s="5"/>
    </row>
    <row r="52" customFormat="false" ht="14.4" hidden="false" customHeight="false" outlineLevel="0" collapsed="false">
      <c r="B52" s="1"/>
      <c r="C52" s="1"/>
      <c r="D52" s="2"/>
      <c r="E52" s="3"/>
      <c r="F52" s="3"/>
      <c r="G52" s="4"/>
      <c r="H52" s="5"/>
    </row>
    <row r="53" customFormat="false" ht="15" hidden="false" customHeight="false" outlineLevel="0" collapsed="false">
      <c r="B53" s="1"/>
      <c r="C53" s="1"/>
      <c r="D53" s="6" t="s">
        <v>499</v>
      </c>
      <c r="E53" s="3"/>
      <c r="F53" s="3"/>
      <c r="G53" s="4"/>
      <c r="H53" s="5"/>
    </row>
    <row r="54" customFormat="false" ht="15" hidden="false" customHeight="false" outlineLevel="0" collapsed="false">
      <c r="B54" s="7" t="s">
        <v>2</v>
      </c>
      <c r="C54" s="8" t="s">
        <v>3</v>
      </c>
      <c r="D54" s="9" t="s">
        <v>358</v>
      </c>
      <c r="E54" s="9" t="s">
        <v>359</v>
      </c>
      <c r="F54" s="9" t="s">
        <v>360</v>
      </c>
      <c r="G54" s="10" t="s">
        <v>6</v>
      </c>
      <c r="H54" s="11" t="s">
        <v>361</v>
      </c>
    </row>
    <row r="55" customFormat="false" ht="14.4" hidden="false" customHeight="false" outlineLevel="0" collapsed="false">
      <c r="B55" s="12" t="s">
        <v>7</v>
      </c>
      <c r="C55" s="108" t="s">
        <v>517</v>
      </c>
      <c r="D55" s="14" t="n">
        <v>0.02631</v>
      </c>
      <c r="E55" s="15" t="n">
        <f aca="false">$E$93*D55</f>
        <v>356.0829603</v>
      </c>
      <c r="F55" s="15" t="n">
        <v>278.53</v>
      </c>
      <c r="G55" s="151" t="n">
        <v>204.86</v>
      </c>
      <c r="H55" s="18" t="n">
        <f aca="false">E55+F55+G55</f>
        <v>839.4729603</v>
      </c>
    </row>
    <row r="56" customFormat="false" ht="14.4" hidden="false" customHeight="false" outlineLevel="0" collapsed="false">
      <c r="B56" s="19" t="s">
        <v>9</v>
      </c>
      <c r="C56" s="24" t="s">
        <v>42</v>
      </c>
      <c r="D56" s="14" t="n">
        <v>0.02631</v>
      </c>
      <c r="E56" s="15" t="n">
        <f aca="false">$E$93*D56</f>
        <v>356.0829603</v>
      </c>
      <c r="F56" s="154" t="n">
        <v>0</v>
      </c>
      <c r="G56" s="151" t="n">
        <v>0</v>
      </c>
      <c r="H56" s="23" t="n">
        <f aca="false">E56+F56+G56</f>
        <v>356.0829603</v>
      </c>
    </row>
    <row r="57" customFormat="false" ht="14.4" hidden="false" customHeight="false" outlineLevel="0" collapsed="false">
      <c r="B57" s="19" t="s">
        <v>11</v>
      </c>
      <c r="C57" s="20" t="s">
        <v>12</v>
      </c>
      <c r="D57" s="14" t="n">
        <v>0.02631</v>
      </c>
      <c r="E57" s="15" t="n">
        <f aca="false">$E$93*D57</f>
        <v>356.0829603</v>
      </c>
      <c r="F57" s="15" t="n">
        <v>278.53</v>
      </c>
      <c r="G57" s="151" t="n">
        <v>0</v>
      </c>
      <c r="H57" s="18" t="n">
        <f aca="false">E57+F57+G57</f>
        <v>634.6129603</v>
      </c>
    </row>
    <row r="58" customFormat="false" ht="14.4" hidden="false" customHeight="false" outlineLevel="0" collapsed="false">
      <c r="B58" s="19" t="s">
        <v>13</v>
      </c>
      <c r="C58" s="20" t="s">
        <v>14</v>
      </c>
      <c r="D58" s="14" t="n">
        <v>0.02631</v>
      </c>
      <c r="E58" s="15" t="n">
        <f aca="false">$E$93*D58</f>
        <v>356.0829603</v>
      </c>
      <c r="F58" s="15" t="n">
        <v>278.53</v>
      </c>
      <c r="G58" s="151" t="n">
        <v>0</v>
      </c>
      <c r="H58" s="18" t="n">
        <f aca="false">E58+F58+G58</f>
        <v>634.6129603</v>
      </c>
    </row>
    <row r="59" customFormat="false" ht="14.4" hidden="false" customHeight="false" outlineLevel="0" collapsed="false">
      <c r="B59" s="19" t="s">
        <v>15</v>
      </c>
      <c r="C59" s="22" t="s">
        <v>498</v>
      </c>
      <c r="D59" s="14" t="n">
        <v>0.02631</v>
      </c>
      <c r="E59" s="15" t="n">
        <f aca="false">$E$93*D59</f>
        <v>356.0829603</v>
      </c>
      <c r="F59" s="15" t="n">
        <v>278.53</v>
      </c>
      <c r="G59" s="151" t="n">
        <v>40.07</v>
      </c>
      <c r="H59" s="18" t="n">
        <f aca="false">E59+F59+G59</f>
        <v>674.6829603</v>
      </c>
    </row>
    <row r="60" customFormat="false" ht="14.4" hidden="false" customHeight="false" outlineLevel="0" collapsed="false">
      <c r="B60" s="19" t="s">
        <v>17</v>
      </c>
      <c r="C60" s="20" t="s">
        <v>18</v>
      </c>
      <c r="D60" s="14" t="n">
        <v>0.02631</v>
      </c>
      <c r="E60" s="15" t="n">
        <f aca="false">$E$93*D60</f>
        <v>356.0829603</v>
      </c>
      <c r="F60" s="15" t="n">
        <v>278.53</v>
      </c>
      <c r="G60" s="151" t="n">
        <v>192.63</v>
      </c>
      <c r="H60" s="18" t="n">
        <f aca="false">E60+F60+G60</f>
        <v>827.2429603</v>
      </c>
    </row>
    <row r="61" customFormat="false" ht="14.4" hidden="false" customHeight="false" outlineLevel="0" collapsed="false">
      <c r="B61" s="19" t="s">
        <v>19</v>
      </c>
      <c r="C61" s="20" t="s">
        <v>20</v>
      </c>
      <c r="D61" s="14" t="n">
        <v>0.02631</v>
      </c>
      <c r="E61" s="15" t="n">
        <f aca="false">$E$93*D61</f>
        <v>356.0829603</v>
      </c>
      <c r="F61" s="15" t="n">
        <v>278.53</v>
      </c>
      <c r="G61" s="151" t="n">
        <v>254.29</v>
      </c>
      <c r="H61" s="18" t="n">
        <f aca="false">E61+F61+G61</f>
        <v>888.9029603</v>
      </c>
    </row>
    <row r="62" customFormat="false" ht="14.4" hidden="false" customHeight="false" outlineLevel="0" collapsed="false">
      <c r="B62" s="19" t="s">
        <v>21</v>
      </c>
      <c r="C62" s="20" t="s">
        <v>22</v>
      </c>
      <c r="D62" s="14" t="n">
        <v>0.02631</v>
      </c>
      <c r="E62" s="15" t="n">
        <f aca="false">$E$93*D62</f>
        <v>356.0829603</v>
      </c>
      <c r="F62" s="15" t="n">
        <v>278.53</v>
      </c>
      <c r="G62" s="151" t="n">
        <v>295.94</v>
      </c>
      <c r="H62" s="18" t="n">
        <f aca="false">E62+F62+G62</f>
        <v>930.5529603</v>
      </c>
      <c r="I62" s="163"/>
    </row>
    <row r="63" customFormat="false" ht="14.4" hidden="false" customHeight="false" outlineLevel="0" collapsed="false">
      <c r="B63" s="19" t="s">
        <v>23</v>
      </c>
      <c r="C63" s="20" t="s">
        <v>396</v>
      </c>
      <c r="D63" s="14" t="n">
        <v>0.02631</v>
      </c>
      <c r="E63" s="15" t="n">
        <f aca="false">$E$93*D63</f>
        <v>356.0829603</v>
      </c>
      <c r="F63" s="15" t="n">
        <v>278.53</v>
      </c>
      <c r="G63" s="151" t="n">
        <v>332.79</v>
      </c>
      <c r="H63" s="18" t="n">
        <f aca="false">E63+F63+G63</f>
        <v>967.4029603</v>
      </c>
    </row>
    <row r="64" customFormat="false" ht="14.4" hidden="false" customHeight="false" outlineLevel="0" collapsed="false">
      <c r="B64" s="19" t="s">
        <v>25</v>
      </c>
      <c r="C64" s="20" t="s">
        <v>26</v>
      </c>
      <c r="D64" s="14" t="n">
        <v>0.02631</v>
      </c>
      <c r="E64" s="15" t="n">
        <f aca="false">$E$93*D64</f>
        <v>356.0829603</v>
      </c>
      <c r="F64" s="15" t="n">
        <v>278.53</v>
      </c>
      <c r="G64" s="151" t="n">
        <v>224.19</v>
      </c>
      <c r="H64" s="18" t="n">
        <f aca="false">E64+F64+G64</f>
        <v>858.8029603</v>
      </c>
    </row>
    <row r="65" customFormat="false" ht="14.4" hidden="false" customHeight="false" outlineLevel="0" collapsed="false">
      <c r="B65" s="19" t="s">
        <v>27</v>
      </c>
      <c r="C65" s="20" t="s">
        <v>28</v>
      </c>
      <c r="D65" s="14" t="n">
        <v>0.02631</v>
      </c>
      <c r="E65" s="15" t="n">
        <f aca="false">$E$93*D65</f>
        <v>356.0829603</v>
      </c>
      <c r="F65" s="15" t="n">
        <v>278.53</v>
      </c>
      <c r="G65" s="151" t="n">
        <v>228.6</v>
      </c>
      <c r="H65" s="18" t="n">
        <f aca="false">E65+F65+G65</f>
        <v>863.2129603</v>
      </c>
    </row>
    <row r="66" customFormat="false" ht="14.4" hidden="false" customHeight="false" outlineLevel="0" collapsed="false">
      <c r="B66" s="19" t="s">
        <v>29</v>
      </c>
      <c r="C66" s="22" t="s">
        <v>30</v>
      </c>
      <c r="D66" s="14" t="n">
        <v>0.02631</v>
      </c>
      <c r="E66" s="15" t="n">
        <f aca="false">$E$93*D66</f>
        <v>356.0829603</v>
      </c>
      <c r="F66" s="15" t="n">
        <v>278.53</v>
      </c>
      <c r="G66" s="151" t="n">
        <v>398.18</v>
      </c>
      <c r="H66" s="18" t="n">
        <f aca="false">E66+F66+G66</f>
        <v>1032.7929603</v>
      </c>
    </row>
    <row r="67" customFormat="false" ht="14.4" hidden="false" customHeight="false" outlineLevel="0" collapsed="false">
      <c r="B67" s="19" t="s">
        <v>31</v>
      </c>
      <c r="C67" s="20" t="s">
        <v>469</v>
      </c>
      <c r="D67" s="14" t="n">
        <v>0.02631</v>
      </c>
      <c r="E67" s="15" t="n">
        <f aca="false">$E$93*D67</f>
        <v>356.0829603</v>
      </c>
      <c r="F67" s="15" t="n">
        <v>278.53</v>
      </c>
      <c r="G67" s="151" t="n">
        <v>254.03</v>
      </c>
      <c r="H67" s="18" t="n">
        <f aca="false">E67+F67+G67</f>
        <v>888.6429603</v>
      </c>
    </row>
    <row r="68" customFormat="false" ht="14.4" hidden="false" customHeight="false" outlineLevel="0" collapsed="false">
      <c r="B68" s="19" t="s">
        <v>33</v>
      </c>
      <c r="C68" s="22" t="s">
        <v>34</v>
      </c>
      <c r="D68" s="14" t="n">
        <v>0.02631</v>
      </c>
      <c r="E68" s="15" t="n">
        <f aca="false">$E$93*D68</f>
        <v>356.0829603</v>
      </c>
      <c r="F68" s="15" t="n">
        <v>278.53</v>
      </c>
      <c r="G68" s="151" t="n">
        <v>326.43</v>
      </c>
      <c r="H68" s="18" t="n">
        <f aca="false">E68+F68+G68</f>
        <v>961.0429603</v>
      </c>
    </row>
    <row r="69" customFormat="false" ht="14.4" hidden="false" customHeight="false" outlineLevel="0" collapsed="false">
      <c r="B69" s="19" t="s">
        <v>35</v>
      </c>
      <c r="C69" s="22" t="s">
        <v>36</v>
      </c>
      <c r="D69" s="14" t="n">
        <v>0.02631</v>
      </c>
      <c r="E69" s="15" t="n">
        <f aca="false">$E$93*D69</f>
        <v>356.0829603</v>
      </c>
      <c r="F69" s="15" t="n">
        <v>278.53</v>
      </c>
      <c r="G69" s="151" t="n">
        <v>268.44</v>
      </c>
      <c r="H69" s="18" t="n">
        <f aca="false">E69+F69+G69</f>
        <v>903.0529603</v>
      </c>
    </row>
    <row r="70" customFormat="false" ht="14.4" hidden="false" customHeight="false" outlineLevel="0" collapsed="false">
      <c r="B70" s="19" t="s">
        <v>37</v>
      </c>
      <c r="C70" s="25" t="s">
        <v>38</v>
      </c>
      <c r="D70" s="14" t="n">
        <v>0.02631</v>
      </c>
      <c r="E70" s="15" t="n">
        <f aca="false">$E$93*D70</f>
        <v>356.0829603</v>
      </c>
      <c r="F70" s="15" t="n">
        <v>278.53</v>
      </c>
      <c r="G70" s="151" t="n">
        <v>262.6</v>
      </c>
      <c r="H70" s="18" t="n">
        <f aca="false">E70+F70+G70</f>
        <v>897.2129603</v>
      </c>
    </row>
    <row r="71" customFormat="false" ht="14.4" hidden="false" customHeight="false" outlineLevel="0" collapsed="false">
      <c r="B71" s="19" t="s">
        <v>39</v>
      </c>
      <c r="C71" s="22" t="s">
        <v>40</v>
      </c>
      <c r="D71" s="14" t="n">
        <v>0.02631</v>
      </c>
      <c r="E71" s="15" t="n">
        <f aca="false">$E$93*D71</f>
        <v>356.0829603</v>
      </c>
      <c r="F71" s="15" t="n">
        <v>278.53</v>
      </c>
      <c r="G71" s="151" t="n">
        <v>327.08</v>
      </c>
      <c r="H71" s="18" t="n">
        <f aca="false">E71+F71+G71</f>
        <v>961.6929603</v>
      </c>
    </row>
    <row r="72" customFormat="false" ht="14.4" hidden="false" customHeight="false" outlineLevel="0" collapsed="false">
      <c r="B72" s="19" t="s">
        <v>41</v>
      </c>
      <c r="C72" s="26" t="s">
        <v>42</v>
      </c>
      <c r="D72" s="14" t="n">
        <v>0.02631</v>
      </c>
      <c r="E72" s="15" t="n">
        <f aca="false">$E$93*D72</f>
        <v>356.0829603</v>
      </c>
      <c r="F72" s="155" t="n">
        <v>0</v>
      </c>
      <c r="G72" s="151" t="n">
        <v>172.56</v>
      </c>
      <c r="H72" s="23" t="n">
        <f aca="false">E72+F72+G72</f>
        <v>528.6429603</v>
      </c>
    </row>
    <row r="73" customFormat="false" ht="14.4" hidden="false" customHeight="false" outlineLevel="0" collapsed="false">
      <c r="B73" s="19" t="s">
        <v>43</v>
      </c>
      <c r="C73" s="22" t="s">
        <v>44</v>
      </c>
      <c r="D73" s="14" t="n">
        <v>0.02631</v>
      </c>
      <c r="E73" s="15" t="n">
        <f aca="false">$E$93*D73</f>
        <v>356.0829603</v>
      </c>
      <c r="F73" s="21" t="n">
        <v>278.53</v>
      </c>
      <c r="G73" s="151" t="n">
        <v>119.88</v>
      </c>
      <c r="H73" s="18" t="n">
        <f aca="false">E73+F73+G73</f>
        <v>754.4929603</v>
      </c>
    </row>
    <row r="74" customFormat="false" ht="14.4" hidden="false" customHeight="false" outlineLevel="0" collapsed="false">
      <c r="B74" s="19" t="s">
        <v>45</v>
      </c>
      <c r="C74" s="22" t="s">
        <v>46</v>
      </c>
      <c r="D74" s="14" t="n">
        <v>0.02631</v>
      </c>
      <c r="E74" s="15" t="n">
        <f aca="false">$E$93*D74</f>
        <v>356.0829603</v>
      </c>
      <c r="F74" s="21" t="n">
        <v>278.53</v>
      </c>
      <c r="G74" s="151" t="n">
        <v>122.09</v>
      </c>
      <c r="H74" s="18" t="n">
        <f aca="false">E74+F74+G74</f>
        <v>756.7029603</v>
      </c>
    </row>
    <row r="75" customFormat="false" ht="14.4" hidden="false" customHeight="false" outlineLevel="0" collapsed="false">
      <c r="B75" s="19" t="s">
        <v>47</v>
      </c>
      <c r="C75" s="22" t="s">
        <v>397</v>
      </c>
      <c r="D75" s="14" t="n">
        <v>0.02631</v>
      </c>
      <c r="E75" s="15" t="n">
        <f aca="false">$E$93*D75</f>
        <v>356.0829603</v>
      </c>
      <c r="F75" s="21" t="n">
        <v>278.53</v>
      </c>
      <c r="G75" s="151" t="n">
        <v>182.29</v>
      </c>
      <c r="H75" s="18" t="n">
        <f aca="false">E75+F75+G75</f>
        <v>816.9029603</v>
      </c>
    </row>
    <row r="76" customFormat="false" ht="14.4" hidden="false" customHeight="false" outlineLevel="0" collapsed="false">
      <c r="B76" s="19" t="s">
        <v>48</v>
      </c>
      <c r="C76" s="22" t="s">
        <v>49</v>
      </c>
      <c r="D76" s="14" t="n">
        <v>0.02631</v>
      </c>
      <c r="E76" s="15" t="n">
        <f aca="false">$E$93*D76</f>
        <v>356.0829603</v>
      </c>
      <c r="F76" s="21" t="n">
        <v>278.53</v>
      </c>
      <c r="G76" s="151" t="n">
        <v>291.92</v>
      </c>
      <c r="H76" s="18" t="n">
        <f aca="false">E76+F76+G76</f>
        <v>926.5329603</v>
      </c>
      <c r="I76" s="163"/>
    </row>
    <row r="77" customFormat="false" ht="14.4" hidden="false" customHeight="false" outlineLevel="0" collapsed="false">
      <c r="B77" s="19" t="s">
        <v>50</v>
      </c>
      <c r="C77" s="22" t="s">
        <v>51</v>
      </c>
      <c r="D77" s="14" t="n">
        <v>0.02631</v>
      </c>
      <c r="E77" s="15" t="n">
        <f aca="false">$E$93*D77</f>
        <v>356.0829603</v>
      </c>
      <c r="F77" s="21" t="n">
        <v>278.53</v>
      </c>
      <c r="G77" s="151" t="n">
        <v>454.1</v>
      </c>
      <c r="H77" s="18" t="n">
        <f aca="false">E77+F77+G77</f>
        <v>1088.7129603</v>
      </c>
    </row>
    <row r="78" customFormat="false" ht="14.4" hidden="false" customHeight="false" outlineLevel="0" collapsed="false">
      <c r="B78" s="19" t="s">
        <v>52</v>
      </c>
      <c r="C78" s="22" t="s">
        <v>53</v>
      </c>
      <c r="D78" s="14" t="n">
        <v>0.02631</v>
      </c>
      <c r="E78" s="15" t="n">
        <f aca="false">$E$93*D78</f>
        <v>356.0829603</v>
      </c>
      <c r="F78" s="21" t="n">
        <v>278.53</v>
      </c>
      <c r="G78" s="151" t="n">
        <v>308.53</v>
      </c>
      <c r="H78" s="18" t="n">
        <f aca="false">E78+F78+G78</f>
        <v>943.1429603</v>
      </c>
    </row>
    <row r="79" customFormat="false" ht="14.4" hidden="false" customHeight="false" outlineLevel="0" collapsed="false">
      <c r="B79" s="19" t="s">
        <v>54</v>
      </c>
      <c r="C79" s="22" t="s">
        <v>55</v>
      </c>
      <c r="D79" s="14" t="n">
        <v>0.02631</v>
      </c>
      <c r="E79" s="15" t="n">
        <f aca="false">$E$93*D79</f>
        <v>356.0829603</v>
      </c>
      <c r="F79" s="21" t="n">
        <v>278.53</v>
      </c>
      <c r="G79" s="151" t="n">
        <v>295.16</v>
      </c>
      <c r="H79" s="18" t="n">
        <f aca="false">E79+F79+G79</f>
        <v>929.7729603</v>
      </c>
    </row>
    <row r="80" customFormat="false" ht="14.4" hidden="false" customHeight="false" outlineLevel="0" collapsed="false">
      <c r="B80" s="19" t="s">
        <v>56</v>
      </c>
      <c r="C80" s="22" t="s">
        <v>57</v>
      </c>
      <c r="D80" s="14" t="n">
        <v>0.02631</v>
      </c>
      <c r="E80" s="15" t="n">
        <f aca="false">$E$93*D80</f>
        <v>356.0829603</v>
      </c>
      <c r="F80" s="21" t="n">
        <v>278.53</v>
      </c>
      <c r="G80" s="151" t="n">
        <v>448.13</v>
      </c>
      <c r="H80" s="18" t="n">
        <f aca="false">E80+F80+G80</f>
        <v>1082.7429603</v>
      </c>
    </row>
    <row r="81" customFormat="false" ht="14.4" hidden="false" customHeight="false" outlineLevel="0" collapsed="false">
      <c r="B81" s="19" t="s">
        <v>58</v>
      </c>
      <c r="C81" s="22" t="s">
        <v>59</v>
      </c>
      <c r="D81" s="14" t="n">
        <v>0.02631</v>
      </c>
      <c r="E81" s="15" t="n">
        <f aca="false">$E$93*D81</f>
        <v>356.0829603</v>
      </c>
      <c r="F81" s="21" t="n">
        <v>278.53</v>
      </c>
      <c r="G81" s="151" t="n">
        <v>466.81</v>
      </c>
      <c r="H81" s="18" t="n">
        <f aca="false">E81+F81+G81</f>
        <v>1101.4229603</v>
      </c>
    </row>
    <row r="82" customFormat="false" ht="14.4" hidden="false" customHeight="false" outlineLevel="0" collapsed="false">
      <c r="B82" s="19" t="s">
        <v>60</v>
      </c>
      <c r="C82" s="22" t="s">
        <v>61</v>
      </c>
      <c r="D82" s="14" t="n">
        <v>0.02631</v>
      </c>
      <c r="E82" s="15" t="n">
        <f aca="false">$E$93*D82</f>
        <v>356.0829603</v>
      </c>
      <c r="F82" s="21" t="n">
        <v>278.53</v>
      </c>
      <c r="G82" s="151" t="n">
        <v>473.17</v>
      </c>
      <c r="H82" s="18" t="n">
        <f aca="false">E82+F82+G82</f>
        <v>1107.7829603</v>
      </c>
    </row>
    <row r="83" customFormat="false" ht="14.4" hidden="false" customHeight="false" outlineLevel="0" collapsed="false">
      <c r="B83" s="19" t="s">
        <v>62</v>
      </c>
      <c r="C83" s="22" t="s">
        <v>63</v>
      </c>
      <c r="D83" s="14" t="n">
        <v>0.02631</v>
      </c>
      <c r="E83" s="15" t="n">
        <f aca="false">$E$93*D83</f>
        <v>356.0829603</v>
      </c>
      <c r="F83" s="21" t="n">
        <v>278.53</v>
      </c>
      <c r="G83" s="151" t="n">
        <v>324.35</v>
      </c>
      <c r="H83" s="18" t="n">
        <f aca="false">E83+F83+G83</f>
        <v>958.9629603</v>
      </c>
    </row>
    <row r="84" customFormat="false" ht="14.4" hidden="false" customHeight="false" outlineLevel="0" collapsed="false">
      <c r="B84" s="19" t="s">
        <v>64</v>
      </c>
      <c r="C84" s="22" t="s">
        <v>470</v>
      </c>
      <c r="D84" s="14" t="n">
        <v>0.02631</v>
      </c>
      <c r="E84" s="15" t="n">
        <f aca="false">$E$93*D84</f>
        <v>356.0829603</v>
      </c>
      <c r="F84" s="21" t="n">
        <v>278.53</v>
      </c>
      <c r="G84" s="151" t="n">
        <v>334.47</v>
      </c>
      <c r="H84" s="18" t="n">
        <f aca="false">E84+F84+G84</f>
        <v>969.0829603</v>
      </c>
    </row>
    <row r="85" customFormat="false" ht="14.4" hidden="false" customHeight="false" outlineLevel="0" collapsed="false">
      <c r="B85" s="19" t="s">
        <v>66</v>
      </c>
      <c r="C85" s="22" t="s">
        <v>67</v>
      </c>
      <c r="D85" s="14" t="n">
        <v>0.02631</v>
      </c>
      <c r="E85" s="15" t="n">
        <f aca="false">$E$93*D85</f>
        <v>356.0829603</v>
      </c>
      <c r="F85" s="21" t="n">
        <v>278.53</v>
      </c>
      <c r="G85" s="151" t="n">
        <v>319.16</v>
      </c>
      <c r="H85" s="18" t="n">
        <f aca="false">E85+F85+G85</f>
        <v>953.7729603</v>
      </c>
    </row>
    <row r="86" customFormat="false" ht="14.4" hidden="false" customHeight="false" outlineLevel="0" collapsed="false">
      <c r="B86" s="19" t="s">
        <v>68</v>
      </c>
      <c r="C86" s="22" t="s">
        <v>69</v>
      </c>
      <c r="D86" s="14" t="n">
        <v>0.02631</v>
      </c>
      <c r="E86" s="15" t="n">
        <f aca="false">$E$93*D86</f>
        <v>356.0829603</v>
      </c>
      <c r="F86" s="21" t="n">
        <v>278.53</v>
      </c>
      <c r="G86" s="151" t="n">
        <v>330.06</v>
      </c>
      <c r="H86" s="18" t="n">
        <f aca="false">E86+F86+G86</f>
        <v>964.6729603</v>
      </c>
    </row>
    <row r="87" customFormat="false" ht="14.4" hidden="false" customHeight="false" outlineLevel="0" collapsed="false">
      <c r="B87" s="19" t="s">
        <v>70</v>
      </c>
      <c r="C87" s="22" t="s">
        <v>71</v>
      </c>
      <c r="D87" s="14" t="n">
        <v>0.02631</v>
      </c>
      <c r="E87" s="15" t="n">
        <f aca="false">$E$93*D87</f>
        <v>356.0829603</v>
      </c>
      <c r="F87" s="21" t="n">
        <v>278.53</v>
      </c>
      <c r="G87" s="151" t="n">
        <v>288.68</v>
      </c>
      <c r="H87" s="18" t="n">
        <f aca="false">E87+F87+G87</f>
        <v>923.2929603</v>
      </c>
    </row>
    <row r="88" customFormat="false" ht="14.4" hidden="false" customHeight="false" outlineLevel="0" collapsed="false">
      <c r="B88" s="19" t="s">
        <v>72</v>
      </c>
      <c r="C88" s="22" t="s">
        <v>73</v>
      </c>
      <c r="D88" s="14" t="n">
        <v>0.02631</v>
      </c>
      <c r="E88" s="15" t="n">
        <f aca="false">$E$93*D88</f>
        <v>356.0829603</v>
      </c>
      <c r="F88" s="21" t="n">
        <v>278.53</v>
      </c>
      <c r="G88" s="151" t="n">
        <v>409.85</v>
      </c>
      <c r="H88" s="18" t="n">
        <f aca="false">E88+F88+G88</f>
        <v>1044.4629603</v>
      </c>
    </row>
    <row r="89" customFormat="false" ht="14.4" hidden="false" customHeight="false" outlineLevel="0" collapsed="false">
      <c r="B89" s="19" t="s">
        <v>74</v>
      </c>
      <c r="C89" s="22" t="s">
        <v>75</v>
      </c>
      <c r="D89" s="14" t="n">
        <v>0.02631</v>
      </c>
      <c r="E89" s="15" t="n">
        <f aca="false">$E$93*D89</f>
        <v>356.0829603</v>
      </c>
      <c r="F89" s="21" t="n">
        <v>278.53</v>
      </c>
      <c r="G89" s="151" t="n">
        <v>420.75</v>
      </c>
      <c r="H89" s="18" t="n">
        <f aca="false">E89+F89+G89</f>
        <v>1055.3629603</v>
      </c>
    </row>
    <row r="90" customFormat="false" ht="14.4" hidden="false" customHeight="false" outlineLevel="0" collapsed="false">
      <c r="B90" s="19" t="s">
        <v>76</v>
      </c>
      <c r="C90" s="22" t="s">
        <v>77</v>
      </c>
      <c r="D90" s="14" t="n">
        <v>0.02631</v>
      </c>
      <c r="E90" s="15" t="n">
        <f aca="false">$E$93*D90</f>
        <v>356.0829603</v>
      </c>
      <c r="F90" s="21" t="n">
        <v>278.53</v>
      </c>
      <c r="G90" s="151" t="n">
        <v>244.04</v>
      </c>
      <c r="H90" s="18" t="n">
        <f aca="false">E90+F90+G90</f>
        <v>878.6529603</v>
      </c>
    </row>
    <row r="91" customFormat="false" ht="14.4" hidden="false" customHeight="false" outlineLevel="0" collapsed="false">
      <c r="B91" s="19" t="s">
        <v>78</v>
      </c>
      <c r="C91" s="22" t="s">
        <v>79</v>
      </c>
      <c r="D91" s="14" t="n">
        <v>0.02631</v>
      </c>
      <c r="E91" s="15" t="n">
        <f aca="false">$E$93*D91</f>
        <v>356.0829603</v>
      </c>
      <c r="F91" s="21" t="n">
        <v>278.53</v>
      </c>
      <c r="G91" s="151" t="n">
        <v>400.38</v>
      </c>
      <c r="H91" s="18" t="n">
        <f aca="false">E91+F91+G91</f>
        <v>1034.9929603</v>
      </c>
    </row>
    <row r="92" customFormat="false" ht="15" hidden="false" customHeight="false" outlineLevel="0" collapsed="false">
      <c r="B92" s="27" t="s">
        <v>80</v>
      </c>
      <c r="C92" s="25" t="s">
        <v>81</v>
      </c>
      <c r="D92" s="28" t="n">
        <v>0.02631</v>
      </c>
      <c r="E92" s="15" t="n">
        <f aca="false">$E$93*D92</f>
        <v>356.0829603</v>
      </c>
      <c r="F92" s="21" t="n">
        <v>278.53</v>
      </c>
      <c r="G92" s="152" t="n">
        <v>498.34</v>
      </c>
      <c r="H92" s="18" t="n">
        <f aca="false">E92+F92+G92</f>
        <v>1132.9529603</v>
      </c>
    </row>
    <row r="93" customFormat="false" ht="15" hidden="false" customHeight="false" outlineLevel="0" collapsed="false">
      <c r="B93" s="33"/>
      <c r="C93" s="34" t="s">
        <v>82</v>
      </c>
      <c r="D93" s="35" t="n">
        <f aca="false">SUM(D55:D92)</f>
        <v>0.999780000000001</v>
      </c>
      <c r="E93" s="36" t="n">
        <f aca="false">H28</f>
        <v>13534.13</v>
      </c>
      <c r="F93" s="37" t="n">
        <v>10027</v>
      </c>
      <c r="G93" s="34" t="n">
        <v>0</v>
      </c>
      <c r="H93" s="40" t="n">
        <f aca="false">SUM(H55:H92)</f>
        <v>34073.0824914</v>
      </c>
    </row>
    <row r="94" customFormat="false" ht="14.4" hidden="false" customHeight="false" outlineLevel="0" collapsed="false">
      <c r="B94" s="102"/>
      <c r="C94" s="124"/>
      <c r="D94" s="124"/>
      <c r="E94" s="125"/>
      <c r="F94" s="150"/>
      <c r="G94" s="127"/>
      <c r="H94" s="128"/>
    </row>
    <row r="95" customFormat="false" ht="14.4" hidden="false" customHeight="false" outlineLevel="0" collapsed="false">
      <c r="B95" s="129" t="s">
        <v>374</v>
      </c>
      <c r="C95" s="1"/>
      <c r="D95" s="1"/>
      <c r="E95" s="5"/>
      <c r="F95" s="148"/>
      <c r="G95" s="153"/>
      <c r="H95" s="128"/>
    </row>
    <row r="96" customFormat="false" ht="9.6" hidden="false" customHeight="true" outlineLevel="0" collapsed="false">
      <c r="B96" s="1"/>
      <c r="C96" s="1"/>
      <c r="D96" s="1"/>
      <c r="E96" s="5"/>
      <c r="F96" s="5"/>
      <c r="G96" s="127"/>
      <c r="H96" s="128"/>
    </row>
    <row r="97" customFormat="false" ht="14.4" hidden="false" customHeight="false" outlineLevel="0" collapsed="false">
      <c r="B97" s="164" t="s">
        <v>518</v>
      </c>
      <c r="C97" s="164"/>
      <c r="D97" s="164"/>
      <c r="E97" s="165"/>
      <c r="F97" s="165"/>
      <c r="G97" s="166"/>
      <c r="H97" s="166"/>
    </row>
    <row r="98" customFormat="false" ht="14.4" hidden="false" customHeight="true" outlineLevel="0" collapsed="false">
      <c r="B98" s="167" t="s">
        <v>519</v>
      </c>
      <c r="C98" s="167"/>
      <c r="D98" s="167"/>
      <c r="E98" s="167"/>
      <c r="F98" s="167"/>
      <c r="G98" s="167"/>
      <c r="H98" s="167"/>
    </row>
    <row r="99" customFormat="false" ht="15.6" hidden="false" customHeight="true" outlineLevel="0" collapsed="false">
      <c r="B99" s="167" t="s">
        <v>520</v>
      </c>
      <c r="C99" s="167"/>
      <c r="D99" s="167"/>
      <c r="E99" s="167"/>
      <c r="F99" s="167"/>
      <c r="G99" s="167"/>
      <c r="H99" s="167"/>
    </row>
    <row r="100" customFormat="false" ht="14.4" hidden="false" customHeight="false" outlineLevel="0" collapsed="false">
      <c r="B100" s="164" t="s">
        <v>415</v>
      </c>
      <c r="C100" s="164"/>
      <c r="D100" s="164"/>
      <c r="E100" s="165"/>
      <c r="F100" s="165"/>
      <c r="G100" s="166"/>
      <c r="H100" s="166"/>
    </row>
    <row r="101" customFormat="false" ht="14.4" hidden="false" customHeight="false" outlineLevel="0" collapsed="false">
      <c r="B101" s="164" t="s">
        <v>416</v>
      </c>
      <c r="C101" s="164"/>
      <c r="D101" s="164"/>
      <c r="E101" s="165"/>
      <c r="F101" s="165"/>
      <c r="G101" s="168"/>
      <c r="H101" s="168"/>
    </row>
  </sheetData>
  <mergeCells count="14">
    <mergeCell ref="B9:H9"/>
    <mergeCell ref="B10:E10"/>
    <mergeCell ref="B28:G28"/>
    <mergeCell ref="B30:H30"/>
    <mergeCell ref="B36:G36"/>
    <mergeCell ref="C38:H38"/>
    <mergeCell ref="C39:G39"/>
    <mergeCell ref="C40:G40"/>
    <mergeCell ref="C41:G41"/>
    <mergeCell ref="C42:G42"/>
    <mergeCell ref="C46:G46"/>
    <mergeCell ref="C47:G47"/>
    <mergeCell ref="B98:H98"/>
    <mergeCell ref="B99:H99"/>
  </mergeCells>
  <printOptions headings="false" gridLines="false" gridLinesSet="true" horizontalCentered="false" verticalCentered="false"/>
  <pageMargins left="0.0395833333333333" right="0.0395833333333333" top="0.157638888888889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97"/>
  <sheetViews>
    <sheetView windowProtection="false"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D62" activeCellId="0" sqref="D62"/>
    </sheetView>
  </sheetViews>
  <sheetFormatPr defaultRowHeight="14.4"/>
  <cols>
    <col collapsed="false" hidden="false" max="1" min="1" style="0" width="7.77732793522267"/>
    <col collapsed="false" hidden="false" max="2" min="2" style="0" width="10.5748987854251"/>
    <col collapsed="false" hidden="false" max="3" min="3" style="0" width="17.8906882591093"/>
    <col collapsed="false" hidden="false" max="1025" min="4" style="0" width="10.5748987854251"/>
  </cols>
  <sheetData>
    <row r="2" customFormat="false" ht="14.4" hidden="false" customHeight="false" outlineLevel="0" collapsed="false">
      <c r="B2" s="71"/>
      <c r="C2" s="71"/>
      <c r="D2" s="71"/>
      <c r="E2" s="72"/>
      <c r="F2" s="72"/>
      <c r="G2" s="72"/>
      <c r="H2" s="72"/>
    </row>
    <row r="3" customFormat="false" ht="14.4" hidden="false" customHeight="false" outlineLevel="0" collapsed="false">
      <c r="B3" s="71"/>
      <c r="C3" s="71"/>
      <c r="D3" s="6" t="s">
        <v>0</v>
      </c>
      <c r="E3" s="3"/>
      <c r="F3" s="3"/>
      <c r="G3" s="4"/>
      <c r="H3" s="72"/>
    </row>
    <row r="4" customFormat="false" ht="16.2" hidden="false" customHeight="false" outlineLevel="0" collapsed="false">
      <c r="B4" s="71"/>
      <c r="C4" s="71"/>
      <c r="D4" s="3" t="s">
        <v>450</v>
      </c>
      <c r="E4" s="3"/>
      <c r="F4" s="3"/>
      <c r="G4" s="4"/>
      <c r="H4" s="72"/>
    </row>
    <row r="5" customFormat="false" ht="14.4" hidden="false" customHeight="false" outlineLevel="0" collapsed="false">
      <c r="B5" s="2"/>
      <c r="C5" s="3"/>
      <c r="D5" s="6" t="s">
        <v>451</v>
      </c>
      <c r="E5" s="4"/>
      <c r="F5" s="4"/>
      <c r="G5" s="4"/>
      <c r="H5" s="4"/>
    </row>
    <row r="6" customFormat="false" ht="14.4" hidden="false" customHeight="false" outlineLevel="0" collapsed="false">
      <c r="B6" s="2"/>
      <c r="C6" s="3"/>
      <c r="D6" s="3"/>
      <c r="E6" s="4"/>
      <c r="F6" s="4"/>
      <c r="G6" s="4"/>
      <c r="H6" s="4"/>
    </row>
    <row r="7" customFormat="false" ht="14.4" hidden="false" customHeight="false" outlineLevel="0" collapsed="false">
      <c r="B7" s="3" t="s">
        <v>521</v>
      </c>
      <c r="C7" s="3"/>
      <c r="D7" s="3"/>
      <c r="E7" s="4"/>
      <c r="F7" s="4"/>
      <c r="G7" s="4"/>
      <c r="H7" s="4"/>
    </row>
    <row r="8" customFormat="false" ht="15" hidden="false" customHeight="false" outlineLevel="0" collapsed="false">
      <c r="B8" s="3"/>
      <c r="C8" s="3"/>
      <c r="D8" s="3"/>
      <c r="E8" s="4"/>
      <c r="F8" s="4"/>
      <c r="G8" s="4"/>
      <c r="H8" s="4"/>
    </row>
    <row r="9" customFormat="false" ht="15" hidden="false" customHeight="false" outlineLevel="0" collapsed="false">
      <c r="B9" s="73" t="s">
        <v>333</v>
      </c>
      <c r="C9" s="73"/>
      <c r="D9" s="73"/>
      <c r="E9" s="73"/>
      <c r="F9" s="73"/>
      <c r="G9" s="73"/>
      <c r="H9" s="73"/>
    </row>
    <row r="10" customFormat="false" ht="15" hidden="false" customHeight="false" outlineLevel="0" collapsed="false">
      <c r="B10" s="73" t="s">
        <v>334</v>
      </c>
      <c r="C10" s="73"/>
      <c r="D10" s="73"/>
      <c r="E10" s="73"/>
      <c r="F10" s="74" t="s">
        <v>399</v>
      </c>
      <c r="G10" s="74"/>
      <c r="H10" s="73" t="s">
        <v>336</v>
      </c>
    </row>
    <row r="11" customFormat="false" ht="14.4" hidden="false" customHeight="false" outlineLevel="0" collapsed="false">
      <c r="B11" s="75" t="s">
        <v>337</v>
      </c>
      <c r="C11" s="3"/>
      <c r="D11" s="3"/>
      <c r="E11" s="4"/>
      <c r="F11" s="4"/>
      <c r="G11" s="4"/>
      <c r="H11" s="76" t="n">
        <f aca="false">241.5+966.01</f>
        <v>1207.51</v>
      </c>
    </row>
    <row r="12" customFormat="false" ht="14.4" hidden="false" customHeight="false" outlineLevel="0" collapsed="false">
      <c r="B12" s="75" t="s">
        <v>338</v>
      </c>
      <c r="C12" s="3"/>
      <c r="D12" s="3"/>
      <c r="E12" s="4"/>
      <c r="F12" s="77" t="n">
        <f aca="false">(H35)</f>
        <v>817</v>
      </c>
      <c r="G12" s="4"/>
      <c r="H12" s="76" t="n">
        <f aca="false">(F12)</f>
        <v>817</v>
      </c>
    </row>
    <row r="13" customFormat="false" ht="14.4" hidden="false" customHeight="false" outlineLevel="0" collapsed="false">
      <c r="B13" s="75" t="s">
        <v>339</v>
      </c>
      <c r="C13" s="3"/>
      <c r="D13" s="3"/>
      <c r="E13" s="4"/>
      <c r="F13" s="77" t="n">
        <v>1500</v>
      </c>
      <c r="G13" s="4"/>
      <c r="H13" s="76" t="n">
        <v>1500</v>
      </c>
    </row>
    <row r="14" customFormat="false" ht="14.4" hidden="false" customHeight="false" outlineLevel="0" collapsed="false">
      <c r="B14" s="78" t="s">
        <v>340</v>
      </c>
      <c r="C14" s="79"/>
      <c r="D14" s="79"/>
      <c r="E14" s="80"/>
      <c r="F14" s="76" t="n">
        <v>4000</v>
      </c>
      <c r="G14" s="80"/>
      <c r="H14" s="76" t="n">
        <v>4000</v>
      </c>
    </row>
    <row r="15" customFormat="false" ht="14.4" hidden="false" customHeight="false" outlineLevel="0" collapsed="false">
      <c r="B15" s="75" t="s">
        <v>522</v>
      </c>
      <c r="C15" s="3"/>
      <c r="D15" s="3"/>
      <c r="E15" s="4"/>
      <c r="F15" s="77" t="n">
        <v>2286</v>
      </c>
      <c r="G15" s="4"/>
      <c r="H15" s="76" t="n">
        <v>786</v>
      </c>
    </row>
    <row r="16" customFormat="false" ht="14.4" hidden="false" customHeight="false" outlineLevel="0" collapsed="false">
      <c r="B16" s="75" t="s">
        <v>523</v>
      </c>
      <c r="C16" s="3"/>
      <c r="D16" s="3"/>
      <c r="E16" s="4"/>
      <c r="F16" s="4"/>
      <c r="G16" s="4"/>
      <c r="H16" s="76" t="n">
        <v>2286</v>
      </c>
    </row>
    <row r="17" customFormat="false" ht="14.4" hidden="false" customHeight="false" outlineLevel="0" collapsed="false">
      <c r="B17" s="75" t="s">
        <v>454</v>
      </c>
      <c r="C17" s="3"/>
      <c r="D17" s="3"/>
      <c r="E17" s="4"/>
      <c r="F17" s="4"/>
      <c r="G17" s="4"/>
      <c r="H17" s="76" t="n">
        <v>46.5</v>
      </c>
      <c r="J17" s="169"/>
    </row>
    <row r="18" customFormat="false" ht="14.4" hidden="false" customHeight="false" outlineLevel="0" collapsed="false">
      <c r="B18" s="75" t="s">
        <v>524</v>
      </c>
      <c r="C18" s="3"/>
      <c r="D18" s="3"/>
      <c r="E18" s="4"/>
      <c r="F18" s="4"/>
      <c r="G18" s="4"/>
      <c r="H18" s="76" t="n">
        <v>187.21</v>
      </c>
    </row>
    <row r="19" customFormat="false" ht="14.4" hidden="false" customHeight="false" outlineLevel="0" collapsed="false">
      <c r="B19" s="75" t="s">
        <v>525</v>
      </c>
      <c r="C19" s="3"/>
      <c r="D19" s="3"/>
      <c r="E19" s="4"/>
      <c r="F19" s="4"/>
      <c r="G19" s="4"/>
      <c r="H19" s="76" t="n">
        <v>207.21</v>
      </c>
    </row>
    <row r="20" customFormat="false" ht="14.4" hidden="false" customHeight="false" outlineLevel="0" collapsed="false">
      <c r="B20" s="75" t="s">
        <v>526</v>
      </c>
      <c r="C20" s="79"/>
      <c r="D20" s="3"/>
      <c r="E20" s="4"/>
      <c r="F20" s="4"/>
      <c r="G20" s="4"/>
      <c r="H20" s="76" t="n">
        <v>221.32</v>
      </c>
    </row>
    <row r="21" customFormat="false" ht="14.4" hidden="false" customHeight="false" outlineLevel="0" collapsed="false">
      <c r="B21" s="75" t="s">
        <v>527</v>
      </c>
      <c r="C21" s="79"/>
      <c r="D21" s="3"/>
      <c r="E21" s="4"/>
      <c r="F21" s="4"/>
      <c r="G21" s="4"/>
      <c r="H21" s="76" t="n">
        <v>231.36</v>
      </c>
    </row>
    <row r="22" customFormat="false" ht="14.4" hidden="false" customHeight="false" outlineLevel="0" collapsed="false">
      <c r="B22" s="75" t="s">
        <v>489</v>
      </c>
      <c r="C22" s="79"/>
      <c r="D22" s="3"/>
      <c r="E22" s="4"/>
      <c r="F22" s="4"/>
      <c r="G22" s="4"/>
      <c r="H22" s="76" t="n">
        <v>0</v>
      </c>
    </row>
    <row r="23" customFormat="false" ht="14.4" hidden="false" customHeight="false" outlineLevel="0" collapsed="false">
      <c r="B23" s="75" t="s">
        <v>490</v>
      </c>
      <c r="C23" s="79"/>
      <c r="D23" s="3"/>
      <c r="E23" s="4"/>
      <c r="F23" s="4"/>
      <c r="G23" s="4"/>
      <c r="H23" s="76" t="n">
        <v>0</v>
      </c>
    </row>
    <row r="24" customFormat="false" ht="14.4" hidden="false" customHeight="false" outlineLevel="0" collapsed="false">
      <c r="B24" s="75" t="s">
        <v>491</v>
      </c>
      <c r="C24" s="79"/>
      <c r="D24" s="3"/>
      <c r="E24" s="4"/>
      <c r="F24" s="4"/>
      <c r="G24" s="4"/>
      <c r="H24" s="76" t="n">
        <v>0</v>
      </c>
    </row>
    <row r="25" customFormat="false" ht="14.4" hidden="false" customHeight="false" outlineLevel="0" collapsed="false">
      <c r="B25" s="75" t="s">
        <v>492</v>
      </c>
      <c r="C25" s="79"/>
      <c r="D25" s="3"/>
      <c r="E25" s="4"/>
      <c r="F25" s="4"/>
      <c r="G25" s="4"/>
      <c r="H25" s="76" t="n">
        <v>0</v>
      </c>
    </row>
    <row r="26" customFormat="false" ht="14.4" hidden="false" customHeight="false" outlineLevel="0" collapsed="false">
      <c r="B26" s="81" t="s">
        <v>528</v>
      </c>
      <c r="C26" s="132"/>
      <c r="D26" s="3"/>
      <c r="E26" s="4"/>
      <c r="F26" s="4"/>
      <c r="G26" s="4"/>
      <c r="H26" s="149" t="n">
        <v>365.5</v>
      </c>
    </row>
    <row r="27" customFormat="false" ht="14.4" hidden="false" customHeight="false" outlineLevel="0" collapsed="false">
      <c r="B27" s="75" t="s">
        <v>347</v>
      </c>
      <c r="C27" s="3"/>
      <c r="D27" s="3"/>
      <c r="E27" s="4"/>
      <c r="F27" s="4"/>
      <c r="G27" s="4"/>
      <c r="H27" s="76" t="n">
        <v>1500</v>
      </c>
    </row>
    <row r="28" customFormat="false" ht="15" hidden="false" customHeight="false" outlineLevel="0" collapsed="false">
      <c r="B28" s="75" t="s">
        <v>348</v>
      </c>
      <c r="C28" s="3"/>
      <c r="D28" s="3"/>
      <c r="E28" s="4"/>
      <c r="F28" s="4"/>
      <c r="G28" s="4"/>
      <c r="H28" s="76" t="n">
        <v>1000</v>
      </c>
    </row>
    <row r="29" customFormat="false" ht="15" hidden="false" customHeight="false" outlineLevel="0" collapsed="false">
      <c r="B29" s="83" t="s">
        <v>349</v>
      </c>
      <c r="C29" s="83"/>
      <c r="D29" s="83"/>
      <c r="E29" s="83"/>
      <c r="F29" s="83"/>
      <c r="G29" s="83"/>
      <c r="H29" s="84" t="n">
        <f aca="false">SUM(H11:H28)</f>
        <v>14355.61</v>
      </c>
    </row>
    <row r="30" customFormat="false" ht="15" hidden="false" customHeight="false" outlineLevel="0" collapsed="false">
      <c r="B30" s="85"/>
      <c r="C30" s="85"/>
      <c r="D30" s="85"/>
      <c r="E30" s="85"/>
      <c r="F30" s="85"/>
      <c r="G30" s="85"/>
      <c r="H30" s="80"/>
    </row>
    <row r="31" customFormat="false" ht="14.4" hidden="false" customHeight="false" outlineLevel="0" collapsed="false">
      <c r="B31" s="86" t="s">
        <v>350</v>
      </c>
      <c r="C31" s="86"/>
      <c r="D31" s="86"/>
      <c r="E31" s="86"/>
      <c r="F31" s="86"/>
      <c r="G31" s="86"/>
      <c r="H31" s="86"/>
    </row>
    <row r="32" customFormat="false" ht="14.4" hidden="false" customHeight="false" outlineLevel="0" collapsed="false">
      <c r="B32" s="134" t="s">
        <v>505</v>
      </c>
      <c r="C32" s="135"/>
      <c r="D32" s="135"/>
      <c r="E32" s="135"/>
      <c r="F32" s="135"/>
      <c r="G32" s="136"/>
      <c r="H32" s="137" t="n">
        <v>86</v>
      </c>
    </row>
    <row r="33" customFormat="false" ht="14.4" hidden="false" customHeight="false" outlineLevel="0" collapsed="false">
      <c r="B33" s="134" t="s">
        <v>529</v>
      </c>
      <c r="C33" s="135"/>
      <c r="D33" s="135"/>
      <c r="E33" s="135"/>
      <c r="F33" s="135"/>
      <c r="G33" s="136"/>
      <c r="H33" s="137" t="n">
        <v>231</v>
      </c>
    </row>
    <row r="34" customFormat="false" ht="14.4" hidden="false" customHeight="false" outlineLevel="0" collapsed="false">
      <c r="B34" s="134" t="s">
        <v>509</v>
      </c>
      <c r="C34" s="135"/>
      <c r="D34" s="135"/>
      <c r="E34" s="135"/>
      <c r="F34" s="135"/>
      <c r="G34" s="136"/>
      <c r="H34" s="137" t="n">
        <v>500</v>
      </c>
    </row>
    <row r="35" customFormat="false" ht="15" hidden="false" customHeight="false" outlineLevel="0" collapsed="false">
      <c r="B35" s="138" t="s">
        <v>82</v>
      </c>
      <c r="C35" s="138"/>
      <c r="D35" s="138"/>
      <c r="E35" s="138"/>
      <c r="F35" s="138"/>
      <c r="G35" s="138"/>
      <c r="H35" s="139" t="n">
        <f aca="false">SUM(H32:H34)</f>
        <v>817</v>
      </c>
    </row>
    <row r="36" customFormat="false" ht="14.4" hidden="false" customHeight="false" outlineLevel="0" collapsed="false">
      <c r="B36" s="3"/>
      <c r="C36" s="3"/>
      <c r="D36" s="3"/>
      <c r="E36" s="4"/>
      <c r="F36" s="4"/>
      <c r="G36" s="4"/>
      <c r="H36" s="4"/>
    </row>
    <row r="37" customFormat="false" ht="15" hidden="false" customHeight="false" outlineLevel="0" collapsed="false">
      <c r="B37" s="3"/>
      <c r="C37" s="91" t="s">
        <v>530</v>
      </c>
      <c r="D37" s="91"/>
      <c r="E37" s="91"/>
      <c r="F37" s="91"/>
      <c r="G37" s="91"/>
      <c r="H37" s="91"/>
    </row>
    <row r="38" customFormat="false" ht="14.4" hidden="false" customHeight="false" outlineLevel="0" collapsed="false">
      <c r="B38" s="3"/>
      <c r="C38" s="92" t="s">
        <v>353</v>
      </c>
      <c r="D38" s="92"/>
      <c r="E38" s="92"/>
      <c r="F38" s="92"/>
      <c r="G38" s="92"/>
      <c r="H38" s="93" t="n">
        <v>4738.24</v>
      </c>
    </row>
    <row r="39" customFormat="false" ht="14.4" hidden="false" customHeight="false" outlineLevel="0" collapsed="false">
      <c r="B39" s="3"/>
      <c r="C39" s="94" t="s">
        <v>530</v>
      </c>
      <c r="D39" s="94"/>
      <c r="E39" s="94"/>
      <c r="F39" s="94"/>
      <c r="G39" s="94"/>
      <c r="H39" s="95" t="n">
        <v>1000</v>
      </c>
    </row>
    <row r="40" customFormat="false" ht="14.4" hidden="false" customHeight="false" outlineLevel="0" collapsed="false">
      <c r="B40" s="3"/>
      <c r="C40" s="96" t="s">
        <v>354</v>
      </c>
      <c r="D40" s="96"/>
      <c r="E40" s="96"/>
      <c r="F40" s="96"/>
      <c r="G40" s="96"/>
      <c r="H40" s="156" t="n">
        <f aca="false">SUM(H38:H39)</f>
        <v>5738.24</v>
      </c>
    </row>
    <row r="41" customFormat="false" ht="14.4" hidden="false" customHeight="false" outlineLevel="0" collapsed="false">
      <c r="B41" s="3"/>
      <c r="C41" s="157" t="s">
        <v>511</v>
      </c>
      <c r="D41" s="157"/>
      <c r="E41" s="157"/>
      <c r="F41" s="157"/>
      <c r="G41" s="157"/>
      <c r="H41" s="95"/>
    </row>
    <row r="42" customFormat="false" ht="14.4" hidden="false" customHeight="false" outlineLevel="0" collapsed="false">
      <c r="B42" s="3"/>
      <c r="C42" s="157" t="s">
        <v>515</v>
      </c>
      <c r="D42" s="157"/>
      <c r="E42" s="157"/>
      <c r="F42" s="157"/>
      <c r="G42" s="157"/>
      <c r="H42" s="162" t="n">
        <v>0</v>
      </c>
    </row>
    <row r="43" customFormat="false" ht="15" hidden="false" customHeight="false" outlineLevel="0" collapsed="false">
      <c r="B43" s="102"/>
      <c r="C43" s="103" t="s">
        <v>531</v>
      </c>
      <c r="D43" s="103"/>
      <c r="E43" s="103"/>
      <c r="F43" s="103"/>
      <c r="G43" s="103"/>
      <c r="H43" s="140" t="n">
        <f aca="false">H40-H42</f>
        <v>5738.24</v>
      </c>
    </row>
    <row r="46" customFormat="false" ht="14.4" hidden="false" customHeight="false" outlineLevel="0" collapsed="false">
      <c r="B46" s="1"/>
      <c r="C46" s="1"/>
      <c r="D46" s="2" t="s">
        <v>0</v>
      </c>
      <c r="E46" s="3"/>
      <c r="F46" s="3"/>
      <c r="G46" s="4"/>
      <c r="H46" s="5"/>
    </row>
    <row r="47" customFormat="false" ht="16.2" hidden="false" customHeight="false" outlineLevel="0" collapsed="false">
      <c r="B47" s="1"/>
      <c r="C47" s="1"/>
      <c r="D47" s="3" t="s">
        <v>1</v>
      </c>
      <c r="E47" s="3"/>
      <c r="F47" s="3"/>
      <c r="G47" s="4"/>
      <c r="H47" s="5"/>
    </row>
    <row r="48" customFormat="false" ht="14.4" hidden="false" customHeight="false" outlineLevel="0" collapsed="false">
      <c r="B48" s="1"/>
      <c r="C48" s="1"/>
      <c r="D48" s="2"/>
      <c r="E48" s="3"/>
      <c r="F48" s="3"/>
      <c r="G48" s="4"/>
      <c r="H48" s="5"/>
    </row>
    <row r="49" customFormat="false" ht="15" hidden="false" customHeight="false" outlineLevel="0" collapsed="false">
      <c r="B49" s="1"/>
      <c r="C49" s="1"/>
      <c r="D49" s="6" t="s">
        <v>521</v>
      </c>
      <c r="E49" s="3"/>
      <c r="F49" s="3"/>
      <c r="G49" s="4"/>
      <c r="H49" s="5"/>
    </row>
    <row r="50" customFormat="false" ht="15" hidden="false" customHeight="false" outlineLevel="0" collapsed="false">
      <c r="B50" s="7" t="s">
        <v>2</v>
      </c>
      <c r="C50" s="8" t="s">
        <v>3</v>
      </c>
      <c r="D50" s="9" t="s">
        <v>358</v>
      </c>
      <c r="E50" s="9" t="s">
        <v>359</v>
      </c>
      <c r="F50" s="9" t="s">
        <v>360</v>
      </c>
      <c r="G50" s="10" t="s">
        <v>6</v>
      </c>
      <c r="H50" s="11" t="s">
        <v>361</v>
      </c>
    </row>
    <row r="51" customFormat="false" ht="14.4" hidden="false" customHeight="false" outlineLevel="0" collapsed="false">
      <c r="B51" s="12" t="s">
        <v>7</v>
      </c>
      <c r="C51" s="108" t="s">
        <v>517</v>
      </c>
      <c r="D51" s="14" t="n">
        <v>0.02631</v>
      </c>
      <c r="E51" s="15" t="n">
        <f aca="false">$E$89*D51</f>
        <v>377.6960991</v>
      </c>
      <c r="F51" s="15" t="n">
        <v>278.53</v>
      </c>
      <c r="G51" s="151" t="n">
        <v>278.94</v>
      </c>
      <c r="H51" s="18" t="n">
        <f aca="false">E51+F51+G51</f>
        <v>935.1660991</v>
      </c>
    </row>
    <row r="52" customFormat="false" ht="14.4" hidden="false" customHeight="false" outlineLevel="0" collapsed="false">
      <c r="B52" s="19" t="s">
        <v>9</v>
      </c>
      <c r="C52" s="24" t="s">
        <v>42</v>
      </c>
      <c r="D52" s="14" t="n">
        <v>0.02631</v>
      </c>
      <c r="E52" s="15" t="n">
        <f aca="false">$E$89*D52</f>
        <v>377.6960991</v>
      </c>
      <c r="F52" s="154" t="n">
        <v>0</v>
      </c>
      <c r="G52" s="151" t="n">
        <v>0</v>
      </c>
      <c r="H52" s="23" t="n">
        <f aca="false">E52+F52+G52</f>
        <v>377.6960991</v>
      </c>
    </row>
    <row r="53" customFormat="false" ht="14.4" hidden="false" customHeight="false" outlineLevel="0" collapsed="false">
      <c r="B53" s="19" t="s">
        <v>11</v>
      </c>
      <c r="C53" s="20" t="s">
        <v>12</v>
      </c>
      <c r="D53" s="14" t="n">
        <v>0.02631</v>
      </c>
      <c r="E53" s="15" t="n">
        <f aca="false">$E$89*D53</f>
        <v>377.6960991</v>
      </c>
      <c r="F53" s="15" t="n">
        <v>278.53</v>
      </c>
      <c r="G53" s="151" t="n">
        <v>0</v>
      </c>
      <c r="H53" s="18" t="n">
        <f aca="false">E53+F53+G53</f>
        <v>656.2260991</v>
      </c>
    </row>
    <row r="54" customFormat="false" ht="14.4" hidden="false" customHeight="false" outlineLevel="0" collapsed="false">
      <c r="B54" s="19" t="s">
        <v>13</v>
      </c>
      <c r="C54" s="20" t="s">
        <v>14</v>
      </c>
      <c r="D54" s="14" t="n">
        <v>0.02631</v>
      </c>
      <c r="E54" s="15" t="n">
        <f aca="false">$E$89*D54</f>
        <v>377.6960991</v>
      </c>
      <c r="F54" s="15" t="n">
        <v>278.53</v>
      </c>
      <c r="G54" s="151" t="n">
        <v>0</v>
      </c>
      <c r="H54" s="18" t="n">
        <f aca="false">E54+F54+G54</f>
        <v>656.2260991</v>
      </c>
    </row>
    <row r="55" customFormat="false" ht="14.4" hidden="false" customHeight="false" outlineLevel="0" collapsed="false">
      <c r="B55" s="19" t="s">
        <v>15</v>
      </c>
      <c r="C55" s="22" t="s">
        <v>498</v>
      </c>
      <c r="D55" s="14" t="n">
        <v>0.02631</v>
      </c>
      <c r="E55" s="15" t="n">
        <f aca="false">$E$89*D55</f>
        <v>377.6960991</v>
      </c>
      <c r="F55" s="15" t="n">
        <v>278.53</v>
      </c>
      <c r="G55" s="151" t="n">
        <v>0</v>
      </c>
      <c r="H55" s="18" t="n">
        <f aca="false">E55+F55+G55</f>
        <v>656.2260991</v>
      </c>
    </row>
    <row r="56" customFormat="false" ht="14.4" hidden="false" customHeight="false" outlineLevel="0" collapsed="false">
      <c r="B56" s="19" t="s">
        <v>17</v>
      </c>
      <c r="C56" s="20" t="s">
        <v>18</v>
      </c>
      <c r="D56" s="14" t="n">
        <v>0.02631</v>
      </c>
      <c r="E56" s="15" t="n">
        <f aca="false">$E$89*D56</f>
        <v>377.6960991</v>
      </c>
      <c r="F56" s="15" t="n">
        <v>278.53</v>
      </c>
      <c r="G56" s="151" t="n">
        <v>0</v>
      </c>
      <c r="H56" s="18" t="n">
        <f aca="false">E56+F56+G56</f>
        <v>656.2260991</v>
      </c>
    </row>
    <row r="57" customFormat="false" ht="14.4" hidden="false" customHeight="false" outlineLevel="0" collapsed="false">
      <c r="B57" s="19" t="s">
        <v>19</v>
      </c>
      <c r="C57" s="20" t="s">
        <v>20</v>
      </c>
      <c r="D57" s="14" t="n">
        <v>0.02631</v>
      </c>
      <c r="E57" s="15" t="n">
        <f aca="false">$E$89*D57</f>
        <v>377.6960991</v>
      </c>
      <c r="F57" s="15" t="n">
        <v>278.53</v>
      </c>
      <c r="G57" s="151" t="n">
        <v>437.23</v>
      </c>
      <c r="H57" s="18" t="n">
        <f aca="false">E57+F57+G57</f>
        <v>1093.4560991</v>
      </c>
    </row>
    <row r="58" customFormat="false" ht="14.4" hidden="false" customHeight="false" outlineLevel="0" collapsed="false">
      <c r="B58" s="19" t="s">
        <v>21</v>
      </c>
      <c r="C58" s="20" t="s">
        <v>22</v>
      </c>
      <c r="D58" s="14" t="n">
        <v>0.02631</v>
      </c>
      <c r="E58" s="15" t="n">
        <f aca="false">$E$89*D58</f>
        <v>377.6960991</v>
      </c>
      <c r="F58" s="15" t="n">
        <v>278.53</v>
      </c>
      <c r="G58" s="151" t="n">
        <v>0</v>
      </c>
      <c r="H58" s="18" t="n">
        <f aca="false">E58+F58+G58</f>
        <v>656.2260991</v>
      </c>
      <c r="I58" s="163"/>
    </row>
    <row r="59" customFormat="false" ht="14.4" hidden="false" customHeight="false" outlineLevel="0" collapsed="false">
      <c r="B59" s="19" t="s">
        <v>23</v>
      </c>
      <c r="C59" s="20" t="s">
        <v>396</v>
      </c>
      <c r="D59" s="14" t="n">
        <v>0.02631</v>
      </c>
      <c r="E59" s="15" t="n">
        <f aca="false">$E$89*D59</f>
        <v>377.6960991</v>
      </c>
      <c r="F59" s="15" t="n">
        <v>278.53</v>
      </c>
      <c r="G59" s="151" t="n">
        <v>245.08</v>
      </c>
      <c r="H59" s="18" t="n">
        <f aca="false">E59+F59+G59</f>
        <v>901.3060991</v>
      </c>
    </row>
    <row r="60" customFormat="false" ht="14.4" hidden="false" customHeight="false" outlineLevel="0" collapsed="false">
      <c r="B60" s="19" t="s">
        <v>25</v>
      </c>
      <c r="C60" s="20" t="s">
        <v>26</v>
      </c>
      <c r="D60" s="14" t="n">
        <v>0.02631</v>
      </c>
      <c r="E60" s="15" t="n">
        <f aca="false">$E$89*D60</f>
        <v>377.6960991</v>
      </c>
      <c r="F60" s="15" t="n">
        <v>278.53</v>
      </c>
      <c r="G60" s="151" t="n">
        <v>272.59</v>
      </c>
      <c r="H60" s="18" t="n">
        <f aca="false">E60+F60+G60</f>
        <v>928.8160991</v>
      </c>
    </row>
    <row r="61" customFormat="false" ht="14.4" hidden="false" customHeight="false" outlineLevel="0" collapsed="false">
      <c r="B61" s="19" t="s">
        <v>27</v>
      </c>
      <c r="C61" s="20" t="s">
        <v>28</v>
      </c>
      <c r="D61" s="14" t="n">
        <v>0.02631</v>
      </c>
      <c r="E61" s="15" t="n">
        <f aca="false">$E$89*D61</f>
        <v>377.6960991</v>
      </c>
      <c r="F61" s="15" t="n">
        <v>278.53</v>
      </c>
      <c r="G61" s="151" t="n">
        <v>184.49</v>
      </c>
      <c r="H61" s="18" t="n">
        <f aca="false">E61+F61+G61</f>
        <v>840.7160991</v>
      </c>
    </row>
    <row r="62" customFormat="false" ht="14.4" hidden="false" customHeight="false" outlineLevel="0" collapsed="false">
      <c r="B62" s="19" t="s">
        <v>29</v>
      </c>
      <c r="C62" s="22" t="s">
        <v>30</v>
      </c>
      <c r="D62" s="14" t="n">
        <v>0.02631</v>
      </c>
      <c r="E62" s="15" t="n">
        <f aca="false">$E$89*D62</f>
        <v>377.6960991</v>
      </c>
      <c r="F62" s="15" t="n">
        <v>278.53</v>
      </c>
      <c r="G62" s="151" t="n">
        <v>264.54</v>
      </c>
      <c r="H62" s="18" t="n">
        <f aca="false">E62+F62+G62</f>
        <v>920.7660991</v>
      </c>
    </row>
    <row r="63" customFormat="false" ht="14.4" hidden="false" customHeight="false" outlineLevel="0" collapsed="false">
      <c r="B63" s="19" t="s">
        <v>31</v>
      </c>
      <c r="C63" s="20" t="s">
        <v>469</v>
      </c>
      <c r="D63" s="14" t="n">
        <v>0.02631</v>
      </c>
      <c r="E63" s="15" t="n">
        <f aca="false">$E$89*D63</f>
        <v>377.6960991</v>
      </c>
      <c r="F63" s="15" t="n">
        <v>278.53</v>
      </c>
      <c r="G63" s="151" t="n">
        <v>450.2</v>
      </c>
      <c r="H63" s="18" t="n">
        <f aca="false">E63+F63+G63</f>
        <v>1106.4260991</v>
      </c>
    </row>
    <row r="64" customFormat="false" ht="14.4" hidden="false" customHeight="false" outlineLevel="0" collapsed="false">
      <c r="B64" s="19" t="s">
        <v>33</v>
      </c>
      <c r="C64" s="22" t="s">
        <v>532</v>
      </c>
      <c r="D64" s="14" t="n">
        <v>0.02631</v>
      </c>
      <c r="E64" s="15" t="n">
        <f aca="false">$E$89*D64</f>
        <v>377.6960991</v>
      </c>
      <c r="F64" s="15" t="n">
        <v>278.53</v>
      </c>
      <c r="G64" s="151" t="n">
        <v>145.44</v>
      </c>
      <c r="H64" s="18" t="n">
        <f aca="false">E64+F64+G64</f>
        <v>801.6660991</v>
      </c>
    </row>
    <row r="65" customFormat="false" ht="14.4" hidden="false" customHeight="false" outlineLevel="0" collapsed="false">
      <c r="B65" s="19" t="s">
        <v>35</v>
      </c>
      <c r="C65" s="26" t="s">
        <v>42</v>
      </c>
      <c r="D65" s="14" t="n">
        <v>0.02631</v>
      </c>
      <c r="E65" s="15" t="n">
        <f aca="false">$E$89*D65</f>
        <v>377.6960991</v>
      </c>
      <c r="F65" s="15" t="n">
        <v>0</v>
      </c>
      <c r="G65" s="151" t="n">
        <v>0</v>
      </c>
      <c r="H65" s="23" t="n">
        <f aca="false">E65+F65+G65</f>
        <v>377.6960991</v>
      </c>
    </row>
    <row r="66" customFormat="false" ht="14.4" hidden="false" customHeight="false" outlineLevel="0" collapsed="false">
      <c r="B66" s="19" t="s">
        <v>37</v>
      </c>
      <c r="C66" s="25" t="s">
        <v>38</v>
      </c>
      <c r="D66" s="14" t="n">
        <v>0.02631</v>
      </c>
      <c r="E66" s="15" t="n">
        <f aca="false">$E$89*D66</f>
        <v>377.6960991</v>
      </c>
      <c r="F66" s="15" t="n">
        <v>278.53</v>
      </c>
      <c r="G66" s="151" t="n">
        <v>200.84</v>
      </c>
      <c r="H66" s="18" t="n">
        <f aca="false">E66+F66+G66</f>
        <v>857.0660991</v>
      </c>
    </row>
    <row r="67" customFormat="false" ht="14.4" hidden="false" customHeight="false" outlineLevel="0" collapsed="false">
      <c r="B67" s="19" t="s">
        <v>39</v>
      </c>
      <c r="C67" s="22" t="s">
        <v>40</v>
      </c>
      <c r="D67" s="14" t="n">
        <v>0.02631</v>
      </c>
      <c r="E67" s="15" t="n">
        <f aca="false">$E$89*D67</f>
        <v>377.6960991</v>
      </c>
      <c r="F67" s="15" t="n">
        <v>278.53</v>
      </c>
      <c r="G67" s="151" t="n">
        <v>245.21</v>
      </c>
      <c r="H67" s="18" t="n">
        <f aca="false">E67+F67+G67</f>
        <v>901.4360991</v>
      </c>
    </row>
    <row r="68" customFormat="false" ht="14.4" hidden="false" customHeight="false" outlineLevel="0" collapsed="false">
      <c r="B68" s="19" t="s">
        <v>41</v>
      </c>
      <c r="C68" s="26" t="s">
        <v>42</v>
      </c>
      <c r="D68" s="14" t="n">
        <v>0.02631</v>
      </c>
      <c r="E68" s="15" t="n">
        <f aca="false">$E$89*D68</f>
        <v>377.6960991</v>
      </c>
      <c r="F68" s="21" t="n">
        <v>278.53</v>
      </c>
      <c r="G68" s="151" t="n">
        <v>339.27</v>
      </c>
      <c r="H68" s="23" t="n">
        <f aca="false">E68+F68+G68</f>
        <v>995.4960991</v>
      </c>
    </row>
    <row r="69" customFormat="false" ht="14.4" hidden="false" customHeight="false" outlineLevel="0" collapsed="false">
      <c r="B69" s="19" t="s">
        <v>43</v>
      </c>
      <c r="C69" s="22" t="s">
        <v>44</v>
      </c>
      <c r="D69" s="14" t="n">
        <v>0.02631</v>
      </c>
      <c r="E69" s="15" t="n">
        <f aca="false">$E$89*D69</f>
        <v>377.6960991</v>
      </c>
      <c r="F69" s="21" t="n">
        <v>278.53</v>
      </c>
      <c r="G69" s="151" t="n">
        <v>137.01</v>
      </c>
      <c r="H69" s="18" t="n">
        <f aca="false">E69+F69+G69</f>
        <v>793.2360991</v>
      </c>
    </row>
    <row r="70" customFormat="false" ht="14.4" hidden="false" customHeight="false" outlineLevel="0" collapsed="false">
      <c r="B70" s="19" t="s">
        <v>45</v>
      </c>
      <c r="C70" s="22" t="s">
        <v>46</v>
      </c>
      <c r="D70" s="14" t="n">
        <v>0.02631</v>
      </c>
      <c r="E70" s="15" t="n">
        <f aca="false">$E$89*D70</f>
        <v>377.6960991</v>
      </c>
      <c r="F70" s="21" t="n">
        <v>278.53</v>
      </c>
      <c r="G70" s="151" t="n">
        <v>130.39</v>
      </c>
      <c r="H70" s="18" t="n">
        <f aca="false">E70+F70+G70</f>
        <v>786.6160991</v>
      </c>
    </row>
    <row r="71" customFormat="false" ht="14.4" hidden="false" customHeight="false" outlineLevel="0" collapsed="false">
      <c r="B71" s="19" t="s">
        <v>47</v>
      </c>
      <c r="C71" s="22" t="s">
        <v>397</v>
      </c>
      <c r="D71" s="14" t="n">
        <v>0.02631</v>
      </c>
      <c r="E71" s="15" t="n">
        <f aca="false">$E$89*D71</f>
        <v>377.6960991</v>
      </c>
      <c r="F71" s="21" t="n">
        <v>278.53</v>
      </c>
      <c r="G71" s="151" t="n">
        <v>145.05</v>
      </c>
      <c r="H71" s="18" t="n">
        <f aca="false">E71+F71+G71</f>
        <v>801.2760991</v>
      </c>
    </row>
    <row r="72" customFormat="false" ht="14.4" hidden="false" customHeight="false" outlineLevel="0" collapsed="false">
      <c r="B72" s="19" t="s">
        <v>48</v>
      </c>
      <c r="C72" s="22" t="s">
        <v>49</v>
      </c>
      <c r="D72" s="14" t="n">
        <v>0.02631</v>
      </c>
      <c r="E72" s="15" t="n">
        <f aca="false">$E$89*D72</f>
        <v>377.6960991</v>
      </c>
      <c r="F72" s="21" t="n">
        <v>278.53</v>
      </c>
      <c r="G72" s="151" t="n">
        <v>259.48</v>
      </c>
      <c r="H72" s="18" t="n">
        <f aca="false">E72+F72+G72</f>
        <v>915.7060991</v>
      </c>
    </row>
    <row r="73" customFormat="false" ht="14.4" hidden="false" customHeight="false" outlineLevel="0" collapsed="false">
      <c r="B73" s="19" t="s">
        <v>50</v>
      </c>
      <c r="C73" s="22" t="s">
        <v>51</v>
      </c>
      <c r="D73" s="14" t="n">
        <v>0.02631</v>
      </c>
      <c r="E73" s="15" t="n">
        <f aca="false">$E$89*D73</f>
        <v>377.6960991</v>
      </c>
      <c r="F73" s="21" t="n">
        <v>278.53</v>
      </c>
      <c r="G73" s="151" t="n">
        <v>389.23</v>
      </c>
      <c r="H73" s="18" t="n">
        <f aca="false">E73+F73+G73</f>
        <v>1045.4560991</v>
      </c>
    </row>
    <row r="74" customFormat="false" ht="14.4" hidden="false" customHeight="false" outlineLevel="0" collapsed="false">
      <c r="B74" s="19" t="s">
        <v>52</v>
      </c>
      <c r="C74" s="22" t="s">
        <v>53</v>
      </c>
      <c r="D74" s="14" t="n">
        <v>0.02631</v>
      </c>
      <c r="E74" s="15" t="n">
        <f aca="false">$E$89*D74</f>
        <v>377.6960991</v>
      </c>
      <c r="F74" s="21" t="n">
        <v>278.53</v>
      </c>
      <c r="G74" s="151" t="n">
        <v>306.71</v>
      </c>
      <c r="H74" s="18" t="n">
        <f aca="false">E74+F74+G74</f>
        <v>962.9360991</v>
      </c>
    </row>
    <row r="75" customFormat="false" ht="14.4" hidden="false" customHeight="false" outlineLevel="0" collapsed="false">
      <c r="B75" s="19" t="s">
        <v>54</v>
      </c>
      <c r="C75" s="22" t="s">
        <v>55</v>
      </c>
      <c r="D75" s="14" t="n">
        <v>0.02631</v>
      </c>
      <c r="E75" s="15" t="n">
        <f aca="false">$E$89*D75</f>
        <v>377.6960991</v>
      </c>
      <c r="F75" s="21" t="n">
        <v>278.53</v>
      </c>
      <c r="G75" s="151" t="n">
        <v>300.87</v>
      </c>
      <c r="H75" s="18" t="n">
        <f aca="false">E75+F75+G75</f>
        <v>957.0960991</v>
      </c>
    </row>
    <row r="76" customFormat="false" ht="14.4" hidden="false" customHeight="false" outlineLevel="0" collapsed="false">
      <c r="B76" s="19" t="s">
        <v>56</v>
      </c>
      <c r="C76" s="22" t="s">
        <v>57</v>
      </c>
      <c r="D76" s="14" t="n">
        <v>0.02631</v>
      </c>
      <c r="E76" s="15" t="n">
        <f aca="false">$E$89*D76</f>
        <v>377.6960991</v>
      </c>
      <c r="F76" s="21" t="n">
        <v>278.53</v>
      </c>
      <c r="G76" s="151" t="n">
        <v>368.08</v>
      </c>
      <c r="H76" s="18" t="n">
        <f aca="false">E76+F76+G76</f>
        <v>1024.3060991</v>
      </c>
    </row>
    <row r="77" customFormat="false" ht="14.4" hidden="false" customHeight="false" outlineLevel="0" collapsed="false">
      <c r="B77" s="19" t="s">
        <v>58</v>
      </c>
      <c r="C77" s="22" t="s">
        <v>59</v>
      </c>
      <c r="D77" s="14" t="n">
        <v>0.02631</v>
      </c>
      <c r="E77" s="15" t="n">
        <f aca="false">$E$89*D77</f>
        <v>377.6960991</v>
      </c>
      <c r="F77" s="21" t="n">
        <v>278.53</v>
      </c>
      <c r="G77" s="151" t="n">
        <v>451.11</v>
      </c>
      <c r="H77" s="18" t="n">
        <f aca="false">E77+F77+G77</f>
        <v>1107.3360991</v>
      </c>
    </row>
    <row r="78" customFormat="false" ht="14.4" hidden="false" customHeight="false" outlineLevel="0" collapsed="false">
      <c r="B78" s="19" t="s">
        <v>60</v>
      </c>
      <c r="C78" s="22" t="s">
        <v>61</v>
      </c>
      <c r="D78" s="14" t="n">
        <v>0.02631</v>
      </c>
      <c r="E78" s="15" t="n">
        <f aca="false">$E$89*D78</f>
        <v>377.6960991</v>
      </c>
      <c r="F78" s="21" t="n">
        <v>278.53</v>
      </c>
      <c r="G78" s="151" t="n">
        <v>412.32</v>
      </c>
      <c r="H78" s="18" t="n">
        <f aca="false">E78+F78+G78</f>
        <v>1068.5460991</v>
      </c>
    </row>
    <row r="79" customFormat="false" ht="14.4" hidden="false" customHeight="false" outlineLevel="0" collapsed="false">
      <c r="B79" s="19" t="s">
        <v>62</v>
      </c>
      <c r="C79" s="22" t="s">
        <v>63</v>
      </c>
      <c r="D79" s="14" t="n">
        <v>0.02631</v>
      </c>
      <c r="E79" s="15" t="n">
        <f aca="false">$E$89*D79</f>
        <v>377.6960991</v>
      </c>
      <c r="F79" s="21" t="n">
        <v>278.53</v>
      </c>
      <c r="G79" s="151" t="n">
        <v>389.23</v>
      </c>
      <c r="H79" s="18" t="n">
        <f aca="false">E79+F79+G79</f>
        <v>1045.4560991</v>
      </c>
    </row>
    <row r="80" customFormat="false" ht="14.4" hidden="false" customHeight="false" outlineLevel="0" collapsed="false">
      <c r="B80" s="19" t="s">
        <v>64</v>
      </c>
      <c r="C80" s="22" t="s">
        <v>470</v>
      </c>
      <c r="D80" s="14" t="n">
        <v>0.02631</v>
      </c>
      <c r="E80" s="15" t="n">
        <f aca="false">$E$89*D80</f>
        <v>377.6960991</v>
      </c>
      <c r="F80" s="21" t="n">
        <v>278.53</v>
      </c>
      <c r="G80" s="151" t="n">
        <v>286.86</v>
      </c>
      <c r="H80" s="18" t="n">
        <f aca="false">E80+F80+G80</f>
        <v>943.0860991</v>
      </c>
    </row>
    <row r="81" customFormat="false" ht="14.4" hidden="false" customHeight="false" outlineLevel="0" collapsed="false">
      <c r="B81" s="19" t="s">
        <v>66</v>
      </c>
      <c r="C81" s="22" t="s">
        <v>67</v>
      </c>
      <c r="D81" s="14" t="n">
        <v>0.02631</v>
      </c>
      <c r="E81" s="15" t="n">
        <f aca="false">$E$89*D81</f>
        <v>377.6960991</v>
      </c>
      <c r="F81" s="21" t="n">
        <v>278.53</v>
      </c>
      <c r="G81" s="151" t="n">
        <v>314.48</v>
      </c>
      <c r="H81" s="18" t="n">
        <f aca="false">E81+F81+G81</f>
        <v>970.7060991</v>
      </c>
    </row>
    <row r="82" customFormat="false" ht="14.4" hidden="false" customHeight="false" outlineLevel="0" collapsed="false">
      <c r="B82" s="19" t="s">
        <v>68</v>
      </c>
      <c r="C82" s="22" t="s">
        <v>69</v>
      </c>
      <c r="D82" s="14" t="n">
        <v>0.02631</v>
      </c>
      <c r="E82" s="15" t="n">
        <f aca="false">$E$89*D82</f>
        <v>377.6960991</v>
      </c>
      <c r="F82" s="21" t="n">
        <v>278.53</v>
      </c>
      <c r="G82" s="151" t="n">
        <v>274.27</v>
      </c>
      <c r="H82" s="18" t="n">
        <f aca="false">E82+F82+G82</f>
        <v>930.4960991</v>
      </c>
    </row>
    <row r="83" customFormat="false" ht="14.4" hidden="false" customHeight="false" outlineLevel="0" collapsed="false">
      <c r="B83" s="19" t="s">
        <v>70</v>
      </c>
      <c r="C83" s="22" t="s">
        <v>71</v>
      </c>
      <c r="D83" s="14" t="n">
        <v>0.02631</v>
      </c>
      <c r="E83" s="15" t="n">
        <f aca="false">$E$89*D83</f>
        <v>377.6960991</v>
      </c>
      <c r="F83" s="21" t="n">
        <v>278.53</v>
      </c>
      <c r="G83" s="151" t="n">
        <v>339.53</v>
      </c>
      <c r="H83" s="18" t="n">
        <f aca="false">E83+F83+G83</f>
        <v>995.7560991</v>
      </c>
    </row>
    <row r="84" customFormat="false" ht="14.4" hidden="false" customHeight="false" outlineLevel="0" collapsed="false">
      <c r="B84" s="19" t="s">
        <v>72</v>
      </c>
      <c r="C84" s="22" t="s">
        <v>73</v>
      </c>
      <c r="D84" s="14" t="n">
        <v>0.02631</v>
      </c>
      <c r="E84" s="15" t="n">
        <f aca="false">$E$89*D84</f>
        <v>377.6960991</v>
      </c>
      <c r="F84" s="21" t="n">
        <v>278.53</v>
      </c>
      <c r="G84" s="151" t="n">
        <v>389.23</v>
      </c>
      <c r="H84" s="18" t="n">
        <f aca="false">E84+F84+G84</f>
        <v>1045.4560991</v>
      </c>
    </row>
    <row r="85" customFormat="false" ht="14.4" hidden="false" customHeight="false" outlineLevel="0" collapsed="false">
      <c r="B85" s="19" t="s">
        <v>74</v>
      </c>
      <c r="C85" s="22" t="s">
        <v>75</v>
      </c>
      <c r="D85" s="14" t="n">
        <v>0.02631</v>
      </c>
      <c r="E85" s="15" t="n">
        <f aca="false">$E$89*D85</f>
        <v>377.6960991</v>
      </c>
      <c r="F85" s="21" t="n">
        <v>278.53</v>
      </c>
      <c r="G85" s="151" t="n">
        <v>409.98</v>
      </c>
      <c r="H85" s="18" t="n">
        <f aca="false">E85+F85+G85</f>
        <v>1066.2060991</v>
      </c>
    </row>
    <row r="86" customFormat="false" ht="14.4" hidden="false" customHeight="false" outlineLevel="0" collapsed="false">
      <c r="B86" s="19" t="s">
        <v>76</v>
      </c>
      <c r="C86" s="22" t="s">
        <v>77</v>
      </c>
      <c r="D86" s="14" t="n">
        <v>0.02631</v>
      </c>
      <c r="E86" s="15" t="n">
        <f aca="false">$E$89*D86</f>
        <v>377.6960991</v>
      </c>
      <c r="F86" s="21" t="n">
        <v>278.53</v>
      </c>
      <c r="G86" s="151" t="n">
        <v>294.12</v>
      </c>
      <c r="H86" s="18" t="n">
        <f aca="false">E86+F86+G86</f>
        <v>950.3460991</v>
      </c>
    </row>
    <row r="87" customFormat="false" ht="14.4" hidden="false" customHeight="false" outlineLevel="0" collapsed="false">
      <c r="B87" s="19" t="s">
        <v>78</v>
      </c>
      <c r="C87" s="22" t="s">
        <v>79</v>
      </c>
      <c r="D87" s="14" t="n">
        <v>0.02631</v>
      </c>
      <c r="E87" s="15" t="n">
        <f aca="false">$E$89*D87</f>
        <v>377.6960991</v>
      </c>
      <c r="F87" s="21" t="n">
        <v>278.53</v>
      </c>
      <c r="G87" s="151" t="n">
        <v>350.17</v>
      </c>
      <c r="H87" s="18" t="n">
        <f aca="false">E87+F87+G87</f>
        <v>1006.3960991</v>
      </c>
    </row>
    <row r="88" customFormat="false" ht="15" hidden="false" customHeight="false" outlineLevel="0" collapsed="false">
      <c r="B88" s="27" t="s">
        <v>80</v>
      </c>
      <c r="C88" s="25" t="s">
        <v>81</v>
      </c>
      <c r="D88" s="28" t="n">
        <v>0.02631</v>
      </c>
      <c r="E88" s="15" t="n">
        <f aca="false">$E$89*D88</f>
        <v>377.6960991</v>
      </c>
      <c r="F88" s="21" t="n">
        <v>278.53</v>
      </c>
      <c r="G88" s="152" t="n">
        <v>281.41</v>
      </c>
      <c r="H88" s="18" t="n">
        <f aca="false">E88+F88+G88</f>
        <v>937.6360991</v>
      </c>
    </row>
    <row r="89" customFormat="false" ht="15" hidden="false" customHeight="false" outlineLevel="0" collapsed="false">
      <c r="B89" s="33"/>
      <c r="C89" s="34" t="s">
        <v>82</v>
      </c>
      <c r="D89" s="35" t="n">
        <f aca="false">SUM(D51:D88)</f>
        <v>0.999780000000001</v>
      </c>
      <c r="E89" s="36" t="n">
        <f aca="false">H29</f>
        <v>14355.61</v>
      </c>
      <c r="F89" s="37" t="n">
        <v>10027</v>
      </c>
      <c r="G89" s="34" t="n">
        <v>0</v>
      </c>
      <c r="H89" s="40" t="n">
        <f aca="false">SUM(H51:H88)</f>
        <v>33672.8917658</v>
      </c>
    </row>
    <row r="90" customFormat="false" ht="14.4" hidden="false" customHeight="false" outlineLevel="0" collapsed="false">
      <c r="B90" s="102"/>
      <c r="C90" s="124"/>
      <c r="D90" s="124"/>
      <c r="E90" s="125"/>
      <c r="F90" s="150"/>
      <c r="G90" s="127"/>
      <c r="H90" s="128"/>
    </row>
    <row r="91" customFormat="false" ht="14.4" hidden="false" customHeight="false" outlineLevel="0" collapsed="false">
      <c r="B91" s="129" t="s">
        <v>374</v>
      </c>
      <c r="C91" s="1"/>
      <c r="D91" s="1"/>
      <c r="E91" s="5"/>
      <c r="F91" s="148"/>
      <c r="G91" s="153"/>
      <c r="H91" s="128"/>
    </row>
    <row r="92" customFormat="false" ht="14.4" hidden="false" customHeight="false" outlineLevel="0" collapsed="false">
      <c r="B92" s="1"/>
      <c r="C92" s="1"/>
      <c r="D92" s="1"/>
      <c r="E92" s="5"/>
      <c r="F92" s="5"/>
      <c r="G92" s="127"/>
      <c r="H92" s="128"/>
    </row>
    <row r="93" customFormat="false" ht="14.4" hidden="false" customHeight="false" outlineLevel="0" collapsed="false">
      <c r="B93" s="164" t="s">
        <v>518</v>
      </c>
      <c r="C93" s="164"/>
      <c r="D93" s="164"/>
      <c r="E93" s="165"/>
      <c r="F93" s="165"/>
      <c r="G93" s="166"/>
      <c r="H93" s="166"/>
    </row>
    <row r="94" customFormat="false" ht="14.4" hidden="false" customHeight="true" outlineLevel="0" collapsed="false">
      <c r="B94" s="167" t="s">
        <v>519</v>
      </c>
      <c r="C94" s="167"/>
      <c r="D94" s="167"/>
      <c r="E94" s="167"/>
      <c r="F94" s="167"/>
      <c r="G94" s="167"/>
      <c r="H94" s="167"/>
    </row>
    <row r="95" customFormat="false" ht="14.4" hidden="false" customHeight="true" outlineLevel="0" collapsed="false">
      <c r="B95" s="167" t="s">
        <v>520</v>
      </c>
      <c r="C95" s="167"/>
      <c r="D95" s="167"/>
      <c r="E95" s="167"/>
      <c r="F95" s="167"/>
      <c r="G95" s="167"/>
      <c r="H95" s="167"/>
    </row>
    <row r="96" customFormat="false" ht="14.4" hidden="false" customHeight="false" outlineLevel="0" collapsed="false">
      <c r="B96" s="164" t="s">
        <v>415</v>
      </c>
      <c r="C96" s="164"/>
      <c r="D96" s="164"/>
      <c r="E96" s="165"/>
      <c r="F96" s="165"/>
      <c r="G96" s="166"/>
      <c r="H96" s="166"/>
    </row>
    <row r="97" customFormat="false" ht="14.4" hidden="false" customHeight="false" outlineLevel="0" collapsed="false">
      <c r="B97" s="164" t="s">
        <v>416</v>
      </c>
      <c r="C97" s="164"/>
      <c r="D97" s="164"/>
      <c r="E97" s="165"/>
      <c r="F97" s="165"/>
      <c r="G97" s="168"/>
      <c r="H97" s="168"/>
    </row>
  </sheetData>
  <mergeCells count="14">
    <mergeCell ref="B9:H9"/>
    <mergeCell ref="B10:E10"/>
    <mergeCell ref="B29:G29"/>
    <mergeCell ref="B31:H31"/>
    <mergeCell ref="B35:G35"/>
    <mergeCell ref="C37:H37"/>
    <mergeCell ref="C38:G38"/>
    <mergeCell ref="C39:G39"/>
    <mergeCell ref="C40:G40"/>
    <mergeCell ref="C41:G41"/>
    <mergeCell ref="C42:G42"/>
    <mergeCell ref="C43:G43"/>
    <mergeCell ref="B94:H94"/>
    <mergeCell ref="B95:H95"/>
  </mergeCells>
  <printOptions headings="false" gridLines="false" gridLinesSet="true" horizontalCentered="false" verticalCentered="false"/>
  <pageMargins left="0.236111111111111" right="0.236111111111111" top="0.354166666666667" bottom="0.35416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4.4"/>
  <cols>
    <col collapsed="false" hidden="false" max="1" min="1" style="0" width="6.66396761133603"/>
    <col collapsed="false" hidden="false" max="2" min="2" style="0" width="10.5748987854251"/>
    <col collapsed="false" hidden="false" max="3" min="3" style="0" width="17.7732793522267"/>
    <col collapsed="false" hidden="false" max="5" min="4" style="0" width="10.5748987854251"/>
    <col collapsed="false" hidden="false" max="7" min="7" style="0" width="10.5546558704453"/>
    <col collapsed="false" hidden="false" max="1025" min="8" style="0" width="10.5748987854251"/>
  </cols>
  <sheetData>
    <row r="1" customFormat="false" ht="14.4" hidden="false" customHeight="false" outlineLevel="0" collapsed="false">
      <c r="B1" s="71"/>
      <c r="C1" s="71"/>
      <c r="D1" s="71"/>
      <c r="E1" s="72"/>
      <c r="F1" s="72"/>
      <c r="G1" s="72"/>
      <c r="H1" s="72"/>
    </row>
    <row r="2" customFormat="false" ht="14.4" hidden="false" customHeight="false" outlineLevel="0" collapsed="false">
      <c r="B2" s="71"/>
      <c r="C2" s="71"/>
      <c r="D2" s="6" t="s">
        <v>0</v>
      </c>
      <c r="E2" s="3"/>
      <c r="F2" s="3"/>
      <c r="G2" s="4"/>
      <c r="H2" s="72"/>
    </row>
    <row r="3" customFormat="false" ht="16.2" hidden="false" customHeight="false" outlineLevel="0" collapsed="false">
      <c r="B3" s="71"/>
      <c r="C3" s="71"/>
      <c r="D3" s="3" t="s">
        <v>450</v>
      </c>
      <c r="E3" s="3"/>
      <c r="F3" s="3"/>
      <c r="G3" s="4"/>
      <c r="H3" s="72"/>
    </row>
    <row r="4" customFormat="false" ht="14.4" hidden="false" customHeight="false" outlineLevel="0" collapsed="false">
      <c r="B4" s="2"/>
      <c r="C4" s="3"/>
      <c r="D4" s="6" t="s">
        <v>451</v>
      </c>
      <c r="E4" s="4"/>
      <c r="F4" s="4"/>
      <c r="G4" s="4"/>
      <c r="H4" s="4"/>
    </row>
    <row r="5" customFormat="false" ht="14.4" hidden="false" customHeight="false" outlineLevel="0" collapsed="false">
      <c r="B5" s="2"/>
      <c r="C5" s="3"/>
      <c r="D5" s="3"/>
      <c r="E5" s="4"/>
      <c r="F5" s="4"/>
      <c r="G5" s="4"/>
      <c r="H5" s="4"/>
    </row>
    <row r="6" customFormat="false" ht="14.4" hidden="false" customHeight="false" outlineLevel="0" collapsed="false">
      <c r="B6" s="3" t="s">
        <v>533</v>
      </c>
      <c r="C6" s="3"/>
      <c r="D6" s="3"/>
      <c r="E6" s="4"/>
      <c r="F6" s="4"/>
      <c r="G6" s="4"/>
      <c r="H6" s="4"/>
    </row>
    <row r="7" customFormat="false" ht="15" hidden="false" customHeight="false" outlineLevel="0" collapsed="false">
      <c r="B7" s="3"/>
      <c r="C7" s="3"/>
      <c r="D7" s="3"/>
      <c r="E7" s="4"/>
      <c r="F7" s="4"/>
      <c r="G7" s="4"/>
      <c r="H7" s="4"/>
    </row>
    <row r="8" customFormat="false" ht="15" hidden="false" customHeight="false" outlineLevel="0" collapsed="false">
      <c r="B8" s="73" t="s">
        <v>333</v>
      </c>
      <c r="C8" s="73"/>
      <c r="D8" s="73"/>
      <c r="E8" s="73"/>
      <c r="F8" s="73"/>
      <c r="G8" s="73"/>
      <c r="H8" s="73"/>
    </row>
    <row r="9" customFormat="false" ht="15" hidden="false" customHeight="false" outlineLevel="0" collapsed="false">
      <c r="B9" s="73" t="s">
        <v>334</v>
      </c>
      <c r="C9" s="73"/>
      <c r="D9" s="73"/>
      <c r="E9" s="73"/>
      <c r="F9" s="74" t="s">
        <v>399</v>
      </c>
      <c r="G9" s="74"/>
      <c r="H9" s="73" t="s">
        <v>336</v>
      </c>
    </row>
    <row r="10" customFormat="false" ht="14.4" hidden="false" customHeight="false" outlineLevel="0" collapsed="false">
      <c r="B10" s="75" t="s">
        <v>337</v>
      </c>
      <c r="C10" s="3"/>
      <c r="D10" s="3"/>
      <c r="E10" s="4"/>
      <c r="F10" s="4"/>
      <c r="G10" s="4"/>
      <c r="H10" s="76" t="n">
        <f aca="false">241.5+966.01</f>
        <v>1207.51</v>
      </c>
    </row>
    <row r="11" customFormat="false" ht="14.4" hidden="false" customHeight="false" outlineLevel="0" collapsed="false">
      <c r="B11" s="75" t="s">
        <v>338</v>
      </c>
      <c r="C11" s="3"/>
      <c r="D11" s="3"/>
      <c r="E11" s="4"/>
      <c r="F11" s="170" t="n">
        <f aca="false">(H32)</f>
        <v>240</v>
      </c>
      <c r="G11" s="4"/>
      <c r="H11" s="76" t="n">
        <f aca="false">(F11)</f>
        <v>240</v>
      </c>
    </row>
    <row r="12" customFormat="false" ht="14.4" hidden="false" customHeight="false" outlineLevel="0" collapsed="false">
      <c r="B12" s="75" t="s">
        <v>534</v>
      </c>
      <c r="C12" s="3"/>
      <c r="D12" s="3"/>
      <c r="E12" s="4"/>
      <c r="F12" s="170" t="n">
        <v>3000</v>
      </c>
      <c r="G12" s="4"/>
      <c r="H12" s="76" t="n">
        <v>3000</v>
      </c>
    </row>
    <row r="13" customFormat="false" ht="14.4" hidden="false" customHeight="false" outlineLevel="0" collapsed="false">
      <c r="B13" s="78" t="s">
        <v>340</v>
      </c>
      <c r="C13" s="79"/>
      <c r="D13" s="79"/>
      <c r="E13" s="80"/>
      <c r="F13" s="171" t="n">
        <v>4000</v>
      </c>
      <c r="G13" s="80"/>
      <c r="H13" s="76" t="n">
        <v>4000</v>
      </c>
    </row>
    <row r="14" customFormat="false" ht="14.4" hidden="false" customHeight="false" outlineLevel="0" collapsed="false">
      <c r="B14" s="75" t="s">
        <v>523</v>
      </c>
      <c r="C14" s="3"/>
      <c r="D14" s="3"/>
      <c r="E14" s="4"/>
      <c r="F14" s="170" t="n">
        <v>2286</v>
      </c>
      <c r="G14" s="4"/>
      <c r="H14" s="76" t="n">
        <v>2286</v>
      </c>
    </row>
    <row r="15" customFormat="false" ht="14.4" hidden="false" customHeight="false" outlineLevel="0" collapsed="false">
      <c r="B15" s="75" t="s">
        <v>454</v>
      </c>
      <c r="C15" s="3"/>
      <c r="D15" s="3"/>
      <c r="E15" s="4"/>
      <c r="F15" s="4"/>
      <c r="G15" s="4"/>
      <c r="H15" s="76" t="n">
        <v>55.5</v>
      </c>
    </row>
    <row r="16" customFormat="false" ht="14.4" hidden="false" customHeight="false" outlineLevel="0" collapsed="false">
      <c r="B16" s="75" t="s">
        <v>535</v>
      </c>
      <c r="C16" s="3"/>
      <c r="D16" s="3"/>
      <c r="E16" s="4"/>
      <c r="F16" s="4"/>
      <c r="G16" s="4"/>
      <c r="H16" s="76" t="n">
        <v>187.21</v>
      </c>
    </row>
    <row r="17" customFormat="false" ht="14.4" hidden="false" customHeight="false" outlineLevel="0" collapsed="false">
      <c r="B17" s="75" t="s">
        <v>536</v>
      </c>
      <c r="C17" s="3"/>
      <c r="D17" s="3"/>
      <c r="E17" s="4"/>
      <c r="F17" s="4"/>
      <c r="G17" s="4"/>
      <c r="H17" s="76" t="n">
        <v>207.21</v>
      </c>
    </row>
    <row r="18" customFormat="false" ht="14.4" hidden="false" customHeight="false" outlineLevel="0" collapsed="false">
      <c r="B18" s="75" t="s">
        <v>537</v>
      </c>
      <c r="C18" s="79"/>
      <c r="D18" s="3"/>
      <c r="E18" s="4"/>
      <c r="F18" s="4"/>
      <c r="G18" s="4"/>
      <c r="H18" s="76" t="n">
        <v>221.32</v>
      </c>
    </row>
    <row r="19" customFormat="false" ht="14.4" hidden="false" customHeight="false" outlineLevel="0" collapsed="false">
      <c r="B19" s="75" t="s">
        <v>538</v>
      </c>
      <c r="C19" s="79"/>
      <c r="D19" s="3"/>
      <c r="E19" s="4"/>
      <c r="F19" s="4"/>
      <c r="G19" s="4"/>
      <c r="H19" s="76" t="n">
        <v>231.36</v>
      </c>
    </row>
    <row r="20" customFormat="false" ht="14.4" hidden="false" customHeight="false" outlineLevel="0" collapsed="false">
      <c r="B20" s="75" t="s">
        <v>489</v>
      </c>
      <c r="C20" s="79"/>
      <c r="D20" s="3"/>
      <c r="E20" s="4"/>
      <c r="F20" s="4"/>
      <c r="G20" s="4"/>
      <c r="H20" s="76" t="n">
        <v>0</v>
      </c>
    </row>
    <row r="21" customFormat="false" ht="14.4" hidden="false" customHeight="false" outlineLevel="0" collapsed="false">
      <c r="B21" s="75" t="s">
        <v>490</v>
      </c>
      <c r="C21" s="79"/>
      <c r="D21" s="3"/>
      <c r="E21" s="4"/>
      <c r="F21" s="4"/>
      <c r="G21" s="4"/>
      <c r="H21" s="76" t="n">
        <v>0</v>
      </c>
    </row>
    <row r="22" customFormat="false" ht="14.4" hidden="false" customHeight="false" outlineLevel="0" collapsed="false">
      <c r="B22" s="75" t="s">
        <v>491</v>
      </c>
      <c r="C22" s="79"/>
      <c r="D22" s="3"/>
      <c r="E22" s="4"/>
      <c r="F22" s="4"/>
      <c r="G22" s="4"/>
      <c r="H22" s="76" t="n">
        <v>0</v>
      </c>
    </row>
    <row r="23" customFormat="false" ht="14.4" hidden="false" customHeight="false" outlineLevel="0" collapsed="false">
      <c r="B23" s="75" t="s">
        <v>492</v>
      </c>
      <c r="C23" s="79"/>
      <c r="D23" s="3"/>
      <c r="E23" s="4"/>
      <c r="F23" s="4"/>
      <c r="G23" s="4"/>
      <c r="H23" s="76" t="n">
        <v>0</v>
      </c>
    </row>
    <row r="24" customFormat="false" ht="14.4" hidden="false" customHeight="false" outlineLevel="0" collapsed="false">
      <c r="B24" s="81" t="s">
        <v>528</v>
      </c>
      <c r="C24" s="132"/>
      <c r="D24" s="3"/>
      <c r="E24" s="4"/>
      <c r="F24" s="4"/>
      <c r="G24" s="4"/>
      <c r="H24" s="149" t="n">
        <v>1157.39</v>
      </c>
    </row>
    <row r="25" customFormat="false" ht="14.4" hidden="false" customHeight="false" outlineLevel="0" collapsed="false">
      <c r="B25" s="75" t="s">
        <v>347</v>
      </c>
      <c r="C25" s="3"/>
      <c r="D25" s="3"/>
      <c r="E25" s="4"/>
      <c r="F25" s="4"/>
      <c r="G25" s="4"/>
      <c r="H25" s="76" t="n">
        <v>1500</v>
      </c>
    </row>
    <row r="26" customFormat="false" ht="15" hidden="false" customHeight="false" outlineLevel="0" collapsed="false">
      <c r="B26" s="75" t="s">
        <v>348</v>
      </c>
      <c r="C26" s="3"/>
      <c r="D26" s="3"/>
      <c r="E26" s="4"/>
      <c r="F26" s="4"/>
      <c r="G26" s="4"/>
      <c r="H26" s="76" t="n">
        <v>1000</v>
      </c>
    </row>
    <row r="27" customFormat="false" ht="15" hidden="false" customHeight="false" outlineLevel="0" collapsed="false">
      <c r="B27" s="83" t="s">
        <v>349</v>
      </c>
      <c r="C27" s="83"/>
      <c r="D27" s="83"/>
      <c r="E27" s="83"/>
      <c r="F27" s="83"/>
      <c r="G27" s="83"/>
      <c r="H27" s="84" t="n">
        <f aca="false">SUM(H10:H26)</f>
        <v>15293.5</v>
      </c>
    </row>
    <row r="28" customFormat="false" ht="15" hidden="false" customHeight="false" outlineLevel="0" collapsed="false">
      <c r="B28" s="85"/>
      <c r="C28" s="85"/>
      <c r="D28" s="85"/>
      <c r="E28" s="85"/>
      <c r="F28" s="85"/>
      <c r="G28" s="85"/>
      <c r="H28" s="80"/>
    </row>
    <row r="29" customFormat="false" ht="14.4" hidden="false" customHeight="false" outlineLevel="0" collapsed="false">
      <c r="B29" s="86" t="s">
        <v>350</v>
      </c>
      <c r="C29" s="86"/>
      <c r="D29" s="86"/>
      <c r="E29" s="86"/>
      <c r="F29" s="86"/>
      <c r="G29" s="86"/>
      <c r="H29" s="86"/>
    </row>
    <row r="30" customFormat="false" ht="14.4" hidden="false" customHeight="false" outlineLevel="0" collapsed="false">
      <c r="B30" s="134" t="s">
        <v>505</v>
      </c>
      <c r="C30" s="135"/>
      <c r="D30" s="135"/>
      <c r="E30" s="135"/>
      <c r="F30" s="135"/>
      <c r="G30" s="136"/>
      <c r="H30" s="137" t="n">
        <v>240</v>
      </c>
    </row>
    <row r="31" customFormat="false" ht="14.4" hidden="false" customHeight="false" outlineLevel="0" collapsed="false">
      <c r="B31" s="134"/>
      <c r="C31" s="135"/>
      <c r="D31" s="135"/>
      <c r="E31" s="135"/>
      <c r="F31" s="135"/>
      <c r="G31" s="136"/>
      <c r="H31" s="137"/>
    </row>
    <row r="32" customFormat="false" ht="15" hidden="false" customHeight="false" outlineLevel="0" collapsed="false">
      <c r="B32" s="138" t="s">
        <v>82</v>
      </c>
      <c r="C32" s="138"/>
      <c r="D32" s="138"/>
      <c r="E32" s="138"/>
      <c r="F32" s="138"/>
      <c r="G32" s="138"/>
      <c r="H32" s="139" t="n">
        <f aca="false">SUM(H30:H31)</f>
        <v>240</v>
      </c>
    </row>
    <row r="33" customFormat="false" ht="14.4" hidden="false" customHeight="false" outlineLevel="0" collapsed="false">
      <c r="B33" s="3"/>
      <c r="C33" s="3"/>
      <c r="D33" s="3"/>
      <c r="E33" s="4"/>
      <c r="F33" s="4"/>
      <c r="G33" s="4"/>
      <c r="H33" s="4"/>
    </row>
    <row r="34" customFormat="false" ht="15" hidden="false" customHeight="false" outlineLevel="0" collapsed="false">
      <c r="B34" s="3"/>
      <c r="C34" s="91" t="s">
        <v>539</v>
      </c>
      <c r="D34" s="91"/>
      <c r="E34" s="91"/>
      <c r="F34" s="91"/>
      <c r="G34" s="91"/>
      <c r="H34" s="91"/>
    </row>
    <row r="35" customFormat="false" ht="14.4" hidden="false" customHeight="false" outlineLevel="0" collapsed="false">
      <c r="B35" s="3"/>
      <c r="C35" s="92" t="s">
        <v>353</v>
      </c>
      <c r="D35" s="92"/>
      <c r="E35" s="92"/>
      <c r="F35" s="92"/>
      <c r="G35" s="92"/>
      <c r="H35" s="93" t="n">
        <v>5738.24</v>
      </c>
    </row>
    <row r="36" customFormat="false" ht="14.4" hidden="false" customHeight="false" outlineLevel="0" collapsed="false">
      <c r="B36" s="3"/>
      <c r="C36" s="94" t="s">
        <v>539</v>
      </c>
      <c r="D36" s="94"/>
      <c r="E36" s="94"/>
      <c r="F36" s="94"/>
      <c r="G36" s="94"/>
      <c r="H36" s="95" t="n">
        <v>1000</v>
      </c>
    </row>
    <row r="37" customFormat="false" ht="14.4" hidden="false" customHeight="false" outlineLevel="0" collapsed="false">
      <c r="B37" s="3"/>
      <c r="C37" s="96" t="s">
        <v>354</v>
      </c>
      <c r="D37" s="96"/>
      <c r="E37" s="96"/>
      <c r="F37" s="96"/>
      <c r="G37" s="96"/>
      <c r="H37" s="156" t="n">
        <f aca="false">SUM(H35:H36)</f>
        <v>6738.24</v>
      </c>
    </row>
    <row r="38" customFormat="false" ht="14.4" hidden="false" customHeight="false" outlineLevel="0" collapsed="false">
      <c r="B38" s="3"/>
      <c r="C38" s="157" t="s">
        <v>511</v>
      </c>
      <c r="D38" s="157"/>
      <c r="E38" s="157"/>
      <c r="F38" s="157"/>
      <c r="G38" s="157"/>
      <c r="H38" s="95"/>
    </row>
    <row r="39" customFormat="false" ht="14.4" hidden="false" customHeight="false" outlineLevel="0" collapsed="false">
      <c r="B39" s="3"/>
      <c r="C39" s="157" t="s">
        <v>515</v>
      </c>
      <c r="D39" s="157"/>
      <c r="E39" s="157"/>
      <c r="F39" s="157"/>
      <c r="G39" s="157"/>
      <c r="H39" s="162" t="n">
        <v>0</v>
      </c>
    </row>
    <row r="40" customFormat="false" ht="15" hidden="false" customHeight="false" outlineLevel="0" collapsed="false">
      <c r="B40" s="102"/>
      <c r="C40" s="103" t="s">
        <v>531</v>
      </c>
      <c r="D40" s="103"/>
      <c r="E40" s="103"/>
      <c r="F40" s="103"/>
      <c r="G40" s="103"/>
      <c r="H40" s="140" t="n">
        <f aca="false">H37-H39</f>
        <v>6738.24</v>
      </c>
    </row>
    <row r="43" customFormat="false" ht="14.4" hidden="false" customHeight="false" outlineLevel="0" collapsed="false">
      <c r="B43" s="1"/>
      <c r="C43" s="1"/>
      <c r="D43" s="2" t="s">
        <v>0</v>
      </c>
      <c r="E43" s="3"/>
      <c r="F43" s="3"/>
      <c r="G43" s="4"/>
      <c r="H43" s="5"/>
    </row>
    <row r="44" customFormat="false" ht="16.2" hidden="false" customHeight="false" outlineLevel="0" collapsed="false">
      <c r="B44" s="1"/>
      <c r="C44" s="1"/>
      <c r="D44" s="3" t="s">
        <v>1</v>
      </c>
      <c r="E44" s="3"/>
      <c r="F44" s="3"/>
      <c r="G44" s="4"/>
      <c r="H44" s="5"/>
    </row>
    <row r="45" customFormat="false" ht="14.4" hidden="false" customHeight="false" outlineLevel="0" collapsed="false">
      <c r="B45" s="1"/>
      <c r="C45" s="1"/>
      <c r="D45" s="2"/>
      <c r="E45" s="3"/>
      <c r="F45" s="3"/>
      <c r="G45" s="4"/>
      <c r="H45" s="5"/>
    </row>
    <row r="46" customFormat="false" ht="15" hidden="false" customHeight="false" outlineLevel="0" collapsed="false">
      <c r="B46" s="1"/>
      <c r="C46" s="1"/>
      <c r="D46" s="6" t="s">
        <v>533</v>
      </c>
      <c r="E46" s="3"/>
      <c r="F46" s="3"/>
      <c r="G46" s="4"/>
      <c r="H46" s="5"/>
    </row>
    <row r="47" customFormat="false" ht="15" hidden="false" customHeight="false" outlineLevel="0" collapsed="false">
      <c r="B47" s="7" t="s">
        <v>2</v>
      </c>
      <c r="C47" s="8" t="s">
        <v>3</v>
      </c>
      <c r="D47" s="9" t="s">
        <v>358</v>
      </c>
      <c r="E47" s="9" t="s">
        <v>359</v>
      </c>
      <c r="F47" s="9" t="s">
        <v>360</v>
      </c>
      <c r="G47" s="10" t="s">
        <v>6</v>
      </c>
      <c r="H47" s="11" t="s">
        <v>361</v>
      </c>
    </row>
    <row r="48" customFormat="false" ht="14.4" hidden="false" customHeight="false" outlineLevel="0" collapsed="false">
      <c r="B48" s="12" t="s">
        <v>7</v>
      </c>
      <c r="C48" s="108" t="s">
        <v>517</v>
      </c>
      <c r="D48" s="14" t="n">
        <v>0.02631</v>
      </c>
      <c r="E48" s="15" t="n">
        <f aca="false">E86*$D$48</f>
        <v>402.371985</v>
      </c>
      <c r="F48" s="15" t="n">
        <v>278.53</v>
      </c>
      <c r="G48" s="151" t="n">
        <v>477.63</v>
      </c>
      <c r="H48" s="18" t="n">
        <f aca="false">E48+F48+G48</f>
        <v>1158.531985</v>
      </c>
    </row>
    <row r="49" customFormat="false" ht="14.4" hidden="false" customHeight="false" outlineLevel="0" collapsed="false">
      <c r="B49" s="19" t="s">
        <v>9</v>
      </c>
      <c r="C49" s="20" t="s">
        <v>10</v>
      </c>
      <c r="D49" s="14" t="n">
        <v>0.02631</v>
      </c>
      <c r="E49" s="15" t="n">
        <v>402.37</v>
      </c>
      <c r="F49" s="15" t="n">
        <v>278.53</v>
      </c>
      <c r="G49" s="151" t="n">
        <v>238.24</v>
      </c>
      <c r="H49" s="18" t="n">
        <f aca="false">E49+F49+G49</f>
        <v>919.14</v>
      </c>
    </row>
    <row r="50" customFormat="false" ht="14.4" hidden="false" customHeight="false" outlineLevel="0" collapsed="false">
      <c r="B50" s="19" t="s">
        <v>11</v>
      </c>
      <c r="C50" s="20" t="s">
        <v>12</v>
      </c>
      <c r="D50" s="14" t="n">
        <v>0.02631</v>
      </c>
      <c r="E50" s="15" t="n">
        <v>402.37</v>
      </c>
      <c r="F50" s="15" t="n">
        <v>278.53</v>
      </c>
      <c r="G50" s="151" t="n">
        <v>0</v>
      </c>
      <c r="H50" s="18" t="n">
        <f aca="false">E50+F50+G50</f>
        <v>680.9</v>
      </c>
    </row>
    <row r="51" customFormat="false" ht="14.4" hidden="false" customHeight="false" outlineLevel="0" collapsed="false">
      <c r="B51" s="19" t="s">
        <v>13</v>
      </c>
      <c r="C51" s="20" t="s">
        <v>14</v>
      </c>
      <c r="D51" s="14" t="n">
        <v>0.02631</v>
      </c>
      <c r="E51" s="15" t="n">
        <v>402.37</v>
      </c>
      <c r="F51" s="15" t="n">
        <v>278.53</v>
      </c>
      <c r="G51" s="151" t="n">
        <v>0</v>
      </c>
      <c r="H51" s="18" t="n">
        <f aca="false">E51+F51+G51</f>
        <v>680.9</v>
      </c>
    </row>
    <row r="52" customFormat="false" ht="14.4" hidden="false" customHeight="false" outlineLevel="0" collapsed="false">
      <c r="B52" s="19" t="s">
        <v>15</v>
      </c>
      <c r="C52" s="22" t="s">
        <v>498</v>
      </c>
      <c r="D52" s="14" t="n">
        <v>0.02631</v>
      </c>
      <c r="E52" s="15" t="n">
        <v>402.37</v>
      </c>
      <c r="F52" s="15" t="n">
        <v>278.53</v>
      </c>
      <c r="G52" s="151" t="n">
        <v>0</v>
      </c>
      <c r="H52" s="18" t="n">
        <f aca="false">E52+F52+G52</f>
        <v>680.9</v>
      </c>
    </row>
    <row r="53" customFormat="false" ht="14.4" hidden="false" customHeight="false" outlineLevel="0" collapsed="false">
      <c r="B53" s="19" t="s">
        <v>17</v>
      </c>
      <c r="C53" s="20" t="s">
        <v>18</v>
      </c>
      <c r="D53" s="14" t="n">
        <v>0.02631</v>
      </c>
      <c r="E53" s="15" t="n">
        <v>402.37</v>
      </c>
      <c r="F53" s="15" t="n">
        <v>278.53</v>
      </c>
      <c r="G53" s="151" t="n">
        <v>0</v>
      </c>
      <c r="H53" s="18" t="n">
        <f aca="false">E53+F53+G53</f>
        <v>680.9</v>
      </c>
    </row>
    <row r="54" customFormat="false" ht="14.4" hidden="false" customHeight="false" outlineLevel="0" collapsed="false">
      <c r="B54" s="19" t="s">
        <v>19</v>
      </c>
      <c r="C54" s="20" t="s">
        <v>20</v>
      </c>
      <c r="D54" s="14" t="n">
        <v>0.02631</v>
      </c>
      <c r="E54" s="15" t="n">
        <v>402.37</v>
      </c>
      <c r="F54" s="15" t="n">
        <v>278.53</v>
      </c>
      <c r="G54" s="151" t="n">
        <v>598.78</v>
      </c>
      <c r="H54" s="18" t="n">
        <f aca="false">E54+F54+G54</f>
        <v>1279.68</v>
      </c>
    </row>
    <row r="55" customFormat="false" ht="14.4" hidden="false" customHeight="false" outlineLevel="0" collapsed="false">
      <c r="B55" s="19" t="s">
        <v>21</v>
      </c>
      <c r="C55" s="20" t="s">
        <v>22</v>
      </c>
      <c r="D55" s="14" t="n">
        <v>0.02631</v>
      </c>
      <c r="E55" s="15" t="n">
        <v>402.37</v>
      </c>
      <c r="F55" s="15" t="n">
        <v>278.53</v>
      </c>
      <c r="G55" s="151" t="n">
        <v>0</v>
      </c>
      <c r="H55" s="18" t="n">
        <f aca="false">E55+F55+G55</f>
        <v>680.9</v>
      </c>
    </row>
    <row r="56" customFormat="false" ht="14.4" hidden="false" customHeight="false" outlineLevel="0" collapsed="false">
      <c r="B56" s="19" t="s">
        <v>23</v>
      </c>
      <c r="C56" s="20" t="s">
        <v>540</v>
      </c>
      <c r="D56" s="14" t="n">
        <v>0.02631</v>
      </c>
      <c r="E56" s="15" t="n">
        <v>402.37</v>
      </c>
      <c r="F56" s="15" t="n">
        <v>278.53</v>
      </c>
      <c r="G56" s="151" t="n">
        <v>107.95</v>
      </c>
      <c r="H56" s="18" t="n">
        <f aca="false">E56+F56+G56</f>
        <v>788.85</v>
      </c>
    </row>
    <row r="57" customFormat="false" ht="14.4" hidden="false" customHeight="false" outlineLevel="0" collapsed="false">
      <c r="B57" s="19" t="s">
        <v>25</v>
      </c>
      <c r="C57" s="20" t="s">
        <v>26</v>
      </c>
      <c r="D57" s="14" t="n">
        <v>0.02631</v>
      </c>
      <c r="E57" s="15" t="n">
        <v>402.37</v>
      </c>
      <c r="F57" s="15" t="n">
        <v>278.53</v>
      </c>
      <c r="G57" s="151" t="n">
        <v>329.05</v>
      </c>
      <c r="H57" s="18" t="n">
        <f aca="false">E57+F57+G57</f>
        <v>1009.95</v>
      </c>
    </row>
    <row r="58" customFormat="false" ht="14.4" hidden="false" customHeight="false" outlineLevel="0" collapsed="false">
      <c r="B58" s="19" t="s">
        <v>27</v>
      </c>
      <c r="C58" s="20" t="s">
        <v>28</v>
      </c>
      <c r="D58" s="14" t="n">
        <v>0.02631</v>
      </c>
      <c r="E58" s="15" t="n">
        <v>402.37</v>
      </c>
      <c r="F58" s="15" t="n">
        <v>278.53</v>
      </c>
      <c r="G58" s="151" t="n">
        <v>280.58</v>
      </c>
      <c r="H58" s="18" t="n">
        <f aca="false">E58+F58+G58</f>
        <v>961.48</v>
      </c>
    </row>
    <row r="59" customFormat="false" ht="14.4" hidden="false" customHeight="false" outlineLevel="0" collapsed="false">
      <c r="B59" s="19" t="s">
        <v>29</v>
      </c>
      <c r="C59" s="22" t="s">
        <v>30</v>
      </c>
      <c r="D59" s="14" t="n">
        <v>0.02631</v>
      </c>
      <c r="E59" s="15" t="n">
        <v>402.37</v>
      </c>
      <c r="F59" s="15" t="n">
        <v>278.53</v>
      </c>
      <c r="G59" s="151" t="n">
        <v>348.91</v>
      </c>
      <c r="H59" s="18" t="n">
        <f aca="false">E59+F59+G59</f>
        <v>1029.81</v>
      </c>
    </row>
    <row r="60" customFormat="false" ht="14.4" hidden="false" customHeight="false" outlineLevel="0" collapsed="false">
      <c r="B60" s="19" t="s">
        <v>31</v>
      </c>
      <c r="C60" s="20" t="s">
        <v>469</v>
      </c>
      <c r="D60" s="14" t="n">
        <v>0.02631</v>
      </c>
      <c r="E60" s="15" t="n">
        <v>402.37</v>
      </c>
      <c r="F60" s="15" t="n">
        <v>278.53</v>
      </c>
      <c r="G60" s="151" t="n">
        <v>410.8</v>
      </c>
      <c r="H60" s="18" t="n">
        <f aca="false">E60+F60+G60</f>
        <v>1091.7</v>
      </c>
    </row>
    <row r="61" customFormat="false" ht="14.4" hidden="false" customHeight="false" outlineLevel="0" collapsed="false">
      <c r="B61" s="19" t="s">
        <v>33</v>
      </c>
      <c r="C61" s="22" t="s">
        <v>532</v>
      </c>
      <c r="D61" s="14" t="n">
        <v>0.02631</v>
      </c>
      <c r="E61" s="15" t="n">
        <v>402.37</v>
      </c>
      <c r="F61" s="15" t="n">
        <v>278.53</v>
      </c>
      <c r="G61" s="151" t="n">
        <v>414.61</v>
      </c>
      <c r="H61" s="18" t="n">
        <f aca="false">E61+F61+G61</f>
        <v>1095.51</v>
      </c>
    </row>
    <row r="62" customFormat="false" ht="14.4" hidden="false" customHeight="false" outlineLevel="0" collapsed="false">
      <c r="B62" s="19" t="s">
        <v>35</v>
      </c>
      <c r="C62" s="22" t="s">
        <v>541</v>
      </c>
      <c r="D62" s="14" t="n">
        <v>0.02631</v>
      </c>
      <c r="E62" s="15" t="n">
        <v>402.37</v>
      </c>
      <c r="F62" s="15" t="n">
        <v>278.53</v>
      </c>
      <c r="G62" s="151" t="n">
        <v>398.69</v>
      </c>
      <c r="H62" s="18" t="n">
        <f aca="false">E62+F62+G62</f>
        <v>1079.59</v>
      </c>
    </row>
    <row r="63" customFormat="false" ht="14.4" hidden="false" customHeight="false" outlineLevel="0" collapsed="false">
      <c r="B63" s="19" t="s">
        <v>37</v>
      </c>
      <c r="C63" s="25" t="s">
        <v>38</v>
      </c>
      <c r="D63" s="14" t="n">
        <v>0.02631</v>
      </c>
      <c r="E63" s="15" t="n">
        <v>402.37</v>
      </c>
      <c r="F63" s="15" t="n">
        <v>278.53</v>
      </c>
      <c r="G63" s="151" t="n">
        <v>369.58</v>
      </c>
      <c r="H63" s="18" t="n">
        <f aca="false">E63+F63+G63</f>
        <v>1050.48</v>
      </c>
    </row>
    <row r="64" customFormat="false" ht="14.4" hidden="false" customHeight="false" outlineLevel="0" collapsed="false">
      <c r="B64" s="19" t="s">
        <v>39</v>
      </c>
      <c r="C64" s="22" t="s">
        <v>40</v>
      </c>
      <c r="D64" s="14" t="n">
        <v>0.02631</v>
      </c>
      <c r="E64" s="15" t="n">
        <v>402.37</v>
      </c>
      <c r="F64" s="15" t="n">
        <v>278.53</v>
      </c>
      <c r="G64" s="151" t="n">
        <v>359.32</v>
      </c>
      <c r="H64" s="18" t="n">
        <f aca="false">E64+F64+G64</f>
        <v>1040.22</v>
      </c>
    </row>
    <row r="65" customFormat="false" ht="14.4" hidden="false" customHeight="false" outlineLevel="0" collapsed="false">
      <c r="B65" s="19" t="s">
        <v>41</v>
      </c>
      <c r="C65" s="26" t="s">
        <v>42</v>
      </c>
      <c r="D65" s="14" t="n">
        <v>0.02631</v>
      </c>
      <c r="E65" s="15" t="n">
        <v>402.37</v>
      </c>
      <c r="F65" s="21" t="n">
        <v>278.53</v>
      </c>
      <c r="G65" s="151" t="n">
        <v>273.39</v>
      </c>
      <c r="H65" s="23" t="n">
        <f aca="false">E65+F65+G65</f>
        <v>954.29</v>
      </c>
    </row>
    <row r="66" customFormat="false" ht="14.4" hidden="false" customHeight="false" outlineLevel="0" collapsed="false">
      <c r="B66" s="19" t="s">
        <v>43</v>
      </c>
      <c r="C66" s="22" t="s">
        <v>44</v>
      </c>
      <c r="D66" s="14" t="n">
        <v>0.02631</v>
      </c>
      <c r="E66" s="15" t="n">
        <v>402.37</v>
      </c>
      <c r="F66" s="21" t="n">
        <v>278.53</v>
      </c>
      <c r="G66" s="151" t="n">
        <v>172.34</v>
      </c>
      <c r="H66" s="18" t="n">
        <f aca="false">E66+F66+G66</f>
        <v>853.24</v>
      </c>
    </row>
    <row r="67" customFormat="false" ht="14.4" hidden="false" customHeight="false" outlineLevel="0" collapsed="false">
      <c r="B67" s="19" t="s">
        <v>45</v>
      </c>
      <c r="C67" s="22" t="s">
        <v>46</v>
      </c>
      <c r="D67" s="14" t="n">
        <v>0.02631</v>
      </c>
      <c r="E67" s="15" t="n">
        <v>402.37</v>
      </c>
      <c r="F67" s="21" t="n">
        <v>278.53</v>
      </c>
      <c r="G67" s="151" t="n">
        <v>139.6</v>
      </c>
      <c r="H67" s="18" t="n">
        <f aca="false">E67+F67+G67</f>
        <v>820.5</v>
      </c>
    </row>
    <row r="68" customFormat="false" ht="14.4" hidden="false" customHeight="false" outlineLevel="0" collapsed="false">
      <c r="B68" s="19" t="s">
        <v>47</v>
      </c>
      <c r="C68" s="26" t="s">
        <v>42</v>
      </c>
      <c r="D68" s="14" t="n">
        <v>0.02631</v>
      </c>
      <c r="E68" s="15" t="n">
        <v>402.37</v>
      </c>
      <c r="F68" s="155" t="n">
        <v>0</v>
      </c>
      <c r="G68" s="151" t="n">
        <v>0</v>
      </c>
      <c r="H68" s="23" t="n">
        <f aca="false">E68+F68+G68</f>
        <v>402.37</v>
      </c>
    </row>
    <row r="69" customFormat="false" ht="14.4" hidden="false" customHeight="false" outlineLevel="0" collapsed="false">
      <c r="B69" s="19" t="s">
        <v>48</v>
      </c>
      <c r="C69" s="22" t="s">
        <v>49</v>
      </c>
      <c r="D69" s="14" t="n">
        <v>0.02631</v>
      </c>
      <c r="E69" s="15" t="n">
        <v>402.37</v>
      </c>
      <c r="F69" s="21" t="n">
        <v>278.53</v>
      </c>
      <c r="G69" s="151" t="n">
        <v>396.47</v>
      </c>
      <c r="H69" s="18" t="n">
        <f aca="false">E69+F69+G69</f>
        <v>1077.37</v>
      </c>
    </row>
    <row r="70" customFormat="false" ht="14.4" hidden="false" customHeight="false" outlineLevel="0" collapsed="false">
      <c r="B70" s="19" t="s">
        <v>50</v>
      </c>
      <c r="C70" s="22" t="s">
        <v>51</v>
      </c>
      <c r="D70" s="14" t="n">
        <v>0.02631</v>
      </c>
      <c r="E70" s="15" t="n">
        <v>402.37</v>
      </c>
      <c r="F70" s="21" t="n">
        <v>278.53</v>
      </c>
      <c r="G70" s="151" t="n">
        <v>463.51</v>
      </c>
      <c r="H70" s="18" t="n">
        <f aca="false">E70+F70+G70</f>
        <v>1144.41</v>
      </c>
    </row>
    <row r="71" customFormat="false" ht="14.4" hidden="false" customHeight="false" outlineLevel="0" collapsed="false">
      <c r="B71" s="19" t="s">
        <v>52</v>
      </c>
      <c r="C71" s="22" t="s">
        <v>53</v>
      </c>
      <c r="D71" s="14" t="n">
        <v>0.02631</v>
      </c>
      <c r="E71" s="15" t="n">
        <v>402.37</v>
      </c>
      <c r="F71" s="21" t="n">
        <v>278.53</v>
      </c>
      <c r="G71" s="151" t="n">
        <v>339.27</v>
      </c>
      <c r="H71" s="18" t="n">
        <f aca="false">E71+F71+G71</f>
        <v>1020.17</v>
      </c>
    </row>
    <row r="72" customFormat="false" ht="14.4" hidden="false" customHeight="false" outlineLevel="0" collapsed="false">
      <c r="B72" s="19" t="s">
        <v>54</v>
      </c>
      <c r="C72" s="22" t="s">
        <v>55</v>
      </c>
      <c r="D72" s="14" t="n">
        <v>0.02631</v>
      </c>
      <c r="E72" s="15" t="n">
        <v>402.37</v>
      </c>
      <c r="F72" s="21" t="n">
        <v>278.53</v>
      </c>
      <c r="G72" s="151" t="n">
        <v>397.06</v>
      </c>
      <c r="H72" s="18" t="n">
        <f aca="false">E72+F72+G72</f>
        <v>1077.96</v>
      </c>
    </row>
    <row r="73" customFormat="false" ht="14.4" hidden="false" customHeight="false" outlineLevel="0" collapsed="false">
      <c r="B73" s="19" t="s">
        <v>56</v>
      </c>
      <c r="C73" s="22" t="s">
        <v>57</v>
      </c>
      <c r="D73" s="14" t="n">
        <v>0.02631</v>
      </c>
      <c r="E73" s="15" t="n">
        <v>402.37</v>
      </c>
      <c r="F73" s="21" t="n">
        <v>278.53</v>
      </c>
      <c r="G73" s="151" t="n">
        <v>473.77</v>
      </c>
      <c r="H73" s="18" t="n">
        <f aca="false">E73+F73+G73</f>
        <v>1154.67</v>
      </c>
    </row>
    <row r="74" customFormat="false" ht="14.4" hidden="false" customHeight="false" outlineLevel="0" collapsed="false">
      <c r="B74" s="19" t="s">
        <v>58</v>
      </c>
      <c r="C74" s="22" t="s">
        <v>59</v>
      </c>
      <c r="D74" s="14" t="n">
        <v>0.02631</v>
      </c>
      <c r="E74" s="15" t="n">
        <v>402.37</v>
      </c>
      <c r="F74" s="21" t="n">
        <v>278.53</v>
      </c>
      <c r="G74" s="151" t="n">
        <v>494.12</v>
      </c>
      <c r="H74" s="18" t="n">
        <f aca="false">E74+F74+G74</f>
        <v>1175.02</v>
      </c>
    </row>
    <row r="75" customFormat="false" ht="14.4" hidden="false" customHeight="false" outlineLevel="0" collapsed="false">
      <c r="B75" s="19" t="s">
        <v>60</v>
      </c>
      <c r="C75" s="22" t="s">
        <v>61</v>
      </c>
      <c r="D75" s="14" t="n">
        <v>0.02631</v>
      </c>
      <c r="E75" s="15" t="n">
        <v>402.37</v>
      </c>
      <c r="F75" s="21" t="n">
        <v>278.53</v>
      </c>
      <c r="G75" s="151" t="n">
        <v>561.38</v>
      </c>
      <c r="H75" s="18" t="n">
        <f aca="false">E75+F75+G75</f>
        <v>1242.28</v>
      </c>
    </row>
    <row r="76" customFormat="false" ht="14.4" hidden="false" customHeight="false" outlineLevel="0" collapsed="false">
      <c r="B76" s="19" t="s">
        <v>62</v>
      </c>
      <c r="C76" s="22" t="s">
        <v>63</v>
      </c>
      <c r="D76" s="14" t="n">
        <v>0.02631</v>
      </c>
      <c r="E76" s="15" t="n">
        <v>402.37</v>
      </c>
      <c r="F76" s="21" t="n">
        <v>278.53</v>
      </c>
      <c r="G76" s="151" t="n">
        <v>529.1</v>
      </c>
      <c r="H76" s="18" t="n">
        <f aca="false">E76+F76+G76</f>
        <v>1210</v>
      </c>
    </row>
    <row r="77" customFormat="false" ht="14.4" hidden="false" customHeight="false" outlineLevel="0" collapsed="false">
      <c r="B77" s="19" t="s">
        <v>64</v>
      </c>
      <c r="C77" s="22" t="s">
        <v>470</v>
      </c>
      <c r="D77" s="14" t="n">
        <v>0.02631</v>
      </c>
      <c r="E77" s="15" t="n">
        <v>402.37</v>
      </c>
      <c r="F77" s="21" t="n">
        <v>278.53</v>
      </c>
      <c r="G77" s="151" t="n">
        <v>315.7</v>
      </c>
      <c r="H77" s="18" t="n">
        <f aca="false">E77+F77+G77</f>
        <v>996.6</v>
      </c>
    </row>
    <row r="78" customFormat="false" ht="14.4" hidden="false" customHeight="false" outlineLevel="0" collapsed="false">
      <c r="B78" s="19" t="s">
        <v>66</v>
      </c>
      <c r="C78" s="22" t="s">
        <v>67</v>
      </c>
      <c r="D78" s="14" t="n">
        <v>0.02631</v>
      </c>
      <c r="E78" s="15" t="n">
        <v>402.37</v>
      </c>
      <c r="F78" s="21" t="n">
        <v>278.53</v>
      </c>
      <c r="G78" s="151" t="n">
        <v>412.34</v>
      </c>
      <c r="H78" s="18" t="n">
        <f aca="false">E78+F78+G78</f>
        <v>1093.24</v>
      </c>
    </row>
    <row r="79" customFormat="false" ht="14.4" hidden="false" customHeight="false" outlineLevel="0" collapsed="false">
      <c r="B79" s="19" t="s">
        <v>68</v>
      </c>
      <c r="C79" s="22" t="s">
        <v>69</v>
      </c>
      <c r="D79" s="14" t="n">
        <v>0.02631</v>
      </c>
      <c r="E79" s="15" t="n">
        <v>402.37</v>
      </c>
      <c r="F79" s="21" t="n">
        <v>278.53</v>
      </c>
      <c r="G79" s="151" t="n">
        <v>438.49</v>
      </c>
      <c r="H79" s="18" t="n">
        <f aca="false">E79+F79+G79</f>
        <v>1119.39</v>
      </c>
    </row>
    <row r="80" customFormat="false" ht="14.4" hidden="false" customHeight="false" outlineLevel="0" collapsed="false">
      <c r="B80" s="19" t="s">
        <v>70</v>
      </c>
      <c r="C80" s="22" t="s">
        <v>71</v>
      </c>
      <c r="D80" s="14" t="n">
        <v>0.02631</v>
      </c>
      <c r="E80" s="15" t="n">
        <v>402.37</v>
      </c>
      <c r="F80" s="21" t="n">
        <v>278.53</v>
      </c>
      <c r="G80" s="151" t="n">
        <v>519.37</v>
      </c>
      <c r="H80" s="18" t="n">
        <f aca="false">E80+F80+G80</f>
        <v>1200.27</v>
      </c>
    </row>
    <row r="81" customFormat="false" ht="14.4" hidden="false" customHeight="false" outlineLevel="0" collapsed="false">
      <c r="B81" s="19" t="s">
        <v>72</v>
      </c>
      <c r="C81" s="22" t="s">
        <v>73</v>
      </c>
      <c r="D81" s="14" t="n">
        <v>0.02631</v>
      </c>
      <c r="E81" s="15" t="n">
        <v>402.37</v>
      </c>
      <c r="F81" s="21" t="n">
        <v>278.53</v>
      </c>
      <c r="G81" s="151" t="n">
        <v>463.51</v>
      </c>
      <c r="H81" s="18" t="n">
        <f aca="false">E81+F81+G81</f>
        <v>1144.41</v>
      </c>
    </row>
    <row r="82" customFormat="false" ht="14.4" hidden="false" customHeight="false" outlineLevel="0" collapsed="false">
      <c r="B82" s="19" t="s">
        <v>74</v>
      </c>
      <c r="C82" s="22" t="s">
        <v>75</v>
      </c>
      <c r="D82" s="14" t="n">
        <v>0.02631</v>
      </c>
      <c r="E82" s="15" t="n">
        <v>402.37</v>
      </c>
      <c r="F82" s="21" t="n">
        <v>278.53</v>
      </c>
      <c r="G82" s="151" t="n">
        <v>511.37</v>
      </c>
      <c r="H82" s="18" t="n">
        <f aca="false">E82+F82+G82</f>
        <v>1192.27</v>
      </c>
    </row>
    <row r="83" customFormat="false" ht="14.4" hidden="false" customHeight="false" outlineLevel="0" collapsed="false">
      <c r="B83" s="19" t="s">
        <v>76</v>
      </c>
      <c r="C83" s="22" t="s">
        <v>77</v>
      </c>
      <c r="D83" s="14" t="n">
        <v>0.02631</v>
      </c>
      <c r="E83" s="15" t="n">
        <v>402.37</v>
      </c>
      <c r="F83" s="21" t="n">
        <v>278.53</v>
      </c>
      <c r="G83" s="151" t="n">
        <v>344.38</v>
      </c>
      <c r="H83" s="18" t="n">
        <f aca="false">E83+F83+G83</f>
        <v>1025.28</v>
      </c>
    </row>
    <row r="84" customFormat="false" ht="14.4" hidden="false" customHeight="false" outlineLevel="0" collapsed="false">
      <c r="B84" s="19" t="s">
        <v>78</v>
      </c>
      <c r="C84" s="22" t="s">
        <v>79</v>
      </c>
      <c r="D84" s="14" t="n">
        <v>0.02631</v>
      </c>
      <c r="E84" s="15" t="n">
        <v>402.37</v>
      </c>
      <c r="F84" s="21" t="n">
        <v>278.53</v>
      </c>
      <c r="G84" s="151" t="n">
        <v>436.84</v>
      </c>
      <c r="H84" s="18" t="n">
        <f aca="false">E84+F84+G84</f>
        <v>1117.74</v>
      </c>
    </row>
    <row r="85" customFormat="false" ht="15" hidden="false" customHeight="false" outlineLevel="0" collapsed="false">
      <c r="B85" s="27" t="s">
        <v>80</v>
      </c>
      <c r="C85" s="25" t="s">
        <v>81</v>
      </c>
      <c r="D85" s="28" t="n">
        <v>0.02631</v>
      </c>
      <c r="E85" s="15" t="n">
        <v>402.37</v>
      </c>
      <c r="F85" s="21" t="n">
        <v>278.53</v>
      </c>
      <c r="G85" s="152" t="n">
        <v>483.43</v>
      </c>
      <c r="H85" s="18" t="n">
        <f aca="false">E85+F85+G85</f>
        <v>1164.33</v>
      </c>
    </row>
    <row r="86" customFormat="false" ht="15" hidden="false" customHeight="false" outlineLevel="0" collapsed="false">
      <c r="B86" s="33"/>
      <c r="C86" s="34" t="s">
        <v>82</v>
      </c>
      <c r="D86" s="35" t="n">
        <f aca="false">SUM(D48:D85)</f>
        <v>0.999780000000001</v>
      </c>
      <c r="E86" s="36" t="n">
        <f aca="false">H27</f>
        <v>15293.5</v>
      </c>
      <c r="F86" s="37" t="n">
        <v>10027</v>
      </c>
      <c r="G86" s="34" t="n">
        <v>0</v>
      </c>
      <c r="H86" s="40" t="n">
        <f aca="false">SUM(H48:H85)</f>
        <v>38095.251985</v>
      </c>
    </row>
    <row r="87" customFormat="false" ht="14.4" hidden="false" customHeight="false" outlineLevel="0" collapsed="false">
      <c r="B87" s="102"/>
      <c r="C87" s="124"/>
      <c r="D87" s="124"/>
      <c r="E87" s="125"/>
      <c r="F87" s="150"/>
      <c r="G87" s="127"/>
      <c r="H87" s="128"/>
    </row>
    <row r="88" customFormat="false" ht="14.4" hidden="false" customHeight="false" outlineLevel="0" collapsed="false">
      <c r="B88" s="129" t="s">
        <v>374</v>
      </c>
      <c r="C88" s="1"/>
      <c r="D88" s="1"/>
      <c r="E88" s="5"/>
      <c r="F88" s="148"/>
      <c r="G88" s="153"/>
      <c r="H88" s="128"/>
    </row>
  </sheetData>
  <mergeCells count="12">
    <mergeCell ref="B8:H8"/>
    <mergeCell ref="B9:E9"/>
    <mergeCell ref="B27:G27"/>
    <mergeCell ref="B29:H29"/>
    <mergeCell ref="B32:G32"/>
    <mergeCell ref="C34:H34"/>
    <mergeCell ref="C35:G35"/>
    <mergeCell ref="C36:G36"/>
    <mergeCell ref="C37:G37"/>
    <mergeCell ref="C38:G38"/>
    <mergeCell ref="C39:G39"/>
    <mergeCell ref="C40:G40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9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RowHeight="14.4"/>
  <cols>
    <col collapsed="false" hidden="false" max="1" min="1" style="0" width="5.55465587044534"/>
    <col collapsed="false" hidden="false" max="2" min="2" style="0" width="10.5748987854251"/>
    <col collapsed="false" hidden="false" max="3" min="3" style="0" width="18.2186234817814"/>
    <col collapsed="false" hidden="false" max="4" min="4" style="0" width="10.4412955465587"/>
    <col collapsed="false" hidden="false" max="5" min="5" style="0" width="10.8825910931174"/>
    <col collapsed="false" hidden="false" max="6" min="6" style="0" width="11.5546558704453"/>
    <col collapsed="false" hidden="false" max="7" min="7" style="0" width="10.1133603238866"/>
    <col collapsed="false" hidden="false" max="8" min="8" style="0" width="12.2186234817814"/>
    <col collapsed="false" hidden="false" max="1025" min="9" style="0" width="10.5748987854251"/>
  </cols>
  <sheetData>
    <row r="2" customFormat="false" ht="14.4" hidden="false" customHeight="false" outlineLevel="0" collapsed="false">
      <c r="B2" s="71"/>
      <c r="C2" s="71"/>
      <c r="D2" s="71"/>
      <c r="E2" s="72"/>
      <c r="F2" s="72"/>
      <c r="G2" s="72"/>
      <c r="H2" s="72"/>
    </row>
    <row r="3" customFormat="false" ht="14.4" hidden="false" customHeight="false" outlineLevel="0" collapsed="false">
      <c r="B3" s="71"/>
      <c r="C3" s="71"/>
      <c r="D3" s="6" t="s">
        <v>0</v>
      </c>
      <c r="E3" s="3"/>
      <c r="F3" s="3"/>
      <c r="G3" s="4"/>
      <c r="H3" s="72"/>
    </row>
    <row r="4" customFormat="false" ht="16.2" hidden="false" customHeight="false" outlineLevel="0" collapsed="false">
      <c r="B4" s="71"/>
      <c r="C4" s="71"/>
      <c r="D4" s="3" t="s">
        <v>450</v>
      </c>
      <c r="E4" s="3"/>
      <c r="F4" s="3"/>
      <c r="G4" s="4"/>
      <c r="H4" s="72"/>
    </row>
    <row r="5" customFormat="false" ht="14.4" hidden="false" customHeight="false" outlineLevel="0" collapsed="false">
      <c r="B5" s="2"/>
      <c r="C5" s="3"/>
      <c r="D5" s="6" t="s">
        <v>451</v>
      </c>
      <c r="E5" s="4"/>
      <c r="F5" s="4"/>
      <c r="G5" s="4"/>
      <c r="H5" s="4"/>
    </row>
    <row r="6" customFormat="false" ht="14.4" hidden="false" customHeight="false" outlineLevel="0" collapsed="false">
      <c r="B6" s="2"/>
      <c r="C6" s="3"/>
      <c r="D6" s="3"/>
      <c r="E6" s="4"/>
      <c r="F6" s="4"/>
      <c r="G6" s="4"/>
      <c r="H6" s="4"/>
    </row>
    <row r="7" customFormat="false" ht="14.4" hidden="false" customHeight="false" outlineLevel="0" collapsed="false">
      <c r="B7" s="3" t="s">
        <v>542</v>
      </c>
      <c r="C7" s="3"/>
      <c r="D7" s="3"/>
      <c r="E7" s="4"/>
      <c r="F7" s="4"/>
      <c r="G7" s="4"/>
      <c r="H7" s="4"/>
    </row>
    <row r="8" customFormat="false" ht="15" hidden="false" customHeight="false" outlineLevel="0" collapsed="false">
      <c r="B8" s="3"/>
      <c r="C8" s="3"/>
      <c r="D8" s="3"/>
      <c r="E8" s="4"/>
      <c r="F8" s="4"/>
      <c r="G8" s="4"/>
      <c r="H8" s="4"/>
    </row>
    <row r="9" customFormat="false" ht="15" hidden="false" customHeight="false" outlineLevel="0" collapsed="false">
      <c r="B9" s="73" t="s">
        <v>333</v>
      </c>
      <c r="C9" s="73"/>
      <c r="D9" s="73"/>
      <c r="E9" s="73"/>
      <c r="F9" s="73"/>
      <c r="G9" s="73"/>
      <c r="H9" s="73"/>
    </row>
    <row r="10" customFormat="false" ht="15" hidden="false" customHeight="false" outlineLevel="0" collapsed="false">
      <c r="B10" s="73" t="s">
        <v>334</v>
      </c>
      <c r="C10" s="73"/>
      <c r="D10" s="73"/>
      <c r="E10" s="73"/>
      <c r="F10" s="74" t="s">
        <v>399</v>
      </c>
      <c r="G10" s="74"/>
      <c r="H10" s="73" t="s">
        <v>336</v>
      </c>
    </row>
    <row r="11" customFormat="false" ht="14.4" hidden="false" customHeight="false" outlineLevel="0" collapsed="false">
      <c r="B11" s="75" t="s">
        <v>337</v>
      </c>
      <c r="C11" s="3"/>
      <c r="D11" s="3"/>
      <c r="E11" s="4"/>
      <c r="F11" s="4"/>
      <c r="G11" s="4"/>
      <c r="H11" s="76" t="n">
        <f aca="false">966.01+241.5</f>
        <v>1207.51</v>
      </c>
    </row>
    <row r="12" customFormat="false" ht="13.8" hidden="false" customHeight="false" outlineLevel="0" collapsed="false">
      <c r="B12" s="75" t="s">
        <v>338</v>
      </c>
      <c r="C12" s="3"/>
      <c r="D12" s="3"/>
      <c r="E12" s="4"/>
      <c r="F12" s="170" t="n">
        <f aca="false">(H33)</f>
        <v>550</v>
      </c>
      <c r="G12" s="4"/>
      <c r="H12" s="172" t="n">
        <f aca="false">(F12)</f>
        <v>550</v>
      </c>
    </row>
    <row r="13" customFormat="false" ht="13.8" hidden="false" customHeight="false" outlineLevel="0" collapsed="false">
      <c r="B13" s="75" t="s">
        <v>534</v>
      </c>
      <c r="C13" s="3"/>
      <c r="D13" s="3"/>
      <c r="E13" s="4"/>
      <c r="F13" s="170" t="n">
        <v>3000</v>
      </c>
      <c r="G13" s="4"/>
      <c r="H13" s="172" t="n">
        <v>3000</v>
      </c>
      <c r="I13" s="0" t="s">
        <v>543</v>
      </c>
    </row>
    <row r="14" customFormat="false" ht="13.8" hidden="false" customHeight="false" outlineLevel="0" collapsed="false">
      <c r="B14" s="78" t="s">
        <v>340</v>
      </c>
      <c r="C14" s="79"/>
      <c r="D14" s="79"/>
      <c r="E14" s="80"/>
      <c r="F14" s="171" t="n">
        <v>4000</v>
      </c>
      <c r="G14" s="80"/>
      <c r="H14" s="172" t="n">
        <v>4000</v>
      </c>
    </row>
    <row r="15" customFormat="false" ht="13.8" hidden="false" customHeight="false" outlineLevel="0" collapsed="false">
      <c r="B15" s="75" t="s">
        <v>544</v>
      </c>
      <c r="C15" s="3"/>
      <c r="D15" s="3"/>
      <c r="E15" s="4"/>
      <c r="F15" s="170" t="n">
        <v>2286</v>
      </c>
      <c r="G15" s="4"/>
      <c r="H15" s="172" t="n">
        <v>2286</v>
      </c>
    </row>
    <row r="16" customFormat="false" ht="14.4" hidden="false" customHeight="false" outlineLevel="0" collapsed="false">
      <c r="B16" s="75" t="s">
        <v>454</v>
      </c>
      <c r="C16" s="3"/>
      <c r="D16" s="3"/>
      <c r="E16" s="4"/>
      <c r="F16" s="4"/>
      <c r="G16" s="4"/>
      <c r="H16" s="76" t="n">
        <v>0</v>
      </c>
    </row>
    <row r="17" customFormat="false" ht="14.4" hidden="false" customHeight="false" outlineLevel="0" collapsed="false">
      <c r="B17" s="75" t="s">
        <v>545</v>
      </c>
      <c r="C17" s="3"/>
      <c r="D17" s="3"/>
      <c r="E17" s="4"/>
      <c r="F17" s="4"/>
      <c r="G17" s="4"/>
      <c r="H17" s="76" t="n">
        <v>187.21</v>
      </c>
    </row>
    <row r="18" customFormat="false" ht="14.4" hidden="false" customHeight="false" outlineLevel="0" collapsed="false">
      <c r="B18" s="75" t="s">
        <v>546</v>
      </c>
      <c r="C18" s="3"/>
      <c r="D18" s="3"/>
      <c r="E18" s="4"/>
      <c r="F18" s="4"/>
      <c r="G18" s="4"/>
      <c r="H18" s="76" t="n">
        <v>207.21</v>
      </c>
    </row>
    <row r="19" customFormat="false" ht="14.4" hidden="false" customHeight="false" outlineLevel="0" collapsed="false">
      <c r="B19" s="75" t="s">
        <v>547</v>
      </c>
      <c r="C19" s="79"/>
      <c r="D19" s="3"/>
      <c r="E19" s="4"/>
      <c r="F19" s="4"/>
      <c r="G19" s="4"/>
      <c r="H19" s="76" t="n">
        <v>221.32</v>
      </c>
    </row>
    <row r="20" customFormat="false" ht="14.4" hidden="false" customHeight="false" outlineLevel="0" collapsed="false">
      <c r="B20" s="75" t="s">
        <v>548</v>
      </c>
      <c r="C20" s="79"/>
      <c r="D20" s="3"/>
      <c r="E20" s="4"/>
      <c r="F20" s="4"/>
      <c r="G20" s="4"/>
      <c r="H20" s="76" t="n">
        <v>231.36</v>
      </c>
    </row>
    <row r="21" customFormat="false" ht="14.4" hidden="false" customHeight="false" outlineLevel="0" collapsed="false">
      <c r="B21" s="75" t="s">
        <v>489</v>
      </c>
      <c r="C21" s="79"/>
      <c r="D21" s="3"/>
      <c r="E21" s="4"/>
      <c r="F21" s="4"/>
      <c r="G21" s="4"/>
      <c r="H21" s="76" t="n">
        <v>0</v>
      </c>
    </row>
    <row r="22" customFormat="false" ht="14.4" hidden="false" customHeight="false" outlineLevel="0" collapsed="false">
      <c r="B22" s="75" t="s">
        <v>490</v>
      </c>
      <c r="C22" s="79"/>
      <c r="D22" s="3"/>
      <c r="E22" s="4"/>
      <c r="F22" s="4"/>
      <c r="G22" s="4"/>
      <c r="H22" s="76" t="n">
        <v>0</v>
      </c>
    </row>
    <row r="23" customFormat="false" ht="14.4" hidden="false" customHeight="false" outlineLevel="0" collapsed="false">
      <c r="B23" s="75" t="s">
        <v>491</v>
      </c>
      <c r="C23" s="79"/>
      <c r="D23" s="3"/>
      <c r="E23" s="4"/>
      <c r="F23" s="4"/>
      <c r="G23" s="4"/>
      <c r="H23" s="76" t="n">
        <v>0</v>
      </c>
    </row>
    <row r="24" customFormat="false" ht="14.4" hidden="false" customHeight="false" outlineLevel="0" collapsed="false">
      <c r="B24" s="75" t="s">
        <v>492</v>
      </c>
      <c r="C24" s="79"/>
      <c r="D24" s="3"/>
      <c r="E24" s="4"/>
      <c r="F24" s="4"/>
      <c r="G24" s="4"/>
      <c r="H24" s="76" t="n">
        <v>0</v>
      </c>
    </row>
    <row r="25" customFormat="false" ht="14.4" hidden="false" customHeight="false" outlineLevel="0" collapsed="false">
      <c r="B25" s="81" t="s">
        <v>549</v>
      </c>
      <c r="C25" s="132"/>
      <c r="D25" s="3"/>
      <c r="E25" s="4"/>
      <c r="F25" s="4"/>
      <c r="G25" s="4"/>
      <c r="H25" s="149" t="n">
        <v>1720.9</v>
      </c>
    </row>
    <row r="26" customFormat="false" ht="14.4" hidden="false" customHeight="false" outlineLevel="0" collapsed="false">
      <c r="B26" s="75" t="s">
        <v>347</v>
      </c>
      <c r="C26" s="3"/>
      <c r="D26" s="3"/>
      <c r="E26" s="4"/>
      <c r="F26" s="4"/>
      <c r="G26" s="4"/>
      <c r="H26" s="76" t="n">
        <v>1500</v>
      </c>
    </row>
    <row r="27" customFormat="false" ht="15" hidden="false" customHeight="false" outlineLevel="0" collapsed="false">
      <c r="B27" s="75" t="s">
        <v>348</v>
      </c>
      <c r="C27" s="3"/>
      <c r="D27" s="3"/>
      <c r="E27" s="4"/>
      <c r="F27" s="4"/>
      <c r="G27" s="4"/>
      <c r="H27" s="76" t="n">
        <v>1000</v>
      </c>
    </row>
    <row r="28" customFormat="false" ht="15" hidden="false" customHeight="false" outlineLevel="0" collapsed="false">
      <c r="B28" s="83" t="s">
        <v>349</v>
      </c>
      <c r="C28" s="83"/>
      <c r="D28" s="83"/>
      <c r="E28" s="83"/>
      <c r="F28" s="83"/>
      <c r="G28" s="83"/>
      <c r="H28" s="84" t="n">
        <f aca="false">SUM(H11:H27)</f>
        <v>16111.51</v>
      </c>
    </row>
    <row r="29" customFormat="false" ht="15" hidden="false" customHeight="false" outlineLevel="0" collapsed="false">
      <c r="B29" s="85"/>
      <c r="C29" s="85"/>
      <c r="D29" s="85"/>
      <c r="E29" s="85"/>
      <c r="F29" s="85"/>
      <c r="G29" s="85"/>
      <c r="H29" s="80"/>
    </row>
    <row r="30" customFormat="false" ht="14.4" hidden="false" customHeight="false" outlineLevel="0" collapsed="false">
      <c r="B30" s="86" t="s">
        <v>350</v>
      </c>
      <c r="C30" s="86"/>
      <c r="D30" s="86"/>
      <c r="E30" s="86"/>
      <c r="F30" s="86"/>
      <c r="G30" s="86"/>
      <c r="H30" s="86"/>
    </row>
    <row r="31" customFormat="false" ht="14.4" hidden="false" customHeight="false" outlineLevel="0" collapsed="false">
      <c r="B31" s="134" t="s">
        <v>550</v>
      </c>
      <c r="C31" s="135"/>
      <c r="D31" s="135"/>
      <c r="E31" s="135"/>
      <c r="F31" s="135"/>
      <c r="G31" s="136"/>
      <c r="H31" s="137" t="n">
        <v>550</v>
      </c>
    </row>
    <row r="32" customFormat="false" ht="14.4" hidden="false" customHeight="false" outlineLevel="0" collapsed="false">
      <c r="B32" s="134"/>
      <c r="C32" s="135"/>
      <c r="D32" s="135"/>
      <c r="E32" s="135"/>
      <c r="F32" s="135"/>
      <c r="G32" s="136"/>
      <c r="H32" s="137"/>
    </row>
    <row r="33" customFormat="false" ht="15" hidden="false" customHeight="false" outlineLevel="0" collapsed="false">
      <c r="B33" s="138" t="s">
        <v>82</v>
      </c>
      <c r="C33" s="138"/>
      <c r="D33" s="138"/>
      <c r="E33" s="138"/>
      <c r="F33" s="138"/>
      <c r="G33" s="138"/>
      <c r="H33" s="139" t="n">
        <f aca="false">SUM(H31:H32)</f>
        <v>550</v>
      </c>
    </row>
    <row r="34" customFormat="false" ht="14.4" hidden="false" customHeight="false" outlineLevel="0" collapsed="false">
      <c r="B34" s="3"/>
      <c r="C34" s="3"/>
      <c r="D34" s="3"/>
      <c r="E34" s="4"/>
      <c r="F34" s="4"/>
      <c r="G34" s="4"/>
      <c r="H34" s="4"/>
    </row>
    <row r="35" customFormat="false" ht="15" hidden="false" customHeight="false" outlineLevel="0" collapsed="false">
      <c r="B35" s="3"/>
      <c r="C35" s="91" t="s">
        <v>551</v>
      </c>
      <c r="D35" s="91"/>
      <c r="E35" s="91"/>
      <c r="F35" s="91"/>
      <c r="G35" s="91"/>
      <c r="H35" s="91"/>
    </row>
    <row r="36" customFormat="false" ht="14.4" hidden="false" customHeight="false" outlineLevel="0" collapsed="false">
      <c r="B36" s="3"/>
      <c r="C36" s="92" t="s">
        <v>353</v>
      </c>
      <c r="D36" s="92"/>
      <c r="E36" s="92"/>
      <c r="F36" s="92"/>
      <c r="G36" s="92"/>
      <c r="H36" s="93" t="n">
        <v>6748.24</v>
      </c>
    </row>
    <row r="37" customFormat="false" ht="14.4" hidden="false" customHeight="false" outlineLevel="0" collapsed="false">
      <c r="B37" s="3"/>
      <c r="C37" s="94" t="s">
        <v>551</v>
      </c>
      <c r="D37" s="94"/>
      <c r="E37" s="94"/>
      <c r="F37" s="94"/>
      <c r="G37" s="94"/>
      <c r="H37" s="95" t="n">
        <v>1000</v>
      </c>
    </row>
    <row r="38" customFormat="false" ht="14.4" hidden="false" customHeight="false" outlineLevel="0" collapsed="false">
      <c r="B38" s="3"/>
      <c r="C38" s="96" t="s">
        <v>354</v>
      </c>
      <c r="D38" s="96"/>
      <c r="E38" s="96"/>
      <c r="F38" s="96"/>
      <c r="G38" s="96"/>
      <c r="H38" s="156" t="n">
        <f aca="false">SUM(H36:H37)</f>
        <v>7748.24</v>
      </c>
    </row>
    <row r="39" customFormat="false" ht="14.4" hidden="false" customHeight="false" outlineLevel="0" collapsed="false">
      <c r="B39" s="3"/>
      <c r="C39" s="157" t="s">
        <v>511</v>
      </c>
      <c r="D39" s="157"/>
      <c r="E39" s="157"/>
      <c r="F39" s="157"/>
      <c r="G39" s="157"/>
      <c r="H39" s="95"/>
    </row>
    <row r="40" customFormat="false" ht="14.4" hidden="false" customHeight="false" outlineLevel="0" collapsed="false">
      <c r="B40" s="3"/>
      <c r="C40" s="94" t="s">
        <v>552</v>
      </c>
      <c r="D40" s="94"/>
      <c r="E40" s="94"/>
      <c r="F40" s="94"/>
      <c r="G40" s="94"/>
      <c r="H40" s="161" t="n">
        <v>2500</v>
      </c>
    </row>
    <row r="41" customFormat="false" ht="14.4" hidden="false" customHeight="false" outlineLevel="0" collapsed="false">
      <c r="B41" s="3"/>
      <c r="C41" s="173" t="s">
        <v>553</v>
      </c>
      <c r="D41" s="174"/>
      <c r="E41" s="174"/>
      <c r="F41" s="174"/>
      <c r="G41" s="175"/>
      <c r="H41" s="161" t="n">
        <v>711</v>
      </c>
    </row>
    <row r="42" customFormat="false" ht="14.4" hidden="false" customHeight="false" outlineLevel="0" collapsed="false">
      <c r="B42" s="3"/>
      <c r="C42" s="157" t="s">
        <v>515</v>
      </c>
      <c r="D42" s="157"/>
      <c r="E42" s="157"/>
      <c r="F42" s="157"/>
      <c r="G42" s="157"/>
      <c r="H42" s="162" t="n">
        <f aca="false">SUM(H40:H41)</f>
        <v>3211</v>
      </c>
    </row>
    <row r="43" customFormat="false" ht="15" hidden="false" customHeight="false" outlineLevel="0" collapsed="false">
      <c r="B43" s="102"/>
      <c r="C43" s="103" t="s">
        <v>531</v>
      </c>
      <c r="D43" s="103"/>
      <c r="E43" s="103"/>
      <c r="F43" s="103"/>
      <c r="G43" s="103"/>
      <c r="H43" s="140" t="n">
        <f aca="false">H38-H42</f>
        <v>4537.24</v>
      </c>
    </row>
    <row r="46" customFormat="false" ht="14.4" hidden="false" customHeight="false" outlineLevel="0" collapsed="false">
      <c r="B46" s="1"/>
      <c r="C46" s="1"/>
      <c r="D46" s="2" t="s">
        <v>0</v>
      </c>
      <c r="E46" s="3"/>
      <c r="F46" s="3"/>
      <c r="G46" s="4"/>
      <c r="H46" s="5"/>
    </row>
    <row r="47" customFormat="false" ht="16.2" hidden="false" customHeight="false" outlineLevel="0" collapsed="false">
      <c r="B47" s="1"/>
      <c r="C47" s="1"/>
      <c r="D47" s="3" t="s">
        <v>1</v>
      </c>
      <c r="E47" s="3"/>
      <c r="F47" s="3"/>
      <c r="G47" s="4"/>
      <c r="H47" s="5"/>
    </row>
    <row r="48" customFormat="false" ht="14.4" hidden="false" customHeight="false" outlineLevel="0" collapsed="false">
      <c r="B48" s="1"/>
      <c r="C48" s="1"/>
      <c r="D48" s="2"/>
      <c r="E48" s="3"/>
      <c r="F48" s="3"/>
      <c r="G48" s="4"/>
      <c r="H48" s="5"/>
    </row>
    <row r="49" customFormat="false" ht="15" hidden="false" customHeight="false" outlineLevel="0" collapsed="false">
      <c r="B49" s="1"/>
      <c r="C49" s="1"/>
      <c r="D49" s="6" t="s">
        <v>542</v>
      </c>
      <c r="E49" s="3"/>
      <c r="F49" s="3"/>
      <c r="G49" s="4"/>
      <c r="H49" s="5"/>
    </row>
    <row r="50" customFormat="false" ht="15" hidden="false" customHeight="false" outlineLevel="0" collapsed="false">
      <c r="B50" s="7" t="s">
        <v>2</v>
      </c>
      <c r="C50" s="8" t="s">
        <v>3</v>
      </c>
      <c r="D50" s="9" t="s">
        <v>358</v>
      </c>
      <c r="E50" s="9" t="s">
        <v>359</v>
      </c>
      <c r="F50" s="9" t="s">
        <v>360</v>
      </c>
      <c r="G50" s="10" t="s">
        <v>6</v>
      </c>
      <c r="H50" s="11" t="s">
        <v>361</v>
      </c>
    </row>
    <row r="51" customFormat="false" ht="14.4" hidden="false" customHeight="false" outlineLevel="0" collapsed="false">
      <c r="B51" s="12" t="s">
        <v>7</v>
      </c>
      <c r="C51" s="108" t="s">
        <v>517</v>
      </c>
      <c r="D51" s="14" t="n">
        <v>0.02631</v>
      </c>
      <c r="E51" s="15" t="n">
        <f aca="false">$E$89*$D$51</f>
        <v>423.8938281</v>
      </c>
      <c r="F51" s="15" t="n">
        <v>286.49</v>
      </c>
      <c r="G51" s="151" t="n">
        <v>425.43</v>
      </c>
      <c r="H51" s="18" t="n">
        <f aca="false">E51+F51+G51</f>
        <v>1135.8138281</v>
      </c>
    </row>
    <row r="52" customFormat="false" ht="14.4" hidden="false" customHeight="false" outlineLevel="0" collapsed="false">
      <c r="B52" s="19" t="s">
        <v>9</v>
      </c>
      <c r="C52" s="20" t="s">
        <v>10</v>
      </c>
      <c r="D52" s="14" t="n">
        <v>0.02631</v>
      </c>
      <c r="E52" s="15" t="n">
        <f aca="false">$E$89*$D$51</f>
        <v>423.8938281</v>
      </c>
      <c r="F52" s="15" t="n">
        <v>286.49</v>
      </c>
      <c r="G52" s="151" t="n">
        <v>273.84</v>
      </c>
      <c r="H52" s="18" t="n">
        <f aca="false">E52+F52+G52</f>
        <v>984.2238281</v>
      </c>
    </row>
    <row r="53" customFormat="false" ht="14.4" hidden="false" customHeight="false" outlineLevel="0" collapsed="false">
      <c r="B53" s="19" t="s">
        <v>11</v>
      </c>
      <c r="C53" s="20" t="s">
        <v>12</v>
      </c>
      <c r="D53" s="14" t="n">
        <v>0.02631</v>
      </c>
      <c r="E53" s="15" t="n">
        <f aca="false">$E$89*$D$51</f>
        <v>423.8938281</v>
      </c>
      <c r="F53" s="15" t="n">
        <v>286.49</v>
      </c>
      <c r="G53" s="151" t="n">
        <v>0</v>
      </c>
      <c r="H53" s="18" t="n">
        <f aca="false">E53+F53+G53</f>
        <v>710.3838281</v>
      </c>
    </row>
    <row r="54" customFormat="false" ht="14.4" hidden="false" customHeight="false" outlineLevel="0" collapsed="false">
      <c r="B54" s="19" t="s">
        <v>13</v>
      </c>
      <c r="C54" s="20" t="s">
        <v>14</v>
      </c>
      <c r="D54" s="14" t="n">
        <v>0.02631</v>
      </c>
      <c r="E54" s="15" t="n">
        <f aca="false">$E$89*$D$51</f>
        <v>423.8938281</v>
      </c>
      <c r="F54" s="15" t="n">
        <v>286.49</v>
      </c>
      <c r="G54" s="151" t="n">
        <v>0</v>
      </c>
      <c r="H54" s="18" t="n">
        <f aca="false">E54+F54+G54</f>
        <v>710.3838281</v>
      </c>
    </row>
    <row r="55" customFormat="false" ht="14.4" hidden="false" customHeight="false" outlineLevel="0" collapsed="false">
      <c r="B55" s="19" t="s">
        <v>15</v>
      </c>
      <c r="C55" s="22" t="s">
        <v>498</v>
      </c>
      <c r="D55" s="14" t="n">
        <v>0.02631</v>
      </c>
      <c r="E55" s="15" t="n">
        <f aca="false">$E$89*$D$51</f>
        <v>423.8938281</v>
      </c>
      <c r="F55" s="15" t="n">
        <v>286.49</v>
      </c>
      <c r="G55" s="151" t="n">
        <v>0</v>
      </c>
      <c r="H55" s="18" t="n">
        <f aca="false">E55+F55+G55</f>
        <v>710.3838281</v>
      </c>
    </row>
    <row r="56" customFormat="false" ht="14.4" hidden="false" customHeight="false" outlineLevel="0" collapsed="false">
      <c r="B56" s="19" t="s">
        <v>17</v>
      </c>
      <c r="C56" s="20" t="s">
        <v>18</v>
      </c>
      <c r="D56" s="14" t="n">
        <v>0.02631</v>
      </c>
      <c r="E56" s="15" t="n">
        <f aca="false">$E$89*$D$51</f>
        <v>423.8938281</v>
      </c>
      <c r="F56" s="15" t="n">
        <v>286.49</v>
      </c>
      <c r="G56" s="151" t="n">
        <v>0</v>
      </c>
      <c r="H56" s="18" t="n">
        <f aca="false">E56+F56+G56</f>
        <v>710.3838281</v>
      </c>
    </row>
    <row r="57" customFormat="false" ht="14.4" hidden="false" customHeight="false" outlineLevel="0" collapsed="false">
      <c r="B57" s="19" t="s">
        <v>19</v>
      </c>
      <c r="C57" s="20" t="s">
        <v>20</v>
      </c>
      <c r="D57" s="14" t="n">
        <v>0.02631</v>
      </c>
      <c r="E57" s="15" t="n">
        <f aca="false">$E$89*$D$51</f>
        <v>423.8938281</v>
      </c>
      <c r="F57" s="15" t="n">
        <v>286.49</v>
      </c>
      <c r="G57" s="151" t="n">
        <v>648.61</v>
      </c>
      <c r="H57" s="18" t="n">
        <f aca="false">E57+F57+G57</f>
        <v>1358.9938281</v>
      </c>
    </row>
    <row r="58" customFormat="false" ht="14.4" hidden="false" customHeight="false" outlineLevel="0" collapsed="false">
      <c r="B58" s="19" t="s">
        <v>21</v>
      </c>
      <c r="C58" s="20" t="s">
        <v>22</v>
      </c>
      <c r="D58" s="14" t="n">
        <v>0.02631</v>
      </c>
      <c r="E58" s="15" t="n">
        <f aca="false">$E$89*$D$51</f>
        <v>423.8938281</v>
      </c>
      <c r="F58" s="15" t="n">
        <v>286.49</v>
      </c>
      <c r="G58" s="151" t="n">
        <v>0</v>
      </c>
      <c r="H58" s="18" t="n">
        <f aca="false">E58+F58+G58</f>
        <v>710.3838281</v>
      </c>
    </row>
    <row r="59" customFormat="false" ht="14.4" hidden="false" customHeight="false" outlineLevel="0" collapsed="false">
      <c r="B59" s="19" t="s">
        <v>23</v>
      </c>
      <c r="C59" s="20" t="s">
        <v>540</v>
      </c>
      <c r="D59" s="14" t="n">
        <v>0.02631</v>
      </c>
      <c r="E59" s="15" t="n">
        <f aca="false">$E$89*$D$51</f>
        <v>423.8938281</v>
      </c>
      <c r="F59" s="15" t="n">
        <v>286.49</v>
      </c>
      <c r="G59" s="151" t="n">
        <v>338.66</v>
      </c>
      <c r="H59" s="18" t="n">
        <f aca="false">E59+F59+G59</f>
        <v>1049.0438281</v>
      </c>
    </row>
    <row r="60" customFormat="false" ht="14.4" hidden="false" customHeight="false" outlineLevel="0" collapsed="false">
      <c r="B60" s="19" t="s">
        <v>25</v>
      </c>
      <c r="C60" s="20" t="s">
        <v>26</v>
      </c>
      <c r="D60" s="14" t="n">
        <v>0.02631</v>
      </c>
      <c r="E60" s="15" t="n">
        <f aca="false">$E$89*$D$51</f>
        <v>423.8938281</v>
      </c>
      <c r="F60" s="15" t="n">
        <v>286.49</v>
      </c>
      <c r="G60" s="151" t="n">
        <v>322.61</v>
      </c>
      <c r="H60" s="18" t="n">
        <f aca="false">E60+F60+G60</f>
        <v>1032.9938281</v>
      </c>
    </row>
    <row r="61" customFormat="false" ht="14.4" hidden="false" customHeight="false" outlineLevel="0" collapsed="false">
      <c r="B61" s="19" t="s">
        <v>27</v>
      </c>
      <c r="C61" s="24" t="s">
        <v>42</v>
      </c>
      <c r="D61" s="14" t="n">
        <v>0.02631</v>
      </c>
      <c r="E61" s="15" t="n">
        <f aca="false">$E$89*$D$51</f>
        <v>423.8938281</v>
      </c>
      <c r="F61" s="154" t="n">
        <v>0</v>
      </c>
      <c r="G61" s="151" t="n">
        <v>0</v>
      </c>
      <c r="H61" s="18" t="n">
        <f aca="false">E61+F61+G61</f>
        <v>423.8938281</v>
      </c>
    </row>
    <row r="62" customFormat="false" ht="14.4" hidden="false" customHeight="false" outlineLevel="0" collapsed="false">
      <c r="B62" s="19" t="s">
        <v>29</v>
      </c>
      <c r="C62" s="22" t="s">
        <v>30</v>
      </c>
      <c r="D62" s="14" t="n">
        <v>0.02631</v>
      </c>
      <c r="E62" s="15" t="n">
        <f aca="false">$E$89*$D$51</f>
        <v>423.8938281</v>
      </c>
      <c r="F62" s="15" t="n">
        <v>286.49</v>
      </c>
      <c r="G62" s="151" t="n">
        <v>435.96</v>
      </c>
      <c r="H62" s="18" t="n">
        <f aca="false">E62+F62+G62</f>
        <v>1146.3438281</v>
      </c>
    </row>
    <row r="63" customFormat="false" ht="14.4" hidden="false" customHeight="false" outlineLevel="0" collapsed="false">
      <c r="B63" s="19" t="s">
        <v>31</v>
      </c>
      <c r="C63" s="24" t="s">
        <v>42</v>
      </c>
      <c r="D63" s="14" t="n">
        <v>0.02631</v>
      </c>
      <c r="E63" s="15" t="n">
        <f aca="false">$E$89*$D$51</f>
        <v>423.8938281</v>
      </c>
      <c r="F63" s="154" t="n">
        <v>0</v>
      </c>
      <c r="G63" s="151" t="n">
        <v>0</v>
      </c>
      <c r="H63" s="18" t="n">
        <f aca="false">E63+F63+G63</f>
        <v>423.8938281</v>
      </c>
    </row>
    <row r="64" customFormat="false" ht="14.4" hidden="false" customHeight="false" outlineLevel="0" collapsed="false">
      <c r="B64" s="19" t="s">
        <v>33</v>
      </c>
      <c r="C64" s="22" t="s">
        <v>532</v>
      </c>
      <c r="D64" s="14" t="n">
        <v>0.02631</v>
      </c>
      <c r="E64" s="15" t="n">
        <f aca="false">$E$89*$D$51</f>
        <v>423.8938281</v>
      </c>
      <c r="F64" s="15" t="n">
        <v>286.49</v>
      </c>
      <c r="G64" s="151" t="n">
        <v>481.22</v>
      </c>
      <c r="H64" s="18" t="n">
        <f aca="false">E64+F64+G64</f>
        <v>1191.6038281</v>
      </c>
    </row>
    <row r="65" customFormat="false" ht="14.4" hidden="false" customHeight="false" outlineLevel="0" collapsed="false">
      <c r="B65" s="19" t="s">
        <v>35</v>
      </c>
      <c r="C65" s="22" t="s">
        <v>541</v>
      </c>
      <c r="D65" s="14" t="n">
        <v>0.02631</v>
      </c>
      <c r="E65" s="15" t="n">
        <f aca="false">$E$89*$D$51</f>
        <v>423.8938281</v>
      </c>
      <c r="F65" s="15" t="n">
        <v>286.49</v>
      </c>
      <c r="G65" s="151" t="n">
        <v>345.56</v>
      </c>
      <c r="H65" s="18" t="n">
        <f aca="false">E65+F65+G65</f>
        <v>1055.9438281</v>
      </c>
    </row>
    <row r="66" customFormat="false" ht="14.4" hidden="false" customHeight="false" outlineLevel="0" collapsed="false">
      <c r="B66" s="19" t="s">
        <v>37</v>
      </c>
      <c r="C66" s="25" t="s">
        <v>38</v>
      </c>
      <c r="D66" s="14" t="n">
        <v>0.02631</v>
      </c>
      <c r="E66" s="15" t="n">
        <f aca="false">$E$89*$D$51</f>
        <v>423.8938281</v>
      </c>
      <c r="F66" s="15" t="n">
        <v>286.49</v>
      </c>
      <c r="G66" s="151" t="n">
        <v>250.77</v>
      </c>
      <c r="H66" s="18" t="n">
        <f aca="false">E66+F66+G66</f>
        <v>961.1538281</v>
      </c>
    </row>
    <row r="67" customFormat="false" ht="14.4" hidden="false" customHeight="false" outlineLevel="0" collapsed="false">
      <c r="B67" s="19" t="s">
        <v>39</v>
      </c>
      <c r="C67" s="22" t="s">
        <v>40</v>
      </c>
      <c r="D67" s="14" t="n">
        <v>0.02631</v>
      </c>
      <c r="E67" s="15" t="n">
        <f aca="false">$E$89*$D$51</f>
        <v>423.8938281</v>
      </c>
      <c r="F67" s="15" t="n">
        <v>286.49</v>
      </c>
      <c r="G67" s="151" t="n">
        <v>363.86</v>
      </c>
      <c r="H67" s="18" t="n">
        <f aca="false">E67+F67+G67</f>
        <v>1074.2438281</v>
      </c>
    </row>
    <row r="68" customFormat="false" ht="14.4" hidden="false" customHeight="false" outlineLevel="0" collapsed="false">
      <c r="B68" s="19" t="s">
        <v>41</v>
      </c>
      <c r="C68" s="26" t="s">
        <v>42</v>
      </c>
      <c r="D68" s="14" t="n">
        <v>0.02631</v>
      </c>
      <c r="E68" s="15" t="n">
        <f aca="false">$E$89*$D$51</f>
        <v>423.8938281</v>
      </c>
      <c r="F68" s="15" t="n">
        <v>286.49</v>
      </c>
      <c r="G68" s="151" t="n">
        <v>250.77</v>
      </c>
      <c r="H68" s="18" t="n">
        <f aca="false">E68+F68+G68</f>
        <v>961.1538281</v>
      </c>
    </row>
    <row r="69" customFormat="false" ht="14.4" hidden="false" customHeight="false" outlineLevel="0" collapsed="false">
      <c r="B69" s="19" t="s">
        <v>43</v>
      </c>
      <c r="C69" s="22" t="s">
        <v>44</v>
      </c>
      <c r="D69" s="14" t="n">
        <v>0.02631</v>
      </c>
      <c r="E69" s="15" t="n">
        <f aca="false">$E$89*$D$51</f>
        <v>423.8938281</v>
      </c>
      <c r="F69" s="15" t="n">
        <v>286.49</v>
      </c>
      <c r="G69" s="151" t="n">
        <v>192.59</v>
      </c>
      <c r="H69" s="18" t="n">
        <f aca="false">E69+F69+G69</f>
        <v>902.9738281</v>
      </c>
    </row>
    <row r="70" customFormat="false" ht="14.4" hidden="false" customHeight="false" outlineLevel="0" collapsed="false">
      <c r="B70" s="19" t="s">
        <v>45</v>
      </c>
      <c r="C70" s="22" t="s">
        <v>46</v>
      </c>
      <c r="D70" s="14" t="n">
        <v>0.02631</v>
      </c>
      <c r="E70" s="15" t="n">
        <f aca="false">$E$89*$D$51</f>
        <v>423.8938281</v>
      </c>
      <c r="F70" s="15" t="n">
        <v>286.49</v>
      </c>
      <c r="G70" s="151" t="n">
        <v>183.06</v>
      </c>
      <c r="H70" s="18" t="n">
        <f aca="false">E70+F70+G70</f>
        <v>893.4438281</v>
      </c>
    </row>
    <row r="71" customFormat="false" ht="14.4" hidden="false" customHeight="false" outlineLevel="0" collapsed="false">
      <c r="B71" s="19" t="s">
        <v>47</v>
      </c>
      <c r="C71" s="26" t="s">
        <v>42</v>
      </c>
      <c r="D71" s="14" t="n">
        <v>0.02631</v>
      </c>
      <c r="E71" s="15" t="n">
        <f aca="false">$E$89*$D$51</f>
        <v>423.8938281</v>
      </c>
      <c r="F71" s="155" t="n">
        <v>0</v>
      </c>
      <c r="G71" s="151" t="n">
        <v>0</v>
      </c>
      <c r="H71" s="18" t="n">
        <f aca="false">E71+F71+G71</f>
        <v>423.8938281</v>
      </c>
    </row>
    <row r="72" customFormat="false" ht="14.4" hidden="false" customHeight="false" outlineLevel="0" collapsed="false">
      <c r="B72" s="19" t="s">
        <v>48</v>
      </c>
      <c r="C72" s="22" t="s">
        <v>49</v>
      </c>
      <c r="D72" s="14" t="n">
        <v>0.02631</v>
      </c>
      <c r="E72" s="15" t="n">
        <f aca="false">$E$89*$D$51</f>
        <v>423.8938281</v>
      </c>
      <c r="F72" s="21" t="n">
        <v>286.49</v>
      </c>
      <c r="G72" s="151" t="n">
        <v>376.15</v>
      </c>
      <c r="H72" s="18" t="n">
        <f aca="false">E72+F72+G72</f>
        <v>1086.5338281</v>
      </c>
    </row>
    <row r="73" customFormat="false" ht="14.4" hidden="false" customHeight="false" outlineLevel="0" collapsed="false">
      <c r="B73" s="19" t="s">
        <v>50</v>
      </c>
      <c r="C73" s="22" t="s">
        <v>51</v>
      </c>
      <c r="D73" s="14" t="n">
        <v>0.02631</v>
      </c>
      <c r="E73" s="15" t="n">
        <f aca="false">$E$89*$D$51</f>
        <v>423.8938281</v>
      </c>
      <c r="F73" s="21" t="n">
        <v>286.49</v>
      </c>
      <c r="G73" s="151" t="n">
        <v>501.54</v>
      </c>
      <c r="H73" s="18" t="n">
        <f aca="false">E73+F73+G73</f>
        <v>1211.9238281</v>
      </c>
    </row>
    <row r="74" customFormat="false" ht="14.4" hidden="false" customHeight="false" outlineLevel="0" collapsed="false">
      <c r="B74" s="19" t="s">
        <v>52</v>
      </c>
      <c r="C74" s="22" t="s">
        <v>53</v>
      </c>
      <c r="D74" s="14" t="n">
        <v>0.02631</v>
      </c>
      <c r="E74" s="15" t="n">
        <f aca="false">$E$89*$D$51</f>
        <v>423.8938281</v>
      </c>
      <c r="F74" s="21" t="n">
        <v>286.49</v>
      </c>
      <c r="G74" s="151" t="n">
        <v>402.48</v>
      </c>
      <c r="H74" s="18" t="n">
        <f aca="false">E74+F74+G74</f>
        <v>1112.8638281</v>
      </c>
    </row>
    <row r="75" customFormat="false" ht="14.4" hidden="false" customHeight="false" outlineLevel="0" collapsed="false">
      <c r="B75" s="19" t="s">
        <v>54</v>
      </c>
      <c r="C75" s="22" t="s">
        <v>55</v>
      </c>
      <c r="D75" s="14" t="n">
        <v>0.02631</v>
      </c>
      <c r="E75" s="15" t="n">
        <f aca="false">$E$89*$D$51</f>
        <v>423.8938281</v>
      </c>
      <c r="F75" s="21" t="n">
        <v>286.49</v>
      </c>
      <c r="G75" s="151" t="n">
        <v>376.15</v>
      </c>
      <c r="H75" s="18" t="n">
        <f aca="false">E75+F75+G75</f>
        <v>1086.5338281</v>
      </c>
    </row>
    <row r="76" customFormat="false" ht="14.4" hidden="false" customHeight="false" outlineLevel="0" collapsed="false">
      <c r="B76" s="19" t="s">
        <v>56</v>
      </c>
      <c r="C76" s="22" t="s">
        <v>57</v>
      </c>
      <c r="D76" s="14" t="n">
        <v>0.02631</v>
      </c>
      <c r="E76" s="15" t="n">
        <f aca="false">$E$89*$D$51</f>
        <v>423.8938281</v>
      </c>
      <c r="F76" s="21" t="n">
        <v>286.49</v>
      </c>
      <c r="G76" s="151" t="n">
        <v>302.55</v>
      </c>
      <c r="H76" s="18" t="n">
        <f aca="false">E76+F76+G76</f>
        <v>1012.9338281</v>
      </c>
    </row>
    <row r="77" customFormat="false" ht="14.4" hidden="false" customHeight="false" outlineLevel="0" collapsed="false">
      <c r="B77" s="19" t="s">
        <v>58</v>
      </c>
      <c r="C77" s="22" t="s">
        <v>59</v>
      </c>
      <c r="D77" s="14" t="n">
        <v>0.02631</v>
      </c>
      <c r="E77" s="15" t="n">
        <f aca="false">$E$89*$D$51</f>
        <v>423.8938281</v>
      </c>
      <c r="F77" s="21" t="n">
        <v>286.49</v>
      </c>
      <c r="G77" s="151" t="n">
        <v>587.93</v>
      </c>
      <c r="H77" s="18" t="n">
        <f aca="false">E77+F77+G77</f>
        <v>1298.3138281</v>
      </c>
    </row>
    <row r="78" customFormat="false" ht="14.4" hidden="false" customHeight="false" outlineLevel="0" collapsed="false">
      <c r="B78" s="19" t="s">
        <v>60</v>
      </c>
      <c r="C78" s="22" t="s">
        <v>61</v>
      </c>
      <c r="D78" s="14" t="n">
        <v>0.02631</v>
      </c>
      <c r="E78" s="15" t="n">
        <f aca="false">$E$89*$D$51</f>
        <v>423.8938281</v>
      </c>
      <c r="F78" s="21" t="n">
        <v>286.49</v>
      </c>
      <c r="G78" s="151" t="n">
        <v>572.88</v>
      </c>
      <c r="H78" s="18" t="n">
        <f aca="false">E78+F78+G78</f>
        <v>1283.2638281</v>
      </c>
    </row>
    <row r="79" customFormat="false" ht="14.4" hidden="false" customHeight="false" outlineLevel="0" collapsed="false">
      <c r="B79" s="19" t="s">
        <v>62</v>
      </c>
      <c r="C79" s="22" t="s">
        <v>63</v>
      </c>
      <c r="D79" s="14" t="n">
        <v>0.02631</v>
      </c>
      <c r="E79" s="15" t="n">
        <f aca="false">$E$89*$D$51</f>
        <v>423.8938281</v>
      </c>
      <c r="F79" s="21" t="n">
        <v>286.49</v>
      </c>
      <c r="G79" s="151" t="n">
        <v>376.15</v>
      </c>
      <c r="H79" s="18" t="n">
        <f aca="false">E79+F79+G79</f>
        <v>1086.5338281</v>
      </c>
    </row>
    <row r="80" customFormat="false" ht="14.4" hidden="false" customHeight="false" outlineLevel="0" collapsed="false">
      <c r="B80" s="19" t="s">
        <v>64</v>
      </c>
      <c r="C80" s="22" t="s">
        <v>470</v>
      </c>
      <c r="D80" s="14" t="n">
        <v>0.02631</v>
      </c>
      <c r="E80" s="15" t="n">
        <f aca="false">$E$89*$D$51</f>
        <v>423.8938281</v>
      </c>
      <c r="F80" s="21" t="n">
        <v>286.49</v>
      </c>
      <c r="G80" s="151" t="n">
        <v>361.11</v>
      </c>
      <c r="H80" s="18" t="n">
        <f aca="false">E80+F80+G80</f>
        <v>1071.4938281</v>
      </c>
    </row>
    <row r="81" customFormat="false" ht="14.4" hidden="false" customHeight="false" outlineLevel="0" collapsed="false">
      <c r="B81" s="19" t="s">
        <v>66</v>
      </c>
      <c r="C81" s="22" t="s">
        <v>67</v>
      </c>
      <c r="D81" s="14" t="n">
        <v>0.02631</v>
      </c>
      <c r="E81" s="15" t="n">
        <f aca="false">$E$89*$D$51</f>
        <v>423.8938281</v>
      </c>
      <c r="F81" s="21" t="n">
        <v>286.49</v>
      </c>
      <c r="G81" s="151" t="n">
        <v>404.86</v>
      </c>
      <c r="H81" s="18" t="n">
        <f aca="false">E81+F81+G81</f>
        <v>1115.2438281</v>
      </c>
    </row>
    <row r="82" customFormat="false" ht="14.4" hidden="false" customHeight="false" outlineLevel="0" collapsed="false">
      <c r="B82" s="19" t="s">
        <v>68</v>
      </c>
      <c r="C82" s="22" t="s">
        <v>69</v>
      </c>
      <c r="D82" s="14" t="n">
        <v>0.02631</v>
      </c>
      <c r="E82" s="15" t="n">
        <f aca="false">$E$89*$D$51</f>
        <v>423.8938281</v>
      </c>
      <c r="F82" s="21" t="n">
        <v>286.49</v>
      </c>
      <c r="G82" s="151" t="n">
        <v>428.81</v>
      </c>
      <c r="H82" s="18" t="n">
        <f aca="false">E82+F82+G82</f>
        <v>1139.1938281</v>
      </c>
    </row>
    <row r="83" customFormat="false" ht="14.4" hidden="false" customHeight="false" outlineLevel="0" collapsed="false">
      <c r="B83" s="19" t="s">
        <v>70</v>
      </c>
      <c r="C83" s="22" t="s">
        <v>71</v>
      </c>
      <c r="D83" s="14" t="n">
        <v>0.02631</v>
      </c>
      <c r="E83" s="15" t="n">
        <f aca="false">$E$89*$D$51</f>
        <v>423.8938281</v>
      </c>
      <c r="F83" s="21" t="n">
        <v>286.49</v>
      </c>
      <c r="G83" s="151" t="n">
        <v>821.39</v>
      </c>
      <c r="H83" s="18" t="n">
        <f aca="false">E83+F83+G83</f>
        <v>1531.7738281</v>
      </c>
    </row>
    <row r="84" customFormat="false" ht="14.4" hidden="false" customHeight="false" outlineLevel="0" collapsed="false">
      <c r="B84" s="19" t="s">
        <v>72</v>
      </c>
      <c r="C84" s="22" t="s">
        <v>73</v>
      </c>
      <c r="D84" s="14" t="n">
        <v>0.02631</v>
      </c>
      <c r="E84" s="15" t="n">
        <f aca="false">$E$89*$D$51</f>
        <v>423.8938281</v>
      </c>
      <c r="F84" s="21" t="n">
        <v>286.49</v>
      </c>
      <c r="G84" s="151" t="n">
        <v>846.22</v>
      </c>
      <c r="H84" s="18" t="n">
        <f aca="false">E84+F84+G84</f>
        <v>1556.6038281</v>
      </c>
    </row>
    <row r="85" customFormat="false" ht="14.4" hidden="false" customHeight="false" outlineLevel="0" collapsed="false">
      <c r="B85" s="19" t="s">
        <v>74</v>
      </c>
      <c r="C85" s="22" t="s">
        <v>75</v>
      </c>
      <c r="D85" s="14" t="n">
        <v>0.02631</v>
      </c>
      <c r="E85" s="15" t="n">
        <f aca="false">$E$89*$D$51</f>
        <v>423.8938281</v>
      </c>
      <c r="F85" s="21" t="n">
        <v>286.49</v>
      </c>
      <c r="G85" s="151" t="n">
        <v>777.63</v>
      </c>
      <c r="H85" s="18" t="n">
        <f aca="false">E85+F85+G85</f>
        <v>1488.0138281</v>
      </c>
    </row>
    <row r="86" customFormat="false" ht="14.4" hidden="false" customHeight="false" outlineLevel="0" collapsed="false">
      <c r="B86" s="19" t="s">
        <v>76</v>
      </c>
      <c r="C86" s="22" t="s">
        <v>77</v>
      </c>
      <c r="D86" s="14" t="n">
        <v>0.02631</v>
      </c>
      <c r="E86" s="15" t="n">
        <f aca="false">$E$89*$D$51</f>
        <v>423.8938281</v>
      </c>
      <c r="F86" s="21" t="n">
        <v>286.49</v>
      </c>
      <c r="G86" s="151" t="n">
        <v>376.15</v>
      </c>
      <c r="H86" s="18" t="n">
        <f aca="false">E86+F86+G86</f>
        <v>1086.5338281</v>
      </c>
    </row>
    <row r="87" customFormat="false" ht="14.4" hidden="false" customHeight="false" outlineLevel="0" collapsed="false">
      <c r="B87" s="19" t="s">
        <v>78</v>
      </c>
      <c r="C87" s="22" t="s">
        <v>79</v>
      </c>
      <c r="D87" s="14" t="n">
        <v>0.02631</v>
      </c>
      <c r="E87" s="15" t="n">
        <f aca="false">$E$89*$D$51</f>
        <v>423.8938281</v>
      </c>
      <c r="F87" s="21" t="n">
        <v>286.49</v>
      </c>
      <c r="G87" s="151" t="n">
        <v>539.28</v>
      </c>
      <c r="H87" s="18" t="n">
        <f aca="false">E87+F87+G87</f>
        <v>1249.6638281</v>
      </c>
    </row>
    <row r="88" customFormat="false" ht="15" hidden="false" customHeight="false" outlineLevel="0" collapsed="false">
      <c r="B88" s="27" t="s">
        <v>80</v>
      </c>
      <c r="C88" s="25" t="s">
        <v>81</v>
      </c>
      <c r="D88" s="28" t="n">
        <v>0.02631</v>
      </c>
      <c r="E88" s="15" t="n">
        <f aca="false">$E$89*$D$51</f>
        <v>423.8938281</v>
      </c>
      <c r="F88" s="21" t="n">
        <v>286.49</v>
      </c>
      <c r="G88" s="152" t="n">
        <v>594.19</v>
      </c>
      <c r="H88" s="18" t="n">
        <f aca="false">E88+F88+G88</f>
        <v>1304.5738281</v>
      </c>
    </row>
    <row r="89" customFormat="false" ht="15" hidden="false" customHeight="false" outlineLevel="0" collapsed="false">
      <c r="B89" s="33"/>
      <c r="C89" s="34" t="s">
        <v>82</v>
      </c>
      <c r="D89" s="35" t="n">
        <f aca="false">SUM(D51:D88)</f>
        <v>0.999780000000001</v>
      </c>
      <c r="E89" s="36" t="n">
        <f aca="false">H28</f>
        <v>16111.51</v>
      </c>
      <c r="F89" s="37" t="n">
        <v>10027</v>
      </c>
      <c r="G89" s="34" t="n">
        <v>0</v>
      </c>
      <c r="H89" s="40" t="n">
        <f aca="false">SUM(H51:H88)</f>
        <v>39293.5254678</v>
      </c>
    </row>
    <row r="90" customFormat="false" ht="14.4" hidden="false" customHeight="false" outlineLevel="0" collapsed="false">
      <c r="B90" s="102"/>
      <c r="C90" s="124"/>
      <c r="D90" s="124"/>
      <c r="E90" s="125"/>
      <c r="F90" s="150"/>
      <c r="G90" s="127"/>
      <c r="H90" s="128"/>
    </row>
    <row r="91" customFormat="false" ht="14.4" hidden="false" customHeight="false" outlineLevel="0" collapsed="false">
      <c r="B91" s="129" t="s">
        <v>374</v>
      </c>
      <c r="C91" s="1"/>
      <c r="D91" s="1"/>
      <c r="E91" s="5"/>
      <c r="F91" s="148"/>
      <c r="G91" s="153"/>
      <c r="H91" s="128"/>
    </row>
  </sheetData>
  <mergeCells count="13">
    <mergeCell ref="B9:H9"/>
    <mergeCell ref="B10:E10"/>
    <mergeCell ref="B28:G28"/>
    <mergeCell ref="B30:H30"/>
    <mergeCell ref="B33:G33"/>
    <mergeCell ref="C35:H35"/>
    <mergeCell ref="C36:G36"/>
    <mergeCell ref="C37:G37"/>
    <mergeCell ref="C38:G38"/>
    <mergeCell ref="C39:G39"/>
    <mergeCell ref="C40:G40"/>
    <mergeCell ref="C42:G42"/>
    <mergeCell ref="C43:G43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07"/>
  <sheetViews>
    <sheetView windowProtection="false" showFormulas="false" showGridLines="true" showRowColHeaders="true" showZeros="true" rightToLeft="false" tabSelected="false" showOutlineSymbols="true" defaultGridColor="true" view="normal" topLeftCell="A203" colorId="64" zoomScale="100" zoomScaleNormal="100" zoomScalePageLayoutView="100" workbookViewId="0">
      <selection pane="topLeft" activeCell="A186" activeCellId="0" sqref="A186"/>
    </sheetView>
  </sheetViews>
  <sheetFormatPr defaultRowHeight="14.4"/>
  <cols>
    <col collapsed="false" hidden="false" max="1" min="1" style="0" width="3"/>
    <col collapsed="false" hidden="false" max="2" min="2" style="0" width="21.331983805668"/>
    <col collapsed="false" hidden="false" max="3" min="3" style="0" width="24.663967611336"/>
    <col collapsed="false" hidden="false" max="4" min="4" style="0" width="14.1093117408907"/>
    <col collapsed="false" hidden="false" max="5" min="5" style="0" width="10.5748987854251"/>
    <col collapsed="false" hidden="false" max="6" min="6" style="0" width="16.4372469635628"/>
    <col collapsed="false" hidden="false" max="1025" min="7" style="0" width="10.5748987854251"/>
  </cols>
  <sheetData>
    <row r="2" customFormat="false" ht="14.4" hidden="false" customHeight="false" outlineLevel="0" collapsed="false">
      <c r="B2" s="1"/>
      <c r="C2" s="1"/>
      <c r="D2" s="2"/>
      <c r="E2" s="3"/>
      <c r="F2" s="3"/>
    </row>
    <row r="3" customFormat="false" ht="14.4" hidden="false" customHeight="false" outlineLevel="0" collapsed="false">
      <c r="B3" s="1"/>
      <c r="C3" s="1"/>
      <c r="D3" s="2" t="s">
        <v>83</v>
      </c>
      <c r="E3" s="3"/>
      <c r="F3" s="3"/>
    </row>
    <row r="4" customFormat="false" ht="14.4" hidden="false" customHeight="false" outlineLevel="0" collapsed="false">
      <c r="B4" s="1"/>
      <c r="C4" s="1"/>
      <c r="D4" s="2"/>
      <c r="E4" s="3"/>
      <c r="F4" s="3"/>
    </row>
    <row r="5" customFormat="false" ht="15" hidden="false" customHeight="false" outlineLevel="0" collapsed="false">
      <c r="B5" s="1"/>
      <c r="C5" s="1"/>
      <c r="D5" s="6"/>
      <c r="E5" s="3"/>
      <c r="F5" s="3"/>
    </row>
    <row r="6" customFormat="false" ht="15" hidden="false" customHeight="false" outlineLevel="0" collapsed="false">
      <c r="B6" s="7" t="s">
        <v>84</v>
      </c>
      <c r="C6" s="8" t="s">
        <v>85</v>
      </c>
      <c r="D6" s="41" t="s">
        <v>86</v>
      </c>
      <c r="E6" s="41"/>
      <c r="F6" s="41"/>
    </row>
    <row r="7" customFormat="false" ht="16.05" hidden="false" customHeight="true" outlineLevel="0" collapsed="false">
      <c r="B7" s="42" t="s">
        <v>87</v>
      </c>
      <c r="C7" s="43" t="s">
        <v>88</v>
      </c>
      <c r="D7" s="44"/>
      <c r="E7" s="44"/>
      <c r="F7" s="44"/>
    </row>
    <row r="8" customFormat="false" ht="16.05" hidden="false" customHeight="true" outlineLevel="0" collapsed="false">
      <c r="B8" s="42"/>
      <c r="C8" s="45" t="s">
        <v>89</v>
      </c>
      <c r="D8" s="46"/>
      <c r="E8" s="46"/>
      <c r="F8" s="46"/>
    </row>
    <row r="9" customFormat="false" ht="16.05" hidden="false" customHeight="true" outlineLevel="0" collapsed="false">
      <c r="B9" s="42"/>
      <c r="C9" s="45" t="s">
        <v>90</v>
      </c>
      <c r="D9" s="46"/>
      <c r="E9" s="46"/>
      <c r="F9" s="46"/>
    </row>
    <row r="10" customFormat="false" ht="16.05" hidden="false" customHeight="true" outlineLevel="0" collapsed="false">
      <c r="B10" s="47" t="s">
        <v>91</v>
      </c>
      <c r="C10" s="45"/>
      <c r="D10" s="48"/>
      <c r="E10" s="49"/>
      <c r="F10" s="50"/>
    </row>
    <row r="11" customFormat="false" ht="16.05" hidden="false" customHeight="true" outlineLevel="0" collapsed="false">
      <c r="B11" s="46" t="s">
        <v>92</v>
      </c>
      <c r="C11" s="45" t="s">
        <v>93</v>
      </c>
      <c r="D11" s="46"/>
      <c r="E11" s="46"/>
      <c r="F11" s="46"/>
    </row>
    <row r="12" customFormat="false" ht="16.05" hidden="false" customHeight="true" outlineLevel="0" collapsed="false">
      <c r="B12" s="47" t="s">
        <v>94</v>
      </c>
      <c r="C12" s="45" t="s">
        <v>95</v>
      </c>
      <c r="D12" s="46"/>
      <c r="E12" s="46"/>
      <c r="F12" s="46"/>
    </row>
    <row r="13" customFormat="false" ht="16.05" hidden="false" customHeight="true" outlineLevel="0" collapsed="false">
      <c r="B13" s="47"/>
      <c r="C13" s="45" t="s">
        <v>96</v>
      </c>
      <c r="D13" s="46"/>
      <c r="E13" s="46"/>
      <c r="F13" s="46"/>
    </row>
    <row r="14" customFormat="false" ht="16.05" hidden="false" customHeight="true" outlineLevel="0" collapsed="false">
      <c r="B14" s="47"/>
      <c r="C14" s="45" t="s">
        <v>97</v>
      </c>
      <c r="D14" s="46"/>
      <c r="E14" s="46"/>
      <c r="F14" s="46"/>
    </row>
    <row r="15" customFormat="false" ht="16.05" hidden="false" customHeight="true" outlineLevel="0" collapsed="false">
      <c r="B15" s="47"/>
      <c r="C15" s="45"/>
      <c r="D15" s="48"/>
      <c r="E15" s="49"/>
      <c r="F15" s="50"/>
    </row>
    <row r="16" customFormat="false" ht="16.05" hidden="false" customHeight="true" outlineLevel="0" collapsed="false">
      <c r="B16" s="47"/>
      <c r="C16" s="45" t="s">
        <v>98</v>
      </c>
      <c r="D16" s="46"/>
      <c r="E16" s="46"/>
      <c r="F16" s="46"/>
    </row>
    <row r="17" customFormat="false" ht="16.05" hidden="false" customHeight="true" outlineLevel="0" collapsed="false">
      <c r="B17" s="47" t="s">
        <v>99</v>
      </c>
      <c r="C17" s="45" t="s">
        <v>100</v>
      </c>
      <c r="D17" s="46"/>
      <c r="E17" s="46"/>
      <c r="F17" s="46"/>
    </row>
    <row r="18" customFormat="false" ht="16.05" hidden="false" customHeight="true" outlineLevel="0" collapsed="false">
      <c r="B18" s="47"/>
      <c r="C18" s="45" t="s">
        <v>101</v>
      </c>
      <c r="D18" s="46"/>
      <c r="E18" s="46"/>
      <c r="F18" s="46"/>
    </row>
    <row r="19" customFormat="false" ht="16.05" hidden="false" customHeight="true" outlineLevel="0" collapsed="false">
      <c r="B19" s="46" t="s">
        <v>102</v>
      </c>
      <c r="C19" s="45" t="s">
        <v>103</v>
      </c>
      <c r="D19" s="46"/>
      <c r="E19" s="46"/>
      <c r="F19" s="46"/>
    </row>
    <row r="20" customFormat="false" ht="16.05" hidden="false" customHeight="true" outlineLevel="0" collapsed="false">
      <c r="B20" s="46" t="s">
        <v>104</v>
      </c>
      <c r="C20" s="45" t="s">
        <v>105</v>
      </c>
      <c r="D20" s="46"/>
      <c r="E20" s="46"/>
      <c r="F20" s="46"/>
    </row>
    <row r="21" customFormat="false" ht="16.05" hidden="false" customHeight="true" outlineLevel="0" collapsed="false">
      <c r="B21" s="47" t="s">
        <v>106</v>
      </c>
      <c r="C21" s="45"/>
      <c r="D21" s="46"/>
      <c r="E21" s="46"/>
      <c r="F21" s="46"/>
    </row>
    <row r="22" customFormat="false" ht="16.05" hidden="false" customHeight="true" outlineLevel="0" collapsed="false">
      <c r="B22" s="47"/>
      <c r="C22" s="45" t="s">
        <v>107</v>
      </c>
      <c r="D22" s="46"/>
      <c r="E22" s="46"/>
      <c r="F22" s="46"/>
    </row>
    <row r="23" customFormat="false" ht="16.05" hidden="false" customHeight="true" outlineLevel="0" collapsed="false">
      <c r="B23" s="47"/>
      <c r="C23" s="45" t="s">
        <v>108</v>
      </c>
      <c r="D23" s="46"/>
      <c r="E23" s="46"/>
      <c r="F23" s="46"/>
    </row>
    <row r="24" customFormat="false" ht="16.05" hidden="false" customHeight="true" outlineLevel="0" collapsed="false">
      <c r="B24" s="47"/>
      <c r="C24" s="45" t="s">
        <v>109</v>
      </c>
      <c r="D24" s="46"/>
      <c r="E24" s="46"/>
      <c r="F24" s="46"/>
    </row>
    <row r="25" customFormat="false" ht="16.05" hidden="false" customHeight="true" outlineLevel="0" collapsed="false">
      <c r="B25" s="47"/>
      <c r="C25" s="45" t="s">
        <v>110</v>
      </c>
      <c r="D25" s="48"/>
      <c r="E25" s="49"/>
      <c r="F25" s="50"/>
    </row>
    <row r="26" customFormat="false" ht="16.05" hidden="false" customHeight="true" outlineLevel="0" collapsed="false">
      <c r="B26" s="47"/>
      <c r="C26" s="45" t="s">
        <v>111</v>
      </c>
      <c r="D26" s="48"/>
      <c r="E26" s="49"/>
      <c r="F26" s="50"/>
    </row>
    <row r="27" customFormat="false" ht="16.05" hidden="false" customHeight="true" outlineLevel="0" collapsed="false">
      <c r="B27" s="47"/>
      <c r="C27" s="45" t="s">
        <v>112</v>
      </c>
      <c r="D27" s="48"/>
      <c r="E27" s="49"/>
      <c r="F27" s="50"/>
    </row>
    <row r="28" customFormat="false" ht="16.05" hidden="false" customHeight="true" outlineLevel="0" collapsed="false">
      <c r="B28" s="47"/>
      <c r="C28" s="45" t="s">
        <v>113</v>
      </c>
      <c r="D28" s="48"/>
      <c r="E28" s="49"/>
      <c r="F28" s="50"/>
    </row>
    <row r="29" customFormat="false" ht="16.05" hidden="false" customHeight="true" outlineLevel="0" collapsed="false">
      <c r="B29" s="46" t="s">
        <v>114</v>
      </c>
      <c r="C29" s="45" t="s">
        <v>115</v>
      </c>
      <c r="D29" s="48"/>
      <c r="E29" s="49"/>
      <c r="F29" s="50"/>
    </row>
    <row r="30" customFormat="false" ht="16.05" hidden="false" customHeight="true" outlineLevel="0" collapsed="false">
      <c r="B30" s="46" t="s">
        <v>116</v>
      </c>
      <c r="C30" s="45" t="s">
        <v>117</v>
      </c>
      <c r="D30" s="48"/>
      <c r="E30" s="49"/>
      <c r="F30" s="50"/>
    </row>
    <row r="31" customFormat="false" ht="16.05" hidden="false" customHeight="true" outlineLevel="0" collapsed="false">
      <c r="B31" s="47" t="s">
        <v>118</v>
      </c>
      <c r="C31" s="45" t="s">
        <v>119</v>
      </c>
      <c r="D31" s="48"/>
      <c r="E31" s="49"/>
      <c r="F31" s="50"/>
    </row>
    <row r="32" customFormat="false" ht="16.05" hidden="false" customHeight="true" outlineLevel="0" collapsed="false">
      <c r="B32" s="47"/>
      <c r="C32" s="45" t="s">
        <v>120</v>
      </c>
      <c r="D32" s="48"/>
      <c r="E32" s="49"/>
      <c r="F32" s="50"/>
    </row>
    <row r="33" customFormat="false" ht="16.05" hidden="false" customHeight="true" outlineLevel="0" collapsed="false">
      <c r="B33" s="46" t="s">
        <v>121</v>
      </c>
      <c r="C33" s="45" t="s">
        <v>122</v>
      </c>
      <c r="D33" s="48"/>
      <c r="E33" s="49"/>
      <c r="F33" s="50"/>
    </row>
    <row r="34" customFormat="false" ht="16.05" hidden="false" customHeight="true" outlineLevel="0" collapsed="false">
      <c r="B34" s="46" t="s">
        <v>123</v>
      </c>
      <c r="C34" s="45" t="s">
        <v>124</v>
      </c>
      <c r="D34" s="48"/>
      <c r="E34" s="49"/>
      <c r="F34" s="50"/>
    </row>
    <row r="35" customFormat="false" ht="16.05" hidden="false" customHeight="true" outlineLevel="0" collapsed="false">
      <c r="B35" s="46" t="s">
        <v>125</v>
      </c>
      <c r="C35" s="45" t="s">
        <v>126</v>
      </c>
      <c r="D35" s="48"/>
      <c r="E35" s="49"/>
      <c r="F35" s="50"/>
    </row>
    <row r="36" customFormat="false" ht="16.05" hidden="false" customHeight="true" outlineLevel="0" collapsed="false">
      <c r="B36" s="46" t="s">
        <v>127</v>
      </c>
      <c r="C36" s="45" t="s">
        <v>128</v>
      </c>
      <c r="D36" s="48"/>
      <c r="E36" s="49"/>
      <c r="F36" s="50"/>
    </row>
    <row r="37" customFormat="false" ht="16.05" hidden="false" customHeight="true" outlineLevel="0" collapsed="false">
      <c r="B37" s="47" t="s">
        <v>129</v>
      </c>
      <c r="C37" s="45" t="s">
        <v>130</v>
      </c>
      <c r="D37" s="48"/>
      <c r="E37" s="49"/>
      <c r="F37" s="50"/>
    </row>
    <row r="38" customFormat="false" ht="16.05" hidden="false" customHeight="true" outlineLevel="0" collapsed="false">
      <c r="B38" s="47"/>
      <c r="C38" s="45" t="s">
        <v>131</v>
      </c>
      <c r="D38" s="46"/>
      <c r="E38" s="46"/>
      <c r="F38" s="46"/>
    </row>
    <row r="39" customFormat="false" ht="16.05" hidden="false" customHeight="true" outlineLevel="0" collapsed="false">
      <c r="B39" s="46" t="s">
        <v>132</v>
      </c>
      <c r="C39" s="45" t="s">
        <v>133</v>
      </c>
      <c r="D39" s="46"/>
      <c r="E39" s="46"/>
      <c r="F39" s="46"/>
    </row>
    <row r="40" customFormat="false" ht="16.05" hidden="false" customHeight="true" outlineLevel="0" collapsed="false">
      <c r="B40" s="47" t="s">
        <v>134</v>
      </c>
      <c r="C40" s="45" t="s">
        <v>135</v>
      </c>
      <c r="D40" s="46"/>
      <c r="E40" s="46"/>
      <c r="F40" s="46"/>
    </row>
    <row r="41" customFormat="false" ht="16.05" hidden="false" customHeight="true" outlineLevel="0" collapsed="false">
      <c r="B41" s="47"/>
      <c r="C41" s="45" t="s">
        <v>136</v>
      </c>
      <c r="D41" s="46"/>
      <c r="E41" s="46"/>
      <c r="F41" s="46"/>
    </row>
    <row r="42" customFormat="false" ht="16.05" hidden="false" customHeight="true" outlineLevel="0" collapsed="false">
      <c r="B42" s="42" t="s">
        <v>137</v>
      </c>
      <c r="C42" s="45" t="s">
        <v>138</v>
      </c>
      <c r="D42" s="48"/>
      <c r="E42" s="49"/>
      <c r="F42" s="50"/>
    </row>
    <row r="43" customFormat="false" ht="16.05" hidden="false" customHeight="true" outlineLevel="0" collapsed="false">
      <c r="B43" s="42" t="s">
        <v>139</v>
      </c>
      <c r="C43" s="45" t="s">
        <v>140</v>
      </c>
      <c r="D43" s="48"/>
      <c r="E43" s="49"/>
      <c r="F43" s="50"/>
    </row>
    <row r="44" customFormat="false" ht="16.05" hidden="false" customHeight="true" outlineLevel="0" collapsed="false">
      <c r="B44" s="47" t="s">
        <v>141</v>
      </c>
      <c r="C44" s="45" t="s">
        <v>133</v>
      </c>
      <c r="D44" s="48"/>
      <c r="E44" s="49"/>
      <c r="F44" s="50"/>
    </row>
    <row r="45" customFormat="false" ht="16.05" hidden="false" customHeight="true" outlineLevel="0" collapsed="false">
      <c r="B45" s="47"/>
      <c r="C45" s="45" t="s">
        <v>142</v>
      </c>
      <c r="D45" s="48"/>
      <c r="E45" s="49"/>
      <c r="F45" s="50"/>
    </row>
    <row r="46" customFormat="false" ht="16.05" hidden="false" customHeight="true" outlineLevel="0" collapsed="false">
      <c r="B46" s="47"/>
      <c r="C46" s="45" t="s">
        <v>143</v>
      </c>
      <c r="D46" s="48"/>
      <c r="E46" s="49"/>
      <c r="F46" s="50"/>
    </row>
    <row r="47" customFormat="false" ht="16.05" hidden="false" customHeight="true" outlineLevel="0" collapsed="false">
      <c r="B47" s="42" t="s">
        <v>144</v>
      </c>
      <c r="C47" s="45" t="s">
        <v>145</v>
      </c>
      <c r="D47" s="48"/>
      <c r="E47" s="49"/>
      <c r="F47" s="50"/>
    </row>
    <row r="48" customFormat="false" ht="16.05" hidden="false" customHeight="true" outlineLevel="0" collapsed="false">
      <c r="B48" s="42" t="s">
        <v>146</v>
      </c>
      <c r="C48" s="45" t="s">
        <v>147</v>
      </c>
      <c r="D48" s="48"/>
      <c r="E48" s="49"/>
      <c r="F48" s="50"/>
    </row>
    <row r="49" customFormat="false" ht="16.05" hidden="false" customHeight="true" outlineLevel="0" collapsed="false">
      <c r="B49" s="47" t="s">
        <v>148</v>
      </c>
      <c r="C49" s="45" t="s">
        <v>149</v>
      </c>
      <c r="D49" s="48"/>
      <c r="E49" s="49"/>
      <c r="F49" s="50"/>
    </row>
    <row r="50" customFormat="false" ht="16.05" hidden="false" customHeight="true" outlineLevel="0" collapsed="false">
      <c r="B50" s="47"/>
      <c r="C50" s="45" t="s">
        <v>150</v>
      </c>
      <c r="D50" s="48"/>
      <c r="E50" s="49"/>
      <c r="F50" s="50"/>
    </row>
    <row r="51" customFormat="false" ht="16.05" hidden="false" customHeight="true" outlineLevel="0" collapsed="false">
      <c r="B51" s="47"/>
      <c r="C51" s="45" t="s">
        <v>151</v>
      </c>
      <c r="D51" s="48"/>
      <c r="E51" s="49"/>
      <c r="F51" s="50"/>
    </row>
    <row r="52" customFormat="false" ht="16.05" hidden="false" customHeight="true" outlineLevel="0" collapsed="false">
      <c r="B52" s="47"/>
      <c r="C52" s="45" t="s">
        <v>152</v>
      </c>
      <c r="D52" s="48"/>
      <c r="E52" s="49"/>
      <c r="F52" s="50"/>
    </row>
    <row r="53" customFormat="false" ht="16.05" hidden="false" customHeight="true" outlineLevel="0" collapsed="false">
      <c r="B53" s="47"/>
      <c r="C53" s="45" t="s">
        <v>153</v>
      </c>
      <c r="D53" s="48"/>
      <c r="E53" s="49"/>
      <c r="F53" s="50"/>
    </row>
    <row r="54" customFormat="false" ht="16.05" hidden="false" customHeight="true" outlineLevel="0" collapsed="false">
      <c r="B54" s="47" t="s">
        <v>154</v>
      </c>
      <c r="C54" s="45" t="s">
        <v>155</v>
      </c>
      <c r="D54" s="48"/>
      <c r="E54" s="49"/>
      <c r="F54" s="50"/>
    </row>
    <row r="55" customFormat="false" ht="16.05" hidden="false" customHeight="true" outlineLevel="0" collapsed="false">
      <c r="B55" s="47"/>
      <c r="C55" s="45" t="s">
        <v>156</v>
      </c>
      <c r="D55" s="48"/>
      <c r="E55" s="49"/>
      <c r="F55" s="50"/>
    </row>
    <row r="56" customFormat="false" ht="16.05" hidden="false" customHeight="true" outlineLevel="0" collapsed="false">
      <c r="B56" s="51" t="s">
        <v>157</v>
      </c>
      <c r="C56" s="45" t="s">
        <v>158</v>
      </c>
      <c r="D56" s="48"/>
      <c r="E56" s="49"/>
      <c r="F56" s="50"/>
    </row>
    <row r="57" customFormat="false" ht="16.05" hidden="false" customHeight="true" outlineLevel="0" collapsed="false">
      <c r="B57" s="51"/>
      <c r="C57" s="45" t="s">
        <v>159</v>
      </c>
      <c r="D57" s="48"/>
      <c r="E57" s="49"/>
      <c r="F57" s="50"/>
    </row>
    <row r="58" customFormat="false" ht="16.05" hidden="false" customHeight="true" outlineLevel="0" collapsed="false">
      <c r="B58" s="47" t="s">
        <v>160</v>
      </c>
      <c r="C58" s="45" t="s">
        <v>161</v>
      </c>
      <c r="D58" s="48"/>
      <c r="E58" s="49"/>
      <c r="F58" s="50"/>
    </row>
    <row r="59" customFormat="false" ht="16.05" hidden="false" customHeight="true" outlineLevel="0" collapsed="false">
      <c r="B59" s="47"/>
      <c r="C59" s="45" t="s">
        <v>162</v>
      </c>
      <c r="D59" s="48"/>
      <c r="E59" s="49"/>
      <c r="F59" s="50"/>
    </row>
    <row r="60" customFormat="false" ht="16.05" hidden="false" customHeight="true" outlineLevel="0" collapsed="false">
      <c r="B60" s="47"/>
      <c r="C60" s="45" t="s">
        <v>163</v>
      </c>
      <c r="D60" s="48"/>
      <c r="E60" s="49"/>
      <c r="F60" s="50"/>
    </row>
    <row r="61" customFormat="false" ht="16.05" hidden="false" customHeight="true" outlineLevel="0" collapsed="false">
      <c r="B61" s="47"/>
      <c r="C61" s="45" t="s">
        <v>164</v>
      </c>
      <c r="D61" s="48"/>
      <c r="E61" s="49"/>
      <c r="F61" s="50"/>
    </row>
    <row r="62" customFormat="false" ht="16.05" hidden="false" customHeight="true" outlineLevel="0" collapsed="false">
      <c r="B62" s="47"/>
      <c r="C62" s="45" t="s">
        <v>165</v>
      </c>
      <c r="D62" s="48"/>
      <c r="E62" s="49"/>
      <c r="F62" s="50"/>
    </row>
    <row r="63" customFormat="false" ht="16.05" hidden="false" customHeight="true" outlineLevel="0" collapsed="false">
      <c r="B63" s="47"/>
      <c r="C63" s="45" t="s">
        <v>166</v>
      </c>
      <c r="D63" s="48"/>
      <c r="E63" s="49"/>
      <c r="F63" s="50"/>
    </row>
    <row r="64" customFormat="false" ht="16.05" hidden="false" customHeight="true" outlineLevel="0" collapsed="false">
      <c r="B64" s="47"/>
      <c r="C64" s="45" t="s">
        <v>167</v>
      </c>
      <c r="D64" s="48"/>
      <c r="E64" s="49"/>
      <c r="F64" s="50"/>
    </row>
    <row r="65" customFormat="false" ht="16.05" hidden="false" customHeight="true" outlineLevel="0" collapsed="false">
      <c r="B65" s="42" t="s">
        <v>168</v>
      </c>
      <c r="C65" s="45"/>
      <c r="D65" s="48"/>
      <c r="E65" s="49"/>
      <c r="F65" s="50"/>
    </row>
    <row r="66" customFormat="false" ht="16.05" hidden="false" customHeight="true" outlineLevel="0" collapsed="false">
      <c r="B66" s="42" t="s">
        <v>169</v>
      </c>
      <c r="C66" s="45" t="s">
        <v>170</v>
      </c>
      <c r="D66" s="48"/>
      <c r="E66" s="49"/>
      <c r="F66" s="50"/>
    </row>
    <row r="67" customFormat="false" ht="16.05" hidden="false" customHeight="true" outlineLevel="0" collapsed="false">
      <c r="B67" s="42" t="s">
        <v>171</v>
      </c>
      <c r="C67" s="45" t="s">
        <v>172</v>
      </c>
      <c r="D67" s="48"/>
      <c r="E67" s="49"/>
      <c r="F67" s="50"/>
    </row>
    <row r="68" customFormat="false" ht="16.05" hidden="false" customHeight="true" outlineLevel="0" collapsed="false">
      <c r="B68" s="42" t="s">
        <v>173</v>
      </c>
      <c r="C68" s="45" t="s">
        <v>174</v>
      </c>
      <c r="D68" s="48"/>
      <c r="E68" s="49"/>
      <c r="F68" s="50"/>
    </row>
    <row r="69" customFormat="false" ht="16.05" hidden="false" customHeight="true" outlineLevel="0" collapsed="false">
      <c r="B69" s="47" t="s">
        <v>175</v>
      </c>
      <c r="C69" s="45" t="s">
        <v>176</v>
      </c>
      <c r="D69" s="48"/>
      <c r="E69" s="49"/>
      <c r="F69" s="50"/>
    </row>
    <row r="70" customFormat="false" ht="16.05" hidden="false" customHeight="true" outlineLevel="0" collapsed="false">
      <c r="B70" s="47"/>
      <c r="C70" s="45" t="s">
        <v>177</v>
      </c>
      <c r="D70" s="48"/>
      <c r="E70" s="49"/>
      <c r="F70" s="50"/>
    </row>
    <row r="71" customFormat="false" ht="16.05" hidden="false" customHeight="true" outlineLevel="0" collapsed="false">
      <c r="B71" s="42" t="s">
        <v>178</v>
      </c>
      <c r="C71" s="45" t="s">
        <v>179</v>
      </c>
      <c r="D71" s="48"/>
      <c r="E71" s="49"/>
      <c r="F71" s="50"/>
    </row>
    <row r="72" customFormat="false" ht="16.05" hidden="false" customHeight="true" outlineLevel="0" collapsed="false">
      <c r="B72" s="52" t="s">
        <v>180</v>
      </c>
      <c r="C72" s="45" t="s">
        <v>181</v>
      </c>
      <c r="D72" s="48"/>
      <c r="E72" s="49"/>
      <c r="F72" s="50"/>
    </row>
    <row r="73" customFormat="false" ht="16.05" hidden="false" customHeight="true" outlineLevel="0" collapsed="false">
      <c r="B73" s="47" t="s">
        <v>182</v>
      </c>
      <c r="C73" s="45"/>
      <c r="D73" s="48"/>
      <c r="E73" s="49"/>
      <c r="F73" s="50"/>
    </row>
    <row r="74" customFormat="false" ht="16.05" hidden="false" customHeight="true" outlineLevel="0" collapsed="false">
      <c r="B74" s="47"/>
      <c r="C74" s="45"/>
      <c r="D74" s="48"/>
      <c r="E74" s="49"/>
      <c r="F74" s="50"/>
    </row>
    <row r="75" customFormat="false" ht="16.05" hidden="false" customHeight="true" outlineLevel="0" collapsed="false">
      <c r="B75" s="47" t="s">
        <v>183</v>
      </c>
      <c r="C75" s="45"/>
      <c r="D75" s="48"/>
      <c r="E75" s="49"/>
      <c r="F75" s="50"/>
    </row>
    <row r="76" customFormat="false" ht="16.05" hidden="false" customHeight="true" outlineLevel="0" collapsed="false">
      <c r="B76" s="47" t="s">
        <v>184</v>
      </c>
      <c r="C76" s="45" t="s">
        <v>185</v>
      </c>
      <c r="D76" s="48"/>
      <c r="E76" s="49"/>
      <c r="F76" s="50"/>
    </row>
    <row r="77" customFormat="false" ht="16.05" hidden="false" customHeight="true" outlineLevel="0" collapsed="false">
      <c r="B77" s="47"/>
      <c r="C77" s="45"/>
      <c r="D77" s="48"/>
      <c r="E77" s="49"/>
      <c r="F77" s="50"/>
    </row>
    <row r="78" customFormat="false" ht="16.05" hidden="false" customHeight="true" outlineLevel="0" collapsed="false">
      <c r="B78" s="47"/>
      <c r="C78" s="45"/>
      <c r="D78" s="48"/>
      <c r="E78" s="49"/>
      <c r="F78" s="50"/>
    </row>
    <row r="79" customFormat="false" ht="16.05" hidden="false" customHeight="true" outlineLevel="0" collapsed="false">
      <c r="B79" s="47"/>
      <c r="C79" s="45"/>
      <c r="D79" s="48"/>
      <c r="E79" s="49"/>
      <c r="F79" s="50"/>
    </row>
    <row r="80" customFormat="false" ht="16.05" hidden="false" customHeight="true" outlineLevel="0" collapsed="false">
      <c r="B80" s="47"/>
      <c r="C80" s="45" t="s">
        <v>186</v>
      </c>
      <c r="D80" s="48"/>
      <c r="E80" s="49"/>
      <c r="F80" s="50"/>
    </row>
    <row r="81" customFormat="false" ht="16.05" hidden="false" customHeight="true" outlineLevel="0" collapsed="false">
      <c r="B81" s="47"/>
      <c r="C81" s="45" t="s">
        <v>187</v>
      </c>
      <c r="D81" s="48"/>
      <c r="E81" s="49"/>
      <c r="F81" s="50"/>
    </row>
    <row r="82" customFormat="false" ht="16.05" hidden="false" customHeight="true" outlineLevel="0" collapsed="false">
      <c r="B82" s="47"/>
      <c r="C82" s="45" t="s">
        <v>188</v>
      </c>
      <c r="D82" s="48"/>
      <c r="E82" s="49"/>
      <c r="F82" s="50"/>
    </row>
    <row r="83" customFormat="false" ht="16.05" hidden="false" customHeight="true" outlineLevel="0" collapsed="false">
      <c r="B83" s="47" t="s">
        <v>189</v>
      </c>
      <c r="C83" s="45" t="s">
        <v>190</v>
      </c>
      <c r="D83" s="48"/>
      <c r="E83" s="49"/>
      <c r="F83" s="50"/>
    </row>
    <row r="84" customFormat="false" ht="16.05" hidden="false" customHeight="true" outlineLevel="0" collapsed="false">
      <c r="B84" s="47"/>
      <c r="C84" s="45" t="s">
        <v>191</v>
      </c>
      <c r="D84" s="48"/>
      <c r="E84" s="49"/>
      <c r="F84" s="50"/>
    </row>
    <row r="85" customFormat="false" ht="16.05" hidden="false" customHeight="true" outlineLevel="0" collapsed="false">
      <c r="B85" s="42" t="s">
        <v>192</v>
      </c>
      <c r="C85" s="45" t="s">
        <v>193</v>
      </c>
      <c r="D85" s="48"/>
      <c r="E85" s="49"/>
      <c r="F85" s="50"/>
    </row>
    <row r="86" customFormat="false" ht="16.05" hidden="false" customHeight="true" outlineLevel="0" collapsed="false">
      <c r="B86" s="53" t="s">
        <v>194</v>
      </c>
      <c r="C86" s="54" t="s">
        <v>195</v>
      </c>
      <c r="D86" s="55"/>
      <c r="E86" s="55"/>
      <c r="F86" s="55"/>
    </row>
    <row r="87" customFormat="false" ht="16.05" hidden="false" customHeight="true" outlineLevel="0" collapsed="false">
      <c r="B87" s="53"/>
      <c r="C87" s="56" t="s">
        <v>196</v>
      </c>
      <c r="D87" s="55"/>
      <c r="E87" s="55"/>
      <c r="F87" s="55"/>
    </row>
    <row r="88" customFormat="false" ht="16.05" hidden="false" customHeight="true" outlineLevel="0" collapsed="false">
      <c r="B88" s="53"/>
      <c r="C88" s="56" t="s">
        <v>197</v>
      </c>
      <c r="D88" s="55"/>
      <c r="E88" s="55"/>
      <c r="F88" s="55"/>
    </row>
    <row r="89" customFormat="false" ht="16.05" hidden="false" customHeight="true" outlineLevel="0" collapsed="false">
      <c r="B89" s="53"/>
      <c r="C89" s="56" t="s">
        <v>198</v>
      </c>
      <c r="D89" s="55"/>
      <c r="E89" s="55"/>
      <c r="F89" s="55"/>
    </row>
    <row r="90" customFormat="false" ht="16.05" hidden="false" customHeight="true" outlineLevel="0" collapsed="false">
      <c r="B90" s="53"/>
      <c r="C90" s="57" t="s">
        <v>199</v>
      </c>
      <c r="D90" s="55"/>
      <c r="E90" s="55"/>
      <c r="F90" s="55"/>
    </row>
    <row r="91" customFormat="false" ht="16.05" hidden="false" customHeight="true" outlineLevel="0" collapsed="false">
      <c r="B91" s="53"/>
      <c r="C91" s="56" t="s">
        <v>200</v>
      </c>
      <c r="D91" s="55"/>
      <c r="E91" s="55"/>
      <c r="F91" s="55"/>
    </row>
    <row r="92" customFormat="false" ht="16.05" hidden="false" customHeight="true" outlineLevel="0" collapsed="false">
      <c r="B92" s="53"/>
      <c r="C92" s="56" t="s">
        <v>201</v>
      </c>
      <c r="D92" s="55"/>
      <c r="E92" s="55"/>
      <c r="F92" s="55"/>
    </row>
    <row r="93" customFormat="false" ht="16.05" hidden="false" customHeight="true" outlineLevel="0" collapsed="false">
      <c r="B93" s="53"/>
      <c r="C93" s="56" t="s">
        <v>202</v>
      </c>
      <c r="D93" s="55"/>
      <c r="E93" s="55"/>
      <c r="F93" s="55"/>
    </row>
    <row r="94" customFormat="false" ht="16.05" hidden="false" customHeight="true" outlineLevel="0" collapsed="false">
      <c r="B94" s="53"/>
      <c r="C94" s="56" t="s">
        <v>203</v>
      </c>
      <c r="D94" s="55"/>
      <c r="E94" s="55"/>
      <c r="F94" s="55"/>
    </row>
    <row r="95" customFormat="false" ht="16.05" hidden="false" customHeight="true" outlineLevel="0" collapsed="false">
      <c r="B95" s="53"/>
      <c r="C95" s="56" t="s">
        <v>204</v>
      </c>
      <c r="D95" s="55"/>
      <c r="E95" s="55"/>
      <c r="F95" s="55"/>
    </row>
    <row r="96" customFormat="false" ht="16.05" hidden="false" customHeight="true" outlineLevel="0" collapsed="false">
      <c r="B96" s="53"/>
      <c r="C96" s="56" t="s">
        <v>205</v>
      </c>
      <c r="D96" s="55"/>
      <c r="E96" s="55"/>
      <c r="F96" s="55"/>
    </row>
    <row r="97" customFormat="false" ht="16.05" hidden="false" customHeight="true" outlineLevel="0" collapsed="false">
      <c r="B97" s="53"/>
      <c r="C97" s="57" t="s">
        <v>206</v>
      </c>
      <c r="D97" s="55"/>
      <c r="E97" s="55"/>
      <c r="F97" s="55"/>
    </row>
    <row r="98" customFormat="false" ht="16.05" hidden="false" customHeight="true" outlineLevel="0" collapsed="false">
      <c r="B98" s="53"/>
      <c r="C98" s="56" t="s">
        <v>207</v>
      </c>
      <c r="D98" s="55"/>
      <c r="E98" s="55"/>
      <c r="F98" s="55"/>
    </row>
    <row r="99" customFormat="false" ht="16.05" hidden="false" customHeight="true" outlineLevel="0" collapsed="false">
      <c r="B99" s="53"/>
      <c r="C99" s="57" t="s">
        <v>208</v>
      </c>
      <c r="D99" s="55"/>
      <c r="E99" s="55"/>
      <c r="F99" s="55"/>
    </row>
    <row r="100" customFormat="false" ht="16.05" hidden="false" customHeight="true" outlineLevel="0" collapsed="false">
      <c r="B100" s="53"/>
      <c r="C100" s="57" t="s">
        <v>209</v>
      </c>
      <c r="D100" s="55"/>
      <c r="E100" s="55"/>
      <c r="F100" s="55"/>
    </row>
    <row r="101" customFormat="false" ht="16.05" hidden="false" customHeight="true" outlineLevel="0" collapsed="false">
      <c r="B101" s="53"/>
      <c r="C101" s="58" t="s">
        <v>210</v>
      </c>
      <c r="D101" s="55"/>
      <c r="E101" s="55"/>
      <c r="F101" s="55"/>
    </row>
    <row r="102" customFormat="false" ht="16.05" hidden="false" customHeight="true" outlineLevel="0" collapsed="false">
      <c r="B102" s="53"/>
      <c r="C102" s="57" t="s">
        <v>211</v>
      </c>
      <c r="D102" s="55"/>
      <c r="E102" s="55"/>
      <c r="F102" s="55"/>
    </row>
    <row r="103" customFormat="false" ht="16.05" hidden="false" customHeight="true" outlineLevel="0" collapsed="false">
      <c r="B103" s="53"/>
      <c r="C103" s="57" t="s">
        <v>212</v>
      </c>
      <c r="D103" s="55"/>
      <c r="E103" s="55"/>
      <c r="F103" s="55"/>
    </row>
    <row r="104" customFormat="false" ht="16.05" hidden="false" customHeight="true" outlineLevel="0" collapsed="false">
      <c r="B104" s="53"/>
      <c r="C104" s="57" t="s">
        <v>213</v>
      </c>
      <c r="D104" s="55"/>
      <c r="E104" s="55"/>
      <c r="F104" s="55"/>
    </row>
    <row r="105" customFormat="false" ht="16.05" hidden="false" customHeight="true" outlineLevel="0" collapsed="false">
      <c r="B105" s="53"/>
      <c r="C105" s="57" t="s">
        <v>214</v>
      </c>
      <c r="D105" s="55"/>
      <c r="E105" s="55"/>
      <c r="F105" s="55"/>
    </row>
    <row r="106" customFormat="false" ht="16.05" hidden="false" customHeight="true" outlineLevel="0" collapsed="false">
      <c r="B106" s="53"/>
      <c r="C106" s="57" t="s">
        <v>215</v>
      </c>
      <c r="D106" s="55"/>
      <c r="E106" s="55"/>
      <c r="F106" s="55"/>
    </row>
    <row r="107" customFormat="false" ht="16.05" hidden="false" customHeight="true" outlineLevel="0" collapsed="false">
      <c r="B107" s="53"/>
      <c r="C107" s="57" t="s">
        <v>216</v>
      </c>
      <c r="D107" s="55"/>
      <c r="E107" s="55"/>
      <c r="F107" s="55"/>
    </row>
    <row r="108" customFormat="false" ht="16.05" hidden="false" customHeight="true" outlineLevel="0" collapsed="false">
      <c r="B108" s="53"/>
      <c r="C108" s="57" t="s">
        <v>217</v>
      </c>
      <c r="D108" s="55"/>
      <c r="E108" s="55"/>
      <c r="F108" s="55"/>
    </row>
    <row r="109" customFormat="false" ht="16.05" hidden="false" customHeight="true" outlineLevel="0" collapsed="false">
      <c r="B109" s="53"/>
      <c r="C109" s="57" t="s">
        <v>218</v>
      </c>
      <c r="D109" s="55"/>
      <c r="E109" s="55"/>
      <c r="F109" s="55"/>
    </row>
    <row r="110" customFormat="false" ht="16.05" hidden="false" customHeight="true" outlineLevel="0" collapsed="false">
      <c r="B110" s="53"/>
      <c r="C110" s="57" t="s">
        <v>219</v>
      </c>
      <c r="D110" s="55"/>
      <c r="E110" s="55"/>
      <c r="F110" s="55"/>
    </row>
    <row r="111" customFormat="false" ht="16.05" hidden="false" customHeight="true" outlineLevel="0" collapsed="false">
      <c r="B111" s="53"/>
      <c r="C111" s="57" t="s">
        <v>220</v>
      </c>
      <c r="D111" s="55"/>
      <c r="E111" s="55"/>
      <c r="F111" s="55"/>
    </row>
    <row r="112" customFormat="false" ht="16.05" hidden="false" customHeight="true" outlineLevel="0" collapsed="false">
      <c r="B112" s="53"/>
      <c r="C112" s="57" t="s">
        <v>221</v>
      </c>
      <c r="D112" s="55"/>
      <c r="E112" s="55"/>
      <c r="F112" s="55"/>
    </row>
    <row r="113" customFormat="false" ht="16.05" hidden="false" customHeight="true" outlineLevel="0" collapsed="false">
      <c r="B113" s="53"/>
      <c r="C113" s="57" t="s">
        <v>222</v>
      </c>
      <c r="D113" s="55"/>
      <c r="E113" s="55"/>
      <c r="F113" s="55"/>
    </row>
    <row r="114" customFormat="false" ht="16.05" hidden="false" customHeight="true" outlineLevel="0" collapsed="false">
      <c r="B114" s="53"/>
      <c r="C114" s="57" t="s">
        <v>223</v>
      </c>
      <c r="D114" s="55"/>
      <c r="E114" s="55"/>
      <c r="F114" s="55"/>
    </row>
    <row r="115" customFormat="false" ht="16.05" hidden="false" customHeight="true" outlineLevel="0" collapsed="false">
      <c r="B115" s="53"/>
      <c r="C115" s="57" t="s">
        <v>224</v>
      </c>
      <c r="D115" s="55"/>
      <c r="E115" s="55"/>
      <c r="F115" s="55"/>
    </row>
    <row r="116" customFormat="false" ht="16.05" hidden="false" customHeight="true" outlineLevel="0" collapsed="false">
      <c r="B116" s="53"/>
      <c r="C116" s="57" t="s">
        <v>225</v>
      </c>
      <c r="D116" s="55"/>
      <c r="E116" s="55"/>
      <c r="F116" s="55"/>
    </row>
    <row r="117" customFormat="false" ht="16.05" hidden="false" customHeight="true" outlineLevel="0" collapsed="false">
      <c r="B117" s="53"/>
      <c r="C117" s="57" t="s">
        <v>226</v>
      </c>
      <c r="D117" s="55"/>
      <c r="E117" s="55"/>
      <c r="F117" s="55"/>
    </row>
    <row r="118" customFormat="false" ht="16.05" hidden="false" customHeight="true" outlineLevel="0" collapsed="false">
      <c r="B118" s="53"/>
      <c r="C118" s="57" t="s">
        <v>227</v>
      </c>
      <c r="D118" s="55"/>
      <c r="E118" s="55"/>
      <c r="F118" s="55"/>
    </row>
    <row r="119" customFormat="false" ht="16.05" hidden="false" customHeight="true" outlineLevel="0" collapsed="false">
      <c r="B119" s="53"/>
      <c r="C119" s="57" t="s">
        <v>228</v>
      </c>
      <c r="D119" s="55"/>
      <c r="E119" s="55"/>
      <c r="F119" s="55"/>
    </row>
    <row r="120" customFormat="false" ht="16.05" hidden="false" customHeight="true" outlineLevel="0" collapsed="false">
      <c r="B120" s="53"/>
      <c r="C120" s="57" t="s">
        <v>229</v>
      </c>
      <c r="D120" s="55"/>
      <c r="E120" s="55"/>
      <c r="F120" s="55"/>
    </row>
    <row r="121" customFormat="false" ht="16.05" hidden="false" customHeight="true" outlineLevel="0" collapsed="false">
      <c r="B121" s="53"/>
      <c r="C121" s="57" t="s">
        <v>230</v>
      </c>
      <c r="D121" s="55"/>
      <c r="E121" s="55"/>
      <c r="F121" s="55"/>
    </row>
    <row r="122" customFormat="false" ht="16.05" hidden="false" customHeight="true" outlineLevel="0" collapsed="false">
      <c r="B122" s="53"/>
      <c r="C122" s="57" t="s">
        <v>231</v>
      </c>
      <c r="D122" s="55"/>
      <c r="E122" s="55"/>
      <c r="F122" s="55"/>
    </row>
    <row r="123" customFormat="false" ht="16.05" hidden="false" customHeight="true" outlineLevel="0" collapsed="false">
      <c r="B123" s="53"/>
      <c r="C123" s="45" t="s">
        <v>232</v>
      </c>
      <c r="D123" s="55"/>
      <c r="E123" s="55"/>
      <c r="F123" s="55"/>
    </row>
    <row r="124" customFormat="false" ht="16.05" hidden="false" customHeight="true" outlineLevel="0" collapsed="false">
      <c r="B124" s="47" t="s">
        <v>233</v>
      </c>
      <c r="C124" s="45" t="s">
        <v>234</v>
      </c>
      <c r="D124" s="59"/>
      <c r="E124" s="59"/>
      <c r="F124" s="59"/>
    </row>
    <row r="125" customFormat="false" ht="16.05" hidden="false" customHeight="true" outlineLevel="0" collapsed="false">
      <c r="B125" s="47"/>
      <c r="C125" s="45" t="s">
        <v>235</v>
      </c>
      <c r="D125" s="59"/>
      <c r="E125" s="59"/>
      <c r="F125" s="59"/>
    </row>
    <row r="126" customFormat="false" ht="16.05" hidden="false" customHeight="true" outlineLevel="0" collapsed="false">
      <c r="B126" s="46" t="s">
        <v>236</v>
      </c>
      <c r="C126" s="45" t="s">
        <v>237</v>
      </c>
      <c r="D126" s="59"/>
      <c r="E126" s="59"/>
      <c r="F126" s="59"/>
    </row>
    <row r="127" customFormat="false" ht="16.05" hidden="false" customHeight="true" outlineLevel="0" collapsed="false">
      <c r="B127" s="47" t="s">
        <v>238</v>
      </c>
      <c r="C127" s="45" t="s">
        <v>239</v>
      </c>
      <c r="D127" s="60"/>
      <c r="E127" s="61"/>
      <c r="F127" s="62"/>
    </row>
    <row r="128" customFormat="false" ht="16.05" hidden="false" customHeight="true" outlineLevel="0" collapsed="false">
      <c r="B128" s="47"/>
      <c r="C128" s="45" t="s">
        <v>240</v>
      </c>
      <c r="D128" s="60"/>
      <c r="E128" s="61"/>
      <c r="F128" s="62"/>
    </row>
    <row r="129" customFormat="false" ht="16.05" hidden="false" customHeight="true" outlineLevel="0" collapsed="false">
      <c r="B129" s="47"/>
      <c r="C129" s="45" t="s">
        <v>174</v>
      </c>
      <c r="D129" s="60"/>
      <c r="E129" s="61"/>
      <c r="F129" s="62"/>
    </row>
    <row r="130" customFormat="false" ht="16.05" hidden="false" customHeight="true" outlineLevel="0" collapsed="false">
      <c r="B130" s="47"/>
      <c r="C130" s="45"/>
      <c r="D130" s="60"/>
      <c r="E130" s="61"/>
      <c r="F130" s="62"/>
    </row>
    <row r="131" customFormat="false" ht="16.05" hidden="false" customHeight="true" outlineLevel="0" collapsed="false">
      <c r="B131" s="46" t="s">
        <v>241</v>
      </c>
      <c r="C131" s="45" t="s">
        <v>234</v>
      </c>
      <c r="D131" s="59"/>
      <c r="E131" s="59"/>
      <c r="F131" s="59"/>
    </row>
    <row r="132" customFormat="false" ht="16.05" hidden="false" customHeight="true" outlineLevel="0" collapsed="false">
      <c r="B132" s="46" t="s">
        <v>242</v>
      </c>
      <c r="C132" s="45" t="s">
        <v>243</v>
      </c>
      <c r="D132" s="59"/>
      <c r="E132" s="59"/>
      <c r="F132" s="59"/>
    </row>
    <row r="133" customFormat="false" ht="16.05" hidden="false" customHeight="true" outlineLevel="0" collapsed="false">
      <c r="B133" s="47" t="s">
        <v>244</v>
      </c>
      <c r="C133" s="45"/>
      <c r="D133" s="59"/>
      <c r="E133" s="59"/>
      <c r="F133" s="59"/>
    </row>
    <row r="134" customFormat="false" ht="16.05" hidden="false" customHeight="true" outlineLevel="0" collapsed="false">
      <c r="B134" s="47"/>
      <c r="C134" s="45" t="s">
        <v>245</v>
      </c>
      <c r="D134" s="60"/>
      <c r="E134" s="61"/>
      <c r="F134" s="62"/>
    </row>
    <row r="135" customFormat="false" ht="16.05" hidden="false" customHeight="true" outlineLevel="0" collapsed="false">
      <c r="B135" s="47"/>
      <c r="C135" s="45" t="s">
        <v>246</v>
      </c>
      <c r="D135" s="60"/>
      <c r="E135" s="61"/>
      <c r="F135" s="62"/>
    </row>
    <row r="136" customFormat="false" ht="16.05" hidden="false" customHeight="true" outlineLevel="0" collapsed="false">
      <c r="B136" s="47" t="s">
        <v>247</v>
      </c>
      <c r="C136" s="45" t="s">
        <v>248</v>
      </c>
      <c r="D136" s="60"/>
      <c r="E136" s="61"/>
      <c r="F136" s="62"/>
    </row>
    <row r="137" customFormat="false" ht="16.05" hidden="false" customHeight="true" outlineLevel="0" collapsed="false">
      <c r="B137" s="47"/>
      <c r="C137" s="45" t="s">
        <v>249</v>
      </c>
      <c r="D137" s="60"/>
      <c r="E137" s="61"/>
      <c r="F137" s="62"/>
    </row>
    <row r="138" customFormat="false" ht="16.05" hidden="false" customHeight="true" outlineLevel="0" collapsed="false">
      <c r="B138" s="47"/>
      <c r="C138" s="45" t="s">
        <v>250</v>
      </c>
      <c r="D138" s="60"/>
      <c r="E138" s="61"/>
      <c r="F138" s="62"/>
    </row>
    <row r="139" customFormat="false" ht="16.05" hidden="false" customHeight="true" outlineLevel="0" collapsed="false">
      <c r="B139" s="47"/>
      <c r="C139" s="45" t="s">
        <v>251</v>
      </c>
      <c r="D139" s="60"/>
      <c r="E139" s="61"/>
      <c r="F139" s="62"/>
    </row>
    <row r="140" customFormat="false" ht="16.05" hidden="false" customHeight="true" outlineLevel="0" collapsed="false">
      <c r="B140" s="47"/>
      <c r="C140" s="45" t="s">
        <v>252</v>
      </c>
      <c r="D140" s="60"/>
      <c r="E140" s="61"/>
      <c r="F140" s="62"/>
    </row>
    <row r="141" customFormat="false" ht="16.05" hidden="false" customHeight="true" outlineLevel="0" collapsed="false">
      <c r="B141" s="47"/>
      <c r="C141" s="45" t="s">
        <v>253</v>
      </c>
      <c r="D141" s="60"/>
      <c r="E141" s="61"/>
      <c r="F141" s="62"/>
    </row>
    <row r="142" customFormat="false" ht="16.05" hidden="false" customHeight="true" outlineLevel="0" collapsed="false">
      <c r="B142" s="47"/>
      <c r="C142" s="45" t="s">
        <v>254</v>
      </c>
      <c r="D142" s="60"/>
      <c r="E142" s="61"/>
      <c r="F142" s="62"/>
    </row>
    <row r="143" customFormat="false" ht="16.05" hidden="false" customHeight="true" outlineLevel="0" collapsed="false">
      <c r="B143" s="47"/>
      <c r="C143" s="45"/>
      <c r="D143" s="59"/>
      <c r="E143" s="59"/>
      <c r="F143" s="59"/>
    </row>
    <row r="144" customFormat="false" ht="16.05" hidden="false" customHeight="true" outlineLevel="0" collapsed="false">
      <c r="B144" s="47"/>
      <c r="C144" s="45" t="s">
        <v>255</v>
      </c>
      <c r="D144" s="59"/>
      <c r="E144" s="59"/>
      <c r="F144" s="59"/>
    </row>
    <row r="145" customFormat="false" ht="16.05" hidden="false" customHeight="true" outlineLevel="0" collapsed="false">
      <c r="B145" s="47" t="s">
        <v>256</v>
      </c>
      <c r="C145" s="45" t="s">
        <v>257</v>
      </c>
      <c r="D145" s="59"/>
      <c r="E145" s="59"/>
      <c r="F145" s="59"/>
    </row>
    <row r="146" customFormat="false" ht="16.05" hidden="false" customHeight="true" outlineLevel="0" collapsed="false">
      <c r="B146" s="47"/>
      <c r="C146" s="45" t="s">
        <v>258</v>
      </c>
      <c r="D146" s="59"/>
      <c r="E146" s="59"/>
      <c r="F146" s="59"/>
    </row>
    <row r="147" customFormat="false" ht="16.05" hidden="false" customHeight="true" outlineLevel="0" collapsed="false">
      <c r="B147" s="42" t="s">
        <v>259</v>
      </c>
      <c r="C147" s="45" t="s">
        <v>260</v>
      </c>
      <c r="D147" s="60"/>
      <c r="E147" s="61"/>
      <c r="F147" s="62"/>
    </row>
    <row r="148" customFormat="false" ht="16.05" hidden="false" customHeight="true" outlineLevel="0" collapsed="false">
      <c r="B148" s="47" t="s">
        <v>261</v>
      </c>
      <c r="C148" s="45" t="s">
        <v>262</v>
      </c>
      <c r="D148" s="60"/>
      <c r="E148" s="61"/>
      <c r="F148" s="62"/>
    </row>
    <row r="149" customFormat="false" ht="16.05" hidden="false" customHeight="true" outlineLevel="0" collapsed="false">
      <c r="B149" s="47"/>
      <c r="C149" s="45" t="s">
        <v>263</v>
      </c>
      <c r="D149" s="60"/>
      <c r="E149" s="61"/>
      <c r="F149" s="62"/>
    </row>
    <row r="150" customFormat="false" ht="16.05" hidden="false" customHeight="true" outlineLevel="0" collapsed="false">
      <c r="B150" s="42" t="s">
        <v>264</v>
      </c>
      <c r="C150" s="45" t="s">
        <v>265</v>
      </c>
      <c r="D150" s="60"/>
      <c r="E150" s="61"/>
      <c r="F150" s="62"/>
    </row>
    <row r="151" customFormat="false" ht="16.05" hidden="false" customHeight="true" outlineLevel="0" collapsed="false">
      <c r="B151" s="42" t="s">
        <v>266</v>
      </c>
      <c r="C151" s="45" t="s">
        <v>267</v>
      </c>
      <c r="D151" s="60"/>
      <c r="E151" s="61"/>
      <c r="F151" s="62"/>
    </row>
    <row r="152" customFormat="false" ht="16.05" hidden="false" customHeight="true" outlineLevel="0" collapsed="false">
      <c r="B152" s="42" t="s">
        <v>268</v>
      </c>
      <c r="C152" s="45" t="s">
        <v>269</v>
      </c>
      <c r="D152" s="60"/>
      <c r="E152" s="61"/>
      <c r="F152" s="62"/>
    </row>
    <row r="153" customFormat="false" ht="16.05" hidden="false" customHeight="true" outlineLevel="0" collapsed="false">
      <c r="B153" s="42" t="s">
        <v>270</v>
      </c>
      <c r="C153" s="45" t="s">
        <v>271</v>
      </c>
      <c r="D153" s="60"/>
      <c r="E153" s="61"/>
      <c r="F153" s="62"/>
    </row>
    <row r="154" customFormat="false" ht="16.05" hidden="false" customHeight="true" outlineLevel="0" collapsed="false">
      <c r="B154" s="42" t="s">
        <v>272</v>
      </c>
      <c r="C154" s="45" t="s">
        <v>273</v>
      </c>
      <c r="D154" s="60"/>
      <c r="E154" s="61"/>
      <c r="F154" s="62"/>
    </row>
    <row r="155" customFormat="false" ht="16.05" hidden="false" customHeight="true" outlineLevel="0" collapsed="false">
      <c r="B155" s="47" t="s">
        <v>274</v>
      </c>
      <c r="C155" s="45" t="s">
        <v>275</v>
      </c>
      <c r="D155" s="60"/>
      <c r="E155" s="61"/>
      <c r="F155" s="62"/>
    </row>
    <row r="156" customFormat="false" ht="16.05" hidden="false" customHeight="true" outlineLevel="0" collapsed="false">
      <c r="B156" s="47"/>
      <c r="C156" s="45"/>
      <c r="D156" s="60"/>
      <c r="E156" s="61"/>
      <c r="F156" s="62"/>
    </row>
    <row r="157" customFormat="false" ht="16.05" hidden="false" customHeight="true" outlineLevel="0" collapsed="false">
      <c r="B157" s="47" t="s">
        <v>276</v>
      </c>
      <c r="C157" s="45" t="s">
        <v>277</v>
      </c>
      <c r="D157" s="60"/>
      <c r="E157" s="61"/>
      <c r="F157" s="62"/>
    </row>
    <row r="158" customFormat="false" ht="16.05" hidden="false" customHeight="true" outlineLevel="0" collapsed="false">
      <c r="B158" s="47"/>
      <c r="C158" s="45" t="s">
        <v>278</v>
      </c>
      <c r="D158" s="60"/>
      <c r="E158" s="61"/>
      <c r="F158" s="62"/>
    </row>
    <row r="159" customFormat="false" ht="16.05" hidden="false" customHeight="true" outlineLevel="0" collapsed="false">
      <c r="B159" s="47" t="s">
        <v>279</v>
      </c>
      <c r="C159" s="45" t="s">
        <v>280</v>
      </c>
      <c r="D159" s="60"/>
      <c r="E159" s="61"/>
      <c r="F159" s="62"/>
    </row>
    <row r="160" customFormat="false" ht="16.05" hidden="false" customHeight="true" outlineLevel="0" collapsed="false">
      <c r="B160" s="47"/>
      <c r="C160" s="45" t="s">
        <v>281</v>
      </c>
      <c r="D160" s="60"/>
      <c r="E160" s="61"/>
      <c r="F160" s="62"/>
    </row>
    <row r="161" customFormat="false" ht="16.05" hidden="false" customHeight="true" outlineLevel="0" collapsed="false">
      <c r="B161" s="47"/>
      <c r="C161" s="45" t="s">
        <v>282</v>
      </c>
      <c r="D161" s="60"/>
      <c r="E161" s="61"/>
      <c r="F161" s="62"/>
    </row>
    <row r="162" customFormat="false" ht="16.05" hidden="false" customHeight="true" outlineLevel="0" collapsed="false">
      <c r="B162" s="47"/>
      <c r="C162" s="45" t="s">
        <v>283</v>
      </c>
      <c r="D162" s="60"/>
      <c r="E162" s="61"/>
      <c r="F162" s="62"/>
    </row>
    <row r="163" customFormat="false" ht="16.05" hidden="false" customHeight="true" outlineLevel="0" collapsed="false">
      <c r="B163" s="47"/>
      <c r="C163" s="45" t="s">
        <v>284</v>
      </c>
      <c r="D163" s="60"/>
      <c r="E163" s="61"/>
      <c r="F163" s="62"/>
    </row>
    <row r="164" customFormat="false" ht="16.05" hidden="false" customHeight="true" outlineLevel="0" collapsed="false">
      <c r="B164" s="47"/>
      <c r="C164" s="45" t="s">
        <v>285</v>
      </c>
      <c r="D164" s="60"/>
      <c r="E164" s="61"/>
      <c r="F164" s="62"/>
    </row>
    <row r="165" customFormat="false" ht="16.05" hidden="false" customHeight="true" outlineLevel="0" collapsed="false">
      <c r="B165" s="47"/>
      <c r="C165" s="45" t="s">
        <v>285</v>
      </c>
      <c r="D165" s="59"/>
      <c r="E165" s="59"/>
      <c r="F165" s="59"/>
    </row>
    <row r="166" customFormat="false" ht="16.05" hidden="false" customHeight="true" outlineLevel="0" collapsed="false">
      <c r="B166" s="47"/>
      <c r="C166" s="45" t="s">
        <v>286</v>
      </c>
      <c r="D166" s="59"/>
      <c r="E166" s="59"/>
      <c r="F166" s="59"/>
    </row>
    <row r="167" customFormat="false" ht="16.05" hidden="false" customHeight="true" outlineLevel="0" collapsed="false">
      <c r="B167" s="47" t="s">
        <v>287</v>
      </c>
      <c r="C167" s="45" t="s">
        <v>288</v>
      </c>
      <c r="D167" s="60"/>
      <c r="E167" s="61"/>
      <c r="F167" s="62"/>
    </row>
    <row r="168" customFormat="false" ht="16.05" hidden="false" customHeight="true" outlineLevel="0" collapsed="false">
      <c r="B168" s="47"/>
      <c r="C168" s="45" t="s">
        <v>289</v>
      </c>
      <c r="D168" s="60"/>
      <c r="E168" s="61"/>
      <c r="F168" s="62"/>
    </row>
    <row r="169" customFormat="false" ht="16.05" hidden="false" customHeight="true" outlineLevel="0" collapsed="false">
      <c r="B169" s="42" t="s">
        <v>290</v>
      </c>
      <c r="C169" s="45" t="s">
        <v>291</v>
      </c>
      <c r="D169" s="60"/>
      <c r="E169" s="61"/>
      <c r="F169" s="62"/>
    </row>
    <row r="170" customFormat="false" ht="16.05" hidden="false" customHeight="true" outlineLevel="0" collapsed="false">
      <c r="B170" s="47" t="s">
        <v>292</v>
      </c>
      <c r="C170" s="45" t="s">
        <v>293</v>
      </c>
      <c r="D170" s="60"/>
      <c r="E170" s="61"/>
      <c r="F170" s="62"/>
    </row>
    <row r="171" customFormat="false" ht="16.05" hidden="false" customHeight="true" outlineLevel="0" collapsed="false">
      <c r="B171" s="47"/>
      <c r="C171" s="45" t="s">
        <v>294</v>
      </c>
      <c r="D171" s="60"/>
      <c r="E171" s="61"/>
      <c r="F171" s="62"/>
    </row>
    <row r="172" customFormat="false" ht="16.05" hidden="false" customHeight="true" outlineLevel="0" collapsed="false">
      <c r="B172" s="47"/>
      <c r="C172" s="45" t="s">
        <v>295</v>
      </c>
      <c r="D172" s="60"/>
      <c r="E172" s="61"/>
      <c r="F172" s="62"/>
    </row>
    <row r="173" customFormat="false" ht="16.05" hidden="false" customHeight="true" outlineLevel="0" collapsed="false">
      <c r="B173" s="52" t="s">
        <v>296</v>
      </c>
      <c r="C173" s="45" t="s">
        <v>297</v>
      </c>
      <c r="D173" s="60"/>
      <c r="E173" s="61"/>
      <c r="F173" s="62"/>
    </row>
    <row r="174" customFormat="false" ht="16.05" hidden="false" customHeight="true" outlineLevel="0" collapsed="false">
      <c r="B174" s="47" t="s">
        <v>298</v>
      </c>
      <c r="C174" s="45" t="s">
        <v>299</v>
      </c>
      <c r="D174" s="60"/>
      <c r="E174" s="61"/>
      <c r="F174" s="62"/>
    </row>
    <row r="175" customFormat="false" ht="16.05" hidden="false" customHeight="true" outlineLevel="0" collapsed="false">
      <c r="B175" s="47"/>
      <c r="C175" s="45"/>
      <c r="D175" s="60"/>
      <c r="E175" s="61"/>
      <c r="F175" s="62"/>
    </row>
    <row r="176" customFormat="false" ht="16.05" hidden="false" customHeight="true" outlineLevel="0" collapsed="false">
      <c r="B176" s="52" t="s">
        <v>300</v>
      </c>
      <c r="C176" s="45" t="s">
        <v>301</v>
      </c>
      <c r="D176" s="60"/>
      <c r="E176" s="61"/>
      <c r="F176" s="62"/>
    </row>
    <row r="177" customFormat="false" ht="16.05" hidden="false" customHeight="true" outlineLevel="0" collapsed="false">
      <c r="B177" s="47" t="s">
        <v>302</v>
      </c>
      <c r="C177" s="45"/>
      <c r="D177" s="60"/>
      <c r="E177" s="61"/>
      <c r="F177" s="62"/>
    </row>
    <row r="178" customFormat="false" ht="16.05" hidden="false" customHeight="true" outlineLevel="0" collapsed="false">
      <c r="B178" s="47"/>
      <c r="C178" s="45"/>
      <c r="D178" s="60"/>
      <c r="E178" s="61"/>
      <c r="F178" s="62"/>
    </row>
    <row r="179" customFormat="false" ht="16.05" hidden="false" customHeight="true" outlineLevel="0" collapsed="false">
      <c r="B179" s="47"/>
      <c r="C179" s="45"/>
      <c r="D179" s="60"/>
      <c r="E179" s="61"/>
      <c r="F179" s="62"/>
    </row>
    <row r="180" customFormat="false" ht="16.05" hidden="false" customHeight="true" outlineLevel="0" collapsed="false">
      <c r="B180" s="47" t="s">
        <v>303</v>
      </c>
      <c r="C180" s="45" t="s">
        <v>304</v>
      </c>
      <c r="D180" s="60"/>
      <c r="E180" s="61"/>
      <c r="F180" s="62"/>
    </row>
    <row r="181" customFormat="false" ht="16.05" hidden="false" customHeight="true" outlineLevel="0" collapsed="false">
      <c r="B181" s="47" t="s">
        <v>305</v>
      </c>
      <c r="C181" s="45" t="s">
        <v>306</v>
      </c>
      <c r="D181" s="60"/>
      <c r="E181" s="61"/>
      <c r="F181" s="62"/>
    </row>
    <row r="182" customFormat="false" ht="16.05" hidden="false" customHeight="true" outlineLevel="0" collapsed="false">
      <c r="B182" s="47"/>
      <c r="C182" s="45" t="s">
        <v>307</v>
      </c>
      <c r="D182" s="60"/>
      <c r="E182" s="61"/>
      <c r="F182" s="62"/>
    </row>
    <row r="183" customFormat="false" ht="16.05" hidden="false" customHeight="true" outlineLevel="0" collapsed="false">
      <c r="B183" s="42" t="s">
        <v>308</v>
      </c>
      <c r="C183" s="45" t="s">
        <v>309</v>
      </c>
      <c r="D183" s="60"/>
      <c r="E183" s="61"/>
      <c r="F183" s="62"/>
    </row>
    <row r="184" customFormat="false" ht="16.05" hidden="false" customHeight="true" outlineLevel="0" collapsed="false">
      <c r="B184" s="42" t="s">
        <v>310</v>
      </c>
      <c r="C184" s="45" t="s">
        <v>311</v>
      </c>
      <c r="D184" s="60"/>
      <c r="E184" s="61"/>
      <c r="F184" s="62"/>
    </row>
    <row r="185" customFormat="false" ht="16.05" hidden="false" customHeight="true" outlineLevel="0" collapsed="false">
      <c r="B185" s="42" t="s">
        <v>312</v>
      </c>
      <c r="C185" s="45" t="s">
        <v>313</v>
      </c>
      <c r="D185" s="60"/>
      <c r="E185" s="61"/>
      <c r="F185" s="62"/>
    </row>
    <row r="186" customFormat="false" ht="16.05" hidden="false" customHeight="true" outlineLevel="0" collapsed="false">
      <c r="B186" s="47" t="s">
        <v>314</v>
      </c>
      <c r="C186" s="45" t="s">
        <v>315</v>
      </c>
      <c r="D186" s="60"/>
      <c r="E186" s="61"/>
      <c r="F186" s="62"/>
    </row>
    <row r="187" customFormat="false" ht="16.05" hidden="false" customHeight="true" outlineLevel="0" collapsed="false">
      <c r="B187" s="47"/>
      <c r="C187" s="45" t="s">
        <v>316</v>
      </c>
      <c r="D187" s="60"/>
      <c r="E187" s="61"/>
      <c r="F187" s="62"/>
    </row>
    <row r="188" customFormat="false" ht="16.05" hidden="false" customHeight="true" outlineLevel="0" collapsed="false">
      <c r="B188" s="47"/>
      <c r="C188" s="45" t="s">
        <v>317</v>
      </c>
      <c r="D188" s="60"/>
      <c r="E188" s="61"/>
      <c r="F188" s="62"/>
    </row>
    <row r="189" customFormat="false" ht="16.05" hidden="false" customHeight="true" outlineLevel="0" collapsed="false">
      <c r="B189" s="47"/>
      <c r="C189" s="45" t="s">
        <v>318</v>
      </c>
      <c r="D189" s="60"/>
      <c r="E189" s="61"/>
      <c r="F189" s="62"/>
    </row>
    <row r="190" customFormat="false" ht="16.05" hidden="false" customHeight="true" outlineLevel="0" collapsed="false">
      <c r="B190" s="47"/>
      <c r="C190" s="45" t="s">
        <v>319</v>
      </c>
      <c r="D190" s="60"/>
      <c r="E190" s="61"/>
      <c r="F190" s="62"/>
    </row>
    <row r="191" customFormat="false" ht="16.05" hidden="false" customHeight="true" outlineLevel="0" collapsed="false">
      <c r="B191" s="47"/>
      <c r="C191" s="45" t="s">
        <v>320</v>
      </c>
      <c r="D191" s="60"/>
      <c r="E191" s="61"/>
      <c r="F191" s="62"/>
    </row>
    <row r="192" customFormat="false" ht="16.05" hidden="false" customHeight="true" outlineLevel="0" collapsed="false">
      <c r="B192" s="42" t="s">
        <v>321</v>
      </c>
      <c r="C192" s="45" t="s">
        <v>322</v>
      </c>
      <c r="D192" s="60"/>
      <c r="E192" s="61"/>
      <c r="F192" s="62"/>
    </row>
    <row r="193" customFormat="false" ht="16.05" hidden="false" customHeight="true" outlineLevel="0" collapsed="false">
      <c r="B193" s="63" t="s">
        <v>323</v>
      </c>
      <c r="C193" s="64" t="s">
        <v>324</v>
      </c>
      <c r="D193" s="65"/>
      <c r="E193" s="65"/>
      <c r="F193" s="65"/>
    </row>
    <row r="194" customFormat="false" ht="16.05" hidden="false" customHeight="true" outlineLevel="0" collapsed="false">
      <c r="B194" s="66" t="s">
        <v>325</v>
      </c>
      <c r="C194" s="64" t="s">
        <v>326</v>
      </c>
      <c r="D194" s="65"/>
      <c r="E194" s="65"/>
      <c r="F194" s="65"/>
    </row>
    <row r="195" customFormat="false" ht="16.05" hidden="false" customHeight="true" outlineLevel="0" collapsed="false">
      <c r="B195" s="67" t="s">
        <v>327</v>
      </c>
      <c r="C195" s="64" t="s">
        <v>328</v>
      </c>
      <c r="D195" s="68"/>
      <c r="E195" s="69"/>
      <c r="F195" s="70"/>
    </row>
    <row r="196" customFormat="false" ht="16.05" hidden="false" customHeight="true" outlineLevel="0" collapsed="false">
      <c r="B196" s="67"/>
      <c r="C196" s="64" t="s">
        <v>329</v>
      </c>
      <c r="D196" s="68"/>
      <c r="E196" s="69"/>
      <c r="F196" s="70"/>
    </row>
    <row r="197" customFormat="false" ht="16.05" hidden="false" customHeight="true" outlineLevel="0" collapsed="false">
      <c r="B197" s="67"/>
      <c r="C197" s="64"/>
      <c r="D197" s="68"/>
      <c r="E197" s="69"/>
      <c r="F197" s="70"/>
    </row>
    <row r="198" customFormat="false" ht="16.05" hidden="false" customHeight="true" outlineLevel="0" collapsed="false">
      <c r="B198" s="66" t="s">
        <v>330</v>
      </c>
      <c r="C198" s="64" t="s">
        <v>331</v>
      </c>
      <c r="D198" s="68"/>
      <c r="E198" s="69"/>
      <c r="F198" s="70"/>
    </row>
    <row r="199" customFormat="false" ht="16.05" hidden="false" customHeight="true" outlineLevel="0" collapsed="false">
      <c r="B199" s="66"/>
      <c r="C199" s="64"/>
      <c r="D199" s="68"/>
      <c r="E199" s="69"/>
      <c r="F199" s="70"/>
    </row>
    <row r="200" customFormat="false" ht="16.05" hidden="false" customHeight="true" outlineLevel="0" collapsed="false">
      <c r="B200" s="66"/>
      <c r="C200" s="64"/>
      <c r="D200" s="68"/>
      <c r="E200" s="69"/>
      <c r="F200" s="70"/>
    </row>
    <row r="201" customFormat="false" ht="16.05" hidden="false" customHeight="true" outlineLevel="0" collapsed="false">
      <c r="B201" s="66"/>
      <c r="C201" s="64"/>
      <c r="D201" s="68"/>
      <c r="E201" s="69"/>
      <c r="F201" s="70"/>
    </row>
    <row r="202" customFormat="false" ht="16.05" hidden="false" customHeight="true" outlineLevel="0" collapsed="false">
      <c r="B202" s="66"/>
      <c r="C202" s="64"/>
      <c r="D202" s="68"/>
      <c r="E202" s="69"/>
      <c r="F202" s="70"/>
    </row>
    <row r="203" customFormat="false" ht="16.05" hidden="false" customHeight="true" outlineLevel="0" collapsed="false">
      <c r="B203" s="66"/>
      <c r="C203" s="64"/>
      <c r="D203" s="68"/>
      <c r="E203" s="69"/>
      <c r="F203" s="70"/>
    </row>
    <row r="204" customFormat="false" ht="16.05" hidden="false" customHeight="true" outlineLevel="0" collapsed="false">
      <c r="B204" s="66"/>
      <c r="C204" s="64"/>
      <c r="D204" s="68"/>
      <c r="E204" s="69"/>
      <c r="F204" s="70"/>
    </row>
    <row r="205" customFormat="false" ht="16.05" hidden="false" customHeight="true" outlineLevel="0" collapsed="false">
      <c r="B205" s="66"/>
      <c r="C205" s="64"/>
      <c r="D205" s="68"/>
      <c r="E205" s="69"/>
      <c r="F205" s="70"/>
    </row>
    <row r="206" customFormat="false" ht="16.05" hidden="false" customHeight="true" outlineLevel="0" collapsed="false">
      <c r="B206" s="66"/>
      <c r="C206" s="64"/>
      <c r="D206" s="68"/>
      <c r="E206" s="69"/>
      <c r="F206" s="70"/>
    </row>
    <row r="207" customFormat="false" ht="16.05" hidden="false" customHeight="true" outlineLevel="0" collapsed="false">
      <c r="B207" s="66"/>
      <c r="C207" s="64"/>
      <c r="D207" s="65"/>
      <c r="E207" s="65"/>
      <c r="F207" s="65"/>
    </row>
  </sheetData>
  <mergeCells count="107">
    <mergeCell ref="D6:F6"/>
    <mergeCell ref="B7:B9"/>
    <mergeCell ref="D7:F7"/>
    <mergeCell ref="D8:F8"/>
    <mergeCell ref="D9:F9"/>
    <mergeCell ref="D11:F11"/>
    <mergeCell ref="B12:B16"/>
    <mergeCell ref="D12:F12"/>
    <mergeCell ref="D13:F13"/>
    <mergeCell ref="D14:F14"/>
    <mergeCell ref="D16:F16"/>
    <mergeCell ref="B17:B18"/>
    <mergeCell ref="D17:F17"/>
    <mergeCell ref="D18:F18"/>
    <mergeCell ref="D19:F19"/>
    <mergeCell ref="D20:F20"/>
    <mergeCell ref="B21:B28"/>
    <mergeCell ref="D21:F21"/>
    <mergeCell ref="D22:F22"/>
    <mergeCell ref="D23:F23"/>
    <mergeCell ref="D24:F24"/>
    <mergeCell ref="B31:B32"/>
    <mergeCell ref="B37:B38"/>
    <mergeCell ref="D38:F38"/>
    <mergeCell ref="D39:F39"/>
    <mergeCell ref="B40:B41"/>
    <mergeCell ref="D40:F40"/>
    <mergeCell ref="D41:F41"/>
    <mergeCell ref="B44:B46"/>
    <mergeCell ref="B49:B53"/>
    <mergeCell ref="B54:B55"/>
    <mergeCell ref="B56:B57"/>
    <mergeCell ref="B58:B64"/>
    <mergeCell ref="B69:B70"/>
    <mergeCell ref="B73:B74"/>
    <mergeCell ref="B76:B82"/>
    <mergeCell ref="B83:B84"/>
    <mergeCell ref="B86:B123"/>
    <mergeCell ref="D86:F86"/>
    <mergeCell ref="D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D117:F117"/>
    <mergeCell ref="D118:F118"/>
    <mergeCell ref="D119:F119"/>
    <mergeCell ref="D120:F120"/>
    <mergeCell ref="D121:F121"/>
    <mergeCell ref="D122:F122"/>
    <mergeCell ref="D123:F123"/>
    <mergeCell ref="B124:B125"/>
    <mergeCell ref="D124:F124"/>
    <mergeCell ref="D125:F125"/>
    <mergeCell ref="D126:F126"/>
    <mergeCell ref="B127:B130"/>
    <mergeCell ref="D131:F131"/>
    <mergeCell ref="D132:F132"/>
    <mergeCell ref="B133:B135"/>
    <mergeCell ref="D133:F133"/>
    <mergeCell ref="B136:B144"/>
    <mergeCell ref="D143:F143"/>
    <mergeCell ref="D144:F144"/>
    <mergeCell ref="B145:B146"/>
    <mergeCell ref="D145:F145"/>
    <mergeCell ref="D146:F146"/>
    <mergeCell ref="B148:B149"/>
    <mergeCell ref="B155:B156"/>
    <mergeCell ref="B157:B158"/>
    <mergeCell ref="B159:B166"/>
    <mergeCell ref="D165:F165"/>
    <mergeCell ref="D166:F166"/>
    <mergeCell ref="B167:B168"/>
    <mergeCell ref="B170:B172"/>
    <mergeCell ref="B174:B175"/>
    <mergeCell ref="B177:B179"/>
    <mergeCell ref="B181:B182"/>
    <mergeCell ref="B186:B191"/>
    <mergeCell ref="D193:F193"/>
    <mergeCell ref="D194:F194"/>
    <mergeCell ref="B195:B197"/>
    <mergeCell ref="D207:F207"/>
  </mergeCells>
  <printOptions headings="false" gridLines="false" gridLinesSet="true" horizontalCentered="false" verticalCentered="false"/>
  <pageMargins left="0.236111111111111" right="0.236111111111111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8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94" zoomScaleNormal="94" zoomScalePageLayoutView="100" workbookViewId="0">
      <selection pane="topLeft" activeCell="B2" activeCellId="0" sqref="B2"/>
    </sheetView>
  </sheetViews>
  <sheetFormatPr defaultRowHeight="14.4"/>
  <cols>
    <col collapsed="false" hidden="false" max="1" min="1" style="0" width="5.55465587044534"/>
    <col collapsed="false" hidden="false" max="2" min="2" style="0" width="9.66396761133603"/>
    <col collapsed="false" hidden="false" max="3" min="3" style="0" width="19.4372469635628"/>
    <col collapsed="false" hidden="false" max="6" min="4" style="0" width="10.5748987854251"/>
    <col collapsed="false" hidden="false" max="7" min="7" style="0" width="10.5546558704453"/>
    <col collapsed="false" hidden="false" max="1025" min="8" style="0" width="10.5748987854251"/>
  </cols>
  <sheetData>
    <row r="2" customFormat="false" ht="14.4" hidden="false" customHeight="false" outlineLevel="0" collapsed="false">
      <c r="B2" s="71"/>
      <c r="C2" s="71"/>
      <c r="D2" s="71"/>
      <c r="E2" s="72"/>
      <c r="F2" s="72"/>
      <c r="G2" s="72"/>
      <c r="H2" s="72"/>
    </row>
    <row r="3" customFormat="false" ht="14.4" hidden="false" customHeight="false" outlineLevel="0" collapsed="false">
      <c r="B3" s="71"/>
      <c r="C3" s="71"/>
      <c r="D3" s="71"/>
      <c r="E3" s="72"/>
      <c r="F3" s="72"/>
      <c r="G3" s="72"/>
      <c r="H3" s="72"/>
    </row>
    <row r="4" customFormat="false" ht="14.4" hidden="false" customHeight="false" outlineLevel="0" collapsed="false">
      <c r="B4" s="71"/>
      <c r="C4" s="71"/>
      <c r="D4" s="71"/>
      <c r="E4" s="72"/>
      <c r="F4" s="72"/>
      <c r="G4" s="72"/>
      <c r="H4" s="72"/>
    </row>
    <row r="5" customFormat="false" ht="14.4" hidden="false" customHeight="false" outlineLevel="0" collapsed="false">
      <c r="B5" s="71"/>
      <c r="C5" s="71"/>
      <c r="D5" s="71"/>
      <c r="E5" s="72"/>
      <c r="F5" s="72"/>
      <c r="G5" s="72"/>
      <c r="H5" s="72"/>
    </row>
    <row r="6" customFormat="false" ht="14.4" hidden="false" customHeight="false" outlineLevel="0" collapsed="false">
      <c r="B6" s="71"/>
      <c r="C6" s="71"/>
      <c r="D6" s="71"/>
      <c r="E6" s="72"/>
      <c r="F6" s="72"/>
      <c r="G6" s="72"/>
      <c r="H6" s="72"/>
    </row>
    <row r="7" customFormat="false" ht="14.4" hidden="false" customHeight="false" outlineLevel="0" collapsed="false">
      <c r="B7" s="71"/>
      <c r="C7" s="71"/>
      <c r="D7" s="71"/>
      <c r="E7" s="72"/>
      <c r="F7" s="72"/>
      <c r="G7" s="72"/>
      <c r="H7" s="72"/>
    </row>
    <row r="8" customFormat="false" ht="15" hidden="false" customHeight="true" outlineLevel="0" collapsed="false">
      <c r="B8" s="2" t="s">
        <v>0</v>
      </c>
      <c r="C8" s="3"/>
      <c r="D8" s="3"/>
      <c r="E8" s="4"/>
      <c r="F8" s="4"/>
      <c r="G8" s="4"/>
      <c r="H8" s="4"/>
    </row>
    <row r="9" customFormat="false" ht="15" hidden="false" customHeight="true" outlineLevel="0" collapsed="false">
      <c r="B9" s="3" t="s">
        <v>1</v>
      </c>
      <c r="C9" s="3"/>
      <c r="D9" s="3"/>
      <c r="E9" s="4"/>
      <c r="F9" s="4"/>
      <c r="G9" s="4"/>
      <c r="H9" s="4"/>
    </row>
    <row r="10" customFormat="false" ht="12.6" hidden="false" customHeight="true" outlineLevel="0" collapsed="false">
      <c r="B10" s="2"/>
      <c r="C10" s="3"/>
      <c r="D10" s="3"/>
      <c r="E10" s="4"/>
      <c r="F10" s="4"/>
      <c r="G10" s="4"/>
      <c r="H10" s="4"/>
    </row>
    <row r="11" customFormat="false" ht="15" hidden="false" customHeight="true" outlineLevel="0" collapsed="false">
      <c r="B11" s="3" t="s">
        <v>332</v>
      </c>
      <c r="C11" s="3"/>
      <c r="D11" s="3"/>
      <c r="E11" s="4"/>
      <c r="F11" s="4"/>
      <c r="G11" s="4"/>
      <c r="H11" s="4"/>
    </row>
    <row r="12" customFormat="false" ht="13.95" hidden="false" customHeight="true" outlineLevel="0" collapsed="false">
      <c r="B12" s="3"/>
      <c r="C12" s="3"/>
      <c r="D12" s="3"/>
      <c r="E12" s="4"/>
      <c r="F12" s="4"/>
      <c r="G12" s="4"/>
      <c r="H12" s="4"/>
    </row>
    <row r="13" customFormat="false" ht="15" hidden="false" customHeight="true" outlineLevel="0" collapsed="false">
      <c r="B13" s="73" t="s">
        <v>333</v>
      </c>
      <c r="C13" s="73"/>
      <c r="D13" s="73"/>
      <c r="E13" s="73"/>
      <c r="F13" s="73"/>
      <c r="G13" s="73"/>
      <c r="H13" s="73"/>
    </row>
    <row r="14" customFormat="false" ht="15" hidden="false" customHeight="true" outlineLevel="0" collapsed="false">
      <c r="B14" s="73" t="s">
        <v>334</v>
      </c>
      <c r="C14" s="73"/>
      <c r="D14" s="73"/>
      <c r="E14" s="73"/>
      <c r="F14" s="74" t="s">
        <v>335</v>
      </c>
      <c r="G14" s="74"/>
      <c r="H14" s="73" t="s">
        <v>336</v>
      </c>
    </row>
    <row r="15" customFormat="false" ht="15" hidden="false" customHeight="true" outlineLevel="0" collapsed="false">
      <c r="B15" s="75" t="s">
        <v>337</v>
      </c>
      <c r="C15" s="3"/>
      <c r="D15" s="3"/>
      <c r="E15" s="4"/>
      <c r="F15" s="4"/>
      <c r="G15" s="4"/>
      <c r="H15" s="76" t="n">
        <v>650</v>
      </c>
    </row>
    <row r="16" customFormat="false" ht="15" hidden="false" customHeight="true" outlineLevel="0" collapsed="false">
      <c r="B16" s="75" t="s">
        <v>338</v>
      </c>
      <c r="C16" s="3"/>
      <c r="D16" s="3"/>
      <c r="E16" s="4"/>
      <c r="F16" s="77" t="n">
        <f aca="false">(H32)</f>
        <v>1089</v>
      </c>
      <c r="G16" s="4"/>
      <c r="H16" s="76" t="n">
        <f aca="false">(F16)</f>
        <v>1089</v>
      </c>
    </row>
    <row r="17" customFormat="false" ht="15" hidden="false" customHeight="true" outlineLevel="0" collapsed="false">
      <c r="B17" s="75" t="s">
        <v>339</v>
      </c>
      <c r="C17" s="3"/>
      <c r="D17" s="3"/>
      <c r="E17" s="4"/>
      <c r="F17" s="77" t="n">
        <v>1100</v>
      </c>
      <c r="G17" s="4"/>
      <c r="H17" s="76" t="n">
        <v>1100</v>
      </c>
    </row>
    <row r="18" customFormat="false" ht="15" hidden="false" customHeight="true" outlineLevel="0" collapsed="false">
      <c r="B18" s="78" t="s">
        <v>340</v>
      </c>
      <c r="C18" s="79"/>
      <c r="D18" s="79"/>
      <c r="E18" s="80"/>
      <c r="F18" s="76" t="n">
        <v>2800</v>
      </c>
      <c r="G18" s="80"/>
      <c r="H18" s="76" t="n">
        <v>2800</v>
      </c>
    </row>
    <row r="19" customFormat="false" ht="15" hidden="false" customHeight="true" outlineLevel="0" collapsed="false">
      <c r="B19" s="75" t="s">
        <v>341</v>
      </c>
      <c r="C19" s="3"/>
      <c r="D19" s="3"/>
      <c r="E19" s="4"/>
      <c r="F19" s="77" t="n">
        <v>0</v>
      </c>
      <c r="G19" s="4"/>
      <c r="H19" s="76" t="n">
        <v>399</v>
      </c>
    </row>
    <row r="20" customFormat="false" ht="15" hidden="false" customHeight="true" outlineLevel="0" collapsed="false">
      <c r="B20" s="75" t="s">
        <v>342</v>
      </c>
      <c r="C20" s="79"/>
      <c r="D20" s="3"/>
      <c r="E20" s="4"/>
      <c r="F20" s="4"/>
      <c r="G20" s="4"/>
      <c r="H20" s="76" t="n">
        <v>442.64</v>
      </c>
    </row>
    <row r="21" customFormat="false" ht="15" hidden="false" customHeight="true" outlineLevel="0" collapsed="false">
      <c r="B21" s="75" t="s">
        <v>343</v>
      </c>
      <c r="C21" s="79"/>
      <c r="D21" s="3"/>
      <c r="E21" s="4"/>
      <c r="F21" s="4"/>
      <c r="G21" s="4"/>
      <c r="H21" s="76" t="n">
        <v>462.73</v>
      </c>
    </row>
    <row r="22" customFormat="false" ht="15" hidden="false" customHeight="true" outlineLevel="0" collapsed="false">
      <c r="B22" s="75" t="s">
        <v>344</v>
      </c>
      <c r="C22" s="79"/>
      <c r="D22" s="3"/>
      <c r="E22" s="4"/>
      <c r="F22" s="4"/>
      <c r="G22" s="4"/>
      <c r="H22" s="76" t="n">
        <v>190.78</v>
      </c>
    </row>
    <row r="23" customFormat="false" ht="15" hidden="false" customHeight="true" outlineLevel="0" collapsed="false">
      <c r="B23" s="75" t="s">
        <v>345</v>
      </c>
      <c r="C23" s="79"/>
      <c r="D23" s="3"/>
      <c r="E23" s="4"/>
      <c r="F23" s="4"/>
      <c r="G23" s="4"/>
      <c r="H23" s="76" t="n">
        <v>186.85</v>
      </c>
    </row>
    <row r="24" customFormat="false" ht="15" hidden="false" customHeight="true" outlineLevel="0" collapsed="false">
      <c r="B24" s="81" t="s">
        <v>346</v>
      </c>
      <c r="C24" s="3"/>
      <c r="D24" s="3"/>
      <c r="E24" s="4"/>
      <c r="F24" s="4"/>
      <c r="G24" s="4"/>
      <c r="H24" s="82" t="n">
        <v>1108.29</v>
      </c>
    </row>
    <row r="25" customFormat="false" ht="15" hidden="false" customHeight="true" outlineLevel="0" collapsed="false">
      <c r="B25" s="75" t="s">
        <v>347</v>
      </c>
      <c r="C25" s="3"/>
      <c r="D25" s="3"/>
      <c r="E25" s="4"/>
      <c r="F25" s="4"/>
      <c r="G25" s="4"/>
      <c r="H25" s="76" t="n">
        <v>1000</v>
      </c>
    </row>
    <row r="26" customFormat="false" ht="15" hidden="false" customHeight="true" outlineLevel="0" collapsed="false">
      <c r="B26" s="75" t="s">
        <v>348</v>
      </c>
      <c r="C26" s="3"/>
      <c r="D26" s="3"/>
      <c r="E26" s="4"/>
      <c r="F26" s="4"/>
      <c r="G26" s="4"/>
      <c r="H26" s="76" t="n">
        <v>500</v>
      </c>
    </row>
    <row r="27" customFormat="false" ht="15" hidden="false" customHeight="true" outlineLevel="0" collapsed="false">
      <c r="B27" s="83" t="s">
        <v>349</v>
      </c>
      <c r="C27" s="83"/>
      <c r="D27" s="83"/>
      <c r="E27" s="83"/>
      <c r="F27" s="83"/>
      <c r="G27" s="83"/>
      <c r="H27" s="84" t="n">
        <f aca="false">SUM(H15:H26)</f>
        <v>9929.29</v>
      </c>
    </row>
    <row r="28" customFormat="false" ht="15" hidden="false" customHeight="true" outlineLevel="0" collapsed="false">
      <c r="B28" s="85"/>
      <c r="C28" s="85"/>
      <c r="D28" s="85"/>
      <c r="E28" s="85"/>
      <c r="F28" s="85"/>
      <c r="G28" s="85"/>
      <c r="H28" s="80"/>
    </row>
    <row r="29" customFormat="false" ht="15" hidden="false" customHeight="true" outlineLevel="0" collapsed="false">
      <c r="B29" s="3"/>
      <c r="C29" s="6"/>
      <c r="D29" s="6"/>
      <c r="E29" s="85"/>
      <c r="F29" s="4"/>
      <c r="G29" s="4"/>
      <c r="H29" s="4"/>
    </row>
    <row r="30" customFormat="false" ht="15" hidden="false" customHeight="true" outlineLevel="0" collapsed="false">
      <c r="B30" s="86" t="s">
        <v>350</v>
      </c>
      <c r="C30" s="86"/>
      <c r="D30" s="86"/>
      <c r="E30" s="86"/>
      <c r="F30" s="86"/>
      <c r="G30" s="86"/>
      <c r="H30" s="86"/>
    </row>
    <row r="31" customFormat="false" ht="15" hidden="false" customHeight="true" outlineLevel="0" collapsed="false">
      <c r="B31" s="87" t="s">
        <v>351</v>
      </c>
      <c r="C31" s="87"/>
      <c r="D31" s="87"/>
      <c r="E31" s="87"/>
      <c r="F31" s="87"/>
      <c r="G31" s="87"/>
      <c r="H31" s="88" t="n">
        <v>1089</v>
      </c>
    </row>
    <row r="32" customFormat="false" ht="15" hidden="false" customHeight="true" outlineLevel="0" collapsed="false">
      <c r="B32" s="89" t="s">
        <v>82</v>
      </c>
      <c r="C32" s="89"/>
      <c r="D32" s="89"/>
      <c r="E32" s="89"/>
      <c r="F32" s="89"/>
      <c r="G32" s="89"/>
      <c r="H32" s="90" t="n">
        <f aca="false">SUM(H31)</f>
        <v>1089</v>
      </c>
    </row>
    <row r="33" customFormat="false" ht="15" hidden="false" customHeight="true" outlineLevel="0" collapsed="false">
      <c r="B33" s="3"/>
      <c r="C33" s="3"/>
      <c r="D33" s="3"/>
      <c r="E33" s="4"/>
      <c r="F33" s="4"/>
      <c r="G33" s="4"/>
      <c r="H33" s="4"/>
    </row>
    <row r="34" customFormat="false" ht="15" hidden="false" customHeight="true" outlineLevel="0" collapsed="false">
      <c r="B34" s="3"/>
      <c r="C34" s="3"/>
      <c r="D34" s="3"/>
      <c r="E34" s="4"/>
      <c r="F34" s="4"/>
      <c r="G34" s="4"/>
      <c r="H34" s="4"/>
    </row>
    <row r="35" customFormat="false" ht="15" hidden="false" customHeight="true" outlineLevel="0" collapsed="false">
      <c r="B35" s="3"/>
      <c r="C35" s="91" t="s">
        <v>352</v>
      </c>
      <c r="D35" s="91"/>
      <c r="E35" s="91"/>
      <c r="F35" s="91"/>
      <c r="G35" s="91"/>
      <c r="H35" s="91"/>
    </row>
    <row r="36" customFormat="false" ht="15" hidden="false" customHeight="true" outlineLevel="0" collapsed="false">
      <c r="B36" s="3"/>
      <c r="C36" s="92" t="s">
        <v>353</v>
      </c>
      <c r="D36" s="92"/>
      <c r="E36" s="92"/>
      <c r="F36" s="92"/>
      <c r="G36" s="92"/>
      <c r="H36" s="93" t="n">
        <v>4116</v>
      </c>
    </row>
    <row r="37" customFormat="false" ht="15" hidden="false" customHeight="true" outlineLevel="0" collapsed="false">
      <c r="B37" s="3"/>
      <c r="C37" s="94" t="s">
        <v>352</v>
      </c>
      <c r="D37" s="94"/>
      <c r="E37" s="94"/>
      <c r="F37" s="94"/>
      <c r="G37" s="94"/>
      <c r="H37" s="95" t="n">
        <v>500</v>
      </c>
    </row>
    <row r="38" customFormat="false" ht="15" hidden="false" customHeight="true" outlineLevel="0" collapsed="false">
      <c r="B38" s="3"/>
      <c r="C38" s="96" t="s">
        <v>354</v>
      </c>
      <c r="D38" s="96"/>
      <c r="E38" s="96"/>
      <c r="F38" s="96"/>
      <c r="G38" s="96"/>
      <c r="H38" s="95" t="n">
        <f aca="false">SUM(H36:H37)</f>
        <v>4616</v>
      </c>
    </row>
    <row r="39" customFormat="false" ht="15" hidden="false" customHeight="true" outlineLevel="0" collapsed="false">
      <c r="B39" s="3"/>
      <c r="C39" s="97" t="s">
        <v>355</v>
      </c>
      <c r="D39" s="98"/>
      <c r="E39" s="98"/>
      <c r="F39" s="98"/>
      <c r="G39" s="99"/>
      <c r="H39" s="95"/>
    </row>
    <row r="40" customFormat="false" ht="15" hidden="false" customHeight="true" outlineLevel="0" collapsed="false">
      <c r="B40" s="3"/>
      <c r="C40" s="100" t="s">
        <v>356</v>
      </c>
      <c r="D40" s="100"/>
      <c r="E40" s="100"/>
      <c r="F40" s="100"/>
      <c r="G40" s="100"/>
      <c r="H40" s="101"/>
    </row>
    <row r="41" customFormat="false" ht="15" hidden="false" customHeight="true" outlineLevel="0" collapsed="false">
      <c r="B41" s="102"/>
      <c r="C41" s="103" t="s">
        <v>357</v>
      </c>
      <c r="D41" s="103"/>
      <c r="E41" s="103"/>
      <c r="F41" s="103"/>
      <c r="G41" s="103"/>
      <c r="H41" s="104" t="n">
        <f aca="false">SUM(H38-H40)</f>
        <v>4616</v>
      </c>
    </row>
    <row r="42" customFormat="false" ht="15" hidden="false" customHeight="true" outlineLevel="0" collapsed="false">
      <c r="B42" s="3"/>
      <c r="C42" s="1"/>
      <c r="D42" s="1"/>
      <c r="E42" s="5"/>
      <c r="F42" s="105"/>
      <c r="G42" s="105"/>
      <c r="H42" s="106"/>
    </row>
    <row r="43" customFormat="false" ht="12" hidden="false" customHeight="true" outlineLevel="0" collapsed="false">
      <c r="B43" s="1"/>
      <c r="C43" s="1"/>
      <c r="D43" s="1"/>
      <c r="E43" s="5"/>
      <c r="F43" s="5"/>
      <c r="G43" s="5"/>
      <c r="H43" s="5"/>
    </row>
    <row r="44" customFormat="false" ht="12" hidden="false" customHeight="true" outlineLevel="0" collapsed="false">
      <c r="B44" s="1"/>
      <c r="C44" s="1"/>
      <c r="D44" s="1"/>
      <c r="E44" s="5"/>
      <c r="F44" s="5"/>
      <c r="G44" s="5"/>
      <c r="H44" s="5"/>
    </row>
    <row r="45" customFormat="false" ht="12" hidden="false" customHeight="true" outlineLevel="0" collapsed="false">
      <c r="B45" s="1"/>
      <c r="C45" s="1"/>
      <c r="D45" s="1"/>
      <c r="E45" s="5"/>
      <c r="F45" s="5"/>
      <c r="G45" s="5"/>
      <c r="H45" s="5"/>
    </row>
    <row r="46" customFormat="false" ht="12" hidden="false" customHeight="true" outlineLevel="0" collapsed="false">
      <c r="B46" s="1"/>
      <c r="C46" s="1"/>
      <c r="D46" s="1"/>
      <c r="E46" s="5"/>
      <c r="F46" s="5"/>
      <c r="G46" s="5"/>
      <c r="H46" s="5"/>
    </row>
    <row r="47" customFormat="false" ht="12" hidden="false" customHeight="true" outlineLevel="0" collapsed="false">
      <c r="B47" s="1"/>
      <c r="C47" s="1"/>
      <c r="D47" s="1"/>
      <c r="E47" s="5"/>
      <c r="F47" s="5"/>
      <c r="G47" s="5"/>
      <c r="H47" s="5"/>
    </row>
    <row r="48" customFormat="false" ht="12" hidden="false" customHeight="true" outlineLevel="0" collapsed="false">
      <c r="B48" s="1"/>
      <c r="C48" s="1"/>
      <c r="D48" s="1"/>
      <c r="E48" s="5"/>
      <c r="F48" s="5"/>
      <c r="G48" s="5"/>
      <c r="H48" s="5"/>
    </row>
    <row r="49" customFormat="false" ht="12" hidden="false" customHeight="true" outlineLevel="0" collapsed="false">
      <c r="B49" s="102"/>
      <c r="C49" s="102"/>
      <c r="D49" s="102"/>
      <c r="E49" s="107"/>
      <c r="F49" s="107"/>
      <c r="G49" s="107"/>
      <c r="H49" s="107"/>
    </row>
    <row r="50" customFormat="false" ht="15" hidden="false" customHeight="true" outlineLevel="0" collapsed="false">
      <c r="B50" s="7" t="s">
        <v>2</v>
      </c>
      <c r="C50" s="8" t="s">
        <v>3</v>
      </c>
      <c r="D50" s="9" t="s">
        <v>358</v>
      </c>
      <c r="E50" s="9" t="s">
        <v>359</v>
      </c>
      <c r="F50" s="9" t="s">
        <v>360</v>
      </c>
      <c r="G50" s="41" t="s">
        <v>361</v>
      </c>
      <c r="H50" s="72"/>
    </row>
    <row r="51" customFormat="false" ht="15" hidden="false" customHeight="true" outlineLevel="0" collapsed="false">
      <c r="B51" s="12" t="s">
        <v>7</v>
      </c>
      <c r="C51" s="108" t="s">
        <v>362</v>
      </c>
      <c r="D51" s="109" t="n">
        <v>0.0357</v>
      </c>
      <c r="E51" s="15" t="n">
        <f aca="false">$H$27*D51</f>
        <v>354.475653</v>
      </c>
      <c r="F51" s="15" t="n">
        <v>0</v>
      </c>
      <c r="G51" s="110" t="n">
        <f aca="false">SUM(E51:F51)</f>
        <v>354.475653</v>
      </c>
      <c r="H51" s="72"/>
    </row>
    <row r="52" customFormat="false" ht="15" hidden="false" customHeight="true" outlineLevel="0" collapsed="false">
      <c r="B52" s="19" t="s">
        <v>9</v>
      </c>
      <c r="C52" s="20" t="s">
        <v>363</v>
      </c>
      <c r="D52" s="111" t="n">
        <v>0.0357</v>
      </c>
      <c r="E52" s="21" t="n">
        <f aca="false">$H$27*D52</f>
        <v>354.475653</v>
      </c>
      <c r="F52" s="21" t="n">
        <f aca="false">$F$79*D52</f>
        <v>89.30355</v>
      </c>
      <c r="G52" s="112" t="n">
        <f aca="false">SUM(E52:F52)</f>
        <v>443.779203</v>
      </c>
      <c r="H52" s="72"/>
    </row>
    <row r="53" customFormat="false" ht="15" hidden="false" customHeight="true" outlineLevel="0" collapsed="false">
      <c r="B53" s="19" t="s">
        <v>11</v>
      </c>
      <c r="C53" s="20" t="s">
        <v>12</v>
      </c>
      <c r="D53" s="111" t="n">
        <v>0.0357</v>
      </c>
      <c r="E53" s="21" t="n">
        <f aca="false">$H$27*D53</f>
        <v>354.475653</v>
      </c>
      <c r="F53" s="21" t="n">
        <f aca="false">$F$79*D53</f>
        <v>89.30355</v>
      </c>
      <c r="G53" s="113" t="n">
        <f aca="false">SUM(E53:F53)</f>
        <v>443.779203</v>
      </c>
      <c r="H53" s="72"/>
    </row>
    <row r="54" customFormat="false" ht="15" hidden="false" customHeight="true" outlineLevel="0" collapsed="false">
      <c r="B54" s="19" t="s">
        <v>13</v>
      </c>
      <c r="C54" s="20" t="s">
        <v>14</v>
      </c>
      <c r="D54" s="111" t="n">
        <v>0.0357</v>
      </c>
      <c r="E54" s="21" t="n">
        <f aca="false">$H$27*D54</f>
        <v>354.475653</v>
      </c>
      <c r="F54" s="21" t="n">
        <f aca="false">$F$79*D54</f>
        <v>89.30355</v>
      </c>
      <c r="G54" s="112" t="n">
        <f aca="false">SUM(E54:F54)</f>
        <v>443.779203</v>
      </c>
      <c r="H54" s="72"/>
    </row>
    <row r="55" customFormat="false" ht="15" hidden="false" customHeight="true" outlineLevel="0" collapsed="false">
      <c r="B55" s="19" t="s">
        <v>15</v>
      </c>
      <c r="C55" s="22" t="s">
        <v>364</v>
      </c>
      <c r="D55" s="111" t="n">
        <v>0.0357</v>
      </c>
      <c r="E55" s="21" t="n">
        <f aca="false">$H$27*D55</f>
        <v>354.475653</v>
      </c>
      <c r="F55" s="21" t="n">
        <f aca="false">$F$79*D55</f>
        <v>89.30355</v>
      </c>
      <c r="G55" s="113" t="n">
        <f aca="false">SUM(E55:F55)</f>
        <v>443.779203</v>
      </c>
      <c r="H55" s="72"/>
    </row>
    <row r="56" customFormat="false" ht="15" hidden="false" customHeight="true" outlineLevel="0" collapsed="false">
      <c r="B56" s="19" t="s">
        <v>17</v>
      </c>
      <c r="C56" s="20" t="s">
        <v>18</v>
      </c>
      <c r="D56" s="111" t="n">
        <v>0.0357</v>
      </c>
      <c r="E56" s="21" t="n">
        <f aca="false">$H$27*D56</f>
        <v>354.475653</v>
      </c>
      <c r="F56" s="21" t="n">
        <f aca="false">$F$79*D56</f>
        <v>89.30355</v>
      </c>
      <c r="G56" s="113" t="n">
        <f aca="false">SUM(E56:F56)</f>
        <v>443.779203</v>
      </c>
      <c r="H56" s="72"/>
    </row>
    <row r="57" customFormat="false" ht="15" hidden="false" customHeight="true" outlineLevel="0" collapsed="false">
      <c r="B57" s="19" t="s">
        <v>19</v>
      </c>
      <c r="C57" s="20" t="s">
        <v>365</v>
      </c>
      <c r="D57" s="111" t="n">
        <v>0.0357</v>
      </c>
      <c r="E57" s="21" t="n">
        <f aca="false">$H$27*D57</f>
        <v>354.475653</v>
      </c>
      <c r="F57" s="21" t="n">
        <f aca="false">$F$79*D57</f>
        <v>89.30355</v>
      </c>
      <c r="G57" s="112" t="n">
        <f aca="false">SUM(E57:F57)</f>
        <v>443.779203</v>
      </c>
      <c r="H57" s="72"/>
    </row>
    <row r="58" customFormat="false" ht="15" hidden="false" customHeight="true" outlineLevel="0" collapsed="false">
      <c r="B58" s="19" t="s">
        <v>21</v>
      </c>
      <c r="C58" s="20" t="s">
        <v>22</v>
      </c>
      <c r="D58" s="111" t="n">
        <v>0.0357</v>
      </c>
      <c r="E58" s="21" t="n">
        <f aca="false">$H$27*D58</f>
        <v>354.475653</v>
      </c>
      <c r="F58" s="21" t="n">
        <f aca="false">$F$79*D58</f>
        <v>89.30355</v>
      </c>
      <c r="G58" s="113" t="n">
        <f aca="false">SUM(E58:F58)</f>
        <v>443.779203</v>
      </c>
      <c r="H58" s="72"/>
    </row>
    <row r="59" customFormat="false" ht="15" hidden="false" customHeight="true" outlineLevel="0" collapsed="false">
      <c r="B59" s="19" t="s">
        <v>23</v>
      </c>
      <c r="C59" s="20" t="s">
        <v>366</v>
      </c>
      <c r="D59" s="111" t="n">
        <v>0.0357</v>
      </c>
      <c r="E59" s="21" t="n">
        <f aca="false">$H$27*D59</f>
        <v>354.475653</v>
      </c>
      <c r="F59" s="21" t="n">
        <f aca="false">$F$79*D59</f>
        <v>89.30355</v>
      </c>
      <c r="G59" s="112" t="n">
        <f aca="false">SUM(E59:F59)</f>
        <v>443.779203</v>
      </c>
      <c r="H59" s="72"/>
    </row>
    <row r="60" customFormat="false" ht="15" hidden="false" customHeight="true" outlineLevel="0" collapsed="false">
      <c r="B60" s="19" t="s">
        <v>25</v>
      </c>
      <c r="C60" s="20" t="s">
        <v>367</v>
      </c>
      <c r="D60" s="111" t="n">
        <v>0.0357</v>
      </c>
      <c r="E60" s="21" t="n">
        <f aca="false">$H$27*D60</f>
        <v>354.475653</v>
      </c>
      <c r="F60" s="21" t="n">
        <f aca="false">$F$79*D60</f>
        <v>89.30355</v>
      </c>
      <c r="G60" s="113" t="n">
        <f aca="false">SUM(E60:F60)</f>
        <v>443.779203</v>
      </c>
      <c r="H60" s="72"/>
    </row>
    <row r="61" customFormat="false" ht="15" hidden="false" customHeight="true" outlineLevel="0" collapsed="false">
      <c r="B61" s="19" t="s">
        <v>27</v>
      </c>
      <c r="C61" s="20" t="s">
        <v>28</v>
      </c>
      <c r="D61" s="111" t="n">
        <v>0.0357</v>
      </c>
      <c r="E61" s="21" t="n">
        <f aca="false">$H$27*D61</f>
        <v>354.475653</v>
      </c>
      <c r="F61" s="21" t="n">
        <f aca="false">$F$79*D61</f>
        <v>89.30355</v>
      </c>
      <c r="G61" s="113" t="n">
        <f aca="false">SUM(E61:F61)</f>
        <v>443.779203</v>
      </c>
      <c r="H61" s="72"/>
    </row>
    <row r="62" customFormat="false" ht="15" hidden="false" customHeight="true" outlineLevel="0" collapsed="false">
      <c r="B62" s="19" t="s">
        <v>29</v>
      </c>
      <c r="C62" s="22" t="s">
        <v>368</v>
      </c>
      <c r="D62" s="111" t="n">
        <v>0.0357</v>
      </c>
      <c r="E62" s="21" t="n">
        <f aca="false">$H$27*D62</f>
        <v>354.475653</v>
      </c>
      <c r="F62" s="21" t="n">
        <f aca="false">$F$79*D62</f>
        <v>89.30355</v>
      </c>
      <c r="G62" s="112" t="n">
        <f aca="false">SUM(E62:F62)</f>
        <v>443.779203</v>
      </c>
      <c r="H62" s="72"/>
    </row>
    <row r="63" customFormat="false" ht="15" hidden="false" customHeight="true" outlineLevel="0" collapsed="false">
      <c r="B63" s="19" t="s">
        <v>31</v>
      </c>
      <c r="C63" s="20" t="s">
        <v>32</v>
      </c>
      <c r="D63" s="111" t="n">
        <v>0.0357</v>
      </c>
      <c r="E63" s="21" t="n">
        <f aca="false">$H$27*D63</f>
        <v>354.475653</v>
      </c>
      <c r="F63" s="21" t="n">
        <f aca="false">$F$79*D63</f>
        <v>89.30355</v>
      </c>
      <c r="G63" s="113" t="n">
        <f aca="false">SUM(E63:F63)</f>
        <v>443.779203</v>
      </c>
      <c r="H63" s="72"/>
    </row>
    <row r="64" customFormat="false" ht="15" hidden="false" customHeight="true" outlineLevel="0" collapsed="false">
      <c r="B64" s="19" t="s">
        <v>33</v>
      </c>
      <c r="C64" s="22" t="s">
        <v>369</v>
      </c>
      <c r="D64" s="111" t="n">
        <v>0.0357</v>
      </c>
      <c r="E64" s="21" t="n">
        <f aca="false">$H$27*D64</f>
        <v>354.475653</v>
      </c>
      <c r="F64" s="21" t="n">
        <f aca="false">$F$79*D64</f>
        <v>89.30355</v>
      </c>
      <c r="G64" s="112" t="n">
        <f aca="false">SUM(E64:F64)</f>
        <v>443.779203</v>
      </c>
      <c r="H64" s="72"/>
    </row>
    <row r="65" customFormat="false" ht="15" hidden="false" customHeight="true" outlineLevel="0" collapsed="false">
      <c r="B65" s="19" t="s">
        <v>35</v>
      </c>
      <c r="C65" s="22" t="s">
        <v>370</v>
      </c>
      <c r="D65" s="111" t="n">
        <v>0.0357</v>
      </c>
      <c r="E65" s="21" t="n">
        <f aca="false">$H$27*D65</f>
        <v>354.475653</v>
      </c>
      <c r="F65" s="21" t="n">
        <f aca="false">$F$79*D65</f>
        <v>89.30355</v>
      </c>
      <c r="G65" s="113" t="n">
        <f aca="false">SUM(E65:F65)</f>
        <v>443.779203</v>
      </c>
      <c r="H65" s="72"/>
    </row>
    <row r="66" customFormat="false" ht="15" hidden="false" customHeight="true" outlineLevel="0" collapsed="false">
      <c r="B66" s="19" t="s">
        <v>37</v>
      </c>
      <c r="C66" s="25" t="s">
        <v>38</v>
      </c>
      <c r="D66" s="111" t="n">
        <v>0.0357</v>
      </c>
      <c r="E66" s="21" t="n">
        <f aca="false">$H$27*D66</f>
        <v>354.475653</v>
      </c>
      <c r="F66" s="21" t="n">
        <f aca="false">$F$79*D66</f>
        <v>89.30355</v>
      </c>
      <c r="G66" s="113" t="n">
        <f aca="false">SUM(E66:F66)</f>
        <v>443.779203</v>
      </c>
      <c r="H66" s="72"/>
    </row>
    <row r="67" customFormat="false" ht="15" hidden="false" customHeight="true" outlineLevel="0" collapsed="false">
      <c r="B67" s="19" t="s">
        <v>39</v>
      </c>
      <c r="C67" s="22" t="s">
        <v>371</v>
      </c>
      <c r="D67" s="111" t="n">
        <v>0.0357</v>
      </c>
      <c r="E67" s="21" t="n">
        <f aca="false">$H$27*D67</f>
        <v>354.475653</v>
      </c>
      <c r="F67" s="21" t="n">
        <f aca="false">$F$79*D67</f>
        <v>89.30355</v>
      </c>
      <c r="G67" s="112" t="n">
        <f aca="false">SUM(E67:F67)</f>
        <v>443.779203</v>
      </c>
      <c r="H67" s="72"/>
    </row>
    <row r="68" customFormat="false" ht="15" hidden="false" customHeight="true" outlineLevel="0" collapsed="false">
      <c r="B68" s="19" t="s">
        <v>43</v>
      </c>
      <c r="C68" s="22" t="s">
        <v>44</v>
      </c>
      <c r="D68" s="111" t="n">
        <v>0.0357</v>
      </c>
      <c r="E68" s="21" t="n">
        <f aca="false">$H$27*D68</f>
        <v>354.475653</v>
      </c>
      <c r="F68" s="21" t="n">
        <f aca="false">$F$79*D68</f>
        <v>89.30355</v>
      </c>
      <c r="G68" s="113" t="n">
        <f aca="false">SUM(E68:F68)</f>
        <v>443.779203</v>
      </c>
      <c r="H68" s="72"/>
    </row>
    <row r="69" customFormat="false" ht="15" hidden="false" customHeight="true" outlineLevel="0" collapsed="false">
      <c r="B69" s="19" t="s">
        <v>45</v>
      </c>
      <c r="C69" s="22" t="s">
        <v>46</v>
      </c>
      <c r="D69" s="111" t="n">
        <v>0.0357</v>
      </c>
      <c r="E69" s="21" t="n">
        <f aca="false">$H$27*D69</f>
        <v>354.475653</v>
      </c>
      <c r="F69" s="21" t="n">
        <f aca="false">$F$79*D69</f>
        <v>89.30355</v>
      </c>
      <c r="G69" s="112" t="n">
        <f aca="false">SUM(E69:F69)</f>
        <v>443.779203</v>
      </c>
      <c r="H69" s="72"/>
    </row>
    <row r="70" customFormat="false" ht="15" hidden="false" customHeight="true" outlineLevel="0" collapsed="false">
      <c r="B70" s="19" t="s">
        <v>54</v>
      </c>
      <c r="C70" s="22" t="s">
        <v>55</v>
      </c>
      <c r="D70" s="111" t="n">
        <v>0.0357</v>
      </c>
      <c r="E70" s="21" t="n">
        <f aca="false">$H$27*D70</f>
        <v>354.475653</v>
      </c>
      <c r="F70" s="21" t="n">
        <f aca="false">$F$79*D70</f>
        <v>89.30355</v>
      </c>
      <c r="G70" s="113" t="n">
        <f aca="false">SUM(E70:F70)</f>
        <v>443.779203</v>
      </c>
      <c r="H70" s="72"/>
    </row>
    <row r="71" customFormat="false" ht="15" hidden="false" customHeight="true" outlineLevel="0" collapsed="false">
      <c r="B71" s="19" t="s">
        <v>56</v>
      </c>
      <c r="C71" s="22" t="s">
        <v>57</v>
      </c>
      <c r="D71" s="111" t="n">
        <v>0.0357</v>
      </c>
      <c r="E71" s="21" t="n">
        <f aca="false">$H$27*D71</f>
        <v>354.475653</v>
      </c>
      <c r="F71" s="21" t="n">
        <f aca="false">$F$79*D71</f>
        <v>89.30355</v>
      </c>
      <c r="G71" s="113" t="n">
        <f aca="false">SUM(E71:F71)</f>
        <v>443.779203</v>
      </c>
      <c r="H71" s="72"/>
    </row>
    <row r="72" customFormat="false" ht="15" hidden="false" customHeight="true" outlineLevel="0" collapsed="false">
      <c r="B72" s="19" t="s">
        <v>58</v>
      </c>
      <c r="C72" s="22" t="s">
        <v>59</v>
      </c>
      <c r="D72" s="111" t="n">
        <v>0.0357</v>
      </c>
      <c r="E72" s="21" t="n">
        <f aca="false">$H$27*D72</f>
        <v>354.475653</v>
      </c>
      <c r="F72" s="21" t="n">
        <f aca="false">$F$79*D72</f>
        <v>89.30355</v>
      </c>
      <c r="G72" s="112" t="n">
        <f aca="false">SUM(E72:F72)</f>
        <v>443.779203</v>
      </c>
      <c r="H72" s="72"/>
    </row>
    <row r="73" customFormat="false" ht="15" hidden="false" customHeight="true" outlineLevel="0" collapsed="false">
      <c r="B73" s="19" t="s">
        <v>70</v>
      </c>
      <c r="C73" s="22" t="s">
        <v>71</v>
      </c>
      <c r="D73" s="111" t="n">
        <v>0.0357</v>
      </c>
      <c r="E73" s="21" t="n">
        <f aca="false">$H$27*D73</f>
        <v>354.475653</v>
      </c>
      <c r="F73" s="21" t="n">
        <f aca="false">$F$79*D73</f>
        <v>89.30355</v>
      </c>
      <c r="G73" s="113" t="n">
        <f aca="false">SUM(E73:F73)</f>
        <v>443.779203</v>
      </c>
      <c r="H73" s="72"/>
    </row>
    <row r="74" customFormat="false" ht="15" hidden="false" customHeight="true" outlineLevel="0" collapsed="false">
      <c r="B74" s="19" t="s">
        <v>72</v>
      </c>
      <c r="C74" s="22" t="s">
        <v>73</v>
      </c>
      <c r="D74" s="111" t="n">
        <v>0.0357</v>
      </c>
      <c r="E74" s="21" t="n">
        <f aca="false">$H$27*D74</f>
        <v>354.475653</v>
      </c>
      <c r="F74" s="21" t="n">
        <f aca="false">$F$79*D74</f>
        <v>89.30355</v>
      </c>
      <c r="G74" s="112" t="n">
        <f aca="false">SUM(E74:F74)</f>
        <v>443.779203</v>
      </c>
      <c r="H74" s="72"/>
    </row>
    <row r="75" customFormat="false" ht="15" hidden="false" customHeight="true" outlineLevel="0" collapsed="false">
      <c r="B75" s="19" t="s">
        <v>74</v>
      </c>
      <c r="C75" s="22" t="s">
        <v>75</v>
      </c>
      <c r="D75" s="111" t="n">
        <v>0.0357</v>
      </c>
      <c r="E75" s="21" t="n">
        <f aca="false">$H$27*D75</f>
        <v>354.475653</v>
      </c>
      <c r="F75" s="21" t="n">
        <f aca="false">$F$79*D75</f>
        <v>89.30355</v>
      </c>
      <c r="G75" s="113" t="n">
        <f aca="false">SUM(E75:F75)</f>
        <v>443.779203</v>
      </c>
      <c r="H75" s="72"/>
    </row>
    <row r="76" customFormat="false" ht="15" hidden="false" customHeight="true" outlineLevel="0" collapsed="false">
      <c r="B76" s="19" t="s">
        <v>76</v>
      </c>
      <c r="C76" s="22" t="s">
        <v>372</v>
      </c>
      <c r="D76" s="111" t="n">
        <v>0.0357</v>
      </c>
      <c r="E76" s="21" t="n">
        <f aca="false">$H$27*D76</f>
        <v>354.475653</v>
      </c>
      <c r="F76" s="21" t="n">
        <f aca="false">$F$79*D76</f>
        <v>89.30355</v>
      </c>
      <c r="G76" s="113" t="n">
        <f aca="false">SUM(E76:F76)</f>
        <v>443.779203</v>
      </c>
      <c r="H76" s="72"/>
    </row>
    <row r="77" customFormat="false" ht="15" hidden="false" customHeight="true" outlineLevel="0" collapsed="false">
      <c r="B77" s="19" t="s">
        <v>78</v>
      </c>
      <c r="C77" s="22" t="s">
        <v>79</v>
      </c>
      <c r="D77" s="111" t="n">
        <v>0.0357</v>
      </c>
      <c r="E77" s="21" t="n">
        <f aca="false">$H$27*D77</f>
        <v>354.475653</v>
      </c>
      <c r="F77" s="21" t="n">
        <f aca="false">$F$79*D77</f>
        <v>89.30355</v>
      </c>
      <c r="G77" s="112" t="n">
        <f aca="false">SUM(E77:F77)</f>
        <v>443.779203</v>
      </c>
      <c r="H77" s="72"/>
    </row>
    <row r="78" customFormat="false" ht="15" hidden="false" customHeight="true" outlineLevel="0" collapsed="false">
      <c r="B78" s="114" t="s">
        <v>80</v>
      </c>
      <c r="C78" s="115" t="s">
        <v>373</v>
      </c>
      <c r="D78" s="116" t="n">
        <v>0.0357</v>
      </c>
      <c r="E78" s="117" t="n">
        <f aca="false">$H$27*D78</f>
        <v>354.475653</v>
      </c>
      <c r="F78" s="117" t="n">
        <f aca="false">$F$79*D78</f>
        <v>89.30355</v>
      </c>
      <c r="G78" s="118" t="n">
        <f aca="false">SUM(E78:F78)</f>
        <v>443.779203</v>
      </c>
      <c r="H78" s="72"/>
    </row>
    <row r="79" customFormat="false" ht="15" hidden="false" customHeight="true" outlineLevel="0" collapsed="false">
      <c r="B79" s="102"/>
      <c r="C79" s="119" t="s">
        <v>82</v>
      </c>
      <c r="D79" s="120" t="n">
        <f aca="false">SUM(D51:D78)</f>
        <v>0.9996</v>
      </c>
      <c r="E79" s="121" t="n">
        <f aca="false">H27</f>
        <v>9929.29</v>
      </c>
      <c r="F79" s="122" t="n">
        <v>2501.5</v>
      </c>
      <c r="G79" s="123" t="n">
        <f aca="false">SUM(G51:G78)</f>
        <v>12336.514134</v>
      </c>
      <c r="H79" s="72"/>
    </row>
    <row r="80" customFormat="false" ht="15" hidden="false" customHeight="true" outlineLevel="0" collapsed="false">
      <c r="B80" s="102"/>
      <c r="C80" s="124"/>
      <c r="D80" s="124"/>
      <c r="E80" s="125"/>
      <c r="F80" s="126"/>
      <c r="G80" s="127"/>
      <c r="H80" s="128"/>
    </row>
    <row r="81" customFormat="false" ht="12" hidden="false" customHeight="true" outlineLevel="0" collapsed="false">
      <c r="B81" s="129" t="s">
        <v>374</v>
      </c>
      <c r="C81" s="1"/>
      <c r="D81" s="1"/>
      <c r="E81" s="5"/>
      <c r="F81" s="5"/>
      <c r="G81" s="127"/>
      <c r="H81" s="128"/>
    </row>
    <row r="82" customFormat="false" ht="8.4" hidden="false" customHeight="true" outlineLevel="0" collapsed="false">
      <c r="B82" s="1"/>
      <c r="C82" s="1"/>
      <c r="D82" s="1"/>
      <c r="E82" s="5"/>
      <c r="F82" s="5"/>
      <c r="G82" s="127"/>
      <c r="H82" s="128"/>
    </row>
    <row r="83" customFormat="false" ht="14.4" hidden="false" customHeight="false" outlineLevel="0" collapsed="false">
      <c r="B83" s="1" t="s">
        <v>375</v>
      </c>
      <c r="C83" s="1"/>
      <c r="D83" s="1"/>
      <c r="E83" s="5"/>
      <c r="F83" s="5"/>
      <c r="G83" s="72"/>
      <c r="H83" s="72"/>
    </row>
    <row r="84" customFormat="false" ht="14.4" hidden="false" customHeight="false" outlineLevel="0" collapsed="false">
      <c r="B84" s="1" t="s">
        <v>376</v>
      </c>
      <c r="C84" s="1"/>
      <c r="D84" s="1"/>
      <c r="E84" s="5"/>
      <c r="F84" s="5"/>
      <c r="G84" s="72"/>
      <c r="H84" s="72"/>
    </row>
    <row r="85" customFormat="false" ht="14.4" hidden="false" customHeight="false" outlineLevel="0" collapsed="false">
      <c r="B85" s="1" t="s">
        <v>377</v>
      </c>
      <c r="C85" s="1"/>
      <c r="D85" s="1"/>
      <c r="E85" s="5"/>
      <c r="F85" s="5"/>
    </row>
    <row r="86" customFormat="false" ht="14.4" hidden="false" customHeight="false" outlineLevel="0" collapsed="false">
      <c r="B86" s="1" t="s">
        <v>378</v>
      </c>
      <c r="C86" s="1"/>
      <c r="D86" s="1"/>
      <c r="E86" s="5"/>
      <c r="F86" s="5"/>
    </row>
    <row r="87" customFormat="false" ht="14.4" hidden="false" customHeight="false" outlineLevel="0" collapsed="false">
      <c r="B87" s="130" t="s">
        <v>379</v>
      </c>
      <c r="C87" s="130"/>
      <c r="D87" s="130"/>
      <c r="E87" s="131"/>
      <c r="F87" s="5"/>
    </row>
  </sheetData>
  <mergeCells count="12">
    <mergeCell ref="B13:H13"/>
    <mergeCell ref="B14:D14"/>
    <mergeCell ref="B27:G27"/>
    <mergeCell ref="B30:H30"/>
    <mergeCell ref="B31:G31"/>
    <mergeCell ref="B32:G32"/>
    <mergeCell ref="C35:H35"/>
    <mergeCell ref="C36:G36"/>
    <mergeCell ref="C37:G37"/>
    <mergeCell ref="C38:G38"/>
    <mergeCell ref="C40:G40"/>
    <mergeCell ref="C41:G41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C23" activeCellId="0" sqref="C23"/>
    </sheetView>
  </sheetViews>
  <sheetFormatPr defaultRowHeight="14.4"/>
  <cols>
    <col collapsed="false" hidden="false" max="1" min="1" style="0" width="7.66396761133603"/>
    <col collapsed="false" hidden="false" max="2" min="2" style="0" width="10.5748987854251"/>
    <col collapsed="false" hidden="false" max="3" min="3" style="0" width="18.1093117408907"/>
    <col collapsed="false" hidden="false" max="1025" min="4" style="0" width="10.5748987854251"/>
  </cols>
  <sheetData>
    <row r="1" customFormat="false" ht="14.4" hidden="false" customHeight="false" outlineLevel="0" collapsed="false">
      <c r="A1" s="0" t="s">
        <v>380</v>
      </c>
    </row>
    <row r="2" customFormat="false" ht="14.4" hidden="false" customHeight="false" outlineLevel="0" collapsed="false">
      <c r="B2" s="71"/>
      <c r="C2" s="71"/>
      <c r="D2" s="71"/>
      <c r="E2" s="72"/>
      <c r="F2" s="72"/>
      <c r="G2" s="72"/>
      <c r="H2" s="72"/>
    </row>
    <row r="3" customFormat="false" ht="14.4" hidden="false" customHeight="false" outlineLevel="0" collapsed="false">
      <c r="B3" s="71"/>
      <c r="C3" s="71"/>
      <c r="D3" s="71"/>
      <c r="E3" s="72"/>
      <c r="F3" s="72"/>
      <c r="G3" s="72"/>
      <c r="H3" s="72"/>
    </row>
    <row r="4" customFormat="false" ht="14.4" hidden="false" customHeight="false" outlineLevel="0" collapsed="false">
      <c r="B4" s="71"/>
      <c r="C4" s="71"/>
      <c r="D4" s="71"/>
      <c r="E4" s="72"/>
      <c r="F4" s="72"/>
      <c r="G4" s="72"/>
      <c r="H4" s="72"/>
    </row>
    <row r="5" customFormat="false" ht="14.4" hidden="false" customHeight="false" outlineLevel="0" collapsed="false">
      <c r="B5" s="71"/>
      <c r="C5" s="71"/>
      <c r="D5" s="71"/>
      <c r="E5" s="72"/>
      <c r="F5" s="72"/>
      <c r="G5" s="72"/>
      <c r="H5" s="72"/>
    </row>
    <row r="6" customFormat="false" ht="14.4" hidden="false" customHeight="false" outlineLevel="0" collapsed="false">
      <c r="B6" s="71"/>
      <c r="C6" s="71"/>
      <c r="D6" s="71"/>
      <c r="E6" s="72"/>
      <c r="F6" s="72"/>
      <c r="G6" s="72"/>
      <c r="H6" s="72"/>
    </row>
    <row r="7" customFormat="false" ht="14.4" hidden="false" customHeight="false" outlineLevel="0" collapsed="false">
      <c r="B7" s="71"/>
      <c r="C7" s="71"/>
      <c r="D7" s="71"/>
      <c r="E7" s="72"/>
      <c r="F7" s="72"/>
      <c r="G7" s="72"/>
      <c r="H7" s="72"/>
    </row>
    <row r="8" customFormat="false" ht="14.4" hidden="false" customHeight="false" outlineLevel="0" collapsed="false">
      <c r="B8" s="2" t="s">
        <v>0</v>
      </c>
      <c r="C8" s="3"/>
      <c r="D8" s="3"/>
      <c r="E8" s="4"/>
      <c r="F8" s="4"/>
      <c r="G8" s="4"/>
      <c r="H8" s="4"/>
    </row>
    <row r="9" customFormat="false" ht="16.2" hidden="false" customHeight="false" outlineLevel="0" collapsed="false">
      <c r="B9" s="3" t="s">
        <v>1</v>
      </c>
      <c r="C9" s="3"/>
      <c r="D9" s="3"/>
      <c r="E9" s="4"/>
      <c r="F9" s="4"/>
      <c r="G9" s="4"/>
      <c r="H9" s="4"/>
    </row>
    <row r="10" customFormat="false" ht="14.4" hidden="false" customHeight="false" outlineLevel="0" collapsed="false">
      <c r="B10" s="2"/>
      <c r="C10" s="3"/>
      <c r="D10" s="3"/>
      <c r="E10" s="4"/>
      <c r="F10" s="4"/>
      <c r="G10" s="4"/>
      <c r="H10" s="4"/>
    </row>
    <row r="11" customFormat="false" ht="14.4" hidden="false" customHeight="false" outlineLevel="0" collapsed="false">
      <c r="B11" s="3" t="s">
        <v>381</v>
      </c>
      <c r="C11" s="3"/>
      <c r="D11" s="3"/>
      <c r="E11" s="4"/>
      <c r="F11" s="4"/>
      <c r="G11" s="4"/>
      <c r="H11" s="4"/>
    </row>
    <row r="12" customFormat="false" ht="15" hidden="false" customHeight="false" outlineLevel="0" collapsed="false">
      <c r="B12" s="3"/>
      <c r="C12" s="3"/>
      <c r="D12" s="3"/>
      <c r="E12" s="4"/>
      <c r="F12" s="4"/>
      <c r="G12" s="4"/>
      <c r="H12" s="4"/>
    </row>
    <row r="13" customFormat="false" ht="15" hidden="false" customHeight="false" outlineLevel="0" collapsed="false">
      <c r="B13" s="73" t="s">
        <v>333</v>
      </c>
      <c r="C13" s="73"/>
      <c r="D13" s="73"/>
      <c r="E13" s="73"/>
      <c r="F13" s="73"/>
      <c r="G13" s="73"/>
      <c r="H13" s="73"/>
    </row>
    <row r="14" customFormat="false" ht="15" hidden="false" customHeight="false" outlineLevel="0" collapsed="false">
      <c r="B14" s="73" t="s">
        <v>334</v>
      </c>
      <c r="C14" s="73"/>
      <c r="D14" s="73"/>
      <c r="E14" s="73"/>
      <c r="F14" s="74" t="s">
        <v>335</v>
      </c>
      <c r="G14" s="74"/>
      <c r="H14" s="73" t="s">
        <v>336</v>
      </c>
    </row>
    <row r="15" customFormat="false" ht="14.4" hidden="false" customHeight="false" outlineLevel="0" collapsed="false">
      <c r="B15" s="75" t="s">
        <v>337</v>
      </c>
      <c r="C15" s="3"/>
      <c r="D15" s="3"/>
      <c r="E15" s="4"/>
      <c r="F15" s="4"/>
      <c r="G15" s="4"/>
      <c r="H15" s="76" t="n">
        <v>650</v>
      </c>
    </row>
    <row r="16" customFormat="false" ht="14.4" hidden="false" customHeight="false" outlineLevel="0" collapsed="false">
      <c r="B16" s="75" t="s">
        <v>338</v>
      </c>
      <c r="C16" s="3"/>
      <c r="D16" s="3"/>
      <c r="E16" s="4"/>
      <c r="F16" s="77" t="n">
        <f aca="false">(H40)</f>
        <v>0</v>
      </c>
      <c r="G16" s="4"/>
      <c r="H16" s="76" t="n">
        <f aca="false">(F16)</f>
        <v>0</v>
      </c>
    </row>
    <row r="17" customFormat="false" ht="14.4" hidden="false" customHeight="false" outlineLevel="0" collapsed="false">
      <c r="B17" s="75" t="s">
        <v>339</v>
      </c>
      <c r="C17" s="3"/>
      <c r="D17" s="3"/>
      <c r="E17" s="4"/>
      <c r="F17" s="77" t="n">
        <v>1500</v>
      </c>
      <c r="G17" s="4"/>
      <c r="H17" s="76" t="n">
        <v>1500</v>
      </c>
    </row>
    <row r="18" customFormat="false" ht="14.4" hidden="false" customHeight="false" outlineLevel="0" collapsed="false">
      <c r="B18" s="78" t="s">
        <v>340</v>
      </c>
      <c r="C18" s="79"/>
      <c r="D18" s="79"/>
      <c r="E18" s="80"/>
      <c r="F18" s="76" t="n">
        <v>3000</v>
      </c>
      <c r="G18" s="80"/>
      <c r="H18" s="76" t="n">
        <v>3000</v>
      </c>
    </row>
    <row r="19" customFormat="false" ht="14.4" hidden="false" customHeight="false" outlineLevel="0" collapsed="false">
      <c r="B19" s="75" t="s">
        <v>382</v>
      </c>
      <c r="C19" s="3"/>
      <c r="D19" s="3"/>
      <c r="E19" s="4"/>
      <c r="F19" s="77" t="n">
        <v>0</v>
      </c>
      <c r="G19" s="4"/>
      <c r="H19" s="76" t="n">
        <v>399</v>
      </c>
    </row>
    <row r="20" customFormat="false" ht="14.4" hidden="false" customHeight="false" outlineLevel="0" collapsed="false">
      <c r="B20" s="75" t="s">
        <v>383</v>
      </c>
      <c r="C20" s="3"/>
      <c r="D20" s="3"/>
      <c r="E20" s="4"/>
      <c r="F20" s="4"/>
      <c r="G20" s="4"/>
      <c r="H20" s="76" t="n">
        <v>374.34</v>
      </c>
    </row>
    <row r="21" customFormat="false" ht="14.4" hidden="false" customHeight="false" outlineLevel="0" collapsed="false">
      <c r="B21" s="75" t="s">
        <v>384</v>
      </c>
      <c r="C21" s="3"/>
      <c r="D21" s="3"/>
      <c r="E21" s="4"/>
      <c r="F21" s="4"/>
      <c r="G21" s="4"/>
      <c r="H21" s="76" t="n">
        <v>414.43</v>
      </c>
    </row>
    <row r="22" customFormat="false" ht="14.4" hidden="false" customHeight="false" outlineLevel="0" collapsed="false">
      <c r="B22" s="75" t="s">
        <v>385</v>
      </c>
      <c r="C22" s="3"/>
      <c r="D22" s="3"/>
      <c r="E22" s="4"/>
      <c r="F22" s="4"/>
      <c r="G22" s="4"/>
      <c r="H22" s="76" t="n">
        <v>187.21</v>
      </c>
    </row>
    <row r="23" customFormat="false" ht="14.4" hidden="false" customHeight="false" outlineLevel="0" collapsed="false">
      <c r="B23" s="75" t="s">
        <v>386</v>
      </c>
      <c r="C23" s="3"/>
      <c r="D23" s="3"/>
      <c r="E23" s="4"/>
      <c r="F23" s="4"/>
      <c r="G23" s="4"/>
      <c r="H23" s="76" t="n">
        <v>207.21</v>
      </c>
    </row>
    <row r="24" customFormat="false" ht="14.4" hidden="false" customHeight="false" outlineLevel="0" collapsed="false">
      <c r="B24" s="75" t="s">
        <v>387</v>
      </c>
      <c r="C24" s="79"/>
      <c r="D24" s="3"/>
      <c r="E24" s="4"/>
      <c r="F24" s="4"/>
      <c r="G24" s="4"/>
      <c r="H24" s="76" t="n">
        <v>221.32</v>
      </c>
    </row>
    <row r="25" customFormat="false" ht="14.4" hidden="false" customHeight="false" outlineLevel="0" collapsed="false">
      <c r="B25" s="75" t="s">
        <v>388</v>
      </c>
      <c r="C25" s="79"/>
      <c r="D25" s="3"/>
      <c r="E25" s="4"/>
      <c r="F25" s="4"/>
      <c r="G25" s="4"/>
      <c r="H25" s="76" t="n">
        <v>231.36</v>
      </c>
    </row>
    <row r="26" customFormat="false" ht="14.4" hidden="false" customHeight="false" outlineLevel="0" collapsed="false">
      <c r="B26" s="75" t="s">
        <v>389</v>
      </c>
      <c r="C26" s="79"/>
      <c r="D26" s="3"/>
      <c r="E26" s="4"/>
      <c r="F26" s="4"/>
      <c r="G26" s="4"/>
      <c r="H26" s="76" t="n">
        <v>144.35</v>
      </c>
    </row>
    <row r="27" customFormat="false" ht="14.4" hidden="false" customHeight="false" outlineLevel="0" collapsed="false">
      <c r="B27" s="75" t="s">
        <v>390</v>
      </c>
      <c r="C27" s="79"/>
      <c r="D27" s="3"/>
      <c r="E27" s="4"/>
      <c r="F27" s="4"/>
      <c r="G27" s="4"/>
      <c r="H27" s="76" t="n">
        <v>127.12</v>
      </c>
    </row>
    <row r="28" customFormat="false" ht="14.4" hidden="false" customHeight="false" outlineLevel="0" collapsed="false">
      <c r="B28" s="75" t="s">
        <v>391</v>
      </c>
      <c r="C28" s="79"/>
      <c r="D28" s="3"/>
      <c r="E28" s="4"/>
      <c r="F28" s="4"/>
      <c r="G28" s="4"/>
      <c r="H28" s="76" t="n">
        <v>144.35</v>
      </c>
    </row>
    <row r="29" customFormat="false" ht="14.4" hidden="false" customHeight="false" outlineLevel="0" collapsed="false">
      <c r="B29" s="75" t="s">
        <v>392</v>
      </c>
      <c r="C29" s="79"/>
      <c r="D29" s="3"/>
      <c r="E29" s="4"/>
      <c r="F29" s="4"/>
      <c r="G29" s="4"/>
      <c r="H29" s="76" t="n">
        <v>127.12</v>
      </c>
    </row>
    <row r="30" customFormat="false" ht="14.4" hidden="false" customHeight="false" outlineLevel="0" collapsed="false">
      <c r="B30" s="75" t="s">
        <v>393</v>
      </c>
      <c r="C30" s="79"/>
      <c r="D30" s="3"/>
      <c r="E30" s="4"/>
      <c r="F30" s="4"/>
      <c r="G30" s="4"/>
      <c r="H30" s="76" t="n">
        <v>190.78</v>
      </c>
    </row>
    <row r="31" customFormat="false" ht="14.4" hidden="false" customHeight="false" outlineLevel="0" collapsed="false">
      <c r="B31" s="75" t="s">
        <v>394</v>
      </c>
      <c r="C31" s="79"/>
      <c r="D31" s="3"/>
      <c r="E31" s="4"/>
      <c r="F31" s="4"/>
      <c r="G31" s="4"/>
      <c r="H31" s="76" t="n">
        <v>186.85</v>
      </c>
    </row>
    <row r="32" customFormat="false" ht="14.4" hidden="false" customHeight="false" outlineLevel="0" collapsed="false">
      <c r="B32" s="81" t="s">
        <v>346</v>
      </c>
      <c r="C32" s="3"/>
      <c r="D32" s="3"/>
      <c r="E32" s="4"/>
      <c r="F32" s="4"/>
      <c r="G32" s="4"/>
      <c r="H32" s="82" t="n">
        <v>5196.18</v>
      </c>
    </row>
    <row r="33" customFormat="false" ht="14.4" hidden="false" customHeight="false" outlineLevel="0" collapsed="false">
      <c r="B33" s="75" t="s">
        <v>347</v>
      </c>
      <c r="C33" s="3"/>
      <c r="D33" s="3"/>
      <c r="E33" s="4"/>
      <c r="F33" s="4"/>
      <c r="G33" s="4"/>
      <c r="H33" s="76" t="n">
        <v>1000</v>
      </c>
    </row>
    <row r="34" customFormat="false" ht="15" hidden="false" customHeight="false" outlineLevel="0" collapsed="false">
      <c r="B34" s="75" t="s">
        <v>348</v>
      </c>
      <c r="C34" s="3"/>
      <c r="D34" s="3"/>
      <c r="E34" s="4"/>
      <c r="F34" s="4"/>
      <c r="G34" s="4"/>
      <c r="H34" s="76" t="n">
        <v>500</v>
      </c>
    </row>
    <row r="35" customFormat="false" ht="15" hidden="false" customHeight="false" outlineLevel="0" collapsed="false">
      <c r="B35" s="83" t="s">
        <v>349</v>
      </c>
      <c r="C35" s="83"/>
      <c r="D35" s="83"/>
      <c r="E35" s="83"/>
      <c r="F35" s="83"/>
      <c r="G35" s="83"/>
      <c r="H35" s="84" t="n">
        <f aca="false">SUM(H15:H34)</f>
        <v>14801.62</v>
      </c>
    </row>
    <row r="36" customFormat="false" ht="14.4" hidden="false" customHeight="false" outlineLevel="0" collapsed="false">
      <c r="B36" s="85"/>
      <c r="C36" s="85"/>
      <c r="D36" s="85"/>
      <c r="E36" s="85"/>
      <c r="F36" s="85"/>
      <c r="G36" s="85"/>
      <c r="H36" s="80"/>
    </row>
    <row r="37" customFormat="false" ht="15" hidden="false" customHeight="false" outlineLevel="0" collapsed="false">
      <c r="B37" s="3"/>
      <c r="C37" s="6"/>
      <c r="D37" s="6"/>
      <c r="E37" s="85"/>
      <c r="F37" s="4"/>
      <c r="G37" s="4"/>
      <c r="H37" s="4"/>
    </row>
    <row r="38" customFormat="false" ht="14.4" hidden="false" customHeight="false" outlineLevel="0" collapsed="false">
      <c r="B38" s="86" t="s">
        <v>350</v>
      </c>
      <c r="C38" s="86"/>
      <c r="D38" s="86"/>
      <c r="E38" s="86"/>
      <c r="F38" s="86"/>
      <c r="G38" s="86"/>
      <c r="H38" s="86"/>
    </row>
    <row r="39" customFormat="false" ht="14.4" hidden="false" customHeight="false" outlineLevel="0" collapsed="false">
      <c r="B39" s="87"/>
      <c r="C39" s="87"/>
      <c r="D39" s="87"/>
      <c r="E39" s="87"/>
      <c r="F39" s="87"/>
      <c r="G39" s="87"/>
      <c r="H39" s="88"/>
    </row>
    <row r="40" customFormat="false" ht="15" hidden="false" customHeight="false" outlineLevel="0" collapsed="false">
      <c r="B40" s="89" t="s">
        <v>82</v>
      </c>
      <c r="C40" s="89"/>
      <c r="D40" s="89"/>
      <c r="E40" s="89"/>
      <c r="F40" s="89"/>
      <c r="G40" s="89"/>
      <c r="H40" s="90" t="n">
        <f aca="false">SUM(H39)</f>
        <v>0</v>
      </c>
    </row>
    <row r="41" customFormat="false" ht="14.4" hidden="false" customHeight="false" outlineLevel="0" collapsed="false">
      <c r="B41" s="3"/>
      <c r="C41" s="3"/>
      <c r="D41" s="3"/>
      <c r="E41" s="4"/>
      <c r="F41" s="4"/>
      <c r="G41" s="4"/>
      <c r="H41" s="4"/>
    </row>
    <row r="42" customFormat="false" ht="15" hidden="false" customHeight="false" outlineLevel="0" collapsed="false">
      <c r="B42" s="3"/>
      <c r="C42" s="91" t="s">
        <v>395</v>
      </c>
      <c r="D42" s="91"/>
      <c r="E42" s="91"/>
      <c r="F42" s="91"/>
      <c r="G42" s="91"/>
      <c r="H42" s="91"/>
    </row>
    <row r="43" customFormat="false" ht="14.4" hidden="false" customHeight="false" outlineLevel="0" collapsed="false">
      <c r="B43" s="3"/>
      <c r="C43" s="92" t="s">
        <v>353</v>
      </c>
      <c r="D43" s="92"/>
      <c r="E43" s="92"/>
      <c r="F43" s="92"/>
      <c r="G43" s="92"/>
      <c r="H43" s="93" t="n">
        <v>4616</v>
      </c>
    </row>
    <row r="44" customFormat="false" ht="14.4" hidden="false" customHeight="false" outlineLevel="0" collapsed="false">
      <c r="B44" s="3"/>
      <c r="C44" s="94" t="s">
        <v>395</v>
      </c>
      <c r="D44" s="94"/>
      <c r="E44" s="94"/>
      <c r="F44" s="94"/>
      <c r="G44" s="94"/>
      <c r="H44" s="95" t="n">
        <v>500</v>
      </c>
    </row>
    <row r="45" customFormat="false" ht="14.4" hidden="false" customHeight="false" outlineLevel="0" collapsed="false">
      <c r="B45" s="3"/>
      <c r="C45" s="96" t="s">
        <v>354</v>
      </c>
      <c r="D45" s="96"/>
      <c r="E45" s="96"/>
      <c r="F45" s="96"/>
      <c r="G45" s="96"/>
      <c r="H45" s="95" t="n">
        <f aca="false">SUM(H43:H44)</f>
        <v>5116</v>
      </c>
    </row>
    <row r="46" customFormat="false" ht="14.4" hidden="false" customHeight="false" outlineLevel="0" collapsed="false">
      <c r="B46" s="3"/>
      <c r="C46" s="97" t="s">
        <v>355</v>
      </c>
      <c r="D46" s="98"/>
      <c r="E46" s="98"/>
      <c r="F46" s="98"/>
      <c r="G46" s="99"/>
      <c r="H46" s="95"/>
    </row>
    <row r="47" customFormat="false" ht="14.4" hidden="false" customHeight="false" outlineLevel="0" collapsed="false">
      <c r="B47" s="3"/>
      <c r="C47" s="100" t="s">
        <v>356</v>
      </c>
      <c r="D47" s="100"/>
      <c r="E47" s="100"/>
      <c r="F47" s="100"/>
      <c r="G47" s="100"/>
      <c r="H47" s="101"/>
    </row>
    <row r="48" customFormat="false" ht="15" hidden="false" customHeight="false" outlineLevel="0" collapsed="false">
      <c r="B48" s="102"/>
      <c r="C48" s="103" t="s">
        <v>357</v>
      </c>
      <c r="D48" s="103"/>
      <c r="E48" s="103"/>
      <c r="F48" s="103"/>
      <c r="G48" s="103"/>
      <c r="H48" s="104" t="n">
        <f aca="false">SUM(H45-H47)</f>
        <v>5116</v>
      </c>
    </row>
    <row r="49" customFormat="false" ht="14.4" hidden="false" customHeight="false" outlineLevel="0" collapsed="false">
      <c r="B49" s="3"/>
      <c r="C49" s="1"/>
      <c r="D49" s="1"/>
      <c r="E49" s="5"/>
      <c r="F49" s="105"/>
      <c r="G49" s="105"/>
      <c r="H49" s="106"/>
    </row>
    <row r="50" customFormat="false" ht="14.4" hidden="false" customHeight="false" outlineLevel="0" collapsed="false">
      <c r="B50" s="1"/>
      <c r="C50" s="1"/>
      <c r="D50" s="1"/>
      <c r="E50" s="5"/>
      <c r="F50" s="5"/>
      <c r="G50" s="5"/>
      <c r="H50" s="5"/>
    </row>
    <row r="51" customFormat="false" ht="14.4" hidden="false" customHeight="false" outlineLevel="0" collapsed="false">
      <c r="B51" s="1"/>
      <c r="C51" s="1"/>
      <c r="D51" s="1"/>
      <c r="E51" s="5"/>
      <c r="F51" s="5"/>
      <c r="G51" s="5"/>
      <c r="H51" s="5"/>
    </row>
    <row r="52" customFormat="false" ht="14.4" hidden="false" customHeight="false" outlineLevel="0" collapsed="false">
      <c r="B52" s="1"/>
      <c r="C52" s="1"/>
      <c r="D52" s="1"/>
      <c r="E52" s="5"/>
      <c r="F52" s="5"/>
      <c r="G52" s="5"/>
      <c r="H52" s="5"/>
    </row>
    <row r="53" customFormat="false" ht="14.4" hidden="false" customHeight="false" outlineLevel="0" collapsed="false">
      <c r="B53" s="1"/>
      <c r="C53" s="1"/>
      <c r="D53" s="1"/>
      <c r="E53" s="5"/>
      <c r="F53" s="5"/>
      <c r="G53" s="5"/>
      <c r="H53" s="5"/>
    </row>
    <row r="54" customFormat="false" ht="14.4" hidden="false" customHeight="false" outlineLevel="0" collapsed="false">
      <c r="B54" s="2" t="s">
        <v>0</v>
      </c>
      <c r="C54" s="3"/>
      <c r="D54" s="3"/>
      <c r="E54" s="4"/>
      <c r="F54" s="5"/>
      <c r="G54" s="5"/>
      <c r="H54" s="5"/>
    </row>
    <row r="55" customFormat="false" ht="16.2" hidden="false" customHeight="false" outlineLevel="0" collapsed="false">
      <c r="B55" s="3" t="s">
        <v>1</v>
      </c>
      <c r="C55" s="3"/>
      <c r="D55" s="3"/>
      <c r="E55" s="4"/>
      <c r="F55" s="5"/>
      <c r="G55" s="5"/>
      <c r="H55" s="5"/>
    </row>
    <row r="56" customFormat="false" ht="14.4" hidden="false" customHeight="false" outlineLevel="0" collapsed="false">
      <c r="B56" s="2"/>
      <c r="C56" s="3"/>
      <c r="D56" s="3"/>
      <c r="E56" s="4"/>
      <c r="F56" s="5"/>
      <c r="G56" s="5"/>
      <c r="H56" s="5"/>
    </row>
    <row r="57" customFormat="false" ht="14.4" hidden="false" customHeight="false" outlineLevel="0" collapsed="false">
      <c r="B57" s="3" t="s">
        <v>381</v>
      </c>
      <c r="C57" s="3"/>
      <c r="D57" s="3"/>
      <c r="E57" s="4"/>
      <c r="F57" s="5"/>
      <c r="G57" s="5"/>
      <c r="H57" s="5"/>
    </row>
    <row r="58" customFormat="false" ht="15" hidden="false" customHeight="false" outlineLevel="0" collapsed="false">
      <c r="B58" s="102"/>
      <c r="C58" s="102"/>
      <c r="D58" s="102"/>
      <c r="E58" s="107"/>
      <c r="F58" s="107"/>
      <c r="G58" s="107"/>
      <c r="H58" s="107"/>
    </row>
    <row r="59" customFormat="false" ht="15" hidden="false" customHeight="false" outlineLevel="0" collapsed="false">
      <c r="B59" s="7" t="s">
        <v>2</v>
      </c>
      <c r="C59" s="8" t="s">
        <v>3</v>
      </c>
      <c r="D59" s="9" t="s">
        <v>358</v>
      </c>
      <c r="E59" s="9" t="s">
        <v>359</v>
      </c>
      <c r="F59" s="9" t="s">
        <v>360</v>
      </c>
      <c r="G59" s="41" t="s">
        <v>361</v>
      </c>
      <c r="H59" s="72"/>
    </row>
    <row r="60" customFormat="false" ht="14.4" hidden="false" customHeight="false" outlineLevel="0" collapsed="false">
      <c r="B60" s="12" t="s">
        <v>7</v>
      </c>
      <c r="C60" s="108" t="s">
        <v>362</v>
      </c>
      <c r="D60" s="14" t="n">
        <v>0.02631</v>
      </c>
      <c r="E60" s="21" t="n">
        <f aca="false">$H$35*D60</f>
        <v>389.4306222</v>
      </c>
      <c r="F60" s="15" t="n">
        <v>0</v>
      </c>
      <c r="G60" s="110" t="n">
        <f aca="false">SUM(E60:F60)</f>
        <v>389.4306222</v>
      </c>
      <c r="H60" s="72"/>
    </row>
    <row r="61" customFormat="false" ht="14.4" hidden="false" customHeight="false" outlineLevel="0" collapsed="false">
      <c r="B61" s="19" t="s">
        <v>9</v>
      </c>
      <c r="C61" s="20" t="s">
        <v>363</v>
      </c>
      <c r="D61" s="14" t="n">
        <v>0.02631</v>
      </c>
      <c r="E61" s="21" t="n">
        <f aca="false">$H$35*D61</f>
        <v>389.4306222</v>
      </c>
      <c r="F61" s="21" t="n">
        <v>281.86</v>
      </c>
      <c r="G61" s="112" t="n">
        <f aca="false">SUM(E61:F61)</f>
        <v>671.2906222</v>
      </c>
      <c r="H61" s="72"/>
    </row>
    <row r="62" customFormat="false" ht="14.4" hidden="false" customHeight="false" outlineLevel="0" collapsed="false">
      <c r="B62" s="19" t="s">
        <v>11</v>
      </c>
      <c r="C62" s="20" t="s">
        <v>12</v>
      </c>
      <c r="D62" s="14" t="n">
        <v>0.02631</v>
      </c>
      <c r="E62" s="21" t="n">
        <f aca="false">$H$35*D62</f>
        <v>389.4306222</v>
      </c>
      <c r="F62" s="21" t="n">
        <v>281.86</v>
      </c>
      <c r="G62" s="113" t="n">
        <f aca="false">SUM(E62:F62)</f>
        <v>671.2906222</v>
      </c>
      <c r="H62" s="72"/>
    </row>
    <row r="63" customFormat="false" ht="14.4" hidden="false" customHeight="false" outlineLevel="0" collapsed="false">
      <c r="B63" s="19" t="s">
        <v>13</v>
      </c>
      <c r="C63" s="20" t="s">
        <v>14</v>
      </c>
      <c r="D63" s="14" t="n">
        <v>0.02631</v>
      </c>
      <c r="E63" s="21" t="n">
        <f aca="false">$H$35*D63</f>
        <v>389.4306222</v>
      </c>
      <c r="F63" s="21" t="n">
        <v>281.86</v>
      </c>
      <c r="G63" s="112" t="n">
        <f aca="false">SUM(E63:F63)</f>
        <v>671.2906222</v>
      </c>
      <c r="H63" s="72"/>
    </row>
    <row r="64" customFormat="false" ht="14.4" hidden="false" customHeight="false" outlineLevel="0" collapsed="false">
      <c r="B64" s="19" t="s">
        <v>15</v>
      </c>
      <c r="C64" s="22" t="s">
        <v>364</v>
      </c>
      <c r="D64" s="14" t="n">
        <v>0.02631</v>
      </c>
      <c r="E64" s="21" t="n">
        <f aca="false">$H$35*D64</f>
        <v>389.4306222</v>
      </c>
      <c r="F64" s="21" t="n">
        <v>281.86</v>
      </c>
      <c r="G64" s="113" t="n">
        <f aca="false">SUM(E64:F64)</f>
        <v>671.2906222</v>
      </c>
      <c r="H64" s="72"/>
    </row>
    <row r="65" customFormat="false" ht="14.4" hidden="false" customHeight="false" outlineLevel="0" collapsed="false">
      <c r="B65" s="19" t="s">
        <v>17</v>
      </c>
      <c r="C65" s="20" t="s">
        <v>18</v>
      </c>
      <c r="D65" s="14" t="n">
        <v>0.02631</v>
      </c>
      <c r="E65" s="21" t="n">
        <f aca="false">$H$35*D65</f>
        <v>389.4306222</v>
      </c>
      <c r="F65" s="21" t="n">
        <v>281.86</v>
      </c>
      <c r="G65" s="113" t="n">
        <f aca="false">SUM(E65:F65)</f>
        <v>671.2906222</v>
      </c>
      <c r="H65" s="72"/>
    </row>
    <row r="66" customFormat="false" ht="14.4" hidden="false" customHeight="false" outlineLevel="0" collapsed="false">
      <c r="B66" s="19" t="s">
        <v>19</v>
      </c>
      <c r="C66" s="20" t="s">
        <v>365</v>
      </c>
      <c r="D66" s="14" t="n">
        <v>0.02631</v>
      </c>
      <c r="E66" s="21" t="n">
        <f aca="false">$H$35*D66</f>
        <v>389.4306222</v>
      </c>
      <c r="F66" s="21" t="n">
        <v>281.86</v>
      </c>
      <c r="G66" s="112" t="n">
        <f aca="false">SUM(E66:F66)</f>
        <v>671.2906222</v>
      </c>
      <c r="H66" s="72"/>
    </row>
    <row r="67" customFormat="false" ht="14.4" hidden="false" customHeight="false" outlineLevel="0" collapsed="false">
      <c r="B67" s="19" t="s">
        <v>21</v>
      </c>
      <c r="C67" s="20" t="s">
        <v>22</v>
      </c>
      <c r="D67" s="14" t="n">
        <v>0.02631</v>
      </c>
      <c r="E67" s="21" t="n">
        <f aca="false">$H$35*D67</f>
        <v>389.4306222</v>
      </c>
      <c r="F67" s="21" t="n">
        <v>281.86</v>
      </c>
      <c r="G67" s="113" t="n">
        <f aca="false">SUM(E67:F67)</f>
        <v>671.2906222</v>
      </c>
      <c r="H67" s="72"/>
    </row>
    <row r="68" customFormat="false" ht="14.4" hidden="false" customHeight="false" outlineLevel="0" collapsed="false">
      <c r="B68" s="19" t="s">
        <v>23</v>
      </c>
      <c r="C68" s="20" t="s">
        <v>396</v>
      </c>
      <c r="D68" s="14" t="n">
        <v>0.02631</v>
      </c>
      <c r="E68" s="21" t="n">
        <f aca="false">$H$35*D68</f>
        <v>389.4306222</v>
      </c>
      <c r="F68" s="21" t="n">
        <v>281.86</v>
      </c>
      <c r="G68" s="112" t="n">
        <f aca="false">SUM(E68:F68)</f>
        <v>671.2906222</v>
      </c>
      <c r="H68" s="72"/>
    </row>
    <row r="69" customFormat="false" ht="14.4" hidden="false" customHeight="false" outlineLevel="0" collapsed="false">
      <c r="B69" s="19" t="s">
        <v>25</v>
      </c>
      <c r="C69" s="20" t="s">
        <v>26</v>
      </c>
      <c r="D69" s="14" t="n">
        <v>0.02631</v>
      </c>
      <c r="E69" s="21" t="n">
        <f aca="false">$H$35*D69</f>
        <v>389.4306222</v>
      </c>
      <c r="F69" s="21" t="n">
        <v>281.86</v>
      </c>
      <c r="G69" s="113" t="n">
        <f aca="false">SUM(E69:F69)</f>
        <v>671.2906222</v>
      </c>
      <c r="H69" s="72"/>
    </row>
    <row r="70" customFormat="false" ht="14.4" hidden="false" customHeight="false" outlineLevel="0" collapsed="false">
      <c r="B70" s="19" t="s">
        <v>27</v>
      </c>
      <c r="C70" s="20" t="s">
        <v>28</v>
      </c>
      <c r="D70" s="14" t="n">
        <v>0.02631</v>
      </c>
      <c r="E70" s="21" t="n">
        <f aca="false">$H$35*D70</f>
        <v>389.4306222</v>
      </c>
      <c r="F70" s="21" t="n">
        <v>281.86</v>
      </c>
      <c r="G70" s="113" t="n">
        <f aca="false">SUM(E70:F70)</f>
        <v>671.2906222</v>
      </c>
      <c r="H70" s="72"/>
    </row>
    <row r="71" customFormat="false" ht="14.4" hidden="false" customHeight="false" outlineLevel="0" collapsed="false">
      <c r="B71" s="19" t="s">
        <v>29</v>
      </c>
      <c r="C71" s="22" t="s">
        <v>368</v>
      </c>
      <c r="D71" s="14" t="n">
        <v>0.02631</v>
      </c>
      <c r="E71" s="21" t="n">
        <f aca="false">$H$35*D71</f>
        <v>389.4306222</v>
      </c>
      <c r="F71" s="21" t="n">
        <v>281.86</v>
      </c>
      <c r="G71" s="112" t="n">
        <f aca="false">SUM(E71:F71)</f>
        <v>671.2906222</v>
      </c>
      <c r="H71" s="72"/>
    </row>
    <row r="72" customFormat="false" ht="14.4" hidden="false" customHeight="false" outlineLevel="0" collapsed="false">
      <c r="B72" s="19" t="s">
        <v>31</v>
      </c>
      <c r="C72" s="20" t="s">
        <v>32</v>
      </c>
      <c r="D72" s="14" t="n">
        <v>0.02631</v>
      </c>
      <c r="E72" s="21" t="n">
        <f aca="false">$H$35*D72</f>
        <v>389.4306222</v>
      </c>
      <c r="F72" s="21" t="n">
        <v>281.86</v>
      </c>
      <c r="G72" s="113" t="n">
        <f aca="false">SUM(E72:F72)</f>
        <v>671.2906222</v>
      </c>
      <c r="H72" s="72"/>
    </row>
    <row r="73" customFormat="false" ht="14.4" hidden="false" customHeight="false" outlineLevel="0" collapsed="false">
      <c r="B73" s="19" t="s">
        <v>33</v>
      </c>
      <c r="C73" s="22" t="s">
        <v>369</v>
      </c>
      <c r="D73" s="14" t="n">
        <v>0.02631</v>
      </c>
      <c r="E73" s="21" t="n">
        <f aca="false">$H$35*D73</f>
        <v>389.4306222</v>
      </c>
      <c r="F73" s="21" t="n">
        <v>281.86</v>
      </c>
      <c r="G73" s="112" t="n">
        <f aca="false">SUM(E73:F73)</f>
        <v>671.2906222</v>
      </c>
      <c r="H73" s="72"/>
    </row>
    <row r="74" customFormat="false" ht="14.4" hidden="false" customHeight="false" outlineLevel="0" collapsed="false">
      <c r="B74" s="19" t="s">
        <v>35</v>
      </c>
      <c r="C74" s="22" t="s">
        <v>42</v>
      </c>
      <c r="D74" s="14" t="n">
        <v>0.02631</v>
      </c>
      <c r="E74" s="21" t="n">
        <f aca="false">$H$35*D74</f>
        <v>389.4306222</v>
      </c>
      <c r="F74" s="21"/>
      <c r="G74" s="113"/>
      <c r="H74" s="72"/>
    </row>
    <row r="75" customFormat="false" ht="14.4" hidden="false" customHeight="false" outlineLevel="0" collapsed="false">
      <c r="B75" s="19" t="s">
        <v>37</v>
      </c>
      <c r="C75" s="25" t="s">
        <v>38</v>
      </c>
      <c r="D75" s="14" t="n">
        <v>0.02631</v>
      </c>
      <c r="E75" s="21" t="n">
        <f aca="false">$H$35*D75</f>
        <v>389.4306222</v>
      </c>
      <c r="F75" s="21" t="n">
        <v>281.86</v>
      </c>
      <c r="G75" s="113" t="n">
        <f aca="false">SUM(E75:F75)</f>
        <v>671.2906222</v>
      </c>
      <c r="H75" s="72"/>
    </row>
    <row r="76" customFormat="false" ht="14.4" hidden="false" customHeight="false" outlineLevel="0" collapsed="false">
      <c r="B76" s="19" t="s">
        <v>39</v>
      </c>
      <c r="C76" s="22" t="s">
        <v>371</v>
      </c>
      <c r="D76" s="14" t="n">
        <v>0.02631</v>
      </c>
      <c r="E76" s="21" t="n">
        <f aca="false">$H$35*D76</f>
        <v>389.4306222</v>
      </c>
      <c r="F76" s="21" t="n">
        <v>281.86</v>
      </c>
      <c r="G76" s="112" t="n">
        <f aca="false">SUM(E76:F76)</f>
        <v>671.2906222</v>
      </c>
      <c r="H76" s="72"/>
    </row>
    <row r="77" customFormat="false" ht="14.4" hidden="false" customHeight="false" outlineLevel="0" collapsed="false">
      <c r="B77" s="19" t="s">
        <v>41</v>
      </c>
      <c r="C77" s="22" t="s">
        <v>42</v>
      </c>
      <c r="D77" s="14" t="n">
        <v>0.02631</v>
      </c>
      <c r="E77" s="21" t="n">
        <f aca="false">$H$35*D77</f>
        <v>389.4306222</v>
      </c>
      <c r="F77" s="21"/>
      <c r="G77" s="112"/>
      <c r="H77" s="72"/>
    </row>
    <row r="78" customFormat="false" ht="14.4" hidden="false" customHeight="false" outlineLevel="0" collapsed="false">
      <c r="B78" s="19" t="s">
        <v>43</v>
      </c>
      <c r="C78" s="22" t="s">
        <v>44</v>
      </c>
      <c r="D78" s="14" t="n">
        <v>0.02631</v>
      </c>
      <c r="E78" s="21" t="n">
        <f aca="false">$H$35*D78</f>
        <v>389.4306222</v>
      </c>
      <c r="F78" s="21" t="n">
        <v>281.86</v>
      </c>
      <c r="G78" s="113" t="n">
        <f aca="false">SUM(E78:F78)</f>
        <v>671.2906222</v>
      </c>
      <c r="H78" s="72"/>
    </row>
    <row r="79" customFormat="false" ht="14.4" hidden="false" customHeight="false" outlineLevel="0" collapsed="false">
      <c r="B79" s="19" t="s">
        <v>45</v>
      </c>
      <c r="C79" s="22" t="s">
        <v>46</v>
      </c>
      <c r="D79" s="14" t="n">
        <v>0.02631</v>
      </c>
      <c r="E79" s="21" t="n">
        <f aca="false">$H$35*D79</f>
        <v>389.4306222</v>
      </c>
      <c r="F79" s="21" t="n">
        <v>281.86</v>
      </c>
      <c r="G79" s="112" t="n">
        <f aca="false">SUM(E79:F79)</f>
        <v>671.2906222</v>
      </c>
      <c r="H79" s="72"/>
    </row>
    <row r="80" customFormat="false" ht="14.4" hidden="false" customHeight="false" outlineLevel="0" collapsed="false">
      <c r="B80" s="19" t="s">
        <v>47</v>
      </c>
      <c r="C80" s="22" t="s">
        <v>397</v>
      </c>
      <c r="D80" s="14" t="n">
        <v>0.02631</v>
      </c>
      <c r="E80" s="21" t="n">
        <f aca="false">$H$35*D80</f>
        <v>389.4306222</v>
      </c>
      <c r="F80" s="21" t="n">
        <v>281.86</v>
      </c>
      <c r="G80" s="112" t="n">
        <f aca="false">SUM(E80:F80)</f>
        <v>671.2906222</v>
      </c>
      <c r="H80" s="72"/>
    </row>
    <row r="81" customFormat="false" ht="14.4" hidden="false" customHeight="false" outlineLevel="0" collapsed="false">
      <c r="B81" s="19" t="s">
        <v>48</v>
      </c>
      <c r="C81" s="22" t="s">
        <v>42</v>
      </c>
      <c r="D81" s="14" t="n">
        <v>0.02631</v>
      </c>
      <c r="E81" s="21" t="n">
        <f aca="false">$H$35*D81</f>
        <v>389.4306222</v>
      </c>
      <c r="F81" s="21"/>
      <c r="G81" s="112"/>
      <c r="H81" s="72"/>
    </row>
    <row r="82" customFormat="false" ht="14.4" hidden="false" customHeight="false" outlineLevel="0" collapsed="false">
      <c r="B82" s="19" t="s">
        <v>50</v>
      </c>
      <c r="C82" s="22" t="s">
        <v>42</v>
      </c>
      <c r="D82" s="14" t="n">
        <v>0.02631</v>
      </c>
      <c r="E82" s="21" t="n">
        <f aca="false">$H$35*D82</f>
        <v>389.4306222</v>
      </c>
      <c r="F82" s="21"/>
      <c r="G82" s="112"/>
      <c r="H82" s="72"/>
    </row>
    <row r="83" customFormat="false" ht="14.4" hidden="false" customHeight="false" outlineLevel="0" collapsed="false">
      <c r="B83" s="19" t="s">
        <v>52</v>
      </c>
      <c r="C83" s="22" t="s">
        <v>53</v>
      </c>
      <c r="D83" s="14" t="n">
        <v>0.02631</v>
      </c>
      <c r="E83" s="21" t="n">
        <f aca="false">$H$35*D83</f>
        <v>389.4306222</v>
      </c>
      <c r="F83" s="21" t="n">
        <v>281.86</v>
      </c>
      <c r="G83" s="112" t="n">
        <f aca="false">SUM(E83:F83)</f>
        <v>671.2906222</v>
      </c>
      <c r="H83" s="72"/>
    </row>
    <row r="84" customFormat="false" ht="14.4" hidden="false" customHeight="false" outlineLevel="0" collapsed="false">
      <c r="B84" s="19" t="s">
        <v>54</v>
      </c>
      <c r="C84" s="22" t="s">
        <v>55</v>
      </c>
      <c r="D84" s="14" t="n">
        <v>0.02631</v>
      </c>
      <c r="E84" s="21" t="n">
        <f aca="false">$H$35*D84</f>
        <v>389.4306222</v>
      </c>
      <c r="F84" s="21" t="n">
        <v>281.86</v>
      </c>
      <c r="G84" s="113" t="n">
        <f aca="false">SUM(E84:F84)</f>
        <v>671.2906222</v>
      </c>
      <c r="H84" s="72"/>
    </row>
    <row r="85" customFormat="false" ht="14.4" hidden="false" customHeight="false" outlineLevel="0" collapsed="false">
      <c r="B85" s="19" t="s">
        <v>56</v>
      </c>
      <c r="C85" s="22" t="s">
        <v>57</v>
      </c>
      <c r="D85" s="14" t="n">
        <v>0.02631</v>
      </c>
      <c r="E85" s="21" t="n">
        <f aca="false">$H$35*D85</f>
        <v>389.4306222</v>
      </c>
      <c r="F85" s="21" t="n">
        <v>281.86</v>
      </c>
      <c r="G85" s="113" t="n">
        <f aca="false">SUM(E85:F85)</f>
        <v>671.2906222</v>
      </c>
      <c r="H85" s="72"/>
    </row>
    <row r="86" customFormat="false" ht="14.4" hidden="false" customHeight="false" outlineLevel="0" collapsed="false">
      <c r="B86" s="19" t="s">
        <v>58</v>
      </c>
      <c r="C86" s="22" t="s">
        <v>59</v>
      </c>
      <c r="D86" s="14" t="n">
        <v>0.02631</v>
      </c>
      <c r="E86" s="21" t="n">
        <f aca="false">$H$35*D86</f>
        <v>389.4306222</v>
      </c>
      <c r="F86" s="21" t="n">
        <v>281.86</v>
      </c>
      <c r="G86" s="112" t="n">
        <f aca="false">SUM(E86:F86)</f>
        <v>671.2906222</v>
      </c>
      <c r="H86" s="72"/>
    </row>
    <row r="87" customFormat="false" ht="14.4" hidden="false" customHeight="false" outlineLevel="0" collapsed="false">
      <c r="B87" s="19" t="s">
        <v>60</v>
      </c>
      <c r="C87" s="22" t="s">
        <v>61</v>
      </c>
      <c r="D87" s="14" t="n">
        <v>0.02631</v>
      </c>
      <c r="E87" s="21" t="n">
        <f aca="false">$H$35*D87</f>
        <v>389.4306222</v>
      </c>
      <c r="F87" s="21" t="n">
        <v>281.86</v>
      </c>
      <c r="G87" s="112" t="n">
        <f aca="false">SUM(E87:F87)</f>
        <v>671.2906222</v>
      </c>
      <c r="H87" s="72"/>
    </row>
    <row r="88" customFormat="false" ht="14.4" hidden="false" customHeight="false" outlineLevel="0" collapsed="false">
      <c r="B88" s="19" t="s">
        <v>62</v>
      </c>
      <c r="C88" s="22" t="s">
        <v>42</v>
      </c>
      <c r="D88" s="14" t="n">
        <v>0.02631</v>
      </c>
      <c r="E88" s="21" t="n">
        <f aca="false">$H$35*D88</f>
        <v>389.4306222</v>
      </c>
      <c r="F88" s="21"/>
      <c r="G88" s="112"/>
      <c r="H88" s="72"/>
    </row>
    <row r="89" customFormat="false" ht="14.4" hidden="false" customHeight="false" outlineLevel="0" collapsed="false">
      <c r="B89" s="19" t="s">
        <v>64</v>
      </c>
      <c r="C89" s="22" t="s">
        <v>42</v>
      </c>
      <c r="D89" s="14" t="n">
        <v>0.02631</v>
      </c>
      <c r="E89" s="21" t="n">
        <f aca="false">$H$35*D89</f>
        <v>389.4306222</v>
      </c>
      <c r="F89" s="21"/>
      <c r="G89" s="112"/>
      <c r="H89" s="72"/>
    </row>
    <row r="90" customFormat="false" ht="14.4" hidden="false" customHeight="false" outlineLevel="0" collapsed="false">
      <c r="B90" s="19" t="s">
        <v>66</v>
      </c>
      <c r="C90" s="22" t="s">
        <v>42</v>
      </c>
      <c r="D90" s="14" t="n">
        <v>0.02631</v>
      </c>
      <c r="E90" s="21" t="n">
        <f aca="false">$H$35*D90</f>
        <v>389.4306222</v>
      </c>
      <c r="F90" s="21"/>
      <c r="G90" s="112"/>
      <c r="H90" s="72"/>
    </row>
    <row r="91" customFormat="false" ht="14.4" hidden="false" customHeight="false" outlineLevel="0" collapsed="false">
      <c r="B91" s="19" t="s">
        <v>68</v>
      </c>
      <c r="C91" s="22" t="s">
        <v>42</v>
      </c>
      <c r="D91" s="14" t="n">
        <v>0.02631</v>
      </c>
      <c r="E91" s="21" t="n">
        <f aca="false">$H$35*D91</f>
        <v>389.4306222</v>
      </c>
      <c r="F91" s="21"/>
      <c r="G91" s="112"/>
      <c r="H91" s="72"/>
    </row>
    <row r="92" customFormat="false" ht="14.4" hidden="false" customHeight="false" outlineLevel="0" collapsed="false">
      <c r="B92" s="19" t="s">
        <v>70</v>
      </c>
      <c r="C92" s="22" t="s">
        <v>71</v>
      </c>
      <c r="D92" s="14" t="n">
        <v>0.02631</v>
      </c>
      <c r="E92" s="21" t="n">
        <f aca="false">$H$35*D92</f>
        <v>389.4306222</v>
      </c>
      <c r="F92" s="21" t="n">
        <v>281.86</v>
      </c>
      <c r="G92" s="113" t="n">
        <f aca="false">SUM(E92:F92)</f>
        <v>671.2906222</v>
      </c>
      <c r="H92" s="72"/>
    </row>
    <row r="93" customFormat="false" ht="14.4" hidden="false" customHeight="false" outlineLevel="0" collapsed="false">
      <c r="B93" s="19" t="s">
        <v>72</v>
      </c>
      <c r="C93" s="22" t="s">
        <v>73</v>
      </c>
      <c r="D93" s="14" t="n">
        <v>0.02631</v>
      </c>
      <c r="E93" s="21" t="n">
        <f aca="false">$H$35*D93</f>
        <v>389.4306222</v>
      </c>
      <c r="F93" s="21" t="n">
        <v>281.86</v>
      </c>
      <c r="G93" s="112" t="n">
        <f aca="false">SUM(E93:F93)</f>
        <v>671.2906222</v>
      </c>
      <c r="H93" s="72"/>
    </row>
    <row r="94" customFormat="false" ht="14.4" hidden="false" customHeight="false" outlineLevel="0" collapsed="false">
      <c r="B94" s="19" t="s">
        <v>74</v>
      </c>
      <c r="C94" s="22" t="s">
        <v>75</v>
      </c>
      <c r="D94" s="14" t="n">
        <v>0.02631</v>
      </c>
      <c r="E94" s="21" t="n">
        <f aca="false">$H$35*D94</f>
        <v>389.4306222</v>
      </c>
      <c r="F94" s="21" t="n">
        <v>281.86</v>
      </c>
      <c r="G94" s="113" t="n">
        <f aca="false">SUM(E94:F94)</f>
        <v>671.2906222</v>
      </c>
      <c r="H94" s="72"/>
    </row>
    <row r="95" customFormat="false" ht="14.4" hidden="false" customHeight="false" outlineLevel="0" collapsed="false">
      <c r="B95" s="19" t="s">
        <v>76</v>
      </c>
      <c r="C95" s="22" t="s">
        <v>372</v>
      </c>
      <c r="D95" s="14" t="n">
        <v>0.02631</v>
      </c>
      <c r="E95" s="21" t="n">
        <f aca="false">$H$35*D95</f>
        <v>389.4306222</v>
      </c>
      <c r="F95" s="21" t="n">
        <v>281.86</v>
      </c>
      <c r="G95" s="113" t="n">
        <f aca="false">SUM(E95:F95)</f>
        <v>671.2906222</v>
      </c>
      <c r="H95" s="72"/>
    </row>
    <row r="96" customFormat="false" ht="14.4" hidden="false" customHeight="false" outlineLevel="0" collapsed="false">
      <c r="B96" s="19" t="s">
        <v>78</v>
      </c>
      <c r="C96" s="22" t="s">
        <v>79</v>
      </c>
      <c r="D96" s="14" t="n">
        <v>0.02631</v>
      </c>
      <c r="E96" s="21" t="n">
        <f aca="false">$H$35*D96</f>
        <v>389.4306222</v>
      </c>
      <c r="F96" s="21" t="n">
        <v>281.86</v>
      </c>
      <c r="G96" s="112" t="n">
        <f aca="false">SUM(E96:F96)</f>
        <v>671.2906222</v>
      </c>
      <c r="H96" s="72"/>
    </row>
    <row r="97" customFormat="false" ht="15" hidden="false" customHeight="false" outlineLevel="0" collapsed="false">
      <c r="B97" s="114" t="s">
        <v>80</v>
      </c>
      <c r="C97" s="115" t="s">
        <v>81</v>
      </c>
      <c r="D97" s="14" t="n">
        <v>0.02631</v>
      </c>
      <c r="E97" s="117" t="n">
        <f aca="false">$H$35*D97</f>
        <v>389.4306222</v>
      </c>
      <c r="F97" s="21" t="n">
        <v>281.86</v>
      </c>
      <c r="G97" s="118" t="n">
        <f aca="false">SUM(E97:F97)</f>
        <v>671.2906222</v>
      </c>
      <c r="H97" s="72"/>
    </row>
    <row r="98" customFormat="false" ht="15" hidden="false" customHeight="false" outlineLevel="0" collapsed="false">
      <c r="B98" s="102"/>
      <c r="C98" s="119" t="s">
        <v>82</v>
      </c>
      <c r="D98" s="120" t="n">
        <f aca="false">SUM(D60:D97)</f>
        <v>0.999780000000001</v>
      </c>
      <c r="E98" s="121" t="n">
        <f aca="false">H35</f>
        <v>14801.62</v>
      </c>
      <c r="F98" s="122" t="n">
        <v>8174.5</v>
      </c>
      <c r="G98" s="123" t="n">
        <f aca="false">SUM(G60:G97)</f>
        <v>19856.858666</v>
      </c>
      <c r="H98" s="72"/>
    </row>
    <row r="99" customFormat="false" ht="14.4" hidden="false" customHeight="false" outlineLevel="0" collapsed="false">
      <c r="B99" s="102"/>
      <c r="C99" s="124"/>
      <c r="D99" s="124"/>
      <c r="E99" s="125"/>
      <c r="F99" s="126"/>
      <c r="G99" s="127"/>
      <c r="H99" s="128"/>
    </row>
    <row r="100" customFormat="false" ht="14.4" hidden="false" customHeight="false" outlineLevel="0" collapsed="false">
      <c r="B100" s="129" t="s">
        <v>374</v>
      </c>
      <c r="C100" s="1"/>
      <c r="D100" s="1"/>
      <c r="E100" s="5"/>
      <c r="F100" s="5"/>
      <c r="G100" s="127"/>
      <c r="H100" s="128"/>
    </row>
    <row r="101" customFormat="false" ht="14.4" hidden="false" customHeight="false" outlineLevel="0" collapsed="false">
      <c r="B101" s="1"/>
      <c r="C101" s="1"/>
      <c r="D101" s="1"/>
      <c r="E101" s="5"/>
      <c r="F101" s="5"/>
      <c r="G101" s="127"/>
      <c r="H101" s="128"/>
    </row>
    <row r="102" customFormat="false" ht="14.4" hidden="false" customHeight="false" outlineLevel="0" collapsed="false">
      <c r="B102" s="1" t="s">
        <v>375</v>
      </c>
      <c r="C102" s="1"/>
      <c r="D102" s="1"/>
      <c r="E102" s="5"/>
      <c r="F102" s="5"/>
      <c r="G102" s="72"/>
      <c r="H102" s="72"/>
    </row>
    <row r="103" customFormat="false" ht="14.4" hidden="false" customHeight="false" outlineLevel="0" collapsed="false">
      <c r="B103" s="1" t="s">
        <v>376</v>
      </c>
      <c r="C103" s="1"/>
      <c r="D103" s="1"/>
      <c r="E103" s="5"/>
      <c r="F103" s="5"/>
      <c r="G103" s="72"/>
      <c r="H103" s="72"/>
    </row>
    <row r="104" customFormat="false" ht="14.4" hidden="false" customHeight="false" outlineLevel="0" collapsed="false">
      <c r="B104" s="1" t="s">
        <v>377</v>
      </c>
      <c r="C104" s="1"/>
      <c r="D104" s="1"/>
      <c r="E104" s="5"/>
      <c r="F104" s="5"/>
    </row>
    <row r="105" customFormat="false" ht="14.4" hidden="false" customHeight="false" outlineLevel="0" collapsed="false">
      <c r="B105" s="1" t="s">
        <v>378</v>
      </c>
      <c r="C105" s="1"/>
      <c r="D105" s="1"/>
      <c r="E105" s="5"/>
      <c r="F105" s="5"/>
    </row>
  </sheetData>
  <mergeCells count="12">
    <mergeCell ref="B13:H13"/>
    <mergeCell ref="B14:D14"/>
    <mergeCell ref="B35:G35"/>
    <mergeCell ref="B38:H38"/>
    <mergeCell ref="B39:G39"/>
    <mergeCell ref="B40:G40"/>
    <mergeCell ref="C42:H42"/>
    <mergeCell ref="C43:G43"/>
    <mergeCell ref="C44:G44"/>
    <mergeCell ref="C45:G45"/>
    <mergeCell ref="C47:G47"/>
    <mergeCell ref="C48:G48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8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D20" activeCellId="0" sqref="D20"/>
    </sheetView>
  </sheetViews>
  <sheetFormatPr defaultRowHeight="14.4"/>
  <cols>
    <col collapsed="false" hidden="false" max="1" min="1" style="0" width="10.5748987854251"/>
    <col collapsed="false" hidden="false" max="2" min="2" style="0" width="10.331983805668"/>
    <col collapsed="false" hidden="false" max="3" min="3" style="0" width="17.004048582996"/>
    <col collapsed="false" hidden="false" max="1025" min="4" style="0" width="10.5748987854251"/>
  </cols>
  <sheetData>
    <row r="1" customFormat="false" ht="14.4" hidden="false" customHeight="false" outlineLevel="0" collapsed="false">
      <c r="A1" s="0" t="s">
        <v>380</v>
      </c>
    </row>
    <row r="2" customFormat="false" ht="14.4" hidden="false" customHeight="false" outlineLevel="0" collapsed="false">
      <c r="B2" s="71"/>
      <c r="C2" s="71"/>
      <c r="D2" s="71"/>
      <c r="E2" s="72"/>
      <c r="F2" s="72"/>
      <c r="G2" s="72"/>
      <c r="H2" s="72"/>
    </row>
    <row r="3" customFormat="false" ht="14.4" hidden="false" customHeight="false" outlineLevel="0" collapsed="false">
      <c r="B3" s="71"/>
      <c r="C3" s="71"/>
      <c r="D3" s="71"/>
      <c r="E3" s="72"/>
      <c r="F3" s="72"/>
      <c r="G3" s="72"/>
      <c r="H3" s="72"/>
    </row>
    <row r="4" customFormat="false" ht="14.4" hidden="false" customHeight="false" outlineLevel="0" collapsed="false">
      <c r="B4" s="71"/>
      <c r="C4" s="71"/>
      <c r="D4" s="71"/>
      <c r="E4" s="72"/>
      <c r="F4" s="72"/>
      <c r="G4" s="72"/>
      <c r="H4" s="72"/>
    </row>
    <row r="5" customFormat="false" ht="14.4" hidden="false" customHeight="false" outlineLevel="0" collapsed="false">
      <c r="B5" s="71"/>
      <c r="C5" s="71"/>
      <c r="D5" s="71"/>
      <c r="E5" s="72"/>
      <c r="F5" s="72"/>
      <c r="G5" s="72"/>
      <c r="H5" s="72"/>
    </row>
    <row r="6" customFormat="false" ht="14.4" hidden="false" customHeight="false" outlineLevel="0" collapsed="false">
      <c r="B6" s="71"/>
      <c r="C6" s="71"/>
      <c r="D6" s="71"/>
      <c r="E6" s="72"/>
      <c r="F6" s="72"/>
      <c r="G6" s="72"/>
      <c r="H6" s="72"/>
    </row>
    <row r="7" customFormat="false" ht="14.4" hidden="false" customHeight="false" outlineLevel="0" collapsed="false">
      <c r="B7" s="71"/>
      <c r="C7" s="71"/>
      <c r="D7" s="71"/>
      <c r="E7" s="72"/>
      <c r="F7" s="72"/>
      <c r="G7" s="72"/>
      <c r="H7" s="72"/>
    </row>
    <row r="8" customFormat="false" ht="14.4" hidden="false" customHeight="false" outlineLevel="0" collapsed="false">
      <c r="B8" s="2" t="s">
        <v>0</v>
      </c>
      <c r="C8" s="3"/>
      <c r="D8" s="3"/>
      <c r="E8" s="4"/>
      <c r="F8" s="4"/>
      <c r="G8" s="4"/>
      <c r="H8" s="4"/>
    </row>
    <row r="9" customFormat="false" ht="16.2" hidden="false" customHeight="false" outlineLevel="0" collapsed="false">
      <c r="B9" s="3" t="s">
        <v>1</v>
      </c>
      <c r="C9" s="3"/>
      <c r="D9" s="3"/>
      <c r="E9" s="4"/>
      <c r="F9" s="4"/>
      <c r="G9" s="4"/>
      <c r="H9" s="4"/>
    </row>
    <row r="10" customFormat="false" ht="14.4" hidden="false" customHeight="false" outlineLevel="0" collapsed="false">
      <c r="B10" s="2"/>
      <c r="C10" s="3"/>
      <c r="D10" s="3"/>
      <c r="E10" s="4"/>
      <c r="F10" s="4"/>
      <c r="G10" s="4"/>
      <c r="H10" s="4"/>
    </row>
    <row r="11" customFormat="false" ht="14.4" hidden="false" customHeight="false" outlineLevel="0" collapsed="false">
      <c r="B11" s="3" t="s">
        <v>398</v>
      </c>
      <c r="C11" s="3"/>
      <c r="D11" s="3"/>
      <c r="E11" s="4"/>
      <c r="F11" s="4"/>
      <c r="G11" s="4"/>
      <c r="H11" s="4"/>
    </row>
    <row r="12" customFormat="false" ht="15" hidden="false" customHeight="false" outlineLevel="0" collapsed="false">
      <c r="B12" s="3"/>
      <c r="C12" s="3"/>
      <c r="D12" s="3"/>
      <c r="E12" s="4"/>
      <c r="F12" s="4"/>
      <c r="G12" s="4"/>
      <c r="H12" s="4"/>
    </row>
    <row r="13" customFormat="false" ht="15" hidden="false" customHeight="false" outlineLevel="0" collapsed="false">
      <c r="B13" s="73" t="s">
        <v>333</v>
      </c>
      <c r="C13" s="73"/>
      <c r="D13" s="73"/>
      <c r="E13" s="73"/>
      <c r="F13" s="73"/>
      <c r="G13" s="73"/>
      <c r="H13" s="73"/>
    </row>
    <row r="14" customFormat="false" ht="15" hidden="false" customHeight="false" outlineLevel="0" collapsed="false">
      <c r="B14" s="73" t="s">
        <v>334</v>
      </c>
      <c r="C14" s="73"/>
      <c r="D14" s="73"/>
      <c r="E14" s="73"/>
      <c r="F14" s="74" t="s">
        <v>399</v>
      </c>
      <c r="G14" s="74"/>
      <c r="H14" s="73" t="s">
        <v>336</v>
      </c>
    </row>
    <row r="15" customFormat="false" ht="14.4" hidden="false" customHeight="false" outlineLevel="0" collapsed="false">
      <c r="B15" s="75" t="s">
        <v>337</v>
      </c>
      <c r="C15" s="3"/>
      <c r="D15" s="3"/>
      <c r="E15" s="4"/>
      <c r="F15" s="4"/>
      <c r="G15" s="4"/>
      <c r="H15" s="76" t="n">
        <v>791.61</v>
      </c>
    </row>
    <row r="16" customFormat="false" ht="14.4" hidden="false" customHeight="false" outlineLevel="0" collapsed="false">
      <c r="B16" s="75" t="s">
        <v>338</v>
      </c>
      <c r="C16" s="3"/>
      <c r="D16" s="3"/>
      <c r="E16" s="4"/>
      <c r="F16" s="77" t="n">
        <f aca="false">(H39)</f>
        <v>561</v>
      </c>
      <c r="G16" s="4"/>
      <c r="H16" s="76" t="n">
        <f aca="false">(F16)</f>
        <v>561</v>
      </c>
    </row>
    <row r="17" customFormat="false" ht="14.4" hidden="false" customHeight="false" outlineLevel="0" collapsed="false">
      <c r="B17" s="75" t="s">
        <v>339</v>
      </c>
      <c r="C17" s="3"/>
      <c r="D17" s="3"/>
      <c r="E17" s="4"/>
      <c r="F17" s="77" t="n">
        <v>1500</v>
      </c>
      <c r="G17" s="4"/>
      <c r="H17" s="76" t="n">
        <v>1500</v>
      </c>
    </row>
    <row r="18" customFormat="false" ht="14.4" hidden="false" customHeight="false" outlineLevel="0" collapsed="false">
      <c r="B18" s="78" t="s">
        <v>340</v>
      </c>
      <c r="C18" s="79"/>
      <c r="D18" s="79"/>
      <c r="E18" s="80"/>
      <c r="F18" s="76" t="n">
        <v>3000</v>
      </c>
      <c r="G18" s="80"/>
      <c r="H18" s="76" t="n">
        <v>3000</v>
      </c>
    </row>
    <row r="19" customFormat="false" ht="14.4" hidden="false" customHeight="false" outlineLevel="0" collapsed="false">
      <c r="B19" s="75" t="s">
        <v>400</v>
      </c>
      <c r="C19" s="3"/>
      <c r="D19" s="3"/>
      <c r="E19" s="4"/>
      <c r="F19" s="77" t="n">
        <v>0</v>
      </c>
      <c r="G19" s="4"/>
      <c r="H19" s="76" t="n">
        <v>399</v>
      </c>
    </row>
    <row r="20" customFormat="false" ht="14.4" hidden="false" customHeight="false" outlineLevel="0" collapsed="false">
      <c r="B20" s="75" t="s">
        <v>401</v>
      </c>
      <c r="C20" s="3"/>
      <c r="D20" s="3"/>
      <c r="E20" s="4"/>
      <c r="F20" s="4"/>
      <c r="G20" s="4"/>
      <c r="H20" s="76" t="n">
        <v>187.21</v>
      </c>
    </row>
    <row r="21" customFormat="false" ht="14.4" hidden="false" customHeight="false" outlineLevel="0" collapsed="false">
      <c r="B21" s="75" t="s">
        <v>402</v>
      </c>
      <c r="C21" s="3"/>
      <c r="D21" s="3"/>
      <c r="E21" s="4"/>
      <c r="F21" s="4"/>
      <c r="G21" s="4"/>
      <c r="H21" s="76" t="n">
        <v>207.21</v>
      </c>
    </row>
    <row r="22" customFormat="false" ht="14.4" hidden="false" customHeight="false" outlineLevel="0" collapsed="false">
      <c r="B22" s="75" t="s">
        <v>403</v>
      </c>
      <c r="C22" s="79"/>
      <c r="D22" s="3"/>
      <c r="E22" s="4"/>
      <c r="F22" s="4"/>
      <c r="G22" s="4"/>
      <c r="H22" s="76" t="n">
        <v>221.32</v>
      </c>
    </row>
    <row r="23" customFormat="false" ht="14.4" hidden="false" customHeight="false" outlineLevel="0" collapsed="false">
      <c r="B23" s="75" t="s">
        <v>404</v>
      </c>
      <c r="C23" s="79"/>
      <c r="D23" s="3"/>
      <c r="E23" s="4"/>
      <c r="F23" s="4"/>
      <c r="G23" s="4"/>
      <c r="H23" s="76" t="n">
        <v>231.36</v>
      </c>
    </row>
    <row r="24" customFormat="false" ht="14.4" hidden="false" customHeight="false" outlineLevel="0" collapsed="false">
      <c r="B24" s="75" t="s">
        <v>405</v>
      </c>
      <c r="C24" s="79"/>
      <c r="D24" s="3"/>
      <c r="E24" s="4"/>
      <c r="F24" s="4"/>
      <c r="G24" s="4"/>
      <c r="H24" s="76" t="n">
        <v>144.35</v>
      </c>
    </row>
    <row r="25" customFormat="false" ht="14.4" hidden="false" customHeight="false" outlineLevel="0" collapsed="false">
      <c r="B25" s="75" t="s">
        <v>406</v>
      </c>
      <c r="C25" s="79"/>
      <c r="D25" s="3"/>
      <c r="E25" s="4"/>
      <c r="F25" s="4"/>
      <c r="G25" s="4"/>
      <c r="H25" s="76" t="n">
        <v>127.12</v>
      </c>
    </row>
    <row r="26" customFormat="false" ht="14.4" hidden="false" customHeight="false" outlineLevel="0" collapsed="false">
      <c r="B26" s="75" t="s">
        <v>407</v>
      </c>
      <c r="C26" s="79"/>
      <c r="D26" s="3"/>
      <c r="E26" s="4"/>
      <c r="F26" s="4"/>
      <c r="G26" s="4"/>
      <c r="H26" s="76" t="n">
        <v>190.78</v>
      </c>
    </row>
    <row r="27" customFormat="false" ht="14.4" hidden="false" customHeight="false" outlineLevel="0" collapsed="false">
      <c r="B27" s="75" t="s">
        <v>408</v>
      </c>
      <c r="C27" s="79"/>
      <c r="D27" s="3"/>
      <c r="E27" s="4"/>
      <c r="F27" s="4"/>
      <c r="G27" s="4"/>
      <c r="H27" s="76" t="n">
        <v>186.85</v>
      </c>
    </row>
    <row r="28" customFormat="false" ht="14.4" hidden="false" customHeight="false" outlineLevel="0" collapsed="false">
      <c r="B28" s="81" t="s">
        <v>409</v>
      </c>
      <c r="C28" s="132"/>
      <c r="D28" s="3"/>
      <c r="E28" s="4"/>
      <c r="F28" s="4"/>
      <c r="G28" s="4"/>
      <c r="H28" s="82" t="n">
        <v>2705.63</v>
      </c>
    </row>
    <row r="29" customFormat="false" ht="14.4" hidden="false" customHeight="false" outlineLevel="0" collapsed="false">
      <c r="B29" s="75" t="s">
        <v>347</v>
      </c>
      <c r="C29" s="3"/>
      <c r="D29" s="3"/>
      <c r="E29" s="4"/>
      <c r="F29" s="4"/>
      <c r="G29" s="4"/>
      <c r="H29" s="76" t="n">
        <v>1000</v>
      </c>
    </row>
    <row r="30" customFormat="false" ht="15" hidden="false" customHeight="false" outlineLevel="0" collapsed="false">
      <c r="B30" s="75" t="s">
        <v>348</v>
      </c>
      <c r="C30" s="3"/>
      <c r="D30" s="3"/>
      <c r="E30" s="4"/>
      <c r="F30" s="4"/>
      <c r="G30" s="4"/>
      <c r="H30" s="76" t="n">
        <v>500</v>
      </c>
    </row>
    <row r="31" customFormat="false" ht="15" hidden="false" customHeight="false" outlineLevel="0" collapsed="false">
      <c r="B31" s="83" t="s">
        <v>349</v>
      </c>
      <c r="C31" s="83"/>
      <c r="D31" s="83"/>
      <c r="E31" s="83"/>
      <c r="F31" s="83"/>
      <c r="G31" s="83"/>
      <c r="H31" s="84" t="n">
        <f aca="false">SUM(H15:H30)</f>
        <v>11953.44</v>
      </c>
    </row>
    <row r="32" customFormat="false" ht="14.4" hidden="false" customHeight="false" outlineLevel="0" collapsed="false">
      <c r="B32" s="85"/>
      <c r="C32" s="85"/>
      <c r="D32" s="85"/>
      <c r="E32" s="85"/>
      <c r="F32" s="85"/>
      <c r="G32" s="85"/>
      <c r="H32" s="80"/>
    </row>
    <row r="33" customFormat="false" ht="15" hidden="false" customHeight="false" outlineLevel="0" collapsed="false">
      <c r="B33" s="3"/>
      <c r="C33" s="6"/>
      <c r="D33" s="6"/>
      <c r="E33" s="85"/>
      <c r="F33" s="4"/>
      <c r="G33" s="4"/>
      <c r="H33" s="4"/>
    </row>
    <row r="34" customFormat="false" ht="14.4" hidden="false" customHeight="false" outlineLevel="0" collapsed="false">
      <c r="B34" s="86" t="s">
        <v>350</v>
      </c>
      <c r="C34" s="86"/>
      <c r="D34" s="86"/>
      <c r="E34" s="86"/>
      <c r="F34" s="86"/>
      <c r="G34" s="86"/>
      <c r="H34" s="86"/>
    </row>
    <row r="35" customFormat="false" ht="14.4" hidden="false" customHeight="false" outlineLevel="0" collapsed="false">
      <c r="B35" s="133" t="s">
        <v>410</v>
      </c>
      <c r="C35" s="133"/>
      <c r="D35" s="133"/>
      <c r="E35" s="133"/>
      <c r="F35" s="133"/>
      <c r="G35" s="133"/>
      <c r="H35" s="88" t="n">
        <v>45</v>
      </c>
    </row>
    <row r="36" customFormat="false" ht="14.4" hidden="false" customHeight="false" outlineLevel="0" collapsed="false">
      <c r="B36" s="134" t="s">
        <v>411</v>
      </c>
      <c r="C36" s="135"/>
      <c r="D36" s="135"/>
      <c r="E36" s="135"/>
      <c r="F36" s="135"/>
      <c r="G36" s="136"/>
      <c r="H36" s="137" t="n">
        <v>238</v>
      </c>
    </row>
    <row r="37" customFormat="false" ht="14.4" hidden="false" customHeight="false" outlineLevel="0" collapsed="false">
      <c r="B37" s="134" t="s">
        <v>412</v>
      </c>
      <c r="C37" s="135"/>
      <c r="D37" s="135"/>
      <c r="E37" s="135"/>
      <c r="F37" s="135"/>
      <c r="G37" s="136"/>
      <c r="H37" s="137" t="n">
        <v>130</v>
      </c>
    </row>
    <row r="38" customFormat="false" ht="14.4" hidden="false" customHeight="false" outlineLevel="0" collapsed="false">
      <c r="B38" s="134" t="s">
        <v>413</v>
      </c>
      <c r="C38" s="135"/>
      <c r="D38" s="135"/>
      <c r="E38" s="135"/>
      <c r="F38" s="135"/>
      <c r="G38" s="136"/>
      <c r="H38" s="137" t="n">
        <v>148</v>
      </c>
    </row>
    <row r="39" customFormat="false" ht="15" hidden="false" customHeight="false" outlineLevel="0" collapsed="false">
      <c r="B39" s="138" t="s">
        <v>82</v>
      </c>
      <c r="C39" s="138"/>
      <c r="D39" s="138"/>
      <c r="E39" s="138"/>
      <c r="F39" s="138"/>
      <c r="G39" s="138"/>
      <c r="H39" s="139" t="n">
        <f aca="false">SUM(H35:H38)</f>
        <v>561</v>
      </c>
    </row>
    <row r="40" customFormat="false" ht="14.4" hidden="false" customHeight="false" outlineLevel="0" collapsed="false">
      <c r="B40" s="3"/>
      <c r="C40" s="3"/>
      <c r="D40" s="3"/>
      <c r="E40" s="4"/>
      <c r="F40" s="4"/>
      <c r="G40" s="4"/>
      <c r="H40" s="4"/>
    </row>
    <row r="41" customFormat="false" ht="15" hidden="false" customHeight="false" outlineLevel="0" collapsed="false">
      <c r="B41" s="3"/>
      <c r="C41" s="91" t="s">
        <v>414</v>
      </c>
      <c r="D41" s="91"/>
      <c r="E41" s="91"/>
      <c r="F41" s="91"/>
      <c r="G41" s="91"/>
      <c r="H41" s="91"/>
    </row>
    <row r="42" customFormat="false" ht="14.4" hidden="false" customHeight="false" outlineLevel="0" collapsed="false">
      <c r="B42" s="3"/>
      <c r="C42" s="92" t="s">
        <v>353</v>
      </c>
      <c r="D42" s="92"/>
      <c r="E42" s="92"/>
      <c r="F42" s="92"/>
      <c r="G42" s="92"/>
      <c r="H42" s="93" t="n">
        <v>5116</v>
      </c>
    </row>
    <row r="43" customFormat="false" ht="14.4" hidden="false" customHeight="false" outlineLevel="0" collapsed="false">
      <c r="B43" s="3"/>
      <c r="C43" s="94" t="s">
        <v>414</v>
      </c>
      <c r="D43" s="94"/>
      <c r="E43" s="94"/>
      <c r="F43" s="94"/>
      <c r="G43" s="94"/>
      <c r="H43" s="95" t="n">
        <v>500</v>
      </c>
    </row>
    <row r="44" customFormat="false" ht="14.4" hidden="false" customHeight="false" outlineLevel="0" collapsed="false">
      <c r="B44" s="3"/>
      <c r="C44" s="96" t="s">
        <v>354</v>
      </c>
      <c r="D44" s="96"/>
      <c r="E44" s="96"/>
      <c r="F44" s="96"/>
      <c r="G44" s="96"/>
      <c r="H44" s="95" t="n">
        <f aca="false">SUM(H42:H43)</f>
        <v>5616</v>
      </c>
    </row>
    <row r="45" customFormat="false" ht="14.4" hidden="false" customHeight="false" outlineLevel="0" collapsed="false">
      <c r="B45" s="3"/>
      <c r="C45" s="97" t="s">
        <v>355</v>
      </c>
      <c r="D45" s="98"/>
      <c r="E45" s="98"/>
      <c r="F45" s="98"/>
      <c r="G45" s="99"/>
      <c r="H45" s="95"/>
    </row>
    <row r="46" customFormat="false" ht="15" hidden="false" customHeight="false" outlineLevel="0" collapsed="false">
      <c r="B46" s="102"/>
      <c r="C46" s="103" t="s">
        <v>357</v>
      </c>
      <c r="D46" s="103"/>
      <c r="E46" s="103"/>
      <c r="F46" s="103"/>
      <c r="G46" s="103"/>
      <c r="H46" s="140" t="n">
        <f aca="false">H44</f>
        <v>5616</v>
      </c>
    </row>
    <row r="47" customFormat="false" ht="14.4" hidden="false" customHeight="false" outlineLevel="0" collapsed="false">
      <c r="B47" s="102"/>
      <c r="C47" s="141"/>
      <c r="D47" s="141"/>
      <c r="E47" s="141"/>
      <c r="F47" s="141"/>
      <c r="G47" s="141"/>
      <c r="H47" s="142"/>
    </row>
    <row r="48" customFormat="false" ht="14.4" hidden="false" customHeight="false" outlineLevel="0" collapsed="false">
      <c r="B48" s="3"/>
      <c r="C48" s="1"/>
      <c r="D48" s="1"/>
      <c r="E48" s="5"/>
      <c r="F48" s="105"/>
      <c r="G48" s="105"/>
      <c r="H48" s="106"/>
    </row>
    <row r="49" customFormat="false" ht="14.4" hidden="false" customHeight="false" outlineLevel="0" collapsed="false">
      <c r="B49" s="1"/>
      <c r="C49" s="1"/>
      <c r="D49" s="2" t="s">
        <v>0</v>
      </c>
      <c r="E49" s="3"/>
      <c r="F49" s="3"/>
      <c r="G49" s="4"/>
      <c r="H49" s="5"/>
    </row>
    <row r="50" customFormat="false" ht="16.2" hidden="false" customHeight="false" outlineLevel="0" collapsed="false">
      <c r="B50" s="1"/>
      <c r="C50" s="1"/>
      <c r="D50" s="3" t="s">
        <v>1</v>
      </c>
      <c r="E50" s="3"/>
      <c r="F50" s="3"/>
      <c r="G50" s="4"/>
      <c r="H50" s="5"/>
    </row>
    <row r="51" customFormat="false" ht="14.4" hidden="false" customHeight="false" outlineLevel="0" collapsed="false">
      <c r="B51" s="1"/>
      <c r="C51" s="1"/>
      <c r="D51" s="2"/>
      <c r="E51" s="3"/>
      <c r="F51" s="3"/>
      <c r="G51" s="4"/>
      <c r="H51" s="5"/>
    </row>
    <row r="52" customFormat="false" ht="15" hidden="false" customHeight="false" outlineLevel="0" collapsed="false">
      <c r="B52" s="1"/>
      <c r="C52" s="1"/>
      <c r="D52" s="6" t="s">
        <v>398</v>
      </c>
      <c r="E52" s="3"/>
      <c r="F52" s="3"/>
      <c r="G52" s="4"/>
      <c r="H52" s="5"/>
    </row>
    <row r="53" customFormat="false" ht="15" hidden="false" customHeight="false" outlineLevel="0" collapsed="false">
      <c r="B53" s="7" t="s">
        <v>2</v>
      </c>
      <c r="C53" s="8" t="s">
        <v>3</v>
      </c>
      <c r="D53" s="9" t="s">
        <v>358</v>
      </c>
      <c r="E53" s="9" t="s">
        <v>359</v>
      </c>
      <c r="F53" s="9" t="s">
        <v>360</v>
      </c>
      <c r="G53" s="41" t="s">
        <v>361</v>
      </c>
      <c r="H53" s="72"/>
    </row>
    <row r="54" customFormat="false" ht="14.4" hidden="false" customHeight="false" outlineLevel="0" collapsed="false">
      <c r="B54" s="12" t="s">
        <v>7</v>
      </c>
      <c r="C54" s="13" t="s">
        <v>42</v>
      </c>
      <c r="D54" s="14" t="n">
        <v>0.02631</v>
      </c>
      <c r="E54" s="21" t="n">
        <v>314.5</v>
      </c>
      <c r="F54" s="15" t="n">
        <v>0</v>
      </c>
      <c r="G54" s="143" t="n">
        <f aca="false">E54+F54</f>
        <v>314.5</v>
      </c>
      <c r="H54" s="72"/>
    </row>
    <row r="55" customFormat="false" ht="14.4" hidden="false" customHeight="false" outlineLevel="0" collapsed="false">
      <c r="B55" s="19" t="s">
        <v>9</v>
      </c>
      <c r="C55" s="20" t="s">
        <v>363</v>
      </c>
      <c r="D55" s="14" t="n">
        <v>0.02631</v>
      </c>
      <c r="E55" s="21" t="n">
        <f aca="false">$H$31*D55</f>
        <v>314.4950064</v>
      </c>
      <c r="F55" s="21" t="n">
        <v>272.48</v>
      </c>
      <c r="G55" s="112" t="n">
        <f aca="false">SUM(E55:F55)</f>
        <v>586.9750064</v>
      </c>
      <c r="H55" s="72"/>
    </row>
    <row r="56" customFormat="false" ht="14.4" hidden="false" customHeight="false" outlineLevel="0" collapsed="false">
      <c r="B56" s="19" t="s">
        <v>11</v>
      </c>
      <c r="C56" s="20" t="s">
        <v>12</v>
      </c>
      <c r="D56" s="14" t="n">
        <v>0.02631</v>
      </c>
      <c r="E56" s="21" t="n">
        <f aca="false">$H$31*D56</f>
        <v>314.4950064</v>
      </c>
      <c r="F56" s="21" t="n">
        <v>272.48</v>
      </c>
      <c r="G56" s="113" t="n">
        <f aca="false">SUM(E56:F56)</f>
        <v>586.9750064</v>
      </c>
      <c r="H56" s="72"/>
    </row>
    <row r="57" customFormat="false" ht="14.4" hidden="false" customHeight="false" outlineLevel="0" collapsed="false">
      <c r="B57" s="19" t="s">
        <v>13</v>
      </c>
      <c r="C57" s="20" t="s">
        <v>14</v>
      </c>
      <c r="D57" s="14" t="n">
        <v>0.02631</v>
      </c>
      <c r="E57" s="21" t="n">
        <f aca="false">$H$31*D57</f>
        <v>314.4950064</v>
      </c>
      <c r="F57" s="21" t="n">
        <v>272.48</v>
      </c>
      <c r="G57" s="112" t="n">
        <f aca="false">SUM(E57:F57)</f>
        <v>586.9750064</v>
      </c>
      <c r="H57" s="72"/>
    </row>
    <row r="58" customFormat="false" ht="14.4" hidden="false" customHeight="false" outlineLevel="0" collapsed="false">
      <c r="B58" s="19" t="s">
        <v>15</v>
      </c>
      <c r="C58" s="22" t="s">
        <v>364</v>
      </c>
      <c r="D58" s="14" t="n">
        <v>0.02631</v>
      </c>
      <c r="E58" s="21" t="n">
        <f aca="false">$H$31*D58</f>
        <v>314.4950064</v>
      </c>
      <c r="F58" s="21" t="n">
        <v>272.48</v>
      </c>
      <c r="G58" s="113" t="n">
        <f aca="false">SUM(E58:F58)</f>
        <v>586.9750064</v>
      </c>
      <c r="H58" s="72"/>
    </row>
    <row r="59" customFormat="false" ht="14.4" hidden="false" customHeight="false" outlineLevel="0" collapsed="false">
      <c r="B59" s="19" t="s">
        <v>17</v>
      </c>
      <c r="C59" s="20" t="s">
        <v>18</v>
      </c>
      <c r="D59" s="14" t="n">
        <v>0.02631</v>
      </c>
      <c r="E59" s="21" t="n">
        <f aca="false">$H$31*D59</f>
        <v>314.4950064</v>
      </c>
      <c r="F59" s="21" t="n">
        <v>272.48</v>
      </c>
      <c r="G59" s="113" t="n">
        <f aca="false">SUM(E59:F59)</f>
        <v>586.9750064</v>
      </c>
      <c r="H59" s="72"/>
    </row>
    <row r="60" customFormat="false" ht="13.95" hidden="false" customHeight="true" outlineLevel="0" collapsed="false">
      <c r="B60" s="19" t="s">
        <v>19</v>
      </c>
      <c r="C60" s="20" t="s">
        <v>365</v>
      </c>
      <c r="D60" s="14" t="n">
        <v>0.02631</v>
      </c>
      <c r="E60" s="21" t="n">
        <f aca="false">$H$31*D60</f>
        <v>314.4950064</v>
      </c>
      <c r="F60" s="21" t="n">
        <v>272.48</v>
      </c>
      <c r="G60" s="112" t="n">
        <f aca="false">SUM(E60:F60)</f>
        <v>586.9750064</v>
      </c>
      <c r="H60" s="72"/>
    </row>
    <row r="61" customFormat="false" ht="14.4" hidden="false" customHeight="false" outlineLevel="0" collapsed="false">
      <c r="B61" s="19" t="s">
        <v>21</v>
      </c>
      <c r="C61" s="20" t="s">
        <v>22</v>
      </c>
      <c r="D61" s="14" t="n">
        <v>0.02631</v>
      </c>
      <c r="E61" s="21" t="n">
        <f aca="false">$H$31*D61</f>
        <v>314.4950064</v>
      </c>
      <c r="F61" s="21" t="n">
        <v>272.48</v>
      </c>
      <c r="G61" s="113" t="n">
        <f aca="false">SUM(E61:F61)</f>
        <v>586.9750064</v>
      </c>
      <c r="H61" s="72"/>
    </row>
    <row r="62" customFormat="false" ht="14.4" hidden="false" customHeight="false" outlineLevel="0" collapsed="false">
      <c r="B62" s="19" t="s">
        <v>23</v>
      </c>
      <c r="C62" s="20" t="s">
        <v>396</v>
      </c>
      <c r="D62" s="14" t="n">
        <v>0.02631</v>
      </c>
      <c r="E62" s="21" t="n">
        <f aca="false">$H$31*D62</f>
        <v>314.4950064</v>
      </c>
      <c r="F62" s="21" t="n">
        <v>272.48</v>
      </c>
      <c r="G62" s="112" t="n">
        <f aca="false">SUM(E62:F62)</f>
        <v>586.9750064</v>
      </c>
      <c r="H62" s="72"/>
    </row>
    <row r="63" customFormat="false" ht="14.4" hidden="false" customHeight="false" outlineLevel="0" collapsed="false">
      <c r="B63" s="19" t="s">
        <v>25</v>
      </c>
      <c r="C63" s="20" t="s">
        <v>26</v>
      </c>
      <c r="D63" s="14" t="n">
        <v>0.02631</v>
      </c>
      <c r="E63" s="21" t="n">
        <f aca="false">$H$31*D63</f>
        <v>314.4950064</v>
      </c>
      <c r="F63" s="21" t="n">
        <v>272.48</v>
      </c>
      <c r="G63" s="113" t="n">
        <f aca="false">SUM(E63:F63)</f>
        <v>586.9750064</v>
      </c>
      <c r="H63" s="72"/>
    </row>
    <row r="64" customFormat="false" ht="14.4" hidden="false" customHeight="false" outlineLevel="0" collapsed="false">
      <c r="B64" s="19" t="s">
        <v>27</v>
      </c>
      <c r="C64" s="20" t="s">
        <v>28</v>
      </c>
      <c r="D64" s="14" t="n">
        <v>0.02631</v>
      </c>
      <c r="E64" s="21" t="n">
        <f aca="false">$H$31*D64</f>
        <v>314.4950064</v>
      </c>
      <c r="F64" s="21" t="n">
        <v>272.48</v>
      </c>
      <c r="G64" s="113" t="n">
        <f aca="false">SUM(E64:F64)</f>
        <v>586.9750064</v>
      </c>
      <c r="H64" s="72"/>
    </row>
    <row r="65" customFormat="false" ht="14.4" hidden="false" customHeight="false" outlineLevel="0" collapsed="false">
      <c r="B65" s="19" t="s">
        <v>29</v>
      </c>
      <c r="C65" s="22" t="s">
        <v>368</v>
      </c>
      <c r="D65" s="14" t="n">
        <v>0.02631</v>
      </c>
      <c r="E65" s="21" t="n">
        <f aca="false">$H$31*D65</f>
        <v>314.4950064</v>
      </c>
      <c r="F65" s="21" t="n">
        <v>272.48</v>
      </c>
      <c r="G65" s="112" t="n">
        <f aca="false">SUM(E65:F65)</f>
        <v>586.9750064</v>
      </c>
      <c r="H65" s="72"/>
    </row>
    <row r="66" customFormat="false" ht="14.4" hidden="false" customHeight="false" outlineLevel="0" collapsed="false">
      <c r="B66" s="19" t="s">
        <v>31</v>
      </c>
      <c r="C66" s="20" t="s">
        <v>32</v>
      </c>
      <c r="D66" s="14" t="n">
        <v>0.02631</v>
      </c>
      <c r="E66" s="21" t="n">
        <f aca="false">$H$31*D66</f>
        <v>314.4950064</v>
      </c>
      <c r="F66" s="21" t="n">
        <v>272.48</v>
      </c>
      <c r="G66" s="113" t="n">
        <f aca="false">SUM(E66:F66)</f>
        <v>586.9750064</v>
      </c>
      <c r="H66" s="72"/>
    </row>
    <row r="67" customFormat="false" ht="14.4" hidden="false" customHeight="false" outlineLevel="0" collapsed="false">
      <c r="B67" s="19" t="s">
        <v>33</v>
      </c>
      <c r="C67" s="26" t="s">
        <v>42</v>
      </c>
      <c r="D67" s="14" t="n">
        <v>0.02631</v>
      </c>
      <c r="E67" s="21" t="n">
        <f aca="false">$H$31*D67</f>
        <v>314.4950064</v>
      </c>
      <c r="F67" s="21" t="n">
        <v>0</v>
      </c>
      <c r="G67" s="144" t="n">
        <f aca="false">SUM(E67:F67)</f>
        <v>314.4950064</v>
      </c>
      <c r="H67" s="72"/>
    </row>
    <row r="68" customFormat="false" ht="14.4" hidden="false" customHeight="false" outlineLevel="0" collapsed="false">
      <c r="B68" s="19" t="s">
        <v>35</v>
      </c>
      <c r="C68" s="26" t="s">
        <v>42</v>
      </c>
      <c r="D68" s="14" t="n">
        <v>0.02631</v>
      </c>
      <c r="E68" s="21" t="n">
        <f aca="false">$H$31*D68</f>
        <v>314.4950064</v>
      </c>
      <c r="F68" s="21" t="n">
        <v>0</v>
      </c>
      <c r="G68" s="145" t="n">
        <f aca="false">SUM(E68:F68)</f>
        <v>314.4950064</v>
      </c>
      <c r="H68" s="72"/>
    </row>
    <row r="69" customFormat="false" ht="14.4" hidden="false" customHeight="false" outlineLevel="0" collapsed="false">
      <c r="B69" s="19" t="s">
        <v>37</v>
      </c>
      <c r="C69" s="25" t="s">
        <v>38</v>
      </c>
      <c r="D69" s="14" t="n">
        <v>0.02631</v>
      </c>
      <c r="E69" s="21" t="n">
        <f aca="false">$H$31*D69</f>
        <v>314.4950064</v>
      </c>
      <c r="F69" s="21" t="n">
        <v>272.48</v>
      </c>
      <c r="G69" s="113" t="n">
        <f aca="false">SUM(E69:F69)</f>
        <v>586.9750064</v>
      </c>
      <c r="H69" s="72"/>
    </row>
    <row r="70" customFormat="false" ht="14.4" hidden="false" customHeight="false" outlineLevel="0" collapsed="false">
      <c r="B70" s="19" t="s">
        <v>39</v>
      </c>
      <c r="C70" s="22" t="s">
        <v>371</v>
      </c>
      <c r="D70" s="14" t="n">
        <v>0.02631</v>
      </c>
      <c r="E70" s="21" t="n">
        <f aca="false">$H$31*D70</f>
        <v>314.4950064</v>
      </c>
      <c r="F70" s="21" t="n">
        <v>272.48</v>
      </c>
      <c r="G70" s="112" t="n">
        <f aca="false">SUM(E70:F70)</f>
        <v>586.9750064</v>
      </c>
      <c r="H70" s="72"/>
    </row>
    <row r="71" customFormat="false" ht="14.4" hidden="false" customHeight="false" outlineLevel="0" collapsed="false">
      <c r="B71" s="19" t="s">
        <v>41</v>
      </c>
      <c r="C71" s="26" t="s">
        <v>42</v>
      </c>
      <c r="D71" s="14" t="n">
        <v>0.02631</v>
      </c>
      <c r="E71" s="21" t="n">
        <f aca="false">$H$31*D71</f>
        <v>314.4950064</v>
      </c>
      <c r="F71" s="21" t="n">
        <v>0</v>
      </c>
      <c r="G71" s="144" t="n">
        <f aca="false">SUM(E71:F71)</f>
        <v>314.4950064</v>
      </c>
      <c r="H71" s="72"/>
    </row>
    <row r="72" customFormat="false" ht="14.4" hidden="false" customHeight="false" outlineLevel="0" collapsed="false">
      <c r="B72" s="19" t="s">
        <v>43</v>
      </c>
      <c r="C72" s="22" t="s">
        <v>44</v>
      </c>
      <c r="D72" s="14" t="n">
        <v>0.02631</v>
      </c>
      <c r="E72" s="21" t="n">
        <f aca="false">$H$31*D72</f>
        <v>314.4950064</v>
      </c>
      <c r="F72" s="21" t="n">
        <v>272.48</v>
      </c>
      <c r="G72" s="113" t="n">
        <f aca="false">SUM(E72:F72)</f>
        <v>586.9750064</v>
      </c>
      <c r="H72" s="72"/>
    </row>
    <row r="73" customFormat="false" ht="14.4" hidden="false" customHeight="false" outlineLevel="0" collapsed="false">
      <c r="B73" s="19" t="s">
        <v>45</v>
      </c>
      <c r="C73" s="22" t="s">
        <v>46</v>
      </c>
      <c r="D73" s="14" t="n">
        <v>0.02631</v>
      </c>
      <c r="E73" s="21" t="n">
        <f aca="false">$H$31*D73</f>
        <v>314.4950064</v>
      </c>
      <c r="F73" s="21" t="n">
        <v>272.48</v>
      </c>
      <c r="G73" s="112" t="n">
        <f aca="false">SUM(E73:F73)</f>
        <v>586.9750064</v>
      </c>
      <c r="H73" s="72"/>
    </row>
    <row r="74" customFormat="false" ht="14.4" hidden="false" customHeight="false" outlineLevel="0" collapsed="false">
      <c r="B74" s="19" t="s">
        <v>47</v>
      </c>
      <c r="C74" s="22" t="s">
        <v>397</v>
      </c>
      <c r="D74" s="14" t="n">
        <v>0.02631</v>
      </c>
      <c r="E74" s="21" t="n">
        <f aca="false">$H$31*D74</f>
        <v>314.4950064</v>
      </c>
      <c r="F74" s="21" t="n">
        <v>272.48</v>
      </c>
      <c r="G74" s="112" t="n">
        <f aca="false">SUM(E74:F74)</f>
        <v>586.9750064</v>
      </c>
      <c r="H74" s="72"/>
    </row>
    <row r="75" customFormat="false" ht="14.4" hidden="false" customHeight="false" outlineLevel="0" collapsed="false">
      <c r="B75" s="19" t="s">
        <v>48</v>
      </c>
      <c r="C75" s="26" t="s">
        <v>42</v>
      </c>
      <c r="D75" s="14" t="n">
        <v>0.02631</v>
      </c>
      <c r="E75" s="21" t="n">
        <f aca="false">$H$31*D75</f>
        <v>314.4950064</v>
      </c>
      <c r="F75" s="21" t="n">
        <v>0</v>
      </c>
      <c r="G75" s="144" t="n">
        <f aca="false">SUM(E75:F75)</f>
        <v>314.4950064</v>
      </c>
      <c r="H75" s="72"/>
    </row>
    <row r="76" customFormat="false" ht="15.6" hidden="false" customHeight="true" outlineLevel="0" collapsed="false">
      <c r="B76" s="19" t="s">
        <v>50</v>
      </c>
      <c r="C76" s="22" t="s">
        <v>51</v>
      </c>
      <c r="D76" s="14" t="n">
        <v>0.02631</v>
      </c>
      <c r="E76" s="21" t="n">
        <f aca="false">$H$31*D76</f>
        <v>314.4950064</v>
      </c>
      <c r="F76" s="21" t="n">
        <v>272.48</v>
      </c>
      <c r="G76" s="112" t="n">
        <f aca="false">SUM(E76:F76)</f>
        <v>586.9750064</v>
      </c>
      <c r="H76" s="72"/>
      <c r="I76" s="112"/>
    </row>
    <row r="77" customFormat="false" ht="14.4" hidden="false" customHeight="false" outlineLevel="0" collapsed="false">
      <c r="B77" s="19" t="s">
        <v>52</v>
      </c>
      <c r="C77" s="22" t="s">
        <v>53</v>
      </c>
      <c r="D77" s="14" t="n">
        <v>0.02631</v>
      </c>
      <c r="E77" s="21" t="n">
        <f aca="false">$H$31*D77</f>
        <v>314.4950064</v>
      </c>
      <c r="F77" s="21" t="n">
        <v>272.48</v>
      </c>
      <c r="G77" s="112" t="n">
        <f aca="false">SUM(E77:F77)</f>
        <v>586.9750064</v>
      </c>
      <c r="H77" s="72"/>
    </row>
    <row r="78" customFormat="false" ht="15" hidden="false" customHeight="true" outlineLevel="0" collapsed="false">
      <c r="B78" s="19" t="s">
        <v>54</v>
      </c>
      <c r="C78" s="22" t="s">
        <v>55</v>
      </c>
      <c r="D78" s="14" t="n">
        <v>0.02631</v>
      </c>
      <c r="E78" s="21" t="n">
        <f aca="false">$H$31*D78</f>
        <v>314.4950064</v>
      </c>
      <c r="F78" s="21" t="n">
        <v>272.48</v>
      </c>
      <c r="G78" s="113" t="n">
        <f aca="false">SUM(E78:F78)</f>
        <v>586.9750064</v>
      </c>
      <c r="H78" s="72"/>
    </row>
    <row r="79" customFormat="false" ht="14.4" hidden="false" customHeight="false" outlineLevel="0" collapsed="false">
      <c r="B79" s="19" t="s">
        <v>56</v>
      </c>
      <c r="C79" s="22" t="s">
        <v>57</v>
      </c>
      <c r="D79" s="14" t="n">
        <v>0.02631</v>
      </c>
      <c r="E79" s="21" t="n">
        <f aca="false">$H$31*D79</f>
        <v>314.4950064</v>
      </c>
      <c r="F79" s="21" t="n">
        <v>272.48</v>
      </c>
      <c r="G79" s="113" t="n">
        <f aca="false">SUM(E79:F79)</f>
        <v>586.9750064</v>
      </c>
      <c r="H79" s="72"/>
    </row>
    <row r="80" customFormat="false" ht="14.4" hidden="false" customHeight="false" outlineLevel="0" collapsed="false">
      <c r="B80" s="19" t="s">
        <v>58</v>
      </c>
      <c r="C80" s="22" t="s">
        <v>59</v>
      </c>
      <c r="D80" s="14" t="n">
        <v>0.02631</v>
      </c>
      <c r="E80" s="21" t="n">
        <f aca="false">$H$31*D80</f>
        <v>314.4950064</v>
      </c>
      <c r="F80" s="21" t="n">
        <v>272.48</v>
      </c>
      <c r="G80" s="112" t="n">
        <f aca="false">SUM(E80:F80)</f>
        <v>586.9750064</v>
      </c>
      <c r="H80" s="72"/>
    </row>
    <row r="81" customFormat="false" ht="14.4" hidden="false" customHeight="false" outlineLevel="0" collapsed="false">
      <c r="B81" s="19" t="s">
        <v>60</v>
      </c>
      <c r="C81" s="22" t="s">
        <v>61</v>
      </c>
      <c r="D81" s="14" t="n">
        <v>0.02631</v>
      </c>
      <c r="E81" s="21" t="n">
        <f aca="false">$H$31*D81</f>
        <v>314.4950064</v>
      </c>
      <c r="F81" s="21" t="n">
        <v>272.48</v>
      </c>
      <c r="G81" s="112" t="n">
        <f aca="false">SUM(E81:F81)</f>
        <v>586.9750064</v>
      </c>
      <c r="H81" s="72"/>
    </row>
    <row r="82" customFormat="false" ht="14.4" hidden="false" customHeight="false" outlineLevel="0" collapsed="false">
      <c r="B82" s="19" t="s">
        <v>62</v>
      </c>
      <c r="C82" s="22" t="s">
        <v>63</v>
      </c>
      <c r="D82" s="14" t="n">
        <v>0.02631</v>
      </c>
      <c r="E82" s="21" t="n">
        <f aca="false">$H$31*D82</f>
        <v>314.4950064</v>
      </c>
      <c r="F82" s="21" t="n">
        <v>272.48</v>
      </c>
      <c r="G82" s="112" t="n">
        <f aca="false">SUM(E82:F82)</f>
        <v>586.9750064</v>
      </c>
      <c r="H82" s="72"/>
    </row>
    <row r="83" customFormat="false" ht="14.4" hidden="false" customHeight="false" outlineLevel="0" collapsed="false">
      <c r="B83" s="19" t="s">
        <v>64</v>
      </c>
      <c r="C83" s="26" t="s">
        <v>42</v>
      </c>
      <c r="D83" s="14" t="n">
        <v>0.02631</v>
      </c>
      <c r="E83" s="21" t="n">
        <f aca="false">$H$31*D83</f>
        <v>314.4950064</v>
      </c>
      <c r="F83" s="21" t="n">
        <v>0</v>
      </c>
      <c r="G83" s="144" t="n">
        <f aca="false">SUM(E83:F83)</f>
        <v>314.4950064</v>
      </c>
      <c r="H83" s="72"/>
    </row>
    <row r="84" customFormat="false" ht="14.4" hidden="false" customHeight="false" outlineLevel="0" collapsed="false">
      <c r="B84" s="19" t="s">
        <v>66</v>
      </c>
      <c r="C84" s="26" t="s">
        <v>42</v>
      </c>
      <c r="D84" s="14" t="n">
        <v>0.02631</v>
      </c>
      <c r="E84" s="21" t="n">
        <f aca="false">$H$31*D84</f>
        <v>314.4950064</v>
      </c>
      <c r="F84" s="21" t="n">
        <v>0</v>
      </c>
      <c r="G84" s="144" t="n">
        <f aca="false">SUM(E84:F84)</f>
        <v>314.4950064</v>
      </c>
      <c r="H84" s="72"/>
    </row>
    <row r="85" customFormat="false" ht="14.4" hidden="false" customHeight="false" outlineLevel="0" collapsed="false">
      <c r="B85" s="19" t="s">
        <v>68</v>
      </c>
      <c r="C85" s="26" t="s">
        <v>42</v>
      </c>
      <c r="D85" s="14" t="n">
        <v>0.02631</v>
      </c>
      <c r="E85" s="21" t="n">
        <f aca="false">$H$31*D85</f>
        <v>314.4950064</v>
      </c>
      <c r="F85" s="21" t="n">
        <v>0</v>
      </c>
      <c r="G85" s="144" t="n">
        <f aca="false">SUM(E85:F85)</f>
        <v>314.4950064</v>
      </c>
      <c r="H85" s="72"/>
    </row>
    <row r="86" customFormat="false" ht="14.4" hidden="false" customHeight="false" outlineLevel="0" collapsed="false">
      <c r="B86" s="19" t="s">
        <v>70</v>
      </c>
      <c r="C86" s="22" t="s">
        <v>71</v>
      </c>
      <c r="D86" s="14" t="n">
        <v>0.02631</v>
      </c>
      <c r="E86" s="21" t="n">
        <f aca="false">$H$31*D86</f>
        <v>314.4950064</v>
      </c>
      <c r="F86" s="21" t="n">
        <v>272.48</v>
      </c>
      <c r="G86" s="113" t="n">
        <f aca="false">SUM(E86:F86)</f>
        <v>586.9750064</v>
      </c>
      <c r="H86" s="72"/>
    </row>
    <row r="87" customFormat="false" ht="14.4" hidden="false" customHeight="false" outlineLevel="0" collapsed="false">
      <c r="B87" s="19" t="s">
        <v>72</v>
      </c>
      <c r="C87" s="22" t="s">
        <v>73</v>
      </c>
      <c r="D87" s="14" t="n">
        <v>0.02631</v>
      </c>
      <c r="E87" s="21" t="n">
        <f aca="false">$H$31*D87</f>
        <v>314.4950064</v>
      </c>
      <c r="F87" s="21" t="n">
        <v>272.48</v>
      </c>
      <c r="G87" s="112" t="n">
        <f aca="false">SUM(E87:F87)</f>
        <v>586.9750064</v>
      </c>
      <c r="H87" s="72"/>
    </row>
    <row r="88" customFormat="false" ht="14.4" hidden="false" customHeight="false" outlineLevel="0" collapsed="false">
      <c r="B88" s="19" t="s">
        <v>74</v>
      </c>
      <c r="C88" s="22" t="s">
        <v>75</v>
      </c>
      <c r="D88" s="14" t="n">
        <v>0.02631</v>
      </c>
      <c r="E88" s="21" t="n">
        <f aca="false">$H$31*D88</f>
        <v>314.4950064</v>
      </c>
      <c r="F88" s="21" t="n">
        <v>272.48</v>
      </c>
      <c r="G88" s="113" t="n">
        <f aca="false">SUM(E88:F88)</f>
        <v>586.9750064</v>
      </c>
      <c r="H88" s="72"/>
    </row>
    <row r="89" customFormat="false" ht="14.4" hidden="false" customHeight="false" outlineLevel="0" collapsed="false">
      <c r="B89" s="19" t="s">
        <v>76</v>
      </c>
      <c r="C89" s="22" t="s">
        <v>372</v>
      </c>
      <c r="D89" s="14" t="n">
        <v>0.02631</v>
      </c>
      <c r="E89" s="21" t="n">
        <f aca="false">$H$31*D89</f>
        <v>314.4950064</v>
      </c>
      <c r="F89" s="21" t="n">
        <v>272.48</v>
      </c>
      <c r="G89" s="113" t="n">
        <f aca="false">SUM(E89:F89)</f>
        <v>586.9750064</v>
      </c>
      <c r="H89" s="72"/>
    </row>
    <row r="90" customFormat="false" ht="14.4" hidden="false" customHeight="false" outlineLevel="0" collapsed="false">
      <c r="B90" s="19" t="s">
        <v>78</v>
      </c>
      <c r="C90" s="22" t="s">
        <v>79</v>
      </c>
      <c r="D90" s="14" t="n">
        <v>0.02631</v>
      </c>
      <c r="E90" s="21" t="n">
        <f aca="false">$H$31*D90</f>
        <v>314.4950064</v>
      </c>
      <c r="F90" s="21" t="n">
        <v>272.48</v>
      </c>
      <c r="G90" s="112" t="n">
        <f aca="false">SUM(E90:F90)</f>
        <v>586.9750064</v>
      </c>
      <c r="H90" s="72"/>
    </row>
    <row r="91" customFormat="false" ht="14.4" hidden="false" customHeight="true" outlineLevel="0" collapsed="false">
      <c r="B91" s="114" t="s">
        <v>80</v>
      </c>
      <c r="C91" s="115" t="s">
        <v>81</v>
      </c>
      <c r="D91" s="28" t="n">
        <v>0.02631</v>
      </c>
      <c r="E91" s="117" t="n">
        <f aca="false">$H$31*D91</f>
        <v>314.4950064</v>
      </c>
      <c r="F91" s="29" t="n">
        <v>272.48</v>
      </c>
      <c r="G91" s="118" t="n">
        <f aca="false">SUM(E91:F91)</f>
        <v>586.9750064</v>
      </c>
      <c r="H91" s="72"/>
    </row>
    <row r="92" customFormat="false" ht="15" hidden="false" customHeight="false" outlineLevel="0" collapsed="false">
      <c r="B92" s="102"/>
      <c r="C92" s="146" t="s">
        <v>82</v>
      </c>
      <c r="D92" s="35" t="n">
        <f aca="false">SUM(D54:D91)</f>
        <v>0.999780000000001</v>
      </c>
      <c r="E92" s="147" t="n">
        <f aca="false">H31</f>
        <v>11953.44</v>
      </c>
      <c r="F92" s="37" t="n">
        <v>8174.5</v>
      </c>
      <c r="G92" s="123" t="n">
        <f aca="false">SUM(G54:G91)</f>
        <v>20125.2152368</v>
      </c>
      <c r="H92" s="72"/>
    </row>
    <row r="93" customFormat="false" ht="14.4" hidden="false" customHeight="false" outlineLevel="0" collapsed="false">
      <c r="B93" s="102"/>
      <c r="C93" s="124"/>
      <c r="D93" s="124"/>
      <c r="E93" s="125"/>
      <c r="F93" s="126"/>
      <c r="G93" s="127"/>
      <c r="H93" s="128"/>
    </row>
    <row r="94" customFormat="false" ht="14.4" hidden="false" customHeight="false" outlineLevel="0" collapsed="false">
      <c r="B94" s="129" t="s">
        <v>374</v>
      </c>
      <c r="C94" s="1"/>
      <c r="D94" s="1"/>
      <c r="E94" s="5"/>
      <c r="F94" s="148"/>
      <c r="G94" s="127"/>
      <c r="H94" s="128"/>
    </row>
    <row r="95" customFormat="false" ht="14.4" hidden="false" customHeight="false" outlineLevel="0" collapsed="false">
      <c r="B95" s="1"/>
      <c r="C95" s="1"/>
      <c r="D95" s="1"/>
      <c r="E95" s="5"/>
      <c r="F95" s="5"/>
      <c r="G95" s="127"/>
      <c r="H95" s="128"/>
    </row>
    <row r="96" customFormat="false" ht="14.4" hidden="false" customHeight="false" outlineLevel="0" collapsed="false">
      <c r="B96" s="1" t="s">
        <v>375</v>
      </c>
      <c r="C96" s="1"/>
      <c r="D96" s="1"/>
      <c r="E96" s="5"/>
      <c r="F96" s="5"/>
      <c r="G96" s="72"/>
      <c r="H96" s="72"/>
    </row>
    <row r="97" customFormat="false" ht="14.4" hidden="false" customHeight="false" outlineLevel="0" collapsed="false">
      <c r="B97" s="1" t="s">
        <v>415</v>
      </c>
      <c r="C97" s="1"/>
      <c r="D97" s="1"/>
      <c r="E97" s="5"/>
      <c r="F97" s="5"/>
      <c r="G97" s="72"/>
      <c r="H97" s="72"/>
    </row>
    <row r="98" customFormat="false" ht="14.4" hidden="false" customHeight="false" outlineLevel="0" collapsed="false">
      <c r="B98" s="1" t="s">
        <v>416</v>
      </c>
      <c r="C98" s="1"/>
      <c r="D98" s="1"/>
      <c r="E98" s="5"/>
      <c r="F98" s="5"/>
    </row>
  </sheetData>
  <mergeCells count="11">
    <mergeCell ref="B13:H13"/>
    <mergeCell ref="B14:D14"/>
    <mergeCell ref="B31:G31"/>
    <mergeCell ref="B34:H34"/>
    <mergeCell ref="B35:G35"/>
    <mergeCell ref="B39:G39"/>
    <mergeCell ref="C41:H41"/>
    <mergeCell ref="C42:G42"/>
    <mergeCell ref="C43:G43"/>
    <mergeCell ref="C44:G44"/>
    <mergeCell ref="C46:G46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95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24" activeCellId="0" sqref="E24"/>
    </sheetView>
  </sheetViews>
  <sheetFormatPr defaultRowHeight="14.4"/>
  <cols>
    <col collapsed="false" hidden="false" max="1" min="1" style="0" width="4.33603238866397"/>
    <col collapsed="false" hidden="false" max="2" min="2" style="0" width="10.5748987854251"/>
    <col collapsed="false" hidden="false" max="3" min="3" style="0" width="17.4372469635628"/>
    <col collapsed="false" hidden="false" max="4" min="4" style="0" width="10.5748987854251"/>
    <col collapsed="false" hidden="false" max="6" min="5" style="0" width="10.331983805668"/>
    <col collapsed="false" hidden="false" max="7" min="7" style="0" width="11.6599190283401"/>
    <col collapsed="false" hidden="false" max="1025" min="8" style="0" width="10.5748987854251"/>
  </cols>
  <sheetData>
    <row r="1" customFormat="false" ht="14.4" hidden="false" customHeight="false" outlineLevel="0" collapsed="false">
      <c r="B1" s="71"/>
      <c r="C1" s="71"/>
      <c r="D1" s="71"/>
      <c r="E1" s="72"/>
      <c r="F1" s="72"/>
      <c r="G1" s="72"/>
      <c r="H1" s="72"/>
    </row>
    <row r="2" customFormat="false" ht="14.4" hidden="false" customHeight="false" outlineLevel="0" collapsed="false">
      <c r="B2" s="71"/>
      <c r="C2" s="71"/>
      <c r="D2" s="71"/>
      <c r="E2" s="72"/>
      <c r="F2" s="72"/>
      <c r="G2" s="72"/>
      <c r="H2" s="72"/>
    </row>
    <row r="3" customFormat="false" ht="14.4" hidden="false" customHeight="false" outlineLevel="0" collapsed="false">
      <c r="B3" s="71"/>
      <c r="C3" s="71"/>
      <c r="D3" s="71"/>
      <c r="E3" s="72"/>
      <c r="F3" s="72"/>
      <c r="G3" s="72"/>
      <c r="H3" s="72"/>
    </row>
    <row r="4" customFormat="false" ht="14.4" hidden="false" customHeight="false" outlineLevel="0" collapsed="false">
      <c r="B4" s="71"/>
      <c r="C4" s="71"/>
      <c r="D4" s="71"/>
      <c r="E4" s="72"/>
      <c r="F4" s="72"/>
      <c r="G4" s="72"/>
      <c r="H4" s="72"/>
    </row>
    <row r="5" customFormat="false" ht="14.4" hidden="false" customHeight="false" outlineLevel="0" collapsed="false">
      <c r="B5" s="71"/>
      <c r="C5" s="71"/>
      <c r="D5" s="71"/>
      <c r="E5" s="72"/>
      <c r="F5" s="72"/>
      <c r="G5" s="72"/>
      <c r="H5" s="72"/>
    </row>
    <row r="6" customFormat="false" ht="14.4" hidden="false" customHeight="false" outlineLevel="0" collapsed="false">
      <c r="B6" s="2" t="s">
        <v>0</v>
      </c>
      <c r="C6" s="3"/>
      <c r="D6" s="3"/>
      <c r="E6" s="4"/>
      <c r="F6" s="4"/>
      <c r="G6" s="4"/>
      <c r="H6" s="4"/>
    </row>
    <row r="7" customFormat="false" ht="16.2" hidden="false" customHeight="false" outlineLevel="0" collapsed="false">
      <c r="B7" s="3" t="s">
        <v>1</v>
      </c>
      <c r="C7" s="3"/>
      <c r="D7" s="3"/>
      <c r="E7" s="4"/>
      <c r="F7" s="4"/>
      <c r="G7" s="4"/>
      <c r="H7" s="4"/>
    </row>
    <row r="8" customFormat="false" ht="14.4" hidden="false" customHeight="false" outlineLevel="0" collapsed="false">
      <c r="B8" s="2"/>
      <c r="C8" s="3"/>
      <c r="D8" s="3"/>
      <c r="E8" s="4"/>
      <c r="F8" s="4"/>
      <c r="G8" s="4"/>
      <c r="H8" s="4"/>
    </row>
    <row r="9" customFormat="false" ht="14.4" hidden="false" customHeight="false" outlineLevel="0" collapsed="false">
      <c r="B9" s="3" t="s">
        <v>417</v>
      </c>
      <c r="C9" s="3"/>
      <c r="D9" s="3"/>
      <c r="E9" s="4"/>
      <c r="F9" s="4"/>
      <c r="G9" s="4"/>
      <c r="H9" s="4"/>
    </row>
    <row r="10" customFormat="false" ht="15" hidden="false" customHeight="false" outlineLevel="0" collapsed="false">
      <c r="B10" s="3"/>
      <c r="C10" s="3"/>
      <c r="D10" s="3"/>
      <c r="E10" s="4"/>
      <c r="F10" s="4"/>
      <c r="G10" s="4"/>
      <c r="H10" s="4"/>
    </row>
    <row r="11" customFormat="false" ht="15" hidden="false" customHeight="false" outlineLevel="0" collapsed="false">
      <c r="B11" s="73" t="s">
        <v>333</v>
      </c>
      <c r="C11" s="73"/>
      <c r="D11" s="73"/>
      <c r="E11" s="73"/>
      <c r="F11" s="73"/>
      <c r="G11" s="73"/>
      <c r="H11" s="73"/>
    </row>
    <row r="12" customFormat="false" ht="15" hidden="false" customHeight="false" outlineLevel="0" collapsed="false">
      <c r="B12" s="73" t="s">
        <v>334</v>
      </c>
      <c r="C12" s="73"/>
      <c r="D12" s="73"/>
      <c r="E12" s="73"/>
      <c r="F12" s="74" t="s">
        <v>399</v>
      </c>
      <c r="G12" s="74"/>
      <c r="H12" s="73" t="s">
        <v>336</v>
      </c>
    </row>
    <row r="13" customFormat="false" ht="14.4" hidden="false" customHeight="false" outlineLevel="0" collapsed="false">
      <c r="B13" s="75" t="s">
        <v>337</v>
      </c>
      <c r="C13" s="3"/>
      <c r="D13" s="3"/>
      <c r="E13" s="4"/>
      <c r="F13" s="4"/>
      <c r="G13" s="4"/>
      <c r="H13" s="76" t="n">
        <v>791.61</v>
      </c>
    </row>
    <row r="14" customFormat="false" ht="14.4" hidden="false" customHeight="false" outlineLevel="0" collapsed="false">
      <c r="B14" s="75" t="s">
        <v>338</v>
      </c>
      <c r="C14" s="3"/>
      <c r="D14" s="3"/>
      <c r="E14" s="4"/>
      <c r="F14" s="77" t="n">
        <f aca="false">(H36)</f>
        <v>929.59</v>
      </c>
      <c r="G14" s="4"/>
      <c r="H14" s="76" t="n">
        <f aca="false">(F14)</f>
        <v>929.59</v>
      </c>
    </row>
    <row r="15" customFormat="false" ht="14.4" hidden="false" customHeight="false" outlineLevel="0" collapsed="false">
      <c r="B15" s="75" t="s">
        <v>339</v>
      </c>
      <c r="C15" s="3"/>
      <c r="D15" s="3"/>
      <c r="E15" s="4"/>
      <c r="F15" s="77" t="n">
        <v>1500</v>
      </c>
      <c r="G15" s="4"/>
      <c r="H15" s="76" t="n">
        <v>1500</v>
      </c>
    </row>
    <row r="16" customFormat="false" ht="14.4" hidden="false" customHeight="false" outlineLevel="0" collapsed="false">
      <c r="B16" s="78" t="s">
        <v>340</v>
      </c>
      <c r="C16" s="79"/>
      <c r="D16" s="79"/>
      <c r="E16" s="80"/>
      <c r="F16" s="76" t="n">
        <v>3000</v>
      </c>
      <c r="G16" s="80"/>
      <c r="H16" s="76" t="n">
        <v>3000</v>
      </c>
    </row>
    <row r="17" customFormat="false" ht="14.4" hidden="false" customHeight="false" outlineLevel="0" collapsed="false">
      <c r="B17" s="75" t="s">
        <v>418</v>
      </c>
      <c r="C17" s="3"/>
      <c r="D17" s="3"/>
      <c r="E17" s="4"/>
      <c r="F17" s="77" t="n">
        <v>0</v>
      </c>
      <c r="G17" s="4"/>
      <c r="H17" s="76" t="n">
        <v>399</v>
      </c>
    </row>
    <row r="18" customFormat="false" ht="14.4" hidden="false" customHeight="false" outlineLevel="0" collapsed="false">
      <c r="B18" s="75" t="s">
        <v>419</v>
      </c>
      <c r="C18" s="3"/>
      <c r="D18" s="3"/>
      <c r="E18" s="4"/>
      <c r="F18" s="4"/>
      <c r="G18" s="4"/>
      <c r="H18" s="76" t="n">
        <v>169</v>
      </c>
    </row>
    <row r="19" customFormat="false" ht="14.4" hidden="false" customHeight="false" outlineLevel="0" collapsed="false">
      <c r="B19" s="75" t="s">
        <v>420</v>
      </c>
      <c r="C19" s="3"/>
      <c r="D19" s="3"/>
      <c r="E19" s="4"/>
      <c r="F19" s="4"/>
      <c r="G19" s="4"/>
      <c r="H19" s="76" t="n">
        <v>187.21</v>
      </c>
    </row>
    <row r="20" customFormat="false" ht="14.4" hidden="false" customHeight="false" outlineLevel="0" collapsed="false">
      <c r="B20" s="75" t="s">
        <v>421</v>
      </c>
      <c r="C20" s="3"/>
      <c r="D20" s="3"/>
      <c r="E20" s="4"/>
      <c r="F20" s="4"/>
      <c r="G20" s="4"/>
      <c r="H20" s="76" t="n">
        <v>207.21</v>
      </c>
    </row>
    <row r="21" customFormat="false" ht="14.4" hidden="false" customHeight="false" outlineLevel="0" collapsed="false">
      <c r="B21" s="75" t="s">
        <v>422</v>
      </c>
      <c r="C21" s="79"/>
      <c r="D21" s="3"/>
      <c r="E21" s="4"/>
      <c r="F21" s="4"/>
      <c r="G21" s="4"/>
      <c r="H21" s="76" t="n">
        <v>221.32</v>
      </c>
    </row>
    <row r="22" customFormat="false" ht="14.4" hidden="false" customHeight="false" outlineLevel="0" collapsed="false">
      <c r="B22" s="75" t="s">
        <v>423</v>
      </c>
      <c r="C22" s="79"/>
      <c r="D22" s="3"/>
      <c r="E22" s="4"/>
      <c r="F22" s="4"/>
      <c r="G22" s="4"/>
      <c r="H22" s="76" t="n">
        <v>231.36</v>
      </c>
    </row>
    <row r="23" customFormat="false" ht="14.4" hidden="false" customHeight="false" outlineLevel="0" collapsed="false">
      <c r="B23" s="75" t="s">
        <v>424</v>
      </c>
      <c r="C23" s="79"/>
      <c r="D23" s="3"/>
      <c r="E23" s="4"/>
      <c r="F23" s="4"/>
      <c r="G23" s="4"/>
      <c r="H23" s="76" t="n">
        <v>144.35</v>
      </c>
    </row>
    <row r="24" customFormat="false" ht="14.4" hidden="false" customHeight="false" outlineLevel="0" collapsed="false">
      <c r="B24" s="75" t="s">
        <v>425</v>
      </c>
      <c r="C24" s="79"/>
      <c r="D24" s="3"/>
      <c r="E24" s="4"/>
      <c r="F24" s="4"/>
      <c r="G24" s="4"/>
      <c r="H24" s="76" t="n">
        <v>127.12</v>
      </c>
    </row>
    <row r="25" customFormat="false" ht="14.4" hidden="false" customHeight="false" outlineLevel="0" collapsed="false">
      <c r="B25" s="75" t="s">
        <v>426</v>
      </c>
      <c r="C25" s="79"/>
      <c r="D25" s="3"/>
      <c r="E25" s="4"/>
      <c r="F25" s="4"/>
      <c r="G25" s="4"/>
      <c r="H25" s="76" t="n">
        <v>190.78</v>
      </c>
    </row>
    <row r="26" customFormat="false" ht="14.4" hidden="false" customHeight="false" outlineLevel="0" collapsed="false">
      <c r="B26" s="75" t="s">
        <v>427</v>
      </c>
      <c r="C26" s="79"/>
      <c r="D26" s="3"/>
      <c r="E26" s="4"/>
      <c r="F26" s="4"/>
      <c r="G26" s="4"/>
      <c r="H26" s="76" t="n">
        <v>186.85</v>
      </c>
    </row>
    <row r="27" customFormat="false" ht="14.4" hidden="false" customHeight="false" outlineLevel="0" collapsed="false">
      <c r="B27" s="81" t="s">
        <v>428</v>
      </c>
      <c r="C27" s="132"/>
      <c r="D27" s="3"/>
      <c r="E27" s="4"/>
      <c r="F27" s="4"/>
      <c r="G27" s="4"/>
      <c r="H27" s="149" t="n">
        <v>463.48</v>
      </c>
    </row>
    <row r="28" customFormat="false" ht="14.4" hidden="false" customHeight="false" outlineLevel="0" collapsed="false">
      <c r="B28" s="75" t="s">
        <v>347</v>
      </c>
      <c r="C28" s="3"/>
      <c r="D28" s="3"/>
      <c r="E28" s="4"/>
      <c r="F28" s="4"/>
      <c r="G28" s="4"/>
      <c r="H28" s="76" t="n">
        <v>1000</v>
      </c>
    </row>
    <row r="29" customFormat="false" ht="15" hidden="false" customHeight="false" outlineLevel="0" collapsed="false">
      <c r="B29" s="75" t="s">
        <v>348</v>
      </c>
      <c r="C29" s="3"/>
      <c r="D29" s="3"/>
      <c r="E29" s="4"/>
      <c r="F29" s="4"/>
      <c r="G29" s="4"/>
      <c r="H29" s="76" t="n">
        <v>500</v>
      </c>
    </row>
    <row r="30" customFormat="false" ht="15" hidden="false" customHeight="false" outlineLevel="0" collapsed="false">
      <c r="B30" s="83" t="s">
        <v>349</v>
      </c>
      <c r="C30" s="83"/>
      <c r="D30" s="83"/>
      <c r="E30" s="83"/>
      <c r="F30" s="83"/>
      <c r="G30" s="83"/>
      <c r="H30" s="84" t="n">
        <f aca="false">SUM(H13:H29)</f>
        <v>10248.88</v>
      </c>
    </row>
    <row r="31" customFormat="false" ht="15" hidden="false" customHeight="false" outlineLevel="0" collapsed="false">
      <c r="B31" s="85"/>
      <c r="C31" s="85"/>
      <c r="D31" s="85"/>
      <c r="E31" s="85"/>
      <c r="F31" s="85"/>
      <c r="G31" s="85"/>
      <c r="H31" s="80"/>
    </row>
    <row r="32" customFormat="false" ht="14.4" hidden="false" customHeight="false" outlineLevel="0" collapsed="false">
      <c r="B32" s="86" t="s">
        <v>350</v>
      </c>
      <c r="C32" s="86"/>
      <c r="D32" s="86"/>
      <c r="E32" s="86"/>
      <c r="F32" s="86"/>
      <c r="G32" s="86"/>
      <c r="H32" s="86"/>
    </row>
    <row r="33" customFormat="false" ht="14.4" hidden="false" customHeight="false" outlineLevel="0" collapsed="false">
      <c r="B33" s="133" t="s">
        <v>429</v>
      </c>
      <c r="C33" s="133"/>
      <c r="D33" s="133"/>
      <c r="E33" s="133"/>
      <c r="F33" s="133"/>
      <c r="G33" s="133"/>
      <c r="H33" s="88" t="n">
        <v>398</v>
      </c>
    </row>
    <row r="34" customFormat="false" ht="14.4" hidden="false" customHeight="false" outlineLevel="0" collapsed="false">
      <c r="B34" s="134" t="s">
        <v>430</v>
      </c>
      <c r="C34" s="135"/>
      <c r="D34" s="135"/>
      <c r="E34" s="135"/>
      <c r="F34" s="135"/>
      <c r="G34" s="136"/>
      <c r="H34" s="137" t="n">
        <v>343</v>
      </c>
    </row>
    <row r="35" customFormat="false" ht="14.4" hidden="false" customHeight="false" outlineLevel="0" collapsed="false">
      <c r="B35" s="134" t="s">
        <v>431</v>
      </c>
      <c r="C35" s="135"/>
      <c r="D35" s="135"/>
      <c r="E35" s="135"/>
      <c r="F35" s="135"/>
      <c r="G35" s="136"/>
      <c r="H35" s="137" t="n">
        <v>188.59</v>
      </c>
    </row>
    <row r="36" customFormat="false" ht="15" hidden="false" customHeight="false" outlineLevel="0" collapsed="false">
      <c r="B36" s="138" t="s">
        <v>82</v>
      </c>
      <c r="C36" s="138"/>
      <c r="D36" s="138"/>
      <c r="E36" s="138"/>
      <c r="F36" s="138"/>
      <c r="G36" s="138"/>
      <c r="H36" s="139" t="n">
        <f aca="false">SUM(H33:H35)</f>
        <v>929.59</v>
      </c>
    </row>
    <row r="37" customFormat="false" ht="14.4" hidden="false" customHeight="false" outlineLevel="0" collapsed="false">
      <c r="B37" s="3"/>
      <c r="C37" s="3"/>
      <c r="D37" s="3"/>
      <c r="E37" s="4"/>
      <c r="F37" s="4"/>
      <c r="G37" s="4"/>
      <c r="H37" s="4"/>
    </row>
    <row r="38" customFormat="false" ht="15" hidden="false" customHeight="false" outlineLevel="0" collapsed="false">
      <c r="B38" s="3"/>
      <c r="C38" s="91" t="s">
        <v>414</v>
      </c>
      <c r="D38" s="91"/>
      <c r="E38" s="91"/>
      <c r="F38" s="91"/>
      <c r="G38" s="91"/>
      <c r="H38" s="91"/>
    </row>
    <row r="39" customFormat="false" ht="14.4" hidden="false" customHeight="false" outlineLevel="0" collapsed="false">
      <c r="B39" s="3"/>
      <c r="C39" s="92" t="s">
        <v>353</v>
      </c>
      <c r="D39" s="92"/>
      <c r="E39" s="92"/>
      <c r="F39" s="92"/>
      <c r="G39" s="92"/>
      <c r="H39" s="93" t="n">
        <v>5616</v>
      </c>
    </row>
    <row r="40" customFormat="false" ht="14.4" hidden="false" customHeight="false" outlineLevel="0" collapsed="false">
      <c r="B40" s="3"/>
      <c r="C40" s="94" t="s">
        <v>414</v>
      </c>
      <c r="D40" s="94"/>
      <c r="E40" s="94"/>
      <c r="F40" s="94"/>
      <c r="G40" s="94"/>
      <c r="H40" s="95" t="n">
        <v>500</v>
      </c>
    </row>
    <row r="41" customFormat="false" ht="14.4" hidden="false" customHeight="false" outlineLevel="0" collapsed="false">
      <c r="B41" s="3"/>
      <c r="C41" s="96" t="s">
        <v>354</v>
      </c>
      <c r="D41" s="96"/>
      <c r="E41" s="96"/>
      <c r="F41" s="96"/>
      <c r="G41" s="96"/>
      <c r="H41" s="95" t="n">
        <f aca="false">SUM(H39:H40)</f>
        <v>6116</v>
      </c>
    </row>
    <row r="42" customFormat="false" ht="14.4" hidden="false" customHeight="false" outlineLevel="0" collapsed="false">
      <c r="B42" s="3"/>
      <c r="C42" s="97" t="s">
        <v>355</v>
      </c>
      <c r="D42" s="98"/>
      <c r="E42" s="98"/>
      <c r="F42" s="98"/>
      <c r="G42" s="99"/>
      <c r="H42" s="95"/>
    </row>
    <row r="43" customFormat="false" ht="15" hidden="false" customHeight="false" outlineLevel="0" collapsed="false">
      <c r="B43" s="102"/>
      <c r="C43" s="103" t="s">
        <v>357</v>
      </c>
      <c r="D43" s="103"/>
      <c r="E43" s="103"/>
      <c r="F43" s="103"/>
      <c r="G43" s="103"/>
      <c r="H43" s="140" t="n">
        <f aca="false">H41</f>
        <v>6116</v>
      </c>
    </row>
    <row r="44" customFormat="false" ht="14.4" hidden="false" customHeight="false" outlineLevel="0" collapsed="false">
      <c r="B44" s="102"/>
      <c r="C44" s="141"/>
      <c r="D44" s="141"/>
      <c r="E44" s="141"/>
      <c r="F44" s="141"/>
      <c r="G44" s="141"/>
      <c r="H44" s="142"/>
    </row>
    <row r="45" customFormat="false" ht="14.4" hidden="false" customHeight="false" outlineLevel="0" collapsed="false">
      <c r="B45" s="3"/>
      <c r="C45" s="1"/>
      <c r="D45" s="1"/>
      <c r="E45" s="5"/>
      <c r="F45" s="105"/>
      <c r="G45" s="105"/>
      <c r="H45" s="106"/>
    </row>
    <row r="46" customFormat="false" ht="14.4" hidden="false" customHeight="false" outlineLevel="0" collapsed="false">
      <c r="B46" s="1"/>
      <c r="C46" s="1"/>
      <c r="D46" s="2" t="s">
        <v>0</v>
      </c>
      <c r="E46" s="3"/>
      <c r="F46" s="3"/>
      <c r="G46" s="4"/>
      <c r="H46" s="5"/>
    </row>
    <row r="47" customFormat="false" ht="16.2" hidden="false" customHeight="false" outlineLevel="0" collapsed="false">
      <c r="B47" s="1"/>
      <c r="C47" s="1"/>
      <c r="D47" s="3" t="s">
        <v>1</v>
      </c>
      <c r="E47" s="3"/>
      <c r="F47" s="3"/>
      <c r="G47" s="4"/>
      <c r="H47" s="5"/>
    </row>
    <row r="48" customFormat="false" ht="14.4" hidden="false" customHeight="false" outlineLevel="0" collapsed="false">
      <c r="B48" s="1"/>
      <c r="C48" s="1"/>
      <c r="D48" s="2"/>
      <c r="E48" s="3"/>
      <c r="F48" s="3"/>
      <c r="G48" s="4"/>
      <c r="H48" s="5"/>
    </row>
    <row r="49" customFormat="false" ht="15" hidden="false" customHeight="false" outlineLevel="0" collapsed="false">
      <c r="B49" s="1"/>
      <c r="C49" s="1"/>
      <c r="D49" s="6" t="s">
        <v>432</v>
      </c>
      <c r="E49" s="3"/>
      <c r="F49" s="3"/>
      <c r="G49" s="4"/>
      <c r="H49" s="5"/>
    </row>
    <row r="50" customFormat="false" ht="15" hidden="false" customHeight="false" outlineLevel="0" collapsed="false">
      <c r="B50" s="7" t="s">
        <v>2</v>
      </c>
      <c r="C50" s="8" t="s">
        <v>3</v>
      </c>
      <c r="D50" s="9" t="s">
        <v>358</v>
      </c>
      <c r="E50" s="9" t="s">
        <v>359</v>
      </c>
      <c r="F50" s="9" t="s">
        <v>360</v>
      </c>
      <c r="G50" s="10" t="s">
        <v>6</v>
      </c>
      <c r="H50" s="11" t="s">
        <v>361</v>
      </c>
    </row>
    <row r="51" customFormat="false" ht="14.4" hidden="false" customHeight="false" outlineLevel="0" collapsed="false">
      <c r="B51" s="12" t="s">
        <v>7</v>
      </c>
      <c r="C51" s="108" t="s">
        <v>77</v>
      </c>
      <c r="D51" s="14" t="n">
        <v>0.02631</v>
      </c>
      <c r="E51" s="15" t="n">
        <f aca="false">$E$89*D51</f>
        <v>269.6480328</v>
      </c>
      <c r="F51" s="15" t="n">
        <v>291.42</v>
      </c>
      <c r="G51" s="17" t="n">
        <v>218.36</v>
      </c>
      <c r="H51" s="18" t="n">
        <f aca="false">E51+F51+G51</f>
        <v>779.4280328</v>
      </c>
    </row>
    <row r="52" customFormat="false" ht="14.4" hidden="false" customHeight="false" outlineLevel="0" collapsed="false">
      <c r="B52" s="19" t="s">
        <v>9</v>
      </c>
      <c r="C52" s="20" t="s">
        <v>363</v>
      </c>
      <c r="D52" s="14" t="n">
        <v>0.02631</v>
      </c>
      <c r="E52" s="21" t="n">
        <f aca="false">$E$89*D52</f>
        <v>269.6480328</v>
      </c>
      <c r="F52" s="21" t="n">
        <v>291.42</v>
      </c>
      <c r="G52" s="17" t="n">
        <v>320.04</v>
      </c>
      <c r="H52" s="18" t="n">
        <f aca="false">E52+F52+G52</f>
        <v>881.1080328</v>
      </c>
    </row>
    <row r="53" customFormat="false" ht="14.4" hidden="false" customHeight="false" outlineLevel="0" collapsed="false">
      <c r="B53" s="19" t="s">
        <v>11</v>
      </c>
      <c r="C53" s="20" t="s">
        <v>12</v>
      </c>
      <c r="D53" s="14" t="n">
        <v>0.02631</v>
      </c>
      <c r="E53" s="21" t="n">
        <f aca="false">$E$89*D53</f>
        <v>269.6480328</v>
      </c>
      <c r="F53" s="15" t="n">
        <v>291.42</v>
      </c>
      <c r="G53" s="17" t="n">
        <v>0</v>
      </c>
      <c r="H53" s="18" t="n">
        <f aca="false">E53+F53</f>
        <v>561.0680328</v>
      </c>
    </row>
    <row r="54" customFormat="false" ht="14.4" hidden="false" customHeight="false" outlineLevel="0" collapsed="false">
      <c r="B54" s="19" t="s">
        <v>13</v>
      </c>
      <c r="C54" s="20" t="s">
        <v>14</v>
      </c>
      <c r="D54" s="14" t="n">
        <v>0.02631</v>
      </c>
      <c r="E54" s="21" t="n">
        <f aca="false">$E$89*D54</f>
        <v>269.6480328</v>
      </c>
      <c r="F54" s="21" t="n">
        <v>291.42</v>
      </c>
      <c r="G54" s="17" t="n">
        <v>0</v>
      </c>
      <c r="H54" s="18" t="n">
        <f aca="false">E54+F54</f>
        <v>561.0680328</v>
      </c>
    </row>
    <row r="55" customFormat="false" ht="14.4" hidden="false" customHeight="false" outlineLevel="0" collapsed="false">
      <c r="B55" s="19" t="s">
        <v>15</v>
      </c>
      <c r="C55" s="22" t="s">
        <v>364</v>
      </c>
      <c r="D55" s="14" t="n">
        <v>0.02631</v>
      </c>
      <c r="E55" s="21" t="n">
        <f aca="false">$E$89*D55</f>
        <v>269.6480328</v>
      </c>
      <c r="F55" s="15" t="n">
        <v>291.42</v>
      </c>
      <c r="G55" s="17" t="n">
        <v>0</v>
      </c>
      <c r="H55" s="18" t="n">
        <f aca="false">E55+F55</f>
        <v>561.0680328</v>
      </c>
    </row>
    <row r="56" customFormat="false" ht="14.4" hidden="false" customHeight="false" outlineLevel="0" collapsed="false">
      <c r="B56" s="19" t="s">
        <v>17</v>
      </c>
      <c r="C56" s="20" t="s">
        <v>18</v>
      </c>
      <c r="D56" s="14" t="n">
        <v>0.02631</v>
      </c>
      <c r="E56" s="21" t="n">
        <f aca="false">$E$89*D56</f>
        <v>269.6480328</v>
      </c>
      <c r="F56" s="21" t="n">
        <v>291.42</v>
      </c>
      <c r="G56" s="17" t="n">
        <v>0</v>
      </c>
      <c r="H56" s="18" t="n">
        <f aca="false">E56+F56</f>
        <v>561.0680328</v>
      </c>
    </row>
    <row r="57" customFormat="false" ht="14.4" hidden="false" customHeight="false" outlineLevel="0" collapsed="false">
      <c r="B57" s="19" t="s">
        <v>19</v>
      </c>
      <c r="C57" s="20" t="s">
        <v>365</v>
      </c>
      <c r="D57" s="14" t="n">
        <v>0.02631</v>
      </c>
      <c r="E57" s="21" t="n">
        <f aca="false">$E$89*D57</f>
        <v>269.6480328</v>
      </c>
      <c r="F57" s="15" t="n">
        <v>291.42</v>
      </c>
      <c r="G57" s="17" t="n">
        <v>294.01</v>
      </c>
      <c r="H57" s="18" t="n">
        <f aca="false">E57+F57+G57</f>
        <v>855.0780328</v>
      </c>
    </row>
    <row r="58" customFormat="false" ht="14.4" hidden="false" customHeight="false" outlineLevel="0" collapsed="false">
      <c r="B58" s="19" t="s">
        <v>21</v>
      </c>
      <c r="C58" s="20" t="s">
        <v>22</v>
      </c>
      <c r="D58" s="14" t="n">
        <v>0.02631</v>
      </c>
      <c r="E58" s="21" t="n">
        <f aca="false">$E$89*D58</f>
        <v>269.6480328</v>
      </c>
      <c r="F58" s="21" t="n">
        <v>291.42</v>
      </c>
      <c r="G58" s="17" t="n">
        <v>0</v>
      </c>
      <c r="H58" s="18" t="n">
        <f aca="false">E58+F58</f>
        <v>561.0680328</v>
      </c>
    </row>
    <row r="59" customFormat="false" ht="14.4" hidden="false" customHeight="false" outlineLevel="0" collapsed="false">
      <c r="B59" s="19" t="s">
        <v>23</v>
      </c>
      <c r="C59" s="20" t="s">
        <v>396</v>
      </c>
      <c r="D59" s="14" t="n">
        <v>0.02631</v>
      </c>
      <c r="E59" s="21" t="n">
        <f aca="false">$E$89*D59</f>
        <v>269.6480328</v>
      </c>
      <c r="F59" s="15" t="n">
        <v>291.42</v>
      </c>
      <c r="G59" s="17" t="n">
        <v>396.55</v>
      </c>
      <c r="H59" s="18" t="n">
        <f aca="false">E59+F59+G59</f>
        <v>957.6180328</v>
      </c>
    </row>
    <row r="60" customFormat="false" ht="14.4" hidden="false" customHeight="false" outlineLevel="0" collapsed="false">
      <c r="B60" s="19" t="s">
        <v>25</v>
      </c>
      <c r="C60" s="20" t="s">
        <v>26</v>
      </c>
      <c r="D60" s="14" t="n">
        <v>0.02631</v>
      </c>
      <c r="E60" s="21" t="n">
        <f aca="false">$E$89*D60</f>
        <v>269.6480328</v>
      </c>
      <c r="F60" s="21" t="n">
        <v>291.42</v>
      </c>
      <c r="G60" s="17" t="n">
        <v>221.43</v>
      </c>
      <c r="H60" s="18" t="n">
        <f aca="false">E60+F60+G60</f>
        <v>782.4980328</v>
      </c>
    </row>
    <row r="61" customFormat="false" ht="14.4" hidden="false" customHeight="false" outlineLevel="0" collapsed="false">
      <c r="B61" s="19" t="s">
        <v>27</v>
      </c>
      <c r="C61" s="20" t="s">
        <v>28</v>
      </c>
      <c r="D61" s="14" t="n">
        <v>0.02631</v>
      </c>
      <c r="E61" s="21" t="n">
        <f aca="false">$E$89*D61</f>
        <v>269.6480328</v>
      </c>
      <c r="F61" s="15" t="n">
        <v>291.42</v>
      </c>
      <c r="G61" s="17" t="n">
        <v>348.9</v>
      </c>
      <c r="H61" s="18" t="n">
        <f aca="false">E61+F61+G61</f>
        <v>909.9680328</v>
      </c>
    </row>
    <row r="62" customFormat="false" ht="14.4" hidden="false" customHeight="false" outlineLevel="0" collapsed="false">
      <c r="B62" s="19" t="s">
        <v>29</v>
      </c>
      <c r="C62" s="22" t="s">
        <v>368</v>
      </c>
      <c r="D62" s="14" t="n">
        <v>0.02631</v>
      </c>
      <c r="E62" s="21" t="n">
        <f aca="false">$E$89*D62</f>
        <v>269.6480328</v>
      </c>
      <c r="F62" s="21" t="n">
        <v>291.42</v>
      </c>
      <c r="G62" s="17" t="n">
        <v>288.6</v>
      </c>
      <c r="H62" s="18" t="n">
        <f aca="false">E62+F62+G62</f>
        <v>849.6680328</v>
      </c>
    </row>
    <row r="63" customFormat="false" ht="14.4" hidden="false" customHeight="false" outlineLevel="0" collapsed="false">
      <c r="B63" s="19" t="s">
        <v>31</v>
      </c>
      <c r="C63" s="20" t="s">
        <v>32</v>
      </c>
      <c r="D63" s="14" t="n">
        <v>0.02631</v>
      </c>
      <c r="E63" s="21" t="n">
        <f aca="false">$E$89*D63</f>
        <v>269.6480328</v>
      </c>
      <c r="F63" s="15" t="n">
        <v>291.42</v>
      </c>
      <c r="G63" s="17" t="n">
        <v>660.71</v>
      </c>
      <c r="H63" s="18" t="n">
        <f aca="false">E63+F63+G63</f>
        <v>1221.7780328</v>
      </c>
    </row>
    <row r="64" customFormat="false" ht="14.4" hidden="false" customHeight="false" outlineLevel="0" collapsed="false">
      <c r="B64" s="19" t="s">
        <v>33</v>
      </c>
      <c r="C64" s="22" t="s">
        <v>34</v>
      </c>
      <c r="D64" s="14" t="n">
        <v>0.02631</v>
      </c>
      <c r="E64" s="21" t="n">
        <f aca="false">$E$89*D64</f>
        <v>269.6480328</v>
      </c>
      <c r="F64" s="21" t="n">
        <v>291.42</v>
      </c>
      <c r="G64" s="17" t="n">
        <v>346.32</v>
      </c>
      <c r="H64" s="18" t="n">
        <f aca="false">E64+F64+G64</f>
        <v>907.3880328</v>
      </c>
    </row>
    <row r="65" customFormat="false" ht="14.4" hidden="false" customHeight="false" outlineLevel="0" collapsed="false">
      <c r="B65" s="19" t="s">
        <v>35</v>
      </c>
      <c r="C65" s="26" t="s">
        <v>42</v>
      </c>
      <c r="D65" s="14" t="n">
        <v>0.02631</v>
      </c>
      <c r="E65" s="21" t="n">
        <f aca="false">$E$89*D65</f>
        <v>269.6480328</v>
      </c>
      <c r="F65" s="21" t="n">
        <v>0</v>
      </c>
      <c r="G65" s="17" t="n">
        <v>0</v>
      </c>
      <c r="H65" s="18" t="n">
        <f aca="false">E65+F65+G65</f>
        <v>269.6480328</v>
      </c>
    </row>
    <row r="66" customFormat="false" ht="14.4" hidden="false" customHeight="false" outlineLevel="0" collapsed="false">
      <c r="B66" s="19" t="s">
        <v>37</v>
      </c>
      <c r="C66" s="25" t="s">
        <v>38</v>
      </c>
      <c r="D66" s="14" t="n">
        <v>0.02631</v>
      </c>
      <c r="E66" s="21" t="n">
        <f aca="false">$E$89*D66</f>
        <v>269.6480328</v>
      </c>
      <c r="F66" s="21" t="n">
        <v>291.42</v>
      </c>
      <c r="G66" s="17" t="n">
        <v>266.25</v>
      </c>
      <c r="H66" s="18" t="n">
        <f aca="false">E66+F66+G66</f>
        <v>827.3180328</v>
      </c>
    </row>
    <row r="67" customFormat="false" ht="14.4" hidden="false" customHeight="false" outlineLevel="0" collapsed="false">
      <c r="B67" s="19" t="s">
        <v>39</v>
      </c>
      <c r="C67" s="22" t="s">
        <v>40</v>
      </c>
      <c r="D67" s="14" t="n">
        <v>0.02631</v>
      </c>
      <c r="E67" s="21" t="n">
        <f aca="false">$E$89*D67</f>
        <v>269.6480328</v>
      </c>
      <c r="F67" s="21" t="n">
        <v>291.42</v>
      </c>
      <c r="G67" s="17" t="n">
        <v>746.44</v>
      </c>
      <c r="H67" s="18" t="n">
        <f aca="false">E67+F67+G67</f>
        <v>1307.5080328</v>
      </c>
    </row>
    <row r="68" customFormat="false" ht="14.4" hidden="false" customHeight="false" outlineLevel="0" collapsed="false">
      <c r="B68" s="19" t="s">
        <v>41</v>
      </c>
      <c r="C68" s="26" t="s">
        <v>42</v>
      </c>
      <c r="D68" s="14" t="n">
        <v>0.02631</v>
      </c>
      <c r="E68" s="21" t="n">
        <f aca="false">$E$89*D68</f>
        <v>269.6480328</v>
      </c>
      <c r="F68" s="21" t="n">
        <v>0</v>
      </c>
      <c r="G68" s="17" t="n">
        <v>0</v>
      </c>
      <c r="H68" s="18" t="n">
        <f aca="false">E68+F68+G68</f>
        <v>269.6480328</v>
      </c>
    </row>
    <row r="69" customFormat="false" ht="14.4" hidden="false" customHeight="false" outlineLevel="0" collapsed="false">
      <c r="B69" s="19" t="s">
        <v>43</v>
      </c>
      <c r="C69" s="22" t="s">
        <v>44</v>
      </c>
      <c r="D69" s="14" t="n">
        <v>0.02631</v>
      </c>
      <c r="E69" s="21" t="n">
        <f aca="false">$E$89*D69</f>
        <v>269.6480328</v>
      </c>
      <c r="F69" s="21" t="n">
        <v>291.42</v>
      </c>
      <c r="G69" s="17" t="n">
        <v>126.62</v>
      </c>
      <c r="H69" s="18" t="n">
        <f aca="false">E69+F69+G69</f>
        <v>687.6880328</v>
      </c>
    </row>
    <row r="70" customFormat="false" ht="14.4" hidden="false" customHeight="false" outlineLevel="0" collapsed="false">
      <c r="B70" s="19" t="s">
        <v>45</v>
      </c>
      <c r="C70" s="22" t="s">
        <v>46</v>
      </c>
      <c r="D70" s="14" t="n">
        <v>0.02631</v>
      </c>
      <c r="E70" s="21" t="n">
        <f aca="false">$E$89*D70</f>
        <v>269.6480328</v>
      </c>
      <c r="F70" s="21" t="n">
        <v>291.42</v>
      </c>
      <c r="G70" s="17" t="n">
        <v>77.25</v>
      </c>
      <c r="H70" s="18" t="n">
        <f aca="false">E70+F70+G70</f>
        <v>638.3180328</v>
      </c>
    </row>
    <row r="71" customFormat="false" ht="14.4" hidden="false" customHeight="false" outlineLevel="0" collapsed="false">
      <c r="B71" s="19" t="s">
        <v>47</v>
      </c>
      <c r="C71" s="22" t="s">
        <v>397</v>
      </c>
      <c r="D71" s="14" t="n">
        <v>0.02631</v>
      </c>
      <c r="E71" s="21" t="n">
        <f aca="false">$E$89*D71</f>
        <v>269.6480328</v>
      </c>
      <c r="F71" s="21" t="n">
        <v>291.42</v>
      </c>
      <c r="G71" s="17" t="n">
        <v>328.76</v>
      </c>
      <c r="H71" s="18" t="n">
        <f aca="false">E71+F71+G71</f>
        <v>889.8280328</v>
      </c>
    </row>
    <row r="72" customFormat="false" ht="14.4" hidden="false" customHeight="false" outlineLevel="0" collapsed="false">
      <c r="B72" s="19" t="s">
        <v>48</v>
      </c>
      <c r="C72" s="26" t="s">
        <v>42</v>
      </c>
      <c r="D72" s="14" t="n">
        <v>0.02631</v>
      </c>
      <c r="E72" s="21" t="n">
        <f aca="false">$E$89*D72</f>
        <v>269.6480328</v>
      </c>
      <c r="F72" s="21" t="n">
        <v>0</v>
      </c>
      <c r="G72" s="17" t="n">
        <v>0</v>
      </c>
      <c r="H72" s="18" t="n">
        <f aca="false">E72+F72+G72</f>
        <v>269.6480328</v>
      </c>
    </row>
    <row r="73" customFormat="false" ht="14.4" hidden="false" customHeight="false" outlineLevel="0" collapsed="false">
      <c r="B73" s="19" t="s">
        <v>50</v>
      </c>
      <c r="C73" s="22" t="s">
        <v>51</v>
      </c>
      <c r="D73" s="14" t="n">
        <v>0.02631</v>
      </c>
      <c r="E73" s="21" t="n">
        <f aca="false">$E$89*D73</f>
        <v>269.6480328</v>
      </c>
      <c r="F73" s="21" t="n">
        <v>291.42</v>
      </c>
      <c r="G73" s="17" t="n">
        <v>934.33</v>
      </c>
      <c r="H73" s="18" t="n">
        <f aca="false">E73+F73+G73</f>
        <v>1495.3980328</v>
      </c>
    </row>
    <row r="74" customFormat="false" ht="14.4" hidden="false" customHeight="false" outlineLevel="0" collapsed="false">
      <c r="B74" s="19" t="s">
        <v>52</v>
      </c>
      <c r="C74" s="22" t="s">
        <v>53</v>
      </c>
      <c r="D74" s="14" t="n">
        <v>0.02631</v>
      </c>
      <c r="E74" s="21" t="n">
        <f aca="false">$E$89*D74</f>
        <v>269.6480328</v>
      </c>
      <c r="F74" s="21" t="n">
        <v>291.42</v>
      </c>
      <c r="G74" s="17" t="n">
        <v>397.41</v>
      </c>
      <c r="H74" s="18" t="n">
        <f aca="false">E74+F74+G74</f>
        <v>958.4780328</v>
      </c>
    </row>
    <row r="75" customFormat="false" ht="14.4" hidden="false" customHeight="false" outlineLevel="0" collapsed="false">
      <c r="B75" s="19" t="s">
        <v>54</v>
      </c>
      <c r="C75" s="22" t="s">
        <v>55</v>
      </c>
      <c r="D75" s="14" t="n">
        <v>0.02631</v>
      </c>
      <c r="E75" s="21" t="n">
        <f aca="false">$E$89*D75</f>
        <v>269.6480328</v>
      </c>
      <c r="F75" s="21" t="n">
        <v>291.42</v>
      </c>
      <c r="G75" s="17" t="n">
        <v>458.94</v>
      </c>
      <c r="H75" s="18" t="n">
        <f aca="false">E75+F75+G75</f>
        <v>1020.0080328</v>
      </c>
    </row>
    <row r="76" customFormat="false" ht="14.4" hidden="false" customHeight="false" outlineLevel="0" collapsed="false">
      <c r="B76" s="19" t="s">
        <v>56</v>
      </c>
      <c r="C76" s="22" t="s">
        <v>57</v>
      </c>
      <c r="D76" s="14" t="n">
        <v>0.02631</v>
      </c>
      <c r="E76" s="21" t="n">
        <f aca="false">$E$89*D76</f>
        <v>269.6480328</v>
      </c>
      <c r="F76" s="21" t="n">
        <v>291.42</v>
      </c>
      <c r="G76" s="17" t="n">
        <v>493.08</v>
      </c>
      <c r="H76" s="18" t="n">
        <f aca="false">E76+F76+G76</f>
        <v>1054.1480328</v>
      </c>
    </row>
    <row r="77" customFormat="false" ht="14.4" hidden="false" customHeight="false" outlineLevel="0" collapsed="false">
      <c r="B77" s="19" t="s">
        <v>58</v>
      </c>
      <c r="C77" s="22" t="s">
        <v>59</v>
      </c>
      <c r="D77" s="14" t="n">
        <v>0.02631</v>
      </c>
      <c r="E77" s="21" t="n">
        <f aca="false">$E$89*D77</f>
        <v>269.6480328</v>
      </c>
      <c r="F77" s="21" t="n">
        <v>291.42</v>
      </c>
      <c r="G77" s="17" t="n">
        <v>573.64</v>
      </c>
      <c r="H77" s="18" t="n">
        <f aca="false">E77+F77+G77</f>
        <v>1134.7080328</v>
      </c>
    </row>
    <row r="78" customFormat="false" ht="14.4" hidden="false" customHeight="false" outlineLevel="0" collapsed="false">
      <c r="B78" s="19" t="s">
        <v>60</v>
      </c>
      <c r="C78" s="22" t="s">
        <v>61</v>
      </c>
      <c r="D78" s="14" t="n">
        <v>0.02631</v>
      </c>
      <c r="E78" s="21" t="n">
        <f aca="false">$E$89*D78</f>
        <v>269.6480328</v>
      </c>
      <c r="F78" s="21" t="n">
        <v>291.42</v>
      </c>
      <c r="G78" s="17" t="n">
        <v>616.5</v>
      </c>
      <c r="H78" s="18" t="n">
        <f aca="false">E78+F78+G78</f>
        <v>1177.5680328</v>
      </c>
    </row>
    <row r="79" customFormat="false" ht="14.4" hidden="false" customHeight="false" outlineLevel="0" collapsed="false">
      <c r="B79" s="19" t="s">
        <v>62</v>
      </c>
      <c r="C79" s="22" t="s">
        <v>63</v>
      </c>
      <c r="D79" s="14" t="n">
        <v>0.02631</v>
      </c>
      <c r="E79" s="21" t="n">
        <f aca="false">$E$89*D79</f>
        <v>269.6480328</v>
      </c>
      <c r="F79" s="21" t="n">
        <v>291.42</v>
      </c>
      <c r="G79" s="17" t="n">
        <v>278.9</v>
      </c>
      <c r="H79" s="18" t="n">
        <f aca="false">E79+F79+G79</f>
        <v>839.9680328</v>
      </c>
    </row>
    <row r="80" customFormat="false" ht="14.4" hidden="false" customHeight="false" outlineLevel="0" collapsed="false">
      <c r="B80" s="19" t="s">
        <v>64</v>
      </c>
      <c r="C80" s="26" t="s">
        <v>42</v>
      </c>
      <c r="D80" s="14" t="n">
        <v>0.02631</v>
      </c>
      <c r="E80" s="21" t="n">
        <f aca="false">$E$89*D80</f>
        <v>269.6480328</v>
      </c>
      <c r="F80" s="21" t="n">
        <v>0</v>
      </c>
      <c r="G80" s="17" t="n">
        <v>0</v>
      </c>
      <c r="H80" s="18" t="n">
        <f aca="false">E80+F80+G80</f>
        <v>269.6480328</v>
      </c>
    </row>
    <row r="81" customFormat="false" ht="14.4" hidden="false" customHeight="false" outlineLevel="0" collapsed="false">
      <c r="B81" s="19" t="s">
        <v>66</v>
      </c>
      <c r="C81" s="26" t="s">
        <v>42</v>
      </c>
      <c r="D81" s="14" t="n">
        <v>0.02631</v>
      </c>
      <c r="E81" s="21" t="n">
        <f aca="false">$E$89*D81</f>
        <v>269.6480328</v>
      </c>
      <c r="F81" s="21" t="n">
        <v>0</v>
      </c>
      <c r="G81" s="17" t="n">
        <v>0</v>
      </c>
      <c r="H81" s="18" t="n">
        <f aca="false">E81+F81+G81</f>
        <v>269.6480328</v>
      </c>
    </row>
    <row r="82" customFormat="false" ht="14.4" hidden="false" customHeight="false" outlineLevel="0" collapsed="false">
      <c r="B82" s="19" t="s">
        <v>68</v>
      </c>
      <c r="C82" s="26" t="s">
        <v>42</v>
      </c>
      <c r="D82" s="14" t="n">
        <v>0.02631</v>
      </c>
      <c r="E82" s="21" t="n">
        <f aca="false">$E$89*D82</f>
        <v>269.6480328</v>
      </c>
      <c r="F82" s="21" t="n">
        <v>0</v>
      </c>
      <c r="G82" s="17" t="n">
        <v>0</v>
      </c>
      <c r="H82" s="18" t="n">
        <f aca="false">E82+F82+G82</f>
        <v>269.6480328</v>
      </c>
    </row>
    <row r="83" customFormat="false" ht="14.4" hidden="false" customHeight="false" outlineLevel="0" collapsed="false">
      <c r="B83" s="19" t="s">
        <v>70</v>
      </c>
      <c r="C83" s="22" t="s">
        <v>71</v>
      </c>
      <c r="D83" s="14" t="n">
        <v>0.02631</v>
      </c>
      <c r="E83" s="21" t="n">
        <f aca="false">$E$89*D83</f>
        <v>269.6480328</v>
      </c>
      <c r="F83" s="21" t="n">
        <v>291.42</v>
      </c>
      <c r="G83" s="17" t="n">
        <v>644.01</v>
      </c>
      <c r="H83" s="18" t="n">
        <f aca="false">E83+F83+G83</f>
        <v>1205.0780328</v>
      </c>
    </row>
    <row r="84" customFormat="false" ht="14.4" hidden="false" customHeight="false" outlineLevel="0" collapsed="false">
      <c r="B84" s="19" t="s">
        <v>72</v>
      </c>
      <c r="C84" s="22" t="s">
        <v>73</v>
      </c>
      <c r="D84" s="14" t="n">
        <v>0.02631</v>
      </c>
      <c r="E84" s="21" t="n">
        <f aca="false">$E$89*D84</f>
        <v>269.6480328</v>
      </c>
      <c r="F84" s="21" t="n">
        <v>291.42</v>
      </c>
      <c r="G84" s="17" t="n">
        <v>696.82</v>
      </c>
      <c r="H84" s="18" t="n">
        <f aca="false">E84+F84+G84</f>
        <v>1257.8880328</v>
      </c>
    </row>
    <row r="85" customFormat="false" ht="14.4" hidden="false" customHeight="false" outlineLevel="0" collapsed="false">
      <c r="B85" s="19" t="s">
        <v>74</v>
      </c>
      <c r="C85" s="22" t="s">
        <v>75</v>
      </c>
      <c r="D85" s="14" t="n">
        <v>0.02631</v>
      </c>
      <c r="E85" s="21" t="n">
        <f aca="false">$E$89*D85</f>
        <v>269.6480328</v>
      </c>
      <c r="F85" s="21" t="n">
        <v>0</v>
      </c>
      <c r="G85" s="17" t="n">
        <v>1034.18</v>
      </c>
      <c r="H85" s="18" t="n">
        <f aca="false">E85+F85+G85</f>
        <v>1303.8280328</v>
      </c>
    </row>
    <row r="86" customFormat="false" ht="14.4" hidden="false" customHeight="false" outlineLevel="0" collapsed="false">
      <c r="B86" s="19" t="s">
        <v>76</v>
      </c>
      <c r="C86" s="22" t="s">
        <v>372</v>
      </c>
      <c r="D86" s="14" t="n">
        <v>0.02631</v>
      </c>
      <c r="E86" s="21" t="n">
        <f aca="false">$E$89*D86</f>
        <v>269.6480328</v>
      </c>
      <c r="F86" s="21" t="n">
        <v>291.42</v>
      </c>
      <c r="G86" s="17" t="n">
        <v>375.55</v>
      </c>
      <c r="H86" s="18" t="n">
        <f aca="false">E86+F86+G86</f>
        <v>936.6180328</v>
      </c>
    </row>
    <row r="87" customFormat="false" ht="14.4" hidden="false" customHeight="false" outlineLevel="0" collapsed="false">
      <c r="B87" s="19" t="s">
        <v>78</v>
      </c>
      <c r="C87" s="22" t="s">
        <v>79</v>
      </c>
      <c r="D87" s="14" t="n">
        <v>0.02631</v>
      </c>
      <c r="E87" s="21" t="n">
        <f aca="false">$E$89*D87</f>
        <v>269.6480328</v>
      </c>
      <c r="F87" s="21" t="n">
        <v>291.42</v>
      </c>
      <c r="G87" s="17" t="n">
        <v>360.45</v>
      </c>
      <c r="H87" s="18" t="n">
        <f aca="false">E87+F87+G87</f>
        <v>921.5180328</v>
      </c>
    </row>
    <row r="88" customFormat="false" ht="15" hidden="false" customHeight="false" outlineLevel="0" collapsed="false">
      <c r="B88" s="27" t="s">
        <v>80</v>
      </c>
      <c r="C88" s="25" t="s">
        <v>81</v>
      </c>
      <c r="D88" s="28" t="n">
        <v>0.02631</v>
      </c>
      <c r="E88" s="29" t="n">
        <f aca="false">$E$89*D88</f>
        <v>269.6480328</v>
      </c>
      <c r="F88" s="29" t="n">
        <v>291.42</v>
      </c>
      <c r="G88" s="31" t="n">
        <v>364.99</v>
      </c>
      <c r="H88" s="32" t="n">
        <f aca="false">E88+F88+G88</f>
        <v>926.0580328</v>
      </c>
    </row>
    <row r="89" customFormat="false" ht="15" hidden="false" customHeight="false" outlineLevel="0" collapsed="false">
      <c r="B89" s="33"/>
      <c r="C89" s="34" t="s">
        <v>82</v>
      </c>
      <c r="D89" s="35" t="n">
        <f aca="false">SUM(D51:D88)</f>
        <v>0.999780000000001</v>
      </c>
      <c r="E89" s="36" t="n">
        <f aca="false">H30</f>
        <v>10248.88</v>
      </c>
      <c r="F89" s="37" t="n">
        <v>9034</v>
      </c>
      <c r="G89" s="39" t="n">
        <f aca="false">SUM(G51:G88)</f>
        <v>11869.04</v>
      </c>
      <c r="H89" s="40" t="n">
        <f aca="false">SUM(H51:H88)</f>
        <v>31149.6852464</v>
      </c>
    </row>
    <row r="90" customFormat="false" ht="14.4" hidden="false" customHeight="false" outlineLevel="0" collapsed="false">
      <c r="B90" s="102"/>
      <c r="C90" s="124"/>
      <c r="D90" s="124"/>
      <c r="E90" s="125"/>
      <c r="F90" s="150"/>
      <c r="G90" s="127"/>
      <c r="H90" s="128"/>
    </row>
    <row r="91" customFormat="false" ht="14.4" hidden="false" customHeight="false" outlineLevel="0" collapsed="false">
      <c r="B91" s="129" t="s">
        <v>374</v>
      </c>
      <c r="C91" s="1"/>
      <c r="D91" s="1"/>
      <c r="E91" s="5"/>
      <c r="F91" s="148"/>
      <c r="G91" s="127"/>
      <c r="H91" s="128"/>
    </row>
    <row r="92" customFormat="false" ht="14.4" hidden="false" customHeight="false" outlineLevel="0" collapsed="false">
      <c r="B92" s="1"/>
      <c r="C92" s="1"/>
      <c r="D92" s="1"/>
      <c r="E92" s="5"/>
      <c r="F92" s="5"/>
      <c r="G92" s="127"/>
      <c r="H92" s="128"/>
    </row>
    <row r="93" customFormat="false" ht="14.4" hidden="false" customHeight="false" outlineLevel="0" collapsed="false">
      <c r="B93" s="1" t="s">
        <v>375</v>
      </c>
      <c r="C93" s="1"/>
      <c r="D93" s="1"/>
      <c r="E93" s="5"/>
      <c r="F93" s="5"/>
      <c r="G93" s="72"/>
      <c r="H93" s="72"/>
    </row>
    <row r="94" customFormat="false" ht="14.4" hidden="false" customHeight="false" outlineLevel="0" collapsed="false">
      <c r="B94" s="1" t="s">
        <v>415</v>
      </c>
      <c r="C94" s="1"/>
      <c r="D94" s="1"/>
      <c r="E94" s="5"/>
      <c r="F94" s="5"/>
      <c r="G94" s="72"/>
      <c r="H94" s="72"/>
    </row>
    <row r="95" customFormat="false" ht="14.4" hidden="false" customHeight="false" outlineLevel="0" collapsed="false">
      <c r="B95" s="1" t="s">
        <v>416</v>
      </c>
      <c r="C95" s="1"/>
      <c r="D95" s="1"/>
      <c r="E95" s="5"/>
      <c r="F95" s="5"/>
    </row>
  </sheetData>
  <mergeCells count="11">
    <mergeCell ref="B11:H11"/>
    <mergeCell ref="B12:E12"/>
    <mergeCell ref="B30:G30"/>
    <mergeCell ref="B32:H32"/>
    <mergeCell ref="B33:G33"/>
    <mergeCell ref="B36:G36"/>
    <mergeCell ref="C38:H38"/>
    <mergeCell ref="C39:G39"/>
    <mergeCell ref="C40:G40"/>
    <mergeCell ref="C41:G41"/>
    <mergeCell ref="C43:G43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9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" min="1" style="0" width="8.33198380566802"/>
    <col collapsed="false" hidden="false" max="2" min="2" style="0" width="10.5748987854251"/>
    <col collapsed="false" hidden="false" max="3" min="3" style="0" width="17.331983805668"/>
    <col collapsed="false" hidden="false" max="1025" min="4" style="0" width="10.5748987854251"/>
  </cols>
  <sheetData>
    <row r="1" customFormat="false" ht="14.4" hidden="false" customHeight="false" outlineLevel="0" collapsed="false">
      <c r="B1" s="71"/>
      <c r="C1" s="71"/>
      <c r="D1" s="71"/>
      <c r="E1" s="72"/>
      <c r="F1" s="72"/>
      <c r="G1" s="72"/>
      <c r="H1" s="72"/>
    </row>
    <row r="2" customFormat="false" ht="14.4" hidden="false" customHeight="false" outlineLevel="0" collapsed="false">
      <c r="B2" s="71"/>
      <c r="C2" s="71"/>
      <c r="D2" s="71"/>
      <c r="E2" s="72"/>
      <c r="F2" s="72"/>
      <c r="G2" s="72"/>
      <c r="H2" s="72"/>
    </row>
    <row r="3" customFormat="false" ht="14.4" hidden="false" customHeight="false" outlineLevel="0" collapsed="false">
      <c r="B3" s="71"/>
      <c r="C3" s="71"/>
      <c r="D3" s="71"/>
      <c r="E3" s="72"/>
      <c r="F3" s="72"/>
      <c r="G3" s="72"/>
      <c r="H3" s="72"/>
    </row>
    <row r="4" customFormat="false" ht="14.4" hidden="false" customHeight="false" outlineLevel="0" collapsed="false">
      <c r="B4" s="71"/>
      <c r="C4" s="71"/>
      <c r="D4" s="71"/>
      <c r="E4" s="72"/>
      <c r="F4" s="72"/>
      <c r="G4" s="72"/>
      <c r="H4" s="72"/>
    </row>
    <row r="5" customFormat="false" ht="14.4" hidden="false" customHeight="false" outlineLevel="0" collapsed="false">
      <c r="B5" s="71"/>
      <c r="C5" s="71"/>
      <c r="D5" s="71"/>
      <c r="E5" s="72"/>
      <c r="F5" s="72"/>
      <c r="G5" s="72"/>
      <c r="H5" s="72"/>
    </row>
    <row r="6" customFormat="false" ht="14.4" hidden="false" customHeight="false" outlineLevel="0" collapsed="false">
      <c r="B6" s="2" t="s">
        <v>0</v>
      </c>
      <c r="C6" s="3"/>
      <c r="D6" s="3"/>
      <c r="E6" s="4"/>
      <c r="F6" s="4"/>
      <c r="G6" s="4"/>
      <c r="H6" s="4"/>
    </row>
    <row r="7" customFormat="false" ht="16.2" hidden="false" customHeight="false" outlineLevel="0" collapsed="false">
      <c r="B7" s="3" t="s">
        <v>1</v>
      </c>
      <c r="C7" s="3"/>
      <c r="D7" s="3"/>
      <c r="E7" s="4"/>
      <c r="F7" s="4"/>
      <c r="G7" s="4"/>
      <c r="H7" s="4"/>
    </row>
    <row r="8" customFormat="false" ht="14.4" hidden="false" customHeight="false" outlineLevel="0" collapsed="false">
      <c r="B8" s="2"/>
      <c r="C8" s="3"/>
      <c r="D8" s="3"/>
      <c r="E8" s="4"/>
      <c r="F8" s="4"/>
      <c r="G8" s="4"/>
      <c r="H8" s="4"/>
    </row>
    <row r="9" customFormat="false" ht="14.4" hidden="false" customHeight="false" outlineLevel="0" collapsed="false">
      <c r="B9" s="3" t="s">
        <v>433</v>
      </c>
      <c r="C9" s="3"/>
      <c r="D9" s="3"/>
      <c r="E9" s="4"/>
      <c r="F9" s="4"/>
      <c r="G9" s="4"/>
      <c r="H9" s="4"/>
    </row>
    <row r="10" customFormat="false" ht="15" hidden="false" customHeight="false" outlineLevel="0" collapsed="false">
      <c r="B10" s="3"/>
      <c r="C10" s="3"/>
      <c r="D10" s="3"/>
      <c r="E10" s="4"/>
      <c r="F10" s="4"/>
      <c r="G10" s="4"/>
      <c r="H10" s="4"/>
    </row>
    <row r="11" customFormat="false" ht="15" hidden="false" customHeight="false" outlineLevel="0" collapsed="false">
      <c r="B11" s="73" t="s">
        <v>333</v>
      </c>
      <c r="C11" s="73"/>
      <c r="D11" s="73"/>
      <c r="E11" s="73"/>
      <c r="F11" s="73"/>
      <c r="G11" s="73"/>
      <c r="H11" s="73"/>
    </row>
    <row r="12" customFormat="false" ht="15" hidden="false" customHeight="false" outlineLevel="0" collapsed="false">
      <c r="B12" s="73" t="s">
        <v>334</v>
      </c>
      <c r="C12" s="73"/>
      <c r="D12" s="73"/>
      <c r="E12" s="73"/>
      <c r="F12" s="74" t="s">
        <v>399</v>
      </c>
      <c r="G12" s="74"/>
      <c r="H12" s="73" t="s">
        <v>336</v>
      </c>
    </row>
    <row r="13" customFormat="false" ht="14.4" hidden="false" customHeight="false" outlineLevel="0" collapsed="false">
      <c r="B13" s="75" t="s">
        <v>337</v>
      </c>
      <c r="C13" s="3"/>
      <c r="D13" s="3"/>
      <c r="E13" s="4"/>
      <c r="F13" s="4"/>
      <c r="G13" s="4"/>
      <c r="H13" s="76" t="n">
        <v>791.61</v>
      </c>
    </row>
    <row r="14" customFormat="false" ht="14.4" hidden="false" customHeight="false" outlineLevel="0" collapsed="false">
      <c r="B14" s="75" t="s">
        <v>338</v>
      </c>
      <c r="C14" s="3"/>
      <c r="D14" s="3"/>
      <c r="E14" s="4"/>
      <c r="F14" s="77" t="n">
        <f aca="false">(H37)</f>
        <v>465.27</v>
      </c>
      <c r="G14" s="4"/>
      <c r="H14" s="76" t="n">
        <f aca="false">(F14)</f>
        <v>465.27</v>
      </c>
    </row>
    <row r="15" customFormat="false" ht="14.4" hidden="false" customHeight="false" outlineLevel="0" collapsed="false">
      <c r="B15" s="75" t="s">
        <v>339</v>
      </c>
      <c r="C15" s="3"/>
      <c r="D15" s="3"/>
      <c r="E15" s="4"/>
      <c r="F15" s="77" t="n">
        <v>1500</v>
      </c>
      <c r="G15" s="4"/>
      <c r="H15" s="76" t="n">
        <v>1500</v>
      </c>
    </row>
    <row r="16" customFormat="false" ht="14.4" hidden="false" customHeight="false" outlineLevel="0" collapsed="false">
      <c r="B16" s="78" t="s">
        <v>340</v>
      </c>
      <c r="C16" s="79"/>
      <c r="D16" s="79"/>
      <c r="E16" s="80"/>
      <c r="F16" s="76" t="n">
        <v>3000</v>
      </c>
      <c r="G16" s="80"/>
      <c r="H16" s="76" t="n">
        <v>3000</v>
      </c>
    </row>
    <row r="17" customFormat="false" ht="14.4" hidden="false" customHeight="false" outlineLevel="0" collapsed="false">
      <c r="B17" s="75" t="s">
        <v>434</v>
      </c>
      <c r="C17" s="3"/>
      <c r="D17" s="3"/>
      <c r="E17" s="4"/>
      <c r="F17" s="77" t="n">
        <v>0</v>
      </c>
      <c r="G17" s="4"/>
      <c r="H17" s="76" t="n">
        <v>399</v>
      </c>
    </row>
    <row r="18" customFormat="false" ht="14.4" hidden="false" customHeight="false" outlineLevel="0" collapsed="false">
      <c r="B18" s="75" t="s">
        <v>419</v>
      </c>
      <c r="C18" s="3"/>
      <c r="D18" s="3"/>
      <c r="E18" s="4"/>
      <c r="F18" s="4"/>
      <c r="G18" s="4"/>
      <c r="H18" s="76" t="n">
        <v>73</v>
      </c>
    </row>
    <row r="19" customFormat="false" ht="14.4" hidden="false" customHeight="false" outlineLevel="0" collapsed="false">
      <c r="B19" s="75" t="s">
        <v>435</v>
      </c>
      <c r="C19" s="3"/>
      <c r="D19" s="3"/>
      <c r="E19" s="4"/>
      <c r="F19" s="4"/>
      <c r="G19" s="4"/>
      <c r="H19" s="76" t="n">
        <v>187.21</v>
      </c>
    </row>
    <row r="20" customFormat="false" ht="14.4" hidden="false" customHeight="false" outlineLevel="0" collapsed="false">
      <c r="B20" s="75" t="s">
        <v>436</v>
      </c>
      <c r="C20" s="3"/>
      <c r="D20" s="3"/>
      <c r="E20" s="4"/>
      <c r="F20" s="4"/>
      <c r="G20" s="4"/>
      <c r="H20" s="76" t="n">
        <v>207.21</v>
      </c>
    </row>
    <row r="21" customFormat="false" ht="14.4" hidden="false" customHeight="false" outlineLevel="0" collapsed="false">
      <c r="B21" s="75" t="s">
        <v>437</v>
      </c>
      <c r="C21" s="79"/>
      <c r="D21" s="3"/>
      <c r="E21" s="4"/>
      <c r="F21" s="4"/>
      <c r="G21" s="4"/>
      <c r="H21" s="76" t="n">
        <v>221.32</v>
      </c>
    </row>
    <row r="22" customFormat="false" ht="14.4" hidden="false" customHeight="false" outlineLevel="0" collapsed="false">
      <c r="B22" s="75" t="s">
        <v>438</v>
      </c>
      <c r="C22" s="79"/>
      <c r="D22" s="3"/>
      <c r="E22" s="4"/>
      <c r="F22" s="4"/>
      <c r="G22" s="4"/>
      <c r="H22" s="76" t="n">
        <v>231.36</v>
      </c>
    </row>
    <row r="23" customFormat="false" ht="14.4" hidden="false" customHeight="false" outlineLevel="0" collapsed="false">
      <c r="B23" s="75" t="s">
        <v>439</v>
      </c>
      <c r="C23" s="79"/>
      <c r="D23" s="3"/>
      <c r="E23" s="4"/>
      <c r="F23" s="4"/>
      <c r="G23" s="4"/>
      <c r="H23" s="76" t="n">
        <v>144.35</v>
      </c>
    </row>
    <row r="24" customFormat="false" ht="14.4" hidden="false" customHeight="false" outlineLevel="0" collapsed="false">
      <c r="B24" s="75" t="s">
        <v>440</v>
      </c>
      <c r="C24" s="79"/>
      <c r="D24" s="3"/>
      <c r="E24" s="4"/>
      <c r="F24" s="4"/>
      <c r="G24" s="4"/>
      <c r="H24" s="76" t="n">
        <v>127.12</v>
      </c>
    </row>
    <row r="25" customFormat="false" ht="14.4" hidden="false" customHeight="false" outlineLevel="0" collapsed="false">
      <c r="B25" s="75" t="s">
        <v>441</v>
      </c>
      <c r="C25" s="79"/>
      <c r="D25" s="3"/>
      <c r="E25" s="4"/>
      <c r="F25" s="4"/>
      <c r="G25" s="4"/>
      <c r="H25" s="76" t="n">
        <v>190.78</v>
      </c>
    </row>
    <row r="26" customFormat="false" ht="14.4" hidden="false" customHeight="false" outlineLevel="0" collapsed="false">
      <c r="B26" s="75" t="s">
        <v>442</v>
      </c>
      <c r="C26" s="79"/>
      <c r="D26" s="3"/>
      <c r="E26" s="4"/>
      <c r="F26" s="4"/>
      <c r="G26" s="4"/>
      <c r="H26" s="76" t="n">
        <v>186.85</v>
      </c>
    </row>
    <row r="27" customFormat="false" ht="14.4" hidden="false" customHeight="false" outlineLevel="0" collapsed="false">
      <c r="B27" s="81" t="s">
        <v>443</v>
      </c>
      <c r="C27" s="132"/>
      <c r="D27" s="3"/>
      <c r="E27" s="4"/>
      <c r="F27" s="4"/>
      <c r="G27" s="4"/>
      <c r="H27" s="149" t="n">
        <v>680.57</v>
      </c>
    </row>
    <row r="28" customFormat="false" ht="14.4" hidden="false" customHeight="false" outlineLevel="0" collapsed="false">
      <c r="B28" s="75" t="s">
        <v>347</v>
      </c>
      <c r="C28" s="3"/>
      <c r="D28" s="3"/>
      <c r="E28" s="4"/>
      <c r="F28" s="4"/>
      <c r="G28" s="4"/>
      <c r="H28" s="76" t="n">
        <v>1000</v>
      </c>
    </row>
    <row r="29" customFormat="false" ht="15" hidden="false" customHeight="false" outlineLevel="0" collapsed="false">
      <c r="B29" s="75" t="s">
        <v>348</v>
      </c>
      <c r="C29" s="3"/>
      <c r="D29" s="3"/>
      <c r="E29" s="4"/>
      <c r="F29" s="4"/>
      <c r="G29" s="4"/>
      <c r="H29" s="76" t="n">
        <v>500</v>
      </c>
    </row>
    <row r="30" customFormat="false" ht="15" hidden="false" customHeight="false" outlineLevel="0" collapsed="false">
      <c r="B30" s="83" t="s">
        <v>349</v>
      </c>
      <c r="C30" s="83"/>
      <c r="D30" s="83"/>
      <c r="E30" s="83"/>
      <c r="F30" s="83"/>
      <c r="G30" s="83"/>
      <c r="H30" s="84" t="n">
        <f aca="false">SUM(H13:H29)</f>
        <v>9905.65</v>
      </c>
    </row>
    <row r="31" customFormat="false" ht="15" hidden="false" customHeight="false" outlineLevel="0" collapsed="false">
      <c r="B31" s="85"/>
      <c r="C31" s="85"/>
      <c r="D31" s="85"/>
      <c r="E31" s="85"/>
      <c r="F31" s="85"/>
      <c r="G31" s="85"/>
      <c r="H31" s="80"/>
    </row>
    <row r="32" customFormat="false" ht="14.4" hidden="false" customHeight="false" outlineLevel="0" collapsed="false">
      <c r="B32" s="86" t="s">
        <v>350</v>
      </c>
      <c r="C32" s="86"/>
      <c r="D32" s="86"/>
      <c r="E32" s="86"/>
      <c r="F32" s="86"/>
      <c r="G32" s="86"/>
      <c r="H32" s="86"/>
    </row>
    <row r="33" customFormat="false" ht="14.4" hidden="false" customHeight="false" outlineLevel="0" collapsed="false">
      <c r="B33" s="133" t="s">
        <v>444</v>
      </c>
      <c r="C33" s="133"/>
      <c r="D33" s="133"/>
      <c r="E33" s="133"/>
      <c r="F33" s="133"/>
      <c r="G33" s="133"/>
      <c r="H33" s="88" t="n">
        <v>160</v>
      </c>
    </row>
    <row r="34" customFormat="false" ht="14.4" hidden="false" customHeight="false" outlineLevel="0" collapsed="false">
      <c r="B34" s="134" t="s">
        <v>445</v>
      </c>
      <c r="C34" s="135"/>
      <c r="D34" s="135"/>
      <c r="E34" s="135"/>
      <c r="F34" s="135"/>
      <c r="G34" s="136"/>
      <c r="H34" s="137" t="n">
        <v>120.27</v>
      </c>
    </row>
    <row r="35" customFormat="false" ht="14.4" hidden="false" customHeight="false" outlineLevel="0" collapsed="false">
      <c r="B35" s="134" t="s">
        <v>446</v>
      </c>
      <c r="C35" s="135"/>
      <c r="D35" s="135"/>
      <c r="E35" s="135"/>
      <c r="F35" s="135"/>
      <c r="G35" s="136"/>
      <c r="H35" s="137" t="n">
        <v>35</v>
      </c>
    </row>
    <row r="36" customFormat="false" ht="14.4" hidden="false" customHeight="false" outlineLevel="0" collapsed="false">
      <c r="B36" s="134" t="s">
        <v>447</v>
      </c>
      <c r="C36" s="135"/>
      <c r="D36" s="135"/>
      <c r="E36" s="135"/>
      <c r="F36" s="135"/>
      <c r="G36" s="136"/>
      <c r="H36" s="137" t="n">
        <v>150</v>
      </c>
    </row>
    <row r="37" customFormat="false" ht="15" hidden="false" customHeight="false" outlineLevel="0" collapsed="false">
      <c r="B37" s="138" t="s">
        <v>82</v>
      </c>
      <c r="C37" s="138"/>
      <c r="D37" s="138"/>
      <c r="E37" s="138"/>
      <c r="F37" s="138"/>
      <c r="G37" s="138"/>
      <c r="H37" s="139" t="n">
        <f aca="false">SUM(H33:H36)</f>
        <v>465.27</v>
      </c>
    </row>
    <row r="38" customFormat="false" ht="14.4" hidden="false" customHeight="false" outlineLevel="0" collapsed="false">
      <c r="B38" s="3"/>
      <c r="C38" s="3"/>
      <c r="D38" s="3"/>
      <c r="E38" s="4"/>
      <c r="F38" s="4"/>
      <c r="G38" s="4"/>
      <c r="H38" s="4"/>
    </row>
    <row r="39" customFormat="false" ht="15" hidden="false" customHeight="false" outlineLevel="0" collapsed="false">
      <c r="B39" s="3"/>
      <c r="C39" s="91" t="s">
        <v>414</v>
      </c>
      <c r="D39" s="91"/>
      <c r="E39" s="91"/>
      <c r="F39" s="91"/>
      <c r="G39" s="91"/>
      <c r="H39" s="91"/>
    </row>
    <row r="40" customFormat="false" ht="14.4" hidden="false" customHeight="false" outlineLevel="0" collapsed="false">
      <c r="B40" s="3"/>
      <c r="C40" s="92" t="s">
        <v>353</v>
      </c>
      <c r="D40" s="92"/>
      <c r="E40" s="92"/>
      <c r="F40" s="92"/>
      <c r="G40" s="92"/>
      <c r="H40" s="93" t="n">
        <v>6116</v>
      </c>
    </row>
    <row r="41" customFormat="false" ht="14.4" hidden="false" customHeight="false" outlineLevel="0" collapsed="false">
      <c r="B41" s="3"/>
      <c r="C41" s="94" t="s">
        <v>448</v>
      </c>
      <c r="D41" s="94"/>
      <c r="E41" s="94"/>
      <c r="F41" s="94"/>
      <c r="G41" s="94"/>
      <c r="H41" s="95" t="n">
        <v>500</v>
      </c>
    </row>
    <row r="42" customFormat="false" ht="14.4" hidden="false" customHeight="false" outlineLevel="0" collapsed="false">
      <c r="B42" s="3"/>
      <c r="C42" s="96" t="s">
        <v>354</v>
      </c>
      <c r="D42" s="96"/>
      <c r="E42" s="96"/>
      <c r="F42" s="96"/>
      <c r="G42" s="96"/>
      <c r="H42" s="95" t="n">
        <f aca="false">SUM(H40:H41)</f>
        <v>6616</v>
      </c>
    </row>
    <row r="43" customFormat="false" ht="14.4" hidden="false" customHeight="false" outlineLevel="0" collapsed="false">
      <c r="B43" s="3"/>
      <c r="C43" s="97" t="s">
        <v>355</v>
      </c>
      <c r="D43" s="98"/>
      <c r="E43" s="98"/>
      <c r="F43" s="98"/>
      <c r="G43" s="99"/>
      <c r="H43" s="95"/>
    </row>
    <row r="44" customFormat="false" ht="15" hidden="false" customHeight="false" outlineLevel="0" collapsed="false">
      <c r="B44" s="102"/>
      <c r="C44" s="103" t="s">
        <v>357</v>
      </c>
      <c r="D44" s="103"/>
      <c r="E44" s="103"/>
      <c r="F44" s="103"/>
      <c r="G44" s="103"/>
      <c r="H44" s="140" t="n">
        <f aca="false">H42</f>
        <v>6616</v>
      </c>
    </row>
    <row r="45" customFormat="false" ht="14.4" hidden="false" customHeight="false" outlineLevel="0" collapsed="false">
      <c r="B45" s="102"/>
      <c r="C45" s="141"/>
      <c r="D45" s="141"/>
      <c r="E45" s="141"/>
      <c r="F45" s="141"/>
      <c r="G45" s="141"/>
      <c r="H45" s="142"/>
    </row>
    <row r="46" customFormat="false" ht="14.4" hidden="false" customHeight="false" outlineLevel="0" collapsed="false">
      <c r="B46" s="3"/>
      <c r="C46" s="1"/>
      <c r="D46" s="1"/>
      <c r="E46" s="5"/>
      <c r="F46" s="105"/>
      <c r="G46" s="105"/>
      <c r="H46" s="106"/>
    </row>
    <row r="47" customFormat="false" ht="14.4" hidden="false" customHeight="false" outlineLevel="0" collapsed="false">
      <c r="B47" s="1"/>
      <c r="C47" s="1"/>
      <c r="D47" s="2" t="s">
        <v>0</v>
      </c>
      <c r="E47" s="3"/>
      <c r="F47" s="3"/>
      <c r="G47" s="4"/>
      <c r="H47" s="5"/>
    </row>
    <row r="48" customFormat="false" ht="16.2" hidden="false" customHeight="false" outlineLevel="0" collapsed="false">
      <c r="B48" s="1"/>
      <c r="C48" s="1"/>
      <c r="D48" s="3" t="s">
        <v>1</v>
      </c>
      <c r="E48" s="3"/>
      <c r="F48" s="3"/>
      <c r="G48" s="4"/>
      <c r="H48" s="5"/>
    </row>
    <row r="49" customFormat="false" ht="14.4" hidden="false" customHeight="false" outlineLevel="0" collapsed="false">
      <c r="B49" s="1"/>
      <c r="C49" s="1"/>
      <c r="D49" s="2"/>
      <c r="E49" s="3"/>
      <c r="F49" s="3"/>
      <c r="G49" s="4"/>
      <c r="H49" s="5"/>
    </row>
    <row r="50" customFormat="false" ht="15" hidden="false" customHeight="false" outlineLevel="0" collapsed="false">
      <c r="B50" s="1"/>
      <c r="C50" s="1"/>
      <c r="D50" s="6" t="s">
        <v>433</v>
      </c>
      <c r="E50" s="3"/>
      <c r="F50" s="3"/>
      <c r="G50" s="4"/>
      <c r="H50" s="5"/>
    </row>
    <row r="51" customFormat="false" ht="15" hidden="false" customHeight="false" outlineLevel="0" collapsed="false">
      <c r="B51" s="7" t="s">
        <v>2</v>
      </c>
      <c r="C51" s="8" t="s">
        <v>3</v>
      </c>
      <c r="D51" s="9" t="s">
        <v>358</v>
      </c>
      <c r="E51" s="9" t="s">
        <v>359</v>
      </c>
      <c r="F51" s="9" t="s">
        <v>360</v>
      </c>
      <c r="G51" s="10" t="s">
        <v>6</v>
      </c>
      <c r="H51" s="11" t="s">
        <v>361</v>
      </c>
    </row>
    <row r="52" customFormat="false" ht="14.4" hidden="false" customHeight="false" outlineLevel="0" collapsed="false">
      <c r="B52" s="12" t="s">
        <v>7</v>
      </c>
      <c r="C52" s="108" t="s">
        <v>77</v>
      </c>
      <c r="D52" s="14" t="n">
        <v>0.02631</v>
      </c>
      <c r="E52" s="15" t="n">
        <f aca="false">$E$90*D52</f>
        <v>260.6176515</v>
      </c>
      <c r="F52" s="15" t="n">
        <v>282.31</v>
      </c>
      <c r="G52" s="17" t="n">
        <v>195.15</v>
      </c>
      <c r="H52" s="18" t="n">
        <f aca="false">E52+F52+G52</f>
        <v>738.0776515</v>
      </c>
    </row>
    <row r="53" customFormat="false" ht="14.4" hidden="false" customHeight="false" outlineLevel="0" collapsed="false">
      <c r="B53" s="19" t="s">
        <v>9</v>
      </c>
      <c r="C53" s="20" t="s">
        <v>363</v>
      </c>
      <c r="D53" s="14" t="n">
        <v>0.02631</v>
      </c>
      <c r="E53" s="21" t="n">
        <f aca="false">$E$90*D53</f>
        <v>260.6176515</v>
      </c>
      <c r="F53" s="21" t="n">
        <v>282.31</v>
      </c>
      <c r="G53" s="17" t="n">
        <v>186.83</v>
      </c>
      <c r="H53" s="18" t="n">
        <f aca="false">E53+F53+G53</f>
        <v>729.7576515</v>
      </c>
    </row>
    <row r="54" customFormat="false" ht="14.4" hidden="false" customHeight="false" outlineLevel="0" collapsed="false">
      <c r="B54" s="19" t="s">
        <v>11</v>
      </c>
      <c r="C54" s="20" t="s">
        <v>12</v>
      </c>
      <c r="D54" s="14" t="n">
        <v>0.02631</v>
      </c>
      <c r="E54" s="21" t="n">
        <f aca="false">$E$90*D54</f>
        <v>260.6176515</v>
      </c>
      <c r="F54" s="15" t="n">
        <v>282.31</v>
      </c>
      <c r="G54" s="17" t="s">
        <v>449</v>
      </c>
      <c r="H54" s="18" t="n">
        <f aca="false">E54+F54</f>
        <v>542.9276515</v>
      </c>
    </row>
    <row r="55" customFormat="false" ht="14.4" hidden="false" customHeight="false" outlineLevel="0" collapsed="false">
      <c r="B55" s="19" t="s">
        <v>13</v>
      </c>
      <c r="C55" s="20" t="s">
        <v>14</v>
      </c>
      <c r="D55" s="14" t="n">
        <v>0.02631</v>
      </c>
      <c r="E55" s="21" t="n">
        <f aca="false">$E$90*D55</f>
        <v>260.6176515</v>
      </c>
      <c r="F55" s="21" t="n">
        <v>282.31</v>
      </c>
      <c r="G55" s="17" t="s">
        <v>449</v>
      </c>
      <c r="H55" s="18" t="n">
        <f aca="false">E55+F55</f>
        <v>542.9276515</v>
      </c>
    </row>
    <row r="56" customFormat="false" ht="14.4" hidden="false" customHeight="false" outlineLevel="0" collapsed="false">
      <c r="B56" s="19" t="s">
        <v>15</v>
      </c>
      <c r="C56" s="26" t="s">
        <v>42</v>
      </c>
      <c r="D56" s="14" t="n">
        <v>0.02631</v>
      </c>
      <c r="E56" s="21" t="n">
        <f aca="false">$E$90*D56</f>
        <v>260.6176515</v>
      </c>
      <c r="F56" s="15" t="n">
        <v>0</v>
      </c>
      <c r="G56" s="17" t="s">
        <v>449</v>
      </c>
      <c r="H56" s="23" t="n">
        <f aca="false">E56+F56</f>
        <v>260.6176515</v>
      </c>
    </row>
    <row r="57" customFormat="false" ht="14.4" hidden="false" customHeight="false" outlineLevel="0" collapsed="false">
      <c r="B57" s="19" t="s">
        <v>17</v>
      </c>
      <c r="C57" s="20" t="s">
        <v>18</v>
      </c>
      <c r="D57" s="14" t="n">
        <v>0.02631</v>
      </c>
      <c r="E57" s="21" t="n">
        <f aca="false">$E$90*D57</f>
        <v>260.6176515</v>
      </c>
      <c r="F57" s="21" t="n">
        <v>282.31</v>
      </c>
      <c r="G57" s="17" t="s">
        <v>449</v>
      </c>
      <c r="H57" s="18" t="n">
        <f aca="false">E57+F57</f>
        <v>542.9276515</v>
      </c>
    </row>
    <row r="58" customFormat="false" ht="14.4" hidden="false" customHeight="false" outlineLevel="0" collapsed="false">
      <c r="B58" s="19" t="s">
        <v>19</v>
      </c>
      <c r="C58" s="20" t="s">
        <v>365</v>
      </c>
      <c r="D58" s="14" t="n">
        <v>0.02631</v>
      </c>
      <c r="E58" s="21" t="n">
        <f aca="false">$E$90*D58</f>
        <v>260.6176515</v>
      </c>
      <c r="F58" s="15" t="n">
        <v>282.31</v>
      </c>
      <c r="G58" s="17" t="n">
        <v>294.29</v>
      </c>
      <c r="H58" s="18" t="n">
        <f aca="false">E58+F58+G58</f>
        <v>837.2176515</v>
      </c>
    </row>
    <row r="59" customFormat="false" ht="14.4" hidden="false" customHeight="false" outlineLevel="0" collapsed="false">
      <c r="B59" s="19" t="s">
        <v>21</v>
      </c>
      <c r="C59" s="20" t="s">
        <v>22</v>
      </c>
      <c r="D59" s="14" t="n">
        <v>0.02631</v>
      </c>
      <c r="E59" s="21" t="n">
        <f aca="false">$E$90*D59</f>
        <v>260.6176515</v>
      </c>
      <c r="F59" s="21" t="n">
        <v>282.31</v>
      </c>
      <c r="G59" s="17" t="s">
        <v>449</v>
      </c>
      <c r="H59" s="18" t="n">
        <f aca="false">E59+F59</f>
        <v>542.9276515</v>
      </c>
    </row>
    <row r="60" customFormat="false" ht="14.4" hidden="false" customHeight="false" outlineLevel="0" collapsed="false">
      <c r="B60" s="19" t="s">
        <v>23</v>
      </c>
      <c r="C60" s="20" t="s">
        <v>396</v>
      </c>
      <c r="D60" s="14" t="n">
        <v>0.02631</v>
      </c>
      <c r="E60" s="21" t="n">
        <f aca="false">$E$90*D60</f>
        <v>260.6176515</v>
      </c>
      <c r="F60" s="15" t="n">
        <v>282.31</v>
      </c>
      <c r="G60" s="17" t="n">
        <v>264.37</v>
      </c>
      <c r="H60" s="18" t="n">
        <f aca="false">E60+F60+G60</f>
        <v>807.2976515</v>
      </c>
    </row>
    <row r="61" customFormat="false" ht="14.4" hidden="false" customHeight="false" outlineLevel="0" collapsed="false">
      <c r="B61" s="19" t="s">
        <v>25</v>
      </c>
      <c r="C61" s="20" t="s">
        <v>26</v>
      </c>
      <c r="D61" s="14" t="n">
        <v>0.02631</v>
      </c>
      <c r="E61" s="21" t="n">
        <f aca="false">$E$90*D61</f>
        <v>260.6176515</v>
      </c>
      <c r="F61" s="21" t="n">
        <v>282.31</v>
      </c>
      <c r="G61" s="17" t="n">
        <v>277.25</v>
      </c>
      <c r="H61" s="18" t="n">
        <f aca="false">E61+F61+G61</f>
        <v>820.1776515</v>
      </c>
    </row>
    <row r="62" customFormat="false" ht="14.4" hidden="false" customHeight="false" outlineLevel="0" collapsed="false">
      <c r="B62" s="19" t="s">
        <v>27</v>
      </c>
      <c r="C62" s="20" t="s">
        <v>28</v>
      </c>
      <c r="D62" s="14" t="n">
        <v>0.02631</v>
      </c>
      <c r="E62" s="21" t="n">
        <f aca="false">$E$90*D62</f>
        <v>260.6176515</v>
      </c>
      <c r="F62" s="15" t="n">
        <v>282.31</v>
      </c>
      <c r="G62" s="17" t="n">
        <v>223.65</v>
      </c>
      <c r="H62" s="18" t="n">
        <f aca="false">E62+F62+G62</f>
        <v>766.5776515</v>
      </c>
    </row>
    <row r="63" customFormat="false" ht="14.4" hidden="false" customHeight="false" outlineLevel="0" collapsed="false">
      <c r="B63" s="19" t="s">
        <v>29</v>
      </c>
      <c r="C63" s="22" t="s">
        <v>368</v>
      </c>
      <c r="D63" s="14" t="n">
        <v>0.02631</v>
      </c>
      <c r="E63" s="21" t="n">
        <f aca="false">$E$90*D63</f>
        <v>260.6176515</v>
      </c>
      <c r="F63" s="21" t="n">
        <v>282.31</v>
      </c>
      <c r="G63" s="17" t="n">
        <v>384.71</v>
      </c>
      <c r="H63" s="18" t="n">
        <f aca="false">E63+F63+G63</f>
        <v>927.6376515</v>
      </c>
    </row>
    <row r="64" customFormat="false" ht="14.4" hidden="false" customHeight="false" outlineLevel="0" collapsed="false">
      <c r="B64" s="19" t="s">
        <v>31</v>
      </c>
      <c r="C64" s="20" t="s">
        <v>32</v>
      </c>
      <c r="D64" s="14" t="n">
        <v>0.02631</v>
      </c>
      <c r="E64" s="21" t="n">
        <f aca="false">$E$90*D64</f>
        <v>260.6176515</v>
      </c>
      <c r="F64" s="15" t="n">
        <v>282.31</v>
      </c>
      <c r="G64" s="17" t="n">
        <v>275.43</v>
      </c>
      <c r="H64" s="18" t="n">
        <f aca="false">E64+F64+G64</f>
        <v>818.3576515</v>
      </c>
    </row>
    <row r="65" customFormat="false" ht="14.4" hidden="false" customHeight="false" outlineLevel="0" collapsed="false">
      <c r="B65" s="19" t="s">
        <v>33</v>
      </c>
      <c r="C65" s="22" t="s">
        <v>34</v>
      </c>
      <c r="D65" s="14" t="n">
        <v>0.02631</v>
      </c>
      <c r="E65" s="21" t="n">
        <f aca="false">$E$90*D65</f>
        <v>260.6176515</v>
      </c>
      <c r="F65" s="21" t="n">
        <v>282.31</v>
      </c>
      <c r="G65" s="17" t="n">
        <v>256.04</v>
      </c>
      <c r="H65" s="18" t="n">
        <f aca="false">E65+F65+G65</f>
        <v>798.9676515</v>
      </c>
    </row>
    <row r="66" customFormat="false" ht="14.4" hidden="false" customHeight="false" outlineLevel="0" collapsed="false">
      <c r="B66" s="19" t="s">
        <v>35</v>
      </c>
      <c r="C66" s="22" t="s">
        <v>36</v>
      </c>
      <c r="D66" s="14" t="n">
        <v>0.02631</v>
      </c>
      <c r="E66" s="21" t="n">
        <f aca="false">$E$90*D66</f>
        <v>260.6176515</v>
      </c>
      <c r="F66" s="15" t="n">
        <v>282.31</v>
      </c>
      <c r="G66" s="17" t="n">
        <v>172.26</v>
      </c>
      <c r="H66" s="18" t="n">
        <f aca="false">E66+F66+G66</f>
        <v>715.1876515</v>
      </c>
    </row>
    <row r="67" customFormat="false" ht="14.4" hidden="false" customHeight="false" outlineLevel="0" collapsed="false">
      <c r="B67" s="19" t="s">
        <v>37</v>
      </c>
      <c r="C67" s="25" t="s">
        <v>38</v>
      </c>
      <c r="D67" s="14" t="n">
        <v>0.02631</v>
      </c>
      <c r="E67" s="21" t="n">
        <f aca="false">$E$90*D67</f>
        <v>260.6176515</v>
      </c>
      <c r="F67" s="21" t="n">
        <v>282.31</v>
      </c>
      <c r="G67" s="17" t="n">
        <v>184.62</v>
      </c>
      <c r="H67" s="18" t="n">
        <f aca="false">E67+F67+G67</f>
        <v>727.5476515</v>
      </c>
    </row>
    <row r="68" customFormat="false" ht="14.4" hidden="false" customHeight="false" outlineLevel="0" collapsed="false">
      <c r="B68" s="19" t="s">
        <v>39</v>
      </c>
      <c r="C68" s="22" t="s">
        <v>40</v>
      </c>
      <c r="D68" s="14" t="n">
        <v>0.02631</v>
      </c>
      <c r="E68" s="21" t="n">
        <f aca="false">$E$90*D68</f>
        <v>260.6176515</v>
      </c>
      <c r="F68" s="15" t="n">
        <v>282.31</v>
      </c>
      <c r="G68" s="17" t="n">
        <v>285.06</v>
      </c>
      <c r="H68" s="18" t="n">
        <f aca="false">E68+F68+G68</f>
        <v>827.9876515</v>
      </c>
    </row>
    <row r="69" customFormat="false" ht="14.4" hidden="false" customHeight="false" outlineLevel="0" collapsed="false">
      <c r="B69" s="19" t="s">
        <v>41</v>
      </c>
      <c r="C69" s="26" t="s">
        <v>42</v>
      </c>
      <c r="D69" s="14" t="n">
        <v>0.02631</v>
      </c>
      <c r="E69" s="21" t="n">
        <f aca="false">$E$90*D69</f>
        <v>260.6176515</v>
      </c>
      <c r="F69" s="21" t="n">
        <v>0</v>
      </c>
      <c r="G69" s="17" t="s">
        <v>449</v>
      </c>
      <c r="H69" s="23" t="n">
        <f aca="false">E69+F69</f>
        <v>260.6176515</v>
      </c>
    </row>
    <row r="70" customFormat="false" ht="14.4" hidden="false" customHeight="false" outlineLevel="0" collapsed="false">
      <c r="B70" s="19" t="s">
        <v>43</v>
      </c>
      <c r="C70" s="22" t="s">
        <v>44</v>
      </c>
      <c r="D70" s="14" t="n">
        <v>0.02631</v>
      </c>
      <c r="E70" s="21" t="n">
        <f aca="false">$E$90*D70</f>
        <v>260.6176515</v>
      </c>
      <c r="F70" s="21" t="n">
        <v>282.31</v>
      </c>
      <c r="G70" s="17" t="n">
        <v>116.31</v>
      </c>
      <c r="H70" s="18" t="n">
        <f aca="false">E70+F70+G70</f>
        <v>659.2376515</v>
      </c>
    </row>
    <row r="71" customFormat="false" ht="14.4" hidden="false" customHeight="false" outlineLevel="0" collapsed="false">
      <c r="B71" s="19" t="s">
        <v>45</v>
      </c>
      <c r="C71" s="22" t="s">
        <v>46</v>
      </c>
      <c r="D71" s="14" t="n">
        <v>0.02631</v>
      </c>
      <c r="E71" s="21" t="n">
        <f aca="false">$E$90*D71</f>
        <v>260.6176515</v>
      </c>
      <c r="F71" s="21" t="n">
        <v>282.31</v>
      </c>
      <c r="G71" s="17" t="n">
        <v>61.15</v>
      </c>
      <c r="H71" s="18" t="n">
        <f aca="false">E71+F71+G71</f>
        <v>604.0776515</v>
      </c>
    </row>
    <row r="72" customFormat="false" ht="14.4" hidden="false" customHeight="false" outlineLevel="0" collapsed="false">
      <c r="B72" s="19" t="s">
        <v>47</v>
      </c>
      <c r="C72" s="22" t="s">
        <v>397</v>
      </c>
      <c r="D72" s="14" t="n">
        <v>0.02631</v>
      </c>
      <c r="E72" s="21" t="n">
        <f aca="false">$E$90*D72</f>
        <v>260.6176515</v>
      </c>
      <c r="F72" s="21" t="n">
        <v>282.31</v>
      </c>
      <c r="G72" s="17" t="n">
        <v>219.74</v>
      </c>
      <c r="H72" s="18" t="n">
        <f aca="false">E72+F72+G72</f>
        <v>762.6676515</v>
      </c>
    </row>
    <row r="73" customFormat="false" ht="14.4" hidden="false" customHeight="false" outlineLevel="0" collapsed="false">
      <c r="B73" s="19" t="s">
        <v>48</v>
      </c>
      <c r="C73" s="26" t="s">
        <v>42</v>
      </c>
      <c r="D73" s="14" t="n">
        <v>0.02631</v>
      </c>
      <c r="E73" s="21" t="n">
        <f aca="false">$E$90*D73</f>
        <v>260.6176515</v>
      </c>
      <c r="F73" s="21" t="n">
        <v>0</v>
      </c>
      <c r="G73" s="17" t="s">
        <v>449</v>
      </c>
      <c r="H73" s="18" t="n">
        <f aca="false">E73+F73</f>
        <v>260.6176515</v>
      </c>
    </row>
    <row r="74" customFormat="false" ht="14.4" hidden="false" customHeight="false" outlineLevel="0" collapsed="false">
      <c r="B74" s="19" t="s">
        <v>50</v>
      </c>
      <c r="C74" s="22" t="s">
        <v>51</v>
      </c>
      <c r="D74" s="14" t="n">
        <v>0.02631</v>
      </c>
      <c r="E74" s="21" t="n">
        <f aca="false">$E$90*D74</f>
        <v>260.6176515</v>
      </c>
      <c r="F74" s="21" t="n">
        <v>282.31</v>
      </c>
      <c r="G74" s="17" t="n">
        <v>339.31</v>
      </c>
      <c r="H74" s="18" t="n">
        <f aca="false">E74+F74+G74</f>
        <v>882.2376515</v>
      </c>
    </row>
    <row r="75" customFormat="false" ht="14.4" hidden="false" customHeight="false" outlineLevel="0" collapsed="false">
      <c r="B75" s="19" t="s">
        <v>52</v>
      </c>
      <c r="C75" s="22" t="s">
        <v>53</v>
      </c>
      <c r="D75" s="14" t="n">
        <v>0.02631</v>
      </c>
      <c r="E75" s="21" t="n">
        <f aca="false">$E$90*D75</f>
        <v>260.6176515</v>
      </c>
      <c r="F75" s="21" t="n">
        <v>282.31</v>
      </c>
      <c r="G75" s="17" t="n">
        <v>322.92</v>
      </c>
      <c r="H75" s="18" t="n">
        <f aca="false">E75+F75+G75</f>
        <v>865.8476515</v>
      </c>
    </row>
    <row r="76" customFormat="false" ht="14.4" hidden="false" customHeight="false" outlineLevel="0" collapsed="false">
      <c r="B76" s="19" t="s">
        <v>54</v>
      </c>
      <c r="C76" s="22" t="s">
        <v>55</v>
      </c>
      <c r="D76" s="14" t="n">
        <v>0.02631</v>
      </c>
      <c r="E76" s="21" t="n">
        <f aca="false">$E$90*D76</f>
        <v>260.6176515</v>
      </c>
      <c r="F76" s="21" t="n">
        <v>282.31</v>
      </c>
      <c r="G76" s="17" t="n">
        <v>237.18</v>
      </c>
      <c r="H76" s="18" t="n">
        <f aca="false">E76+F76+G76</f>
        <v>780.1076515</v>
      </c>
    </row>
    <row r="77" customFormat="false" ht="14.4" hidden="false" customHeight="false" outlineLevel="0" collapsed="false">
      <c r="B77" s="19" t="s">
        <v>56</v>
      </c>
      <c r="C77" s="22" t="s">
        <v>57</v>
      </c>
      <c r="D77" s="14" t="n">
        <v>0.02631</v>
      </c>
      <c r="E77" s="21" t="n">
        <f aca="false">$E$90*D77</f>
        <v>260.6176515</v>
      </c>
      <c r="F77" s="21" t="n">
        <v>282.31</v>
      </c>
      <c r="G77" s="17" t="n">
        <v>311.47</v>
      </c>
      <c r="H77" s="18" t="n">
        <f aca="false">E77+F77+G77</f>
        <v>854.3976515</v>
      </c>
    </row>
    <row r="78" customFormat="false" ht="14.4" hidden="false" customHeight="false" outlineLevel="0" collapsed="false">
      <c r="B78" s="19" t="s">
        <v>58</v>
      </c>
      <c r="C78" s="22" t="s">
        <v>59</v>
      </c>
      <c r="D78" s="14" t="n">
        <v>0.02631</v>
      </c>
      <c r="E78" s="21" t="n">
        <f aca="false">$E$90*D78</f>
        <v>260.6176515</v>
      </c>
      <c r="F78" s="21" t="n">
        <v>282.31</v>
      </c>
      <c r="G78" s="17" t="n">
        <v>297.02</v>
      </c>
      <c r="H78" s="18" t="n">
        <f aca="false">E78+F78+G78</f>
        <v>839.9476515</v>
      </c>
    </row>
    <row r="79" customFormat="false" ht="14.4" hidden="false" customHeight="false" outlineLevel="0" collapsed="false">
      <c r="B79" s="19" t="s">
        <v>60</v>
      </c>
      <c r="C79" s="22" t="s">
        <v>61</v>
      </c>
      <c r="D79" s="14" t="n">
        <v>0.02631</v>
      </c>
      <c r="E79" s="21" t="n">
        <f aca="false">$E$90*D79</f>
        <v>260.6176515</v>
      </c>
      <c r="F79" s="21" t="n">
        <v>282.31</v>
      </c>
      <c r="G79" s="17" t="n">
        <v>293.9</v>
      </c>
      <c r="H79" s="18" t="n">
        <f aca="false">E79+F79+G79</f>
        <v>836.8276515</v>
      </c>
    </row>
    <row r="80" customFormat="false" ht="14.4" hidden="false" customHeight="false" outlineLevel="0" collapsed="false">
      <c r="B80" s="19" t="s">
        <v>62</v>
      </c>
      <c r="C80" s="22" t="s">
        <v>63</v>
      </c>
      <c r="D80" s="14" t="n">
        <v>0.02631</v>
      </c>
      <c r="E80" s="21" t="n">
        <f aca="false">$E$90*D80</f>
        <v>260.6176515</v>
      </c>
      <c r="F80" s="21" t="n">
        <v>282.31</v>
      </c>
      <c r="G80" s="17" t="n">
        <v>362.86</v>
      </c>
      <c r="H80" s="18" t="n">
        <f aca="false">E80+F80+G80</f>
        <v>905.7876515</v>
      </c>
    </row>
    <row r="81" customFormat="false" ht="14.4" hidden="false" customHeight="false" outlineLevel="0" collapsed="false">
      <c r="B81" s="19" t="s">
        <v>64</v>
      </c>
      <c r="C81" s="26" t="s">
        <v>42</v>
      </c>
      <c r="D81" s="14" t="n">
        <v>0.02631</v>
      </c>
      <c r="E81" s="21" t="n">
        <f aca="false">$E$90*D81</f>
        <v>260.6176515</v>
      </c>
      <c r="F81" s="21" t="n">
        <v>0</v>
      </c>
      <c r="G81" s="17" t="s">
        <v>449</v>
      </c>
      <c r="H81" s="23" t="n">
        <f aca="false">E81+F81</f>
        <v>260.6176515</v>
      </c>
    </row>
    <row r="82" customFormat="false" ht="14.4" hidden="false" customHeight="false" outlineLevel="0" collapsed="false">
      <c r="B82" s="19" t="s">
        <v>66</v>
      </c>
      <c r="C82" s="22" t="s">
        <v>67</v>
      </c>
      <c r="D82" s="14" t="n">
        <v>0.02631</v>
      </c>
      <c r="E82" s="21" t="n">
        <f aca="false">$E$90*D82</f>
        <v>260.6176515</v>
      </c>
      <c r="F82" s="21" t="n">
        <v>282.31</v>
      </c>
      <c r="G82" s="17" t="n">
        <v>0</v>
      </c>
      <c r="H82" s="18" t="n">
        <f aca="false">E82+F82+G82</f>
        <v>542.9276515</v>
      </c>
    </row>
    <row r="83" customFormat="false" ht="14.4" hidden="false" customHeight="false" outlineLevel="0" collapsed="false">
      <c r="B83" s="19" t="s">
        <v>68</v>
      </c>
      <c r="C83" s="26" t="s">
        <v>42</v>
      </c>
      <c r="D83" s="14" t="n">
        <v>0.02631</v>
      </c>
      <c r="E83" s="21" t="n">
        <f aca="false">$E$90*D83</f>
        <v>260.6176515</v>
      </c>
      <c r="F83" s="21" t="n">
        <v>0</v>
      </c>
      <c r="G83" s="17" t="s">
        <v>449</v>
      </c>
      <c r="H83" s="23" t="n">
        <f aca="false">E83+F83</f>
        <v>260.6176515</v>
      </c>
    </row>
    <row r="84" customFormat="false" ht="14.4" hidden="false" customHeight="false" outlineLevel="0" collapsed="false">
      <c r="B84" s="19" t="s">
        <v>70</v>
      </c>
      <c r="C84" s="22" t="s">
        <v>71</v>
      </c>
      <c r="D84" s="14" t="n">
        <v>0.02631</v>
      </c>
      <c r="E84" s="21" t="n">
        <f aca="false">$E$90*D84</f>
        <v>260.6176515</v>
      </c>
      <c r="F84" s="21" t="n">
        <v>282.31</v>
      </c>
      <c r="G84" s="17" t="n">
        <v>473.18</v>
      </c>
      <c r="H84" s="18" t="n">
        <f aca="false">E84+F84+G84</f>
        <v>1016.1076515</v>
      </c>
    </row>
    <row r="85" customFormat="false" ht="14.4" hidden="false" customHeight="false" outlineLevel="0" collapsed="false">
      <c r="B85" s="19" t="s">
        <v>72</v>
      </c>
      <c r="C85" s="22" t="s">
        <v>73</v>
      </c>
      <c r="D85" s="14" t="n">
        <v>0.02631</v>
      </c>
      <c r="E85" s="21" t="n">
        <f aca="false">$E$90*D85</f>
        <v>260.6176515</v>
      </c>
      <c r="F85" s="21" t="n">
        <v>282.31</v>
      </c>
      <c r="G85" s="17" t="n">
        <v>319.53</v>
      </c>
      <c r="H85" s="18" t="n">
        <f aca="false">E85+F85+G85</f>
        <v>862.4576515</v>
      </c>
    </row>
    <row r="86" customFormat="false" ht="14.4" hidden="false" customHeight="false" outlineLevel="0" collapsed="false">
      <c r="B86" s="19" t="s">
        <v>74</v>
      </c>
      <c r="C86" s="22" t="s">
        <v>75</v>
      </c>
      <c r="D86" s="14" t="n">
        <v>0.02631</v>
      </c>
      <c r="E86" s="21" t="n">
        <f aca="false">$E$90*D86</f>
        <v>260.6176515</v>
      </c>
      <c r="F86" s="21" t="n">
        <v>0</v>
      </c>
      <c r="G86" s="17" t="n">
        <v>323.44</v>
      </c>
      <c r="H86" s="18" t="n">
        <f aca="false">E86+F86+G86</f>
        <v>584.0576515</v>
      </c>
    </row>
    <row r="87" customFormat="false" ht="14.4" hidden="false" customHeight="false" outlineLevel="0" collapsed="false">
      <c r="B87" s="19" t="s">
        <v>76</v>
      </c>
      <c r="C87" s="22" t="s">
        <v>372</v>
      </c>
      <c r="D87" s="14" t="n">
        <v>0.02631</v>
      </c>
      <c r="E87" s="21" t="n">
        <f aca="false">$E$90*D87</f>
        <v>260.6176515</v>
      </c>
      <c r="F87" s="21" t="n">
        <v>282.31</v>
      </c>
      <c r="G87" s="17" t="n">
        <v>615.65</v>
      </c>
      <c r="H87" s="18" t="n">
        <f aca="false">E87+F87+G87</f>
        <v>1158.5776515</v>
      </c>
    </row>
    <row r="88" customFormat="false" ht="14.4" hidden="false" customHeight="false" outlineLevel="0" collapsed="false">
      <c r="B88" s="19" t="s">
        <v>78</v>
      </c>
      <c r="C88" s="22" t="s">
        <v>79</v>
      </c>
      <c r="D88" s="14" t="n">
        <v>0.02631</v>
      </c>
      <c r="E88" s="21" t="n">
        <f aca="false">$E$90*D88</f>
        <v>260.6176515</v>
      </c>
      <c r="F88" s="21" t="n">
        <v>282.31</v>
      </c>
      <c r="G88" s="17" t="n">
        <v>336.45</v>
      </c>
      <c r="H88" s="18" t="n">
        <f aca="false">E88+F88+G88</f>
        <v>879.3776515</v>
      </c>
    </row>
    <row r="89" customFormat="false" ht="15" hidden="false" customHeight="false" outlineLevel="0" collapsed="false">
      <c r="B89" s="27" t="s">
        <v>80</v>
      </c>
      <c r="C89" s="25" t="s">
        <v>81</v>
      </c>
      <c r="D89" s="28" t="n">
        <v>0.02631</v>
      </c>
      <c r="E89" s="29" t="n">
        <f aca="false">$E$90*D89</f>
        <v>260.6176515</v>
      </c>
      <c r="F89" s="21" t="n">
        <v>282.31</v>
      </c>
      <c r="G89" s="31" t="n">
        <v>233.92</v>
      </c>
      <c r="H89" s="32" t="n">
        <f aca="false">E89+F89+G89</f>
        <v>776.8476515</v>
      </c>
    </row>
    <row r="90" customFormat="false" ht="15" hidden="false" customHeight="false" outlineLevel="0" collapsed="false">
      <c r="B90" s="33"/>
      <c r="C90" s="34" t="s">
        <v>82</v>
      </c>
      <c r="D90" s="35" t="n">
        <f aca="false">SUM(D52:D89)</f>
        <v>0.999780000000001</v>
      </c>
      <c r="E90" s="36" t="n">
        <f aca="false">H30</f>
        <v>9905.65</v>
      </c>
      <c r="F90" s="37" t="n">
        <v>9034.02</v>
      </c>
      <c r="G90" s="39" t="s">
        <v>449</v>
      </c>
      <c r="H90" s="40" t="n">
        <v>0</v>
      </c>
    </row>
    <row r="91" customFormat="false" ht="14.4" hidden="false" customHeight="false" outlineLevel="0" collapsed="false">
      <c r="B91" s="102"/>
      <c r="C91" s="124"/>
      <c r="D91" s="124"/>
      <c r="E91" s="125"/>
      <c r="F91" s="150"/>
      <c r="G91" s="127"/>
      <c r="H91" s="128"/>
    </row>
    <row r="92" customFormat="false" ht="14.4" hidden="false" customHeight="false" outlineLevel="0" collapsed="false">
      <c r="B92" s="129" t="s">
        <v>374</v>
      </c>
      <c r="C92" s="1"/>
      <c r="D92" s="1"/>
      <c r="E92" s="5"/>
      <c r="F92" s="148"/>
      <c r="G92" s="127"/>
      <c r="H92" s="128"/>
    </row>
    <row r="93" customFormat="false" ht="14.4" hidden="false" customHeight="false" outlineLevel="0" collapsed="false">
      <c r="B93" s="1"/>
      <c r="C93" s="1"/>
      <c r="D93" s="1"/>
      <c r="E93" s="5"/>
      <c r="F93" s="5"/>
      <c r="G93" s="127"/>
      <c r="H93" s="128"/>
    </row>
    <row r="94" customFormat="false" ht="14.4" hidden="false" customHeight="false" outlineLevel="0" collapsed="false">
      <c r="B94" s="1" t="s">
        <v>375</v>
      </c>
      <c r="C94" s="1"/>
      <c r="D94" s="1"/>
      <c r="E94" s="5"/>
      <c r="F94" s="5"/>
      <c r="G94" s="72"/>
      <c r="H94" s="72"/>
    </row>
    <row r="95" customFormat="false" ht="14.4" hidden="false" customHeight="false" outlineLevel="0" collapsed="false">
      <c r="B95" s="1" t="s">
        <v>415</v>
      </c>
      <c r="C95" s="1"/>
      <c r="D95" s="1"/>
      <c r="E95" s="5"/>
      <c r="F95" s="5"/>
      <c r="G95" s="72"/>
      <c r="H95" s="72"/>
    </row>
    <row r="96" customFormat="false" ht="14.4" hidden="false" customHeight="false" outlineLevel="0" collapsed="false">
      <c r="B96" s="1" t="s">
        <v>416</v>
      </c>
      <c r="C96" s="1"/>
      <c r="D96" s="1"/>
      <c r="E96" s="5"/>
      <c r="F96" s="5"/>
    </row>
  </sheetData>
  <mergeCells count="11">
    <mergeCell ref="B11:H11"/>
    <mergeCell ref="B12:E12"/>
    <mergeCell ref="B30:G30"/>
    <mergeCell ref="B32:H32"/>
    <mergeCell ref="B33:G33"/>
    <mergeCell ref="B37:G37"/>
    <mergeCell ref="C39:H39"/>
    <mergeCell ref="C40:G40"/>
    <mergeCell ref="C41:G41"/>
    <mergeCell ref="C42:G42"/>
    <mergeCell ref="C44:G4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97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D21" activeCellId="0" sqref="D21"/>
    </sheetView>
  </sheetViews>
  <sheetFormatPr defaultRowHeight="14.4"/>
  <cols>
    <col collapsed="false" hidden="false" max="1" min="1" style="0" width="6.77732793522267"/>
    <col collapsed="false" hidden="false" max="2" min="2" style="0" width="10.5748987854251"/>
    <col collapsed="false" hidden="false" max="3" min="3" style="0" width="18.004048582996"/>
    <col collapsed="false" hidden="false" max="1025" min="4" style="0" width="10.5748987854251"/>
  </cols>
  <sheetData>
    <row r="1" customFormat="false" ht="14.4" hidden="false" customHeight="false" outlineLevel="0" collapsed="false">
      <c r="B1" s="71"/>
      <c r="C1" s="71"/>
      <c r="D1" s="71"/>
      <c r="E1" s="72"/>
      <c r="F1" s="72"/>
      <c r="G1" s="72"/>
      <c r="H1" s="72"/>
    </row>
    <row r="2" customFormat="false" ht="14.4" hidden="false" customHeight="false" outlineLevel="0" collapsed="false">
      <c r="B2" s="71"/>
      <c r="C2" s="71"/>
      <c r="D2" s="71"/>
      <c r="E2" s="72"/>
      <c r="F2" s="72"/>
      <c r="G2" s="72"/>
      <c r="H2" s="72"/>
    </row>
    <row r="3" customFormat="false" ht="14.4" hidden="false" customHeight="false" outlineLevel="0" collapsed="false">
      <c r="B3" s="71"/>
      <c r="C3" s="71"/>
      <c r="D3" s="71"/>
      <c r="E3" s="72"/>
      <c r="F3" s="72"/>
      <c r="G3" s="72"/>
      <c r="H3" s="72"/>
    </row>
    <row r="4" customFormat="false" ht="14.4" hidden="false" customHeight="false" outlineLevel="0" collapsed="false">
      <c r="B4" s="71"/>
      <c r="C4" s="71"/>
      <c r="D4" s="71"/>
      <c r="E4" s="72"/>
      <c r="F4" s="72"/>
      <c r="G4" s="72"/>
      <c r="H4" s="72"/>
    </row>
    <row r="5" customFormat="false" ht="14.4" hidden="false" customHeight="false" outlineLevel="0" collapsed="false">
      <c r="B5" s="71"/>
      <c r="C5" s="71"/>
      <c r="D5" s="71"/>
      <c r="E5" s="72"/>
      <c r="F5" s="72"/>
      <c r="G5" s="72"/>
      <c r="H5" s="72"/>
    </row>
    <row r="6" customFormat="false" ht="14.4" hidden="false" customHeight="false" outlineLevel="0" collapsed="false">
      <c r="B6" s="71"/>
      <c r="C6" s="71"/>
      <c r="D6" s="6" t="s">
        <v>0</v>
      </c>
      <c r="E6" s="3"/>
      <c r="F6" s="3"/>
      <c r="G6" s="4"/>
      <c r="H6" s="72"/>
    </row>
    <row r="7" customFormat="false" ht="16.2" hidden="false" customHeight="false" outlineLevel="0" collapsed="false">
      <c r="B7" s="71"/>
      <c r="C7" s="71"/>
      <c r="D7" s="3" t="s">
        <v>450</v>
      </c>
      <c r="E7" s="3"/>
      <c r="F7" s="3"/>
      <c r="G7" s="4"/>
      <c r="H7" s="72"/>
    </row>
    <row r="8" customFormat="false" ht="14.4" hidden="false" customHeight="false" outlineLevel="0" collapsed="false">
      <c r="B8" s="2"/>
      <c r="C8" s="3"/>
      <c r="D8" s="6" t="s">
        <v>451</v>
      </c>
      <c r="E8" s="4"/>
      <c r="F8" s="4"/>
      <c r="G8" s="4"/>
      <c r="H8" s="4"/>
    </row>
    <row r="9" customFormat="false" ht="14.4" hidden="false" customHeight="false" outlineLevel="0" collapsed="false">
      <c r="B9" s="2"/>
      <c r="C9" s="3"/>
      <c r="D9" s="3"/>
      <c r="E9" s="4"/>
      <c r="F9" s="4"/>
      <c r="G9" s="4"/>
      <c r="H9" s="4"/>
    </row>
    <row r="10" customFormat="false" ht="14.4" hidden="false" customHeight="false" outlineLevel="0" collapsed="false">
      <c r="B10" s="3" t="s">
        <v>452</v>
      </c>
      <c r="C10" s="3"/>
      <c r="D10" s="3"/>
      <c r="E10" s="4"/>
      <c r="F10" s="4"/>
      <c r="G10" s="4"/>
      <c r="H10" s="4"/>
    </row>
    <row r="11" customFormat="false" ht="15" hidden="false" customHeight="false" outlineLevel="0" collapsed="false">
      <c r="B11" s="3"/>
      <c r="C11" s="3"/>
      <c r="D11" s="3"/>
      <c r="E11" s="4"/>
      <c r="F11" s="4"/>
      <c r="G11" s="4"/>
      <c r="H11" s="4"/>
    </row>
    <row r="12" customFormat="false" ht="15" hidden="false" customHeight="false" outlineLevel="0" collapsed="false">
      <c r="B12" s="73" t="s">
        <v>333</v>
      </c>
      <c r="C12" s="73"/>
      <c r="D12" s="73"/>
      <c r="E12" s="73"/>
      <c r="F12" s="73"/>
      <c r="G12" s="73"/>
      <c r="H12" s="73"/>
    </row>
    <row r="13" customFormat="false" ht="15" hidden="false" customHeight="false" outlineLevel="0" collapsed="false">
      <c r="B13" s="73" t="s">
        <v>334</v>
      </c>
      <c r="C13" s="73"/>
      <c r="D13" s="73"/>
      <c r="E13" s="73"/>
      <c r="F13" s="74" t="s">
        <v>399</v>
      </c>
      <c r="G13" s="74"/>
      <c r="H13" s="73" t="s">
        <v>336</v>
      </c>
    </row>
    <row r="14" customFormat="false" ht="14.4" hidden="false" customHeight="false" outlineLevel="0" collapsed="false">
      <c r="B14" s="75" t="s">
        <v>337</v>
      </c>
      <c r="C14" s="3"/>
      <c r="D14" s="3"/>
      <c r="E14" s="4"/>
      <c r="F14" s="4"/>
      <c r="G14" s="4"/>
      <c r="H14" s="76" t="n">
        <v>791.61</v>
      </c>
    </row>
    <row r="15" customFormat="false" ht="14.4" hidden="false" customHeight="false" outlineLevel="0" collapsed="false">
      <c r="B15" s="75" t="s">
        <v>338</v>
      </c>
      <c r="C15" s="3"/>
      <c r="D15" s="3"/>
      <c r="E15" s="4"/>
      <c r="F15" s="77" t="n">
        <f aca="false">(H38)</f>
        <v>1167</v>
      </c>
      <c r="G15" s="4"/>
      <c r="H15" s="76" t="n">
        <f aca="false">(F15)</f>
        <v>1167</v>
      </c>
    </row>
    <row r="16" customFormat="false" ht="14.4" hidden="false" customHeight="false" outlineLevel="0" collapsed="false">
      <c r="B16" s="75" t="s">
        <v>339</v>
      </c>
      <c r="C16" s="3"/>
      <c r="D16" s="3"/>
      <c r="E16" s="4"/>
      <c r="F16" s="77" t="n">
        <v>1500</v>
      </c>
      <c r="G16" s="4"/>
      <c r="H16" s="76" t="n">
        <v>1500</v>
      </c>
    </row>
    <row r="17" customFormat="false" ht="14.4" hidden="false" customHeight="false" outlineLevel="0" collapsed="false">
      <c r="B17" s="78" t="s">
        <v>340</v>
      </c>
      <c r="C17" s="79"/>
      <c r="D17" s="79"/>
      <c r="E17" s="80"/>
      <c r="F17" s="76" t="n">
        <v>3000</v>
      </c>
      <c r="G17" s="80"/>
      <c r="H17" s="76" t="n">
        <v>3000</v>
      </c>
    </row>
    <row r="18" customFormat="false" ht="14.4" hidden="false" customHeight="false" outlineLevel="0" collapsed="false">
      <c r="B18" s="75" t="s">
        <v>453</v>
      </c>
      <c r="C18" s="3"/>
      <c r="D18" s="3"/>
      <c r="E18" s="4"/>
      <c r="F18" s="77" t="n">
        <v>0</v>
      </c>
      <c r="G18" s="4"/>
      <c r="H18" s="76" t="n">
        <v>399</v>
      </c>
    </row>
    <row r="19" customFormat="false" ht="14.4" hidden="false" customHeight="false" outlineLevel="0" collapsed="false">
      <c r="B19" s="75" t="s">
        <v>454</v>
      </c>
      <c r="C19" s="3"/>
      <c r="D19" s="3"/>
      <c r="E19" s="4"/>
      <c r="F19" s="4"/>
      <c r="G19" s="4"/>
      <c r="H19" s="76" t="n">
        <v>73</v>
      </c>
    </row>
    <row r="20" customFormat="false" ht="14.4" hidden="false" customHeight="false" outlineLevel="0" collapsed="false">
      <c r="B20" s="75" t="s">
        <v>455</v>
      </c>
      <c r="C20" s="3"/>
      <c r="D20" s="3"/>
      <c r="E20" s="4"/>
      <c r="F20" s="4"/>
      <c r="G20" s="4"/>
      <c r="H20" s="76" t="n">
        <v>187.21</v>
      </c>
    </row>
    <row r="21" customFormat="false" ht="14.4" hidden="false" customHeight="false" outlineLevel="0" collapsed="false">
      <c r="B21" s="75" t="s">
        <v>456</v>
      </c>
      <c r="C21" s="3"/>
      <c r="D21" s="3"/>
      <c r="E21" s="4"/>
      <c r="F21" s="4"/>
      <c r="G21" s="4"/>
      <c r="H21" s="76" t="n">
        <v>207.21</v>
      </c>
    </row>
    <row r="22" customFormat="false" ht="14.4" hidden="false" customHeight="false" outlineLevel="0" collapsed="false">
      <c r="B22" s="75" t="s">
        <v>457</v>
      </c>
      <c r="C22" s="79"/>
      <c r="D22" s="3"/>
      <c r="E22" s="4"/>
      <c r="F22" s="4"/>
      <c r="G22" s="4"/>
      <c r="H22" s="76" t="n">
        <v>221.32</v>
      </c>
    </row>
    <row r="23" customFormat="false" ht="14.4" hidden="false" customHeight="false" outlineLevel="0" collapsed="false">
      <c r="B23" s="75" t="s">
        <v>458</v>
      </c>
      <c r="C23" s="79"/>
      <c r="D23" s="3"/>
      <c r="E23" s="4"/>
      <c r="F23" s="4"/>
      <c r="G23" s="4"/>
      <c r="H23" s="76" t="n">
        <v>231.36</v>
      </c>
    </row>
    <row r="24" customFormat="false" ht="14.4" hidden="false" customHeight="false" outlineLevel="0" collapsed="false">
      <c r="B24" s="75" t="s">
        <v>459</v>
      </c>
      <c r="C24" s="79"/>
      <c r="D24" s="3"/>
      <c r="E24" s="4"/>
      <c r="F24" s="4"/>
      <c r="G24" s="4"/>
      <c r="H24" s="76" t="n">
        <v>144.35</v>
      </c>
    </row>
    <row r="25" customFormat="false" ht="14.4" hidden="false" customHeight="false" outlineLevel="0" collapsed="false">
      <c r="B25" s="75" t="s">
        <v>460</v>
      </c>
      <c r="C25" s="79"/>
      <c r="D25" s="3"/>
      <c r="E25" s="4"/>
      <c r="F25" s="4"/>
      <c r="G25" s="4"/>
      <c r="H25" s="76" t="n">
        <v>127.12</v>
      </c>
    </row>
    <row r="26" customFormat="false" ht="14.4" hidden="false" customHeight="false" outlineLevel="0" collapsed="false">
      <c r="B26" s="75" t="s">
        <v>461</v>
      </c>
      <c r="C26" s="79"/>
      <c r="D26" s="3"/>
      <c r="E26" s="4"/>
      <c r="F26" s="4"/>
      <c r="G26" s="4"/>
      <c r="H26" s="76" t="n">
        <v>190.78</v>
      </c>
    </row>
    <row r="27" customFormat="false" ht="14.4" hidden="false" customHeight="false" outlineLevel="0" collapsed="false">
      <c r="B27" s="75" t="s">
        <v>462</v>
      </c>
      <c r="C27" s="79"/>
      <c r="D27" s="3"/>
      <c r="E27" s="4"/>
      <c r="F27" s="4"/>
      <c r="G27" s="4"/>
      <c r="H27" s="76" t="n">
        <v>186.85</v>
      </c>
    </row>
    <row r="28" customFormat="false" ht="14.4" hidden="false" customHeight="false" outlineLevel="0" collapsed="false">
      <c r="B28" s="81" t="s">
        <v>463</v>
      </c>
      <c r="C28" s="132"/>
      <c r="D28" s="3"/>
      <c r="E28" s="4"/>
      <c r="F28" s="4"/>
      <c r="G28" s="4"/>
      <c r="H28" s="149" t="n">
        <v>300.14</v>
      </c>
    </row>
    <row r="29" customFormat="false" ht="14.4" hidden="false" customHeight="false" outlineLevel="0" collapsed="false">
      <c r="B29" s="75" t="s">
        <v>347</v>
      </c>
      <c r="C29" s="3"/>
      <c r="D29" s="3"/>
      <c r="E29" s="4"/>
      <c r="F29" s="4"/>
      <c r="G29" s="4"/>
      <c r="H29" s="76" t="n">
        <v>1000</v>
      </c>
    </row>
    <row r="30" customFormat="false" ht="15" hidden="false" customHeight="false" outlineLevel="0" collapsed="false">
      <c r="B30" s="75" t="s">
        <v>348</v>
      </c>
      <c r="C30" s="3"/>
      <c r="D30" s="3"/>
      <c r="E30" s="4"/>
      <c r="F30" s="4"/>
      <c r="G30" s="4"/>
      <c r="H30" s="76" t="n">
        <v>500</v>
      </c>
    </row>
    <row r="31" customFormat="false" ht="15" hidden="false" customHeight="false" outlineLevel="0" collapsed="false">
      <c r="B31" s="83" t="s">
        <v>349</v>
      </c>
      <c r="C31" s="83"/>
      <c r="D31" s="83"/>
      <c r="E31" s="83"/>
      <c r="F31" s="83"/>
      <c r="G31" s="83"/>
      <c r="H31" s="84" t="n">
        <f aca="false">SUM(H14:H30)</f>
        <v>10226.95</v>
      </c>
    </row>
    <row r="32" customFormat="false" ht="15" hidden="false" customHeight="false" outlineLevel="0" collapsed="false">
      <c r="B32" s="85"/>
      <c r="C32" s="85"/>
      <c r="D32" s="85"/>
      <c r="E32" s="85"/>
      <c r="F32" s="85"/>
      <c r="G32" s="85"/>
      <c r="H32" s="80"/>
    </row>
    <row r="33" customFormat="false" ht="14.4" hidden="false" customHeight="false" outlineLevel="0" collapsed="false">
      <c r="B33" s="86" t="s">
        <v>350</v>
      </c>
      <c r="C33" s="86"/>
      <c r="D33" s="86"/>
      <c r="E33" s="86"/>
      <c r="F33" s="86"/>
      <c r="G33" s="86"/>
      <c r="H33" s="86"/>
    </row>
    <row r="34" customFormat="false" ht="14.4" hidden="false" customHeight="false" outlineLevel="0" collapsed="false">
      <c r="B34" s="133" t="s">
        <v>464</v>
      </c>
      <c r="C34" s="133"/>
      <c r="D34" s="133"/>
      <c r="E34" s="133"/>
      <c r="F34" s="133"/>
      <c r="G34" s="133"/>
      <c r="H34" s="88" t="n">
        <v>421</v>
      </c>
    </row>
    <row r="35" customFormat="false" ht="14.4" hidden="false" customHeight="false" outlineLevel="0" collapsed="false">
      <c r="B35" s="134" t="s">
        <v>465</v>
      </c>
      <c r="C35" s="135"/>
      <c r="D35" s="135"/>
      <c r="E35" s="135"/>
      <c r="F35" s="135"/>
      <c r="G35" s="136"/>
      <c r="H35" s="137" t="n">
        <v>71</v>
      </c>
    </row>
    <row r="36" customFormat="false" ht="14.4" hidden="false" customHeight="false" outlineLevel="0" collapsed="false">
      <c r="B36" s="134" t="s">
        <v>466</v>
      </c>
      <c r="C36" s="135"/>
      <c r="D36" s="135"/>
      <c r="E36" s="135"/>
      <c r="F36" s="135"/>
      <c r="G36" s="136"/>
      <c r="H36" s="137" t="n">
        <v>90</v>
      </c>
    </row>
    <row r="37" customFormat="false" ht="14.4" hidden="false" customHeight="false" outlineLevel="0" collapsed="false">
      <c r="B37" s="134" t="s">
        <v>467</v>
      </c>
      <c r="C37" s="135"/>
      <c r="D37" s="135"/>
      <c r="E37" s="135"/>
      <c r="F37" s="135"/>
      <c r="G37" s="136"/>
      <c r="H37" s="137" t="n">
        <v>585</v>
      </c>
    </row>
    <row r="38" customFormat="false" ht="15" hidden="false" customHeight="false" outlineLevel="0" collapsed="false">
      <c r="B38" s="138" t="s">
        <v>82</v>
      </c>
      <c r="C38" s="138"/>
      <c r="D38" s="138"/>
      <c r="E38" s="138"/>
      <c r="F38" s="138"/>
      <c r="G38" s="138"/>
      <c r="H38" s="139" t="n">
        <f aca="false">SUM(H34:H37)</f>
        <v>1167</v>
      </c>
    </row>
    <row r="39" customFormat="false" ht="14.4" hidden="false" customHeight="false" outlineLevel="0" collapsed="false">
      <c r="B39" s="3"/>
      <c r="C39" s="3"/>
      <c r="D39" s="3"/>
      <c r="E39" s="4"/>
      <c r="F39" s="4"/>
      <c r="G39" s="4"/>
      <c r="H39" s="4"/>
    </row>
    <row r="40" customFormat="false" ht="15" hidden="false" customHeight="false" outlineLevel="0" collapsed="false">
      <c r="B40" s="3"/>
      <c r="C40" s="91" t="s">
        <v>414</v>
      </c>
      <c r="D40" s="91"/>
      <c r="E40" s="91"/>
      <c r="F40" s="91"/>
      <c r="G40" s="91"/>
      <c r="H40" s="91"/>
    </row>
    <row r="41" customFormat="false" ht="14.4" hidden="false" customHeight="false" outlineLevel="0" collapsed="false">
      <c r="B41" s="3"/>
      <c r="C41" s="92" t="s">
        <v>353</v>
      </c>
      <c r="D41" s="92"/>
      <c r="E41" s="92"/>
      <c r="F41" s="92"/>
      <c r="G41" s="92"/>
      <c r="H41" s="93" t="n">
        <v>6616</v>
      </c>
    </row>
    <row r="42" customFormat="false" ht="14.4" hidden="false" customHeight="false" outlineLevel="0" collapsed="false">
      <c r="B42" s="3"/>
      <c r="C42" s="94" t="s">
        <v>468</v>
      </c>
      <c r="D42" s="94"/>
      <c r="E42" s="94"/>
      <c r="F42" s="94"/>
      <c r="G42" s="94"/>
      <c r="H42" s="95" t="n">
        <v>500</v>
      </c>
    </row>
    <row r="43" customFormat="false" ht="14.4" hidden="false" customHeight="false" outlineLevel="0" collapsed="false">
      <c r="B43" s="3"/>
      <c r="C43" s="96" t="s">
        <v>354</v>
      </c>
      <c r="D43" s="96"/>
      <c r="E43" s="96"/>
      <c r="F43" s="96"/>
      <c r="G43" s="96"/>
      <c r="H43" s="95" t="n">
        <f aca="false">SUM(H41:H42)</f>
        <v>7116</v>
      </c>
    </row>
    <row r="44" customFormat="false" ht="14.4" hidden="false" customHeight="false" outlineLevel="0" collapsed="false">
      <c r="B44" s="3"/>
      <c r="C44" s="97" t="s">
        <v>355</v>
      </c>
      <c r="D44" s="98"/>
      <c r="E44" s="98"/>
      <c r="F44" s="98"/>
      <c r="G44" s="99"/>
      <c r="H44" s="95"/>
    </row>
    <row r="45" customFormat="false" ht="15" hidden="false" customHeight="false" outlineLevel="0" collapsed="false">
      <c r="B45" s="102"/>
      <c r="C45" s="103" t="s">
        <v>357</v>
      </c>
      <c r="D45" s="103"/>
      <c r="E45" s="103"/>
      <c r="F45" s="103"/>
      <c r="G45" s="103"/>
      <c r="H45" s="140" t="n">
        <f aca="false">H43</f>
        <v>7116</v>
      </c>
    </row>
    <row r="46" customFormat="false" ht="14.4" hidden="false" customHeight="false" outlineLevel="0" collapsed="false">
      <c r="B46" s="102"/>
      <c r="C46" s="141"/>
      <c r="D46" s="141"/>
      <c r="E46" s="141"/>
      <c r="F46" s="141"/>
      <c r="G46" s="141"/>
      <c r="H46" s="142"/>
    </row>
    <row r="47" customFormat="false" ht="14.4" hidden="false" customHeight="false" outlineLevel="0" collapsed="false">
      <c r="B47" s="3"/>
      <c r="C47" s="1"/>
      <c r="D47" s="1"/>
      <c r="E47" s="5"/>
      <c r="F47" s="105"/>
      <c r="G47" s="105"/>
      <c r="H47" s="106"/>
    </row>
    <row r="48" customFormat="false" ht="14.4" hidden="false" customHeight="false" outlineLevel="0" collapsed="false">
      <c r="B48" s="1"/>
      <c r="C48" s="1"/>
      <c r="D48" s="2" t="s">
        <v>0</v>
      </c>
      <c r="E48" s="3"/>
      <c r="F48" s="3"/>
      <c r="G48" s="4"/>
      <c r="H48" s="5"/>
    </row>
    <row r="49" customFormat="false" ht="16.2" hidden="false" customHeight="false" outlineLevel="0" collapsed="false">
      <c r="B49" s="1"/>
      <c r="C49" s="1"/>
      <c r="D49" s="3" t="s">
        <v>1</v>
      </c>
      <c r="E49" s="3"/>
      <c r="F49" s="3"/>
      <c r="G49" s="4"/>
      <c r="H49" s="5"/>
    </row>
    <row r="50" customFormat="false" ht="14.4" hidden="false" customHeight="false" outlineLevel="0" collapsed="false">
      <c r="B50" s="1"/>
      <c r="C50" s="1"/>
      <c r="D50" s="2"/>
      <c r="E50" s="3"/>
      <c r="F50" s="3"/>
      <c r="G50" s="4"/>
      <c r="H50" s="5"/>
    </row>
    <row r="51" customFormat="false" ht="15" hidden="false" customHeight="false" outlineLevel="0" collapsed="false">
      <c r="B51" s="1"/>
      <c r="C51" s="1"/>
      <c r="D51" s="6" t="s">
        <v>452</v>
      </c>
      <c r="E51" s="3"/>
      <c r="F51" s="3"/>
      <c r="G51" s="4"/>
      <c r="H51" s="5"/>
    </row>
    <row r="52" customFormat="false" ht="15" hidden="false" customHeight="false" outlineLevel="0" collapsed="false">
      <c r="B52" s="7" t="s">
        <v>2</v>
      </c>
      <c r="C52" s="8" t="s">
        <v>3</v>
      </c>
      <c r="D52" s="9" t="s">
        <v>358</v>
      </c>
      <c r="E52" s="9" t="s">
        <v>359</v>
      </c>
      <c r="F52" s="9" t="s">
        <v>360</v>
      </c>
      <c r="G52" s="10" t="s">
        <v>6</v>
      </c>
      <c r="H52" s="11" t="s">
        <v>361</v>
      </c>
    </row>
    <row r="53" customFormat="false" ht="14.4" hidden="false" customHeight="false" outlineLevel="0" collapsed="false">
      <c r="B53" s="12" t="s">
        <v>7</v>
      </c>
      <c r="C53" s="13" t="s">
        <v>42</v>
      </c>
      <c r="D53" s="14" t="n">
        <v>0.02631</v>
      </c>
      <c r="E53" s="15" t="n">
        <f aca="false">$E$91*D53</f>
        <v>269.0710545</v>
      </c>
      <c r="F53" s="15" t="n">
        <v>0</v>
      </c>
      <c r="G53" s="151" t="n">
        <v>0</v>
      </c>
      <c r="H53" s="23" t="n">
        <f aca="false">E53+F53+G53</f>
        <v>269.0710545</v>
      </c>
    </row>
    <row r="54" customFormat="false" ht="14.4" hidden="false" customHeight="false" outlineLevel="0" collapsed="false">
      <c r="B54" s="19" t="s">
        <v>9</v>
      </c>
      <c r="C54" s="20" t="s">
        <v>363</v>
      </c>
      <c r="D54" s="14" t="n">
        <v>0.02631</v>
      </c>
      <c r="E54" s="21" t="n">
        <f aca="false">$E$91*D54</f>
        <v>269.0710545</v>
      </c>
      <c r="F54" s="21" t="n">
        <v>282.31</v>
      </c>
      <c r="G54" s="151" t="n">
        <v>334.49</v>
      </c>
      <c r="H54" s="18" t="n">
        <f aca="false">E54+F54+G54</f>
        <v>885.8710545</v>
      </c>
    </row>
    <row r="55" customFormat="false" ht="14.4" hidden="false" customHeight="false" outlineLevel="0" collapsed="false">
      <c r="B55" s="19" t="s">
        <v>11</v>
      </c>
      <c r="C55" s="20" t="s">
        <v>12</v>
      </c>
      <c r="D55" s="14" t="n">
        <v>0.02631</v>
      </c>
      <c r="E55" s="21" t="n">
        <f aca="false">$E$91*D55</f>
        <v>269.0710545</v>
      </c>
      <c r="F55" s="15" t="n">
        <v>282.31</v>
      </c>
      <c r="G55" s="151" t="n">
        <v>0</v>
      </c>
      <c r="H55" s="18" t="n">
        <f aca="false">E55+F55+G55</f>
        <v>551.3810545</v>
      </c>
    </row>
    <row r="56" customFormat="false" ht="14.4" hidden="false" customHeight="false" outlineLevel="0" collapsed="false">
      <c r="B56" s="19" t="s">
        <v>13</v>
      </c>
      <c r="C56" s="20" t="s">
        <v>14</v>
      </c>
      <c r="D56" s="14" t="n">
        <v>0.02631</v>
      </c>
      <c r="E56" s="21" t="n">
        <f aca="false">$E$91*D56</f>
        <v>269.0710545</v>
      </c>
      <c r="F56" s="21" t="n">
        <v>282.31</v>
      </c>
      <c r="G56" s="151" t="n">
        <v>0</v>
      </c>
      <c r="H56" s="18" t="n">
        <f aca="false">E56+F56+G56</f>
        <v>551.3810545</v>
      </c>
    </row>
    <row r="57" customFormat="false" ht="14.4" hidden="false" customHeight="false" outlineLevel="0" collapsed="false">
      <c r="B57" s="19" t="s">
        <v>15</v>
      </c>
      <c r="C57" s="26" t="s">
        <v>42</v>
      </c>
      <c r="D57" s="14" t="n">
        <v>0.02631</v>
      </c>
      <c r="E57" s="21" t="n">
        <f aca="false">$E$91*D57</f>
        <v>269.0710545</v>
      </c>
      <c r="F57" s="15" t="n">
        <v>0</v>
      </c>
      <c r="G57" s="151" t="n">
        <v>0</v>
      </c>
      <c r="H57" s="23" t="n">
        <f aca="false">E57+F57+G57</f>
        <v>269.0710545</v>
      </c>
    </row>
    <row r="58" customFormat="false" ht="14.4" hidden="false" customHeight="false" outlineLevel="0" collapsed="false">
      <c r="B58" s="19" t="s">
        <v>17</v>
      </c>
      <c r="C58" s="20" t="s">
        <v>18</v>
      </c>
      <c r="D58" s="14" t="n">
        <v>0.02631</v>
      </c>
      <c r="E58" s="21" t="n">
        <f aca="false">$E$91*D58</f>
        <v>269.0710545</v>
      </c>
      <c r="F58" s="21" t="n">
        <v>282.31</v>
      </c>
      <c r="G58" s="151" t="n">
        <v>0</v>
      </c>
      <c r="H58" s="18" t="n">
        <f aca="false">E58+F58+G58</f>
        <v>551.3810545</v>
      </c>
    </row>
    <row r="59" customFormat="false" ht="14.4" hidden="false" customHeight="false" outlineLevel="0" collapsed="false">
      <c r="B59" s="19" t="s">
        <v>19</v>
      </c>
      <c r="C59" s="24" t="s">
        <v>42</v>
      </c>
      <c r="D59" s="14" t="n">
        <v>0.02631</v>
      </c>
      <c r="E59" s="21" t="n">
        <f aca="false">$E$91*D59</f>
        <v>269.0710545</v>
      </c>
      <c r="F59" s="15" t="n">
        <v>0</v>
      </c>
      <c r="G59" s="151" t="n">
        <v>0</v>
      </c>
      <c r="H59" s="23" t="n">
        <f aca="false">E59+F59+G59</f>
        <v>269.0710545</v>
      </c>
    </row>
    <row r="60" customFormat="false" ht="14.4" hidden="false" customHeight="false" outlineLevel="0" collapsed="false">
      <c r="B60" s="19" t="s">
        <v>21</v>
      </c>
      <c r="C60" s="20" t="s">
        <v>22</v>
      </c>
      <c r="D60" s="14" t="n">
        <v>0.02631</v>
      </c>
      <c r="E60" s="21" t="n">
        <f aca="false">$E$91*D60</f>
        <v>269.0710545</v>
      </c>
      <c r="F60" s="21" t="n">
        <v>282.31</v>
      </c>
      <c r="G60" s="151" t="n">
        <v>0</v>
      </c>
      <c r="H60" s="18" t="n">
        <f aca="false">E60+F60+G60</f>
        <v>551.3810545</v>
      </c>
    </row>
    <row r="61" customFormat="false" ht="14.4" hidden="false" customHeight="false" outlineLevel="0" collapsed="false">
      <c r="B61" s="19" t="s">
        <v>23</v>
      </c>
      <c r="C61" s="20" t="s">
        <v>396</v>
      </c>
      <c r="D61" s="14" t="n">
        <v>0.02631</v>
      </c>
      <c r="E61" s="21" t="n">
        <f aca="false">$E$91*D61</f>
        <v>269.0710545</v>
      </c>
      <c r="F61" s="15" t="n">
        <v>282.31</v>
      </c>
      <c r="G61" s="151" t="n">
        <v>398.83</v>
      </c>
      <c r="H61" s="18" t="n">
        <f aca="false">E61+F61+G61</f>
        <v>950.2110545</v>
      </c>
    </row>
    <row r="62" customFormat="false" ht="14.4" hidden="false" customHeight="false" outlineLevel="0" collapsed="false">
      <c r="B62" s="19" t="s">
        <v>25</v>
      </c>
      <c r="C62" s="20" t="s">
        <v>26</v>
      </c>
      <c r="D62" s="14" t="n">
        <v>0.02631</v>
      </c>
      <c r="E62" s="21" t="n">
        <f aca="false">$E$91*D62</f>
        <v>269.0710545</v>
      </c>
      <c r="F62" s="21" t="n">
        <v>282.31</v>
      </c>
      <c r="G62" s="151" t="n">
        <v>262.7</v>
      </c>
      <c r="H62" s="18" t="n">
        <f aca="false">E62+F62+G62</f>
        <v>814.0810545</v>
      </c>
    </row>
    <row r="63" customFormat="false" ht="14.4" hidden="false" customHeight="false" outlineLevel="0" collapsed="false">
      <c r="B63" s="19" t="s">
        <v>27</v>
      </c>
      <c r="C63" s="20" t="s">
        <v>28</v>
      </c>
      <c r="D63" s="14" t="n">
        <v>0.02631</v>
      </c>
      <c r="E63" s="21" t="n">
        <f aca="false">$E$91*D63</f>
        <v>269.0710545</v>
      </c>
      <c r="F63" s="15" t="n">
        <v>282.31</v>
      </c>
      <c r="G63" s="151" t="n">
        <v>443.94</v>
      </c>
      <c r="H63" s="18" t="n">
        <f aca="false">E63+F63+G63</f>
        <v>995.3210545</v>
      </c>
    </row>
    <row r="64" customFormat="false" ht="14.4" hidden="false" customHeight="false" outlineLevel="0" collapsed="false">
      <c r="B64" s="19" t="s">
        <v>29</v>
      </c>
      <c r="C64" s="26" t="s">
        <v>42</v>
      </c>
      <c r="D64" s="14" t="n">
        <v>0.02631</v>
      </c>
      <c r="E64" s="21" t="n">
        <f aca="false">$E$91*D64</f>
        <v>269.0710545</v>
      </c>
      <c r="F64" s="21" t="n">
        <v>0</v>
      </c>
      <c r="G64" s="151" t="n">
        <v>0</v>
      </c>
      <c r="H64" s="23" t="n">
        <f aca="false">E64+F64+G64</f>
        <v>269.0710545</v>
      </c>
    </row>
    <row r="65" customFormat="false" ht="14.4" hidden="false" customHeight="false" outlineLevel="0" collapsed="false">
      <c r="B65" s="19" t="s">
        <v>31</v>
      </c>
      <c r="C65" s="20" t="s">
        <v>469</v>
      </c>
      <c r="D65" s="14" t="n">
        <v>0.02631</v>
      </c>
      <c r="E65" s="21" t="n">
        <f aca="false">$E$91*D65</f>
        <v>269.0710545</v>
      </c>
      <c r="F65" s="15" t="n">
        <v>282.31</v>
      </c>
      <c r="G65" s="151" t="n">
        <v>288.46</v>
      </c>
      <c r="H65" s="18" t="n">
        <f aca="false">E65+F65+G65</f>
        <v>839.8410545</v>
      </c>
    </row>
    <row r="66" customFormat="false" ht="14.4" hidden="false" customHeight="false" outlineLevel="0" collapsed="false">
      <c r="B66" s="19" t="s">
        <v>33</v>
      </c>
      <c r="C66" s="22" t="s">
        <v>34</v>
      </c>
      <c r="D66" s="14" t="n">
        <v>0.02631</v>
      </c>
      <c r="E66" s="21" t="n">
        <f aca="false">$E$91*D66</f>
        <v>269.0710545</v>
      </c>
      <c r="F66" s="21" t="n">
        <v>282.31</v>
      </c>
      <c r="G66" s="151" t="n">
        <v>323.12</v>
      </c>
      <c r="H66" s="18" t="n">
        <f aca="false">E66+F66+G66</f>
        <v>874.5010545</v>
      </c>
    </row>
    <row r="67" customFormat="false" ht="14.4" hidden="false" customHeight="false" outlineLevel="0" collapsed="false">
      <c r="B67" s="19" t="s">
        <v>35</v>
      </c>
      <c r="C67" s="22" t="s">
        <v>36</v>
      </c>
      <c r="D67" s="14" t="n">
        <v>0.02631</v>
      </c>
      <c r="E67" s="21" t="n">
        <f aca="false">$E$91*D67</f>
        <v>269.0710545</v>
      </c>
      <c r="F67" s="15" t="n">
        <v>282.31</v>
      </c>
      <c r="G67" s="151" t="n">
        <v>344.95</v>
      </c>
      <c r="H67" s="18" t="n">
        <f aca="false">E67+F67+G67</f>
        <v>896.3310545</v>
      </c>
    </row>
    <row r="68" customFormat="false" ht="14.4" hidden="false" customHeight="false" outlineLevel="0" collapsed="false">
      <c r="B68" s="19" t="s">
        <v>37</v>
      </c>
      <c r="C68" s="25" t="s">
        <v>38</v>
      </c>
      <c r="D68" s="14" t="n">
        <v>0.02631</v>
      </c>
      <c r="E68" s="21" t="n">
        <f aca="false">$E$91*D68</f>
        <v>269.0710545</v>
      </c>
      <c r="F68" s="21" t="n">
        <v>282.31</v>
      </c>
      <c r="G68" s="151" t="n">
        <v>250.93</v>
      </c>
      <c r="H68" s="18" t="n">
        <f aca="false">E68+F68+G68</f>
        <v>802.3110545</v>
      </c>
    </row>
    <row r="69" customFormat="false" ht="14.4" hidden="false" customHeight="false" outlineLevel="0" collapsed="false">
      <c r="B69" s="19" t="s">
        <v>39</v>
      </c>
      <c r="C69" s="22" t="s">
        <v>40</v>
      </c>
      <c r="D69" s="14" t="n">
        <v>0.02631</v>
      </c>
      <c r="E69" s="21" t="n">
        <f aca="false">$E$91*D69</f>
        <v>269.0710545</v>
      </c>
      <c r="F69" s="15" t="n">
        <v>282.31</v>
      </c>
      <c r="G69" s="151" t="n">
        <v>390.46</v>
      </c>
      <c r="H69" s="18" t="n">
        <f aca="false">E69+F69+G69</f>
        <v>941.8410545</v>
      </c>
    </row>
    <row r="70" customFormat="false" ht="14.4" hidden="false" customHeight="false" outlineLevel="0" collapsed="false">
      <c r="B70" s="19" t="s">
        <v>41</v>
      </c>
      <c r="C70" s="26" t="s">
        <v>42</v>
      </c>
      <c r="D70" s="14" t="n">
        <v>0.02631</v>
      </c>
      <c r="E70" s="21" t="n">
        <f aca="false">$E$91*D70</f>
        <v>269.0710545</v>
      </c>
      <c r="F70" s="21" t="n">
        <v>0</v>
      </c>
      <c r="G70" s="151" t="n">
        <v>0</v>
      </c>
      <c r="H70" s="18" t="n">
        <f aca="false">E70+F70+G70</f>
        <v>269.0710545</v>
      </c>
    </row>
    <row r="71" customFormat="false" ht="14.4" hidden="false" customHeight="false" outlineLevel="0" collapsed="false">
      <c r="B71" s="19" t="s">
        <v>43</v>
      </c>
      <c r="C71" s="22" t="s">
        <v>44</v>
      </c>
      <c r="D71" s="14" t="n">
        <v>0.02631</v>
      </c>
      <c r="E71" s="21" t="n">
        <f aca="false">$E$91*D71</f>
        <v>269.0710545</v>
      </c>
      <c r="F71" s="21" t="n">
        <v>282.31</v>
      </c>
      <c r="G71" s="151" t="n">
        <v>158.22</v>
      </c>
      <c r="H71" s="18" t="n">
        <f aca="false">E71+F71+G71</f>
        <v>709.6010545</v>
      </c>
    </row>
    <row r="72" customFormat="false" ht="14.4" hidden="false" customHeight="false" outlineLevel="0" collapsed="false">
      <c r="B72" s="19" t="s">
        <v>45</v>
      </c>
      <c r="C72" s="22" t="s">
        <v>46</v>
      </c>
      <c r="D72" s="14" t="n">
        <v>0.02631</v>
      </c>
      <c r="E72" s="21" t="n">
        <f aca="false">$E$91*D72</f>
        <v>269.0710545</v>
      </c>
      <c r="F72" s="21" t="n">
        <v>282.31</v>
      </c>
      <c r="G72" s="151" t="n">
        <v>104.87</v>
      </c>
      <c r="H72" s="18" t="n">
        <f aca="false">E72+F72+G72</f>
        <v>656.2510545</v>
      </c>
    </row>
    <row r="73" customFormat="false" ht="14.4" hidden="false" customHeight="false" outlineLevel="0" collapsed="false">
      <c r="B73" s="19" t="s">
        <v>47</v>
      </c>
      <c r="C73" s="22" t="s">
        <v>397</v>
      </c>
      <c r="D73" s="14" t="n">
        <v>0.02631</v>
      </c>
      <c r="E73" s="21" t="n">
        <f aca="false">$E$91*D73</f>
        <v>269.0710545</v>
      </c>
      <c r="F73" s="21" t="n">
        <v>282.31</v>
      </c>
      <c r="G73" s="151" t="n">
        <v>179.93</v>
      </c>
      <c r="H73" s="18" t="n">
        <f aca="false">E73+F73+G73</f>
        <v>731.3110545</v>
      </c>
    </row>
    <row r="74" customFormat="false" ht="14.4" hidden="false" customHeight="false" outlineLevel="0" collapsed="false">
      <c r="B74" s="19" t="s">
        <v>48</v>
      </c>
      <c r="C74" s="26" t="s">
        <v>42</v>
      </c>
      <c r="D74" s="14" t="n">
        <v>0.02631</v>
      </c>
      <c r="E74" s="21" t="n">
        <f aca="false">$E$91*D74</f>
        <v>269.0710545</v>
      </c>
      <c r="F74" s="21" t="n">
        <v>0</v>
      </c>
      <c r="G74" s="151" t="n">
        <v>0</v>
      </c>
      <c r="H74" s="23" t="n">
        <f aca="false">E74+F74+G74</f>
        <v>269.0710545</v>
      </c>
    </row>
    <row r="75" customFormat="false" ht="14.4" hidden="false" customHeight="false" outlineLevel="0" collapsed="false">
      <c r="B75" s="19" t="s">
        <v>50</v>
      </c>
      <c r="C75" s="22" t="s">
        <v>51</v>
      </c>
      <c r="D75" s="14" t="n">
        <v>0.02631</v>
      </c>
      <c r="E75" s="21" t="n">
        <f aca="false">$E$91*D75</f>
        <v>269.0710545</v>
      </c>
      <c r="F75" s="21" t="n">
        <v>282.31</v>
      </c>
      <c r="G75" s="151" t="n">
        <v>331.22</v>
      </c>
      <c r="H75" s="18" t="n">
        <f aca="false">E75+F75+G75</f>
        <v>882.6010545</v>
      </c>
    </row>
    <row r="76" customFormat="false" ht="14.4" hidden="false" customHeight="false" outlineLevel="0" collapsed="false">
      <c r="B76" s="19" t="s">
        <v>52</v>
      </c>
      <c r="C76" s="22" t="s">
        <v>53</v>
      </c>
      <c r="D76" s="14" t="n">
        <v>0.02631</v>
      </c>
      <c r="E76" s="21" t="n">
        <f aca="false">$E$91*D76</f>
        <v>269.0710545</v>
      </c>
      <c r="F76" s="21" t="n">
        <v>282.31</v>
      </c>
      <c r="G76" s="151" t="n">
        <v>461.99</v>
      </c>
      <c r="H76" s="18" t="n">
        <f aca="false">E76+F76+G76</f>
        <v>1013.3710545</v>
      </c>
    </row>
    <row r="77" customFormat="false" ht="14.4" hidden="false" customHeight="false" outlineLevel="0" collapsed="false">
      <c r="B77" s="19" t="s">
        <v>54</v>
      </c>
      <c r="C77" s="22" t="s">
        <v>55</v>
      </c>
      <c r="D77" s="14" t="n">
        <v>0.02631</v>
      </c>
      <c r="E77" s="21" t="n">
        <f aca="false">$E$91*D77</f>
        <v>269.0710545</v>
      </c>
      <c r="F77" s="21" t="n">
        <v>282.31</v>
      </c>
      <c r="G77" s="151" t="n">
        <v>251.85</v>
      </c>
      <c r="H77" s="18" t="n">
        <f aca="false">E77+F77+G77</f>
        <v>803.2310545</v>
      </c>
    </row>
    <row r="78" customFormat="false" ht="14.4" hidden="false" customHeight="false" outlineLevel="0" collapsed="false">
      <c r="B78" s="19" t="s">
        <v>56</v>
      </c>
      <c r="C78" s="22" t="s">
        <v>57</v>
      </c>
      <c r="D78" s="14" t="n">
        <v>0.02631</v>
      </c>
      <c r="E78" s="21" t="n">
        <f aca="false">$E$91*D78</f>
        <v>269.0710545</v>
      </c>
      <c r="F78" s="21" t="n">
        <v>282.31</v>
      </c>
      <c r="G78" s="151" t="n">
        <v>392.03</v>
      </c>
      <c r="H78" s="18" t="n">
        <f aca="false">E78+F78+G78</f>
        <v>943.4110545</v>
      </c>
    </row>
    <row r="79" customFormat="false" ht="14.4" hidden="false" customHeight="false" outlineLevel="0" collapsed="false">
      <c r="B79" s="19" t="s">
        <v>58</v>
      </c>
      <c r="C79" s="22" t="s">
        <v>59</v>
      </c>
      <c r="D79" s="14" t="n">
        <v>0.02631</v>
      </c>
      <c r="E79" s="21" t="n">
        <f aca="false">$E$91*D79</f>
        <v>269.0710545</v>
      </c>
      <c r="F79" s="21" t="n">
        <v>282.31</v>
      </c>
      <c r="G79" s="151" t="n">
        <v>349.79</v>
      </c>
      <c r="H79" s="18" t="n">
        <f aca="false">E79+F79+G79</f>
        <v>901.1710545</v>
      </c>
    </row>
    <row r="80" customFormat="false" ht="14.4" hidden="false" customHeight="false" outlineLevel="0" collapsed="false">
      <c r="B80" s="19" t="s">
        <v>60</v>
      </c>
      <c r="C80" s="22" t="s">
        <v>61</v>
      </c>
      <c r="D80" s="14" t="n">
        <v>0.02631</v>
      </c>
      <c r="E80" s="21" t="n">
        <f aca="false">$E$91*D80</f>
        <v>269.0710545</v>
      </c>
      <c r="F80" s="21" t="n">
        <v>282.31</v>
      </c>
      <c r="G80" s="151" t="n">
        <v>377.64</v>
      </c>
      <c r="H80" s="18" t="n">
        <f aca="false">E80+F80+G80</f>
        <v>929.0210545</v>
      </c>
    </row>
    <row r="81" customFormat="false" ht="14.4" hidden="false" customHeight="false" outlineLevel="0" collapsed="false">
      <c r="B81" s="19" t="s">
        <v>62</v>
      </c>
      <c r="C81" s="22" t="s">
        <v>63</v>
      </c>
      <c r="D81" s="14" t="n">
        <v>0.02631</v>
      </c>
      <c r="E81" s="21" t="n">
        <f aca="false">$E$91*D81</f>
        <v>269.0710545</v>
      </c>
      <c r="F81" s="21" t="n">
        <v>282.31</v>
      </c>
      <c r="G81" s="151" t="n">
        <v>315.27</v>
      </c>
      <c r="H81" s="18" t="n">
        <f aca="false">E81+F81+G81</f>
        <v>866.6510545</v>
      </c>
    </row>
    <row r="82" customFormat="false" ht="14.4" hidden="false" customHeight="false" outlineLevel="0" collapsed="false">
      <c r="B82" s="19" t="s">
        <v>64</v>
      </c>
      <c r="C82" s="22" t="s">
        <v>470</v>
      </c>
      <c r="D82" s="14" t="n">
        <v>0.02631</v>
      </c>
      <c r="E82" s="21" t="n">
        <f aca="false">$E$91*D82</f>
        <v>269.0710545</v>
      </c>
      <c r="F82" s="21" t="n">
        <v>282.31</v>
      </c>
      <c r="G82" s="151" t="n">
        <v>271.07</v>
      </c>
      <c r="H82" s="18" t="n">
        <f aca="false">E82+F82+G82</f>
        <v>822.4510545</v>
      </c>
    </row>
    <row r="83" customFormat="false" ht="14.4" hidden="false" customHeight="false" outlineLevel="0" collapsed="false">
      <c r="B83" s="19" t="s">
        <v>66</v>
      </c>
      <c r="C83" s="22" t="s">
        <v>67</v>
      </c>
      <c r="D83" s="14" t="n">
        <v>0.02631</v>
      </c>
      <c r="E83" s="21" t="n">
        <f aca="false">$E$91*D83</f>
        <v>269.0710545</v>
      </c>
      <c r="F83" s="21" t="n">
        <v>282.31</v>
      </c>
      <c r="G83" s="151" t="n">
        <v>384.31</v>
      </c>
      <c r="H83" s="18" t="n">
        <f aca="false">E83+F83+G83</f>
        <v>935.6910545</v>
      </c>
    </row>
    <row r="84" customFormat="false" ht="14.4" hidden="false" customHeight="false" outlineLevel="0" collapsed="false">
      <c r="B84" s="19" t="s">
        <v>68</v>
      </c>
      <c r="C84" s="22" t="s">
        <v>69</v>
      </c>
      <c r="D84" s="14" t="n">
        <v>0.02631</v>
      </c>
      <c r="E84" s="21" t="n">
        <f aca="false">$E$91*D84</f>
        <v>269.0710545</v>
      </c>
      <c r="F84" s="21" t="n">
        <v>282.31</v>
      </c>
      <c r="G84" s="151" t="n">
        <v>225.3</v>
      </c>
      <c r="H84" s="18" t="n">
        <f aca="false">E84+F84+G84</f>
        <v>776.6810545</v>
      </c>
    </row>
    <row r="85" customFormat="false" ht="14.4" hidden="false" customHeight="false" outlineLevel="0" collapsed="false">
      <c r="B85" s="19" t="s">
        <v>70</v>
      </c>
      <c r="C85" s="22" t="s">
        <v>71</v>
      </c>
      <c r="D85" s="14" t="n">
        <v>0.02631</v>
      </c>
      <c r="E85" s="21" t="n">
        <f aca="false">$E$91*D85</f>
        <v>269.0710545</v>
      </c>
      <c r="F85" s="21" t="n">
        <v>282.31</v>
      </c>
      <c r="G85" s="151" t="n">
        <v>329.52</v>
      </c>
      <c r="H85" s="18" t="n">
        <f aca="false">E85+F85+G85</f>
        <v>880.9010545</v>
      </c>
    </row>
    <row r="86" customFormat="false" ht="14.4" hidden="false" customHeight="false" outlineLevel="0" collapsed="false">
      <c r="B86" s="19" t="s">
        <v>72</v>
      </c>
      <c r="C86" s="22" t="s">
        <v>73</v>
      </c>
      <c r="D86" s="14" t="n">
        <v>0.02631</v>
      </c>
      <c r="E86" s="21" t="n">
        <f aca="false">$E$91*D86</f>
        <v>269.0710545</v>
      </c>
      <c r="F86" s="21" t="n">
        <v>282.31</v>
      </c>
      <c r="G86" s="151" t="n">
        <v>487.62</v>
      </c>
      <c r="H86" s="18" t="n">
        <f aca="false">E86+F86+G86</f>
        <v>1039.0010545</v>
      </c>
    </row>
    <row r="87" customFormat="false" ht="14.4" hidden="false" customHeight="false" outlineLevel="0" collapsed="false">
      <c r="B87" s="19" t="s">
        <v>74</v>
      </c>
      <c r="C87" s="22" t="s">
        <v>75</v>
      </c>
      <c r="D87" s="14" t="n">
        <v>0.02631</v>
      </c>
      <c r="E87" s="21" t="n">
        <f aca="false">$E$91*D87</f>
        <v>269.0710545</v>
      </c>
      <c r="F87" s="21" t="n">
        <v>282.31</v>
      </c>
      <c r="G87" s="151" t="n">
        <v>440.41</v>
      </c>
      <c r="H87" s="18" t="n">
        <f aca="false">E87+F87+G87</f>
        <v>991.7910545</v>
      </c>
    </row>
    <row r="88" customFormat="false" ht="14.4" hidden="false" customHeight="false" outlineLevel="0" collapsed="false">
      <c r="B88" s="19" t="s">
        <v>76</v>
      </c>
      <c r="C88" s="22" t="s">
        <v>77</v>
      </c>
      <c r="D88" s="14" t="n">
        <v>0.02631</v>
      </c>
      <c r="E88" s="21" t="n">
        <f aca="false">$E$91*D88</f>
        <v>269.0710545</v>
      </c>
      <c r="F88" s="21" t="n">
        <v>282.31</v>
      </c>
      <c r="G88" s="151" t="n">
        <v>360.38</v>
      </c>
      <c r="H88" s="18" t="n">
        <f aca="false">E88+F88+G88</f>
        <v>911.7610545</v>
      </c>
    </row>
    <row r="89" customFormat="false" ht="14.4" hidden="false" customHeight="false" outlineLevel="0" collapsed="false">
      <c r="B89" s="19" t="s">
        <v>78</v>
      </c>
      <c r="C89" s="22" t="s">
        <v>79</v>
      </c>
      <c r="D89" s="14" t="n">
        <v>0.02631</v>
      </c>
      <c r="E89" s="21" t="n">
        <f aca="false">$E$91*D89</f>
        <v>269.0710545</v>
      </c>
      <c r="F89" s="21" t="n">
        <v>282.31</v>
      </c>
      <c r="G89" s="151" t="n">
        <v>327.82</v>
      </c>
      <c r="H89" s="18" t="n">
        <f aca="false">E89+F89+G89</f>
        <v>879.2010545</v>
      </c>
    </row>
    <row r="90" customFormat="false" ht="15" hidden="false" customHeight="false" outlineLevel="0" collapsed="false">
      <c r="B90" s="27" t="s">
        <v>80</v>
      </c>
      <c r="C90" s="25" t="s">
        <v>81</v>
      </c>
      <c r="D90" s="28" t="n">
        <v>0.02631</v>
      </c>
      <c r="E90" s="29" t="n">
        <f aca="false">$E$91*D90</f>
        <v>269.0710545</v>
      </c>
      <c r="F90" s="21" t="n">
        <v>282.31</v>
      </c>
      <c r="G90" s="152" t="n">
        <v>539.4</v>
      </c>
      <c r="H90" s="18" t="n">
        <f aca="false">E90+F90+G90</f>
        <v>1090.7810545</v>
      </c>
    </row>
    <row r="91" customFormat="false" ht="15" hidden="false" customHeight="false" outlineLevel="0" collapsed="false">
      <c r="B91" s="33"/>
      <c r="C91" s="34" t="s">
        <v>82</v>
      </c>
      <c r="D91" s="35" t="n">
        <f aca="false">SUM(D53:D90)</f>
        <v>0.999780000000001</v>
      </c>
      <c r="E91" s="36" t="n">
        <f aca="false">H31</f>
        <v>10226.95</v>
      </c>
      <c r="F91" s="37" t="n">
        <v>9034.02</v>
      </c>
      <c r="G91" s="34" t="n">
        <v>0</v>
      </c>
      <c r="H91" s="40" t="n">
        <f aca="false">SUM(H53:H90)</f>
        <v>28585.140071</v>
      </c>
    </row>
    <row r="92" customFormat="false" ht="14.4" hidden="false" customHeight="false" outlineLevel="0" collapsed="false">
      <c r="B92" s="102"/>
      <c r="C92" s="124"/>
      <c r="D92" s="124"/>
      <c r="E92" s="125"/>
      <c r="F92" s="150"/>
      <c r="G92" s="127"/>
      <c r="H92" s="128"/>
    </row>
    <row r="93" customFormat="false" ht="14.4" hidden="false" customHeight="false" outlineLevel="0" collapsed="false">
      <c r="B93" s="129" t="s">
        <v>374</v>
      </c>
      <c r="C93" s="1"/>
      <c r="D93" s="1"/>
      <c r="E93" s="5"/>
      <c r="F93" s="148"/>
      <c r="G93" s="153"/>
      <c r="H93" s="128"/>
    </row>
    <row r="94" customFormat="false" ht="14.4" hidden="false" customHeight="false" outlineLevel="0" collapsed="false">
      <c r="B94" s="1"/>
      <c r="C94" s="1"/>
      <c r="D94" s="1"/>
      <c r="E94" s="5"/>
      <c r="F94" s="5"/>
      <c r="G94" s="127"/>
      <c r="H94" s="128"/>
    </row>
    <row r="95" customFormat="false" ht="14.4" hidden="false" customHeight="false" outlineLevel="0" collapsed="false">
      <c r="B95" s="1" t="s">
        <v>375</v>
      </c>
      <c r="C95" s="1"/>
      <c r="D95" s="1"/>
      <c r="E95" s="5"/>
      <c r="F95" s="5"/>
      <c r="G95" s="72"/>
      <c r="H95" s="72"/>
    </row>
    <row r="96" customFormat="false" ht="14.4" hidden="false" customHeight="false" outlineLevel="0" collapsed="false">
      <c r="B96" s="1" t="s">
        <v>415</v>
      </c>
      <c r="C96" s="1"/>
      <c r="D96" s="1"/>
      <c r="E96" s="5"/>
      <c r="F96" s="5"/>
      <c r="G96" s="72"/>
      <c r="H96" s="72"/>
    </row>
    <row r="97" customFormat="false" ht="14.4" hidden="false" customHeight="false" outlineLevel="0" collapsed="false">
      <c r="B97" s="1" t="s">
        <v>416</v>
      </c>
      <c r="C97" s="1"/>
      <c r="D97" s="1"/>
      <c r="E97" s="5"/>
      <c r="F97" s="5"/>
    </row>
  </sheetData>
  <mergeCells count="11">
    <mergeCell ref="B12:H12"/>
    <mergeCell ref="B13:E13"/>
    <mergeCell ref="B31:G31"/>
    <mergeCell ref="B33:H33"/>
    <mergeCell ref="B34:G34"/>
    <mergeCell ref="B38:G38"/>
    <mergeCell ref="C40:H40"/>
    <mergeCell ref="C41:G41"/>
    <mergeCell ref="C42:G42"/>
    <mergeCell ref="C43:G43"/>
    <mergeCell ref="C45:G45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9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H16" activeCellId="0" sqref="H16"/>
    </sheetView>
  </sheetViews>
  <sheetFormatPr defaultRowHeight="14.4"/>
  <cols>
    <col collapsed="false" hidden="false" max="1" min="1" style="0" width="7.21862348178138"/>
    <col collapsed="false" hidden="false" max="2" min="2" style="0" width="10.5748987854251"/>
    <col collapsed="false" hidden="false" max="3" min="3" style="0" width="17.5546558704453"/>
    <col collapsed="false" hidden="false" max="1025" min="4" style="0" width="10.5748987854251"/>
  </cols>
  <sheetData>
    <row r="3" customFormat="false" ht="14.4" hidden="false" customHeight="false" outlineLevel="0" collapsed="false">
      <c r="B3" s="71"/>
      <c r="C3" s="71"/>
      <c r="D3" s="71"/>
      <c r="E3" s="72"/>
      <c r="F3" s="72"/>
      <c r="G3" s="72"/>
      <c r="H3" s="72"/>
    </row>
    <row r="4" customFormat="false" ht="14.4" hidden="false" customHeight="false" outlineLevel="0" collapsed="false">
      <c r="B4" s="71"/>
      <c r="C4" s="71"/>
      <c r="D4" s="6" t="s">
        <v>0</v>
      </c>
      <c r="E4" s="3"/>
      <c r="F4" s="3"/>
      <c r="G4" s="4"/>
      <c r="H4" s="72"/>
    </row>
    <row r="5" customFormat="false" ht="16.2" hidden="false" customHeight="false" outlineLevel="0" collapsed="false">
      <c r="B5" s="71"/>
      <c r="C5" s="71"/>
      <c r="D5" s="3" t="s">
        <v>450</v>
      </c>
      <c r="E5" s="3"/>
      <c r="F5" s="3"/>
      <c r="G5" s="4"/>
      <c r="H5" s="72"/>
    </row>
    <row r="6" customFormat="false" ht="14.4" hidden="false" customHeight="false" outlineLevel="0" collapsed="false">
      <c r="B6" s="2"/>
      <c r="C6" s="3"/>
      <c r="D6" s="6" t="s">
        <v>451</v>
      </c>
      <c r="E6" s="4"/>
      <c r="F6" s="4"/>
      <c r="G6" s="4"/>
      <c r="H6" s="4"/>
    </row>
    <row r="7" customFormat="false" ht="14.4" hidden="false" customHeight="false" outlineLevel="0" collapsed="false">
      <c r="B7" s="2"/>
      <c r="C7" s="3"/>
      <c r="D7" s="3"/>
      <c r="E7" s="4"/>
      <c r="F7" s="4"/>
      <c r="G7" s="4"/>
      <c r="H7" s="4"/>
    </row>
    <row r="8" customFormat="false" ht="14.4" hidden="false" customHeight="false" outlineLevel="0" collapsed="false">
      <c r="B8" s="3" t="s">
        <v>471</v>
      </c>
      <c r="C8" s="3"/>
      <c r="D8" s="3"/>
      <c r="E8" s="4"/>
      <c r="F8" s="4"/>
      <c r="G8" s="4"/>
      <c r="H8" s="4"/>
    </row>
    <row r="9" customFormat="false" ht="15" hidden="false" customHeight="false" outlineLevel="0" collapsed="false">
      <c r="B9" s="3"/>
      <c r="C9" s="3"/>
      <c r="D9" s="3"/>
      <c r="E9" s="4"/>
      <c r="F9" s="4"/>
      <c r="G9" s="4"/>
      <c r="H9" s="4"/>
    </row>
    <row r="10" customFormat="false" ht="15" hidden="false" customHeight="false" outlineLevel="0" collapsed="false">
      <c r="B10" s="73" t="s">
        <v>333</v>
      </c>
      <c r="C10" s="73"/>
      <c r="D10" s="73"/>
      <c r="E10" s="73"/>
      <c r="F10" s="73"/>
      <c r="G10" s="73"/>
      <c r="H10" s="73"/>
    </row>
    <row r="11" customFormat="false" ht="15" hidden="false" customHeight="false" outlineLevel="0" collapsed="false">
      <c r="B11" s="73" t="s">
        <v>334</v>
      </c>
      <c r="C11" s="73"/>
      <c r="D11" s="73"/>
      <c r="E11" s="73"/>
      <c r="F11" s="74" t="s">
        <v>399</v>
      </c>
      <c r="G11" s="74"/>
      <c r="H11" s="73" t="s">
        <v>336</v>
      </c>
    </row>
    <row r="12" customFormat="false" ht="14.4" hidden="false" customHeight="false" outlineLevel="0" collapsed="false">
      <c r="B12" s="75" t="s">
        <v>337</v>
      </c>
      <c r="C12" s="3"/>
      <c r="D12" s="3"/>
      <c r="E12" s="4"/>
      <c r="F12" s="4"/>
      <c r="G12" s="4"/>
      <c r="H12" s="76" t="n">
        <v>791.61</v>
      </c>
    </row>
    <row r="13" customFormat="false" ht="14.4" hidden="false" customHeight="false" outlineLevel="0" collapsed="false">
      <c r="B13" s="75" t="s">
        <v>338</v>
      </c>
      <c r="C13" s="3"/>
      <c r="D13" s="3"/>
      <c r="E13" s="4"/>
      <c r="F13" s="77" t="n">
        <f aca="false">(H34)</f>
        <v>585</v>
      </c>
      <c r="G13" s="4"/>
      <c r="H13" s="76" t="n">
        <f aca="false">(F13)</f>
        <v>585</v>
      </c>
    </row>
    <row r="14" customFormat="false" ht="14.4" hidden="false" customHeight="false" outlineLevel="0" collapsed="false">
      <c r="B14" s="75" t="s">
        <v>339</v>
      </c>
      <c r="C14" s="3"/>
      <c r="D14" s="3"/>
      <c r="E14" s="4"/>
      <c r="F14" s="77" t="n">
        <v>1500</v>
      </c>
      <c r="G14" s="4"/>
      <c r="H14" s="76" t="n">
        <v>1500</v>
      </c>
    </row>
    <row r="15" customFormat="false" ht="14.4" hidden="false" customHeight="false" outlineLevel="0" collapsed="false">
      <c r="B15" s="78" t="s">
        <v>340</v>
      </c>
      <c r="C15" s="79"/>
      <c r="D15" s="79"/>
      <c r="E15" s="80"/>
      <c r="F15" s="76" t="n">
        <v>3000</v>
      </c>
      <c r="G15" s="80"/>
      <c r="H15" s="76" t="n">
        <v>3000</v>
      </c>
    </row>
    <row r="16" customFormat="false" ht="14.4" hidden="false" customHeight="false" outlineLevel="0" collapsed="false">
      <c r="B16" s="75" t="s">
        <v>472</v>
      </c>
      <c r="C16" s="3"/>
      <c r="D16" s="3"/>
      <c r="E16" s="4"/>
      <c r="F16" s="77" t="n">
        <v>0</v>
      </c>
      <c r="G16" s="4"/>
      <c r="H16" s="76" t="n">
        <v>399</v>
      </c>
    </row>
    <row r="17" customFormat="false" ht="14.4" hidden="false" customHeight="false" outlineLevel="0" collapsed="false">
      <c r="B17" s="75" t="s">
        <v>454</v>
      </c>
      <c r="C17" s="3"/>
      <c r="D17" s="3"/>
      <c r="E17" s="4"/>
      <c r="F17" s="4"/>
      <c r="G17" s="4"/>
      <c r="H17" s="76" t="n">
        <v>93</v>
      </c>
    </row>
    <row r="18" customFormat="false" ht="14.4" hidden="false" customHeight="false" outlineLevel="0" collapsed="false">
      <c r="B18" s="75" t="s">
        <v>473</v>
      </c>
      <c r="C18" s="3"/>
      <c r="D18" s="3"/>
      <c r="E18" s="4"/>
      <c r="F18" s="4"/>
      <c r="G18" s="4"/>
      <c r="H18" s="76" t="n">
        <v>187.21</v>
      </c>
    </row>
    <row r="19" customFormat="false" ht="14.4" hidden="false" customHeight="false" outlineLevel="0" collapsed="false">
      <c r="B19" s="75" t="s">
        <v>456</v>
      </c>
      <c r="C19" s="3"/>
      <c r="D19" s="3"/>
      <c r="E19" s="4"/>
      <c r="F19" s="4"/>
      <c r="G19" s="4"/>
      <c r="H19" s="76" t="n">
        <v>207.21</v>
      </c>
    </row>
    <row r="20" customFormat="false" ht="14.4" hidden="false" customHeight="false" outlineLevel="0" collapsed="false">
      <c r="B20" s="75" t="s">
        <v>474</v>
      </c>
      <c r="C20" s="79"/>
      <c r="D20" s="3"/>
      <c r="E20" s="4"/>
      <c r="F20" s="4"/>
      <c r="G20" s="4"/>
      <c r="H20" s="76" t="n">
        <v>221.32</v>
      </c>
    </row>
    <row r="21" customFormat="false" ht="14.4" hidden="false" customHeight="false" outlineLevel="0" collapsed="false">
      <c r="B21" s="75" t="s">
        <v>475</v>
      </c>
      <c r="C21" s="79"/>
      <c r="D21" s="3"/>
      <c r="E21" s="4"/>
      <c r="F21" s="4"/>
      <c r="G21" s="4"/>
      <c r="H21" s="76" t="n">
        <v>231.36</v>
      </c>
    </row>
    <row r="22" customFormat="false" ht="14.4" hidden="false" customHeight="false" outlineLevel="0" collapsed="false">
      <c r="B22" s="75" t="s">
        <v>476</v>
      </c>
      <c r="C22" s="79"/>
      <c r="D22" s="3"/>
      <c r="E22" s="4"/>
      <c r="F22" s="4"/>
      <c r="G22" s="4"/>
      <c r="H22" s="76" t="n">
        <v>144.35</v>
      </c>
    </row>
    <row r="23" customFormat="false" ht="14.4" hidden="false" customHeight="false" outlineLevel="0" collapsed="false">
      <c r="B23" s="75" t="s">
        <v>477</v>
      </c>
      <c r="C23" s="79"/>
      <c r="D23" s="3"/>
      <c r="E23" s="4"/>
      <c r="F23" s="4"/>
      <c r="G23" s="4"/>
      <c r="H23" s="76" t="n">
        <v>127.12</v>
      </c>
    </row>
    <row r="24" customFormat="false" ht="14.4" hidden="false" customHeight="false" outlineLevel="0" collapsed="false">
      <c r="B24" s="75" t="s">
        <v>478</v>
      </c>
      <c r="C24" s="79"/>
      <c r="D24" s="3"/>
      <c r="E24" s="4"/>
      <c r="F24" s="4"/>
      <c r="G24" s="4"/>
      <c r="H24" s="76" t="n">
        <v>190.78</v>
      </c>
    </row>
    <row r="25" customFormat="false" ht="14.4" hidden="false" customHeight="false" outlineLevel="0" collapsed="false">
      <c r="B25" s="75" t="s">
        <v>479</v>
      </c>
      <c r="C25" s="79"/>
      <c r="D25" s="3"/>
      <c r="E25" s="4"/>
      <c r="F25" s="4"/>
      <c r="G25" s="4"/>
      <c r="H25" s="76" t="n">
        <v>186.85</v>
      </c>
    </row>
    <row r="26" customFormat="false" ht="14.4" hidden="false" customHeight="false" outlineLevel="0" collapsed="false">
      <c r="B26" s="81" t="s">
        <v>480</v>
      </c>
      <c r="C26" s="132"/>
      <c r="D26" s="3"/>
      <c r="E26" s="4"/>
      <c r="F26" s="4"/>
      <c r="G26" s="4"/>
      <c r="H26" s="149" t="n">
        <v>452.84</v>
      </c>
    </row>
    <row r="27" customFormat="false" ht="14.4" hidden="false" customHeight="false" outlineLevel="0" collapsed="false">
      <c r="B27" s="75" t="s">
        <v>347</v>
      </c>
      <c r="C27" s="3"/>
      <c r="D27" s="3"/>
      <c r="E27" s="4"/>
      <c r="F27" s="4"/>
      <c r="G27" s="4"/>
      <c r="H27" s="76" t="n">
        <v>1000</v>
      </c>
    </row>
    <row r="28" customFormat="false" ht="15" hidden="false" customHeight="false" outlineLevel="0" collapsed="false">
      <c r="B28" s="75" t="s">
        <v>348</v>
      </c>
      <c r="C28" s="3"/>
      <c r="D28" s="3"/>
      <c r="E28" s="4"/>
      <c r="F28" s="4"/>
      <c r="G28" s="4"/>
      <c r="H28" s="76" t="n">
        <v>500</v>
      </c>
    </row>
    <row r="29" customFormat="false" ht="15" hidden="false" customHeight="false" outlineLevel="0" collapsed="false">
      <c r="B29" s="83" t="s">
        <v>349</v>
      </c>
      <c r="C29" s="83"/>
      <c r="D29" s="83"/>
      <c r="E29" s="83"/>
      <c r="F29" s="83"/>
      <c r="G29" s="83"/>
      <c r="H29" s="84" t="n">
        <f aca="false">SUM(H12:H28)</f>
        <v>9817.65</v>
      </c>
    </row>
    <row r="30" customFormat="false" ht="15" hidden="false" customHeight="false" outlineLevel="0" collapsed="false">
      <c r="B30" s="85"/>
      <c r="C30" s="85"/>
      <c r="D30" s="85"/>
      <c r="E30" s="85"/>
      <c r="F30" s="85"/>
      <c r="G30" s="85"/>
      <c r="H30" s="80"/>
    </row>
    <row r="31" customFormat="false" ht="14.4" hidden="false" customHeight="false" outlineLevel="0" collapsed="false">
      <c r="B31" s="86" t="s">
        <v>350</v>
      </c>
      <c r="C31" s="86"/>
      <c r="D31" s="86"/>
      <c r="E31" s="86"/>
      <c r="F31" s="86"/>
      <c r="G31" s="86"/>
      <c r="H31" s="86"/>
    </row>
    <row r="32" customFormat="false" ht="14.4" hidden="false" customHeight="false" outlineLevel="0" collapsed="false">
      <c r="B32" s="134" t="s">
        <v>481</v>
      </c>
      <c r="C32" s="135"/>
      <c r="D32" s="135"/>
      <c r="E32" s="135"/>
      <c r="F32" s="135"/>
      <c r="G32" s="136"/>
      <c r="H32" s="137" t="n">
        <v>585</v>
      </c>
    </row>
    <row r="33" customFormat="false" ht="14.4" hidden="false" customHeight="false" outlineLevel="0" collapsed="false">
      <c r="B33" s="134"/>
      <c r="C33" s="135"/>
      <c r="D33" s="135"/>
      <c r="E33" s="135"/>
      <c r="F33" s="135"/>
      <c r="G33" s="136"/>
      <c r="H33" s="137"/>
    </row>
    <row r="34" customFormat="false" ht="15" hidden="false" customHeight="false" outlineLevel="0" collapsed="false">
      <c r="B34" s="138" t="s">
        <v>82</v>
      </c>
      <c r="C34" s="138"/>
      <c r="D34" s="138"/>
      <c r="E34" s="138"/>
      <c r="F34" s="138"/>
      <c r="G34" s="138"/>
      <c r="H34" s="139" t="n">
        <f aca="false">SUM(H32:H32)</f>
        <v>585</v>
      </c>
    </row>
    <row r="35" customFormat="false" ht="14.4" hidden="false" customHeight="false" outlineLevel="0" collapsed="false">
      <c r="B35" s="3"/>
      <c r="C35" s="3"/>
      <c r="D35" s="3"/>
      <c r="E35" s="4"/>
      <c r="F35" s="4"/>
      <c r="G35" s="4"/>
      <c r="H35" s="4"/>
    </row>
    <row r="36" customFormat="false" ht="15" hidden="false" customHeight="false" outlineLevel="0" collapsed="false">
      <c r="B36" s="3"/>
      <c r="C36" s="91" t="s">
        <v>414</v>
      </c>
      <c r="D36" s="91"/>
      <c r="E36" s="91"/>
      <c r="F36" s="91"/>
      <c r="G36" s="91"/>
      <c r="H36" s="91"/>
    </row>
    <row r="37" customFormat="false" ht="14.4" hidden="false" customHeight="false" outlineLevel="0" collapsed="false">
      <c r="B37" s="3"/>
      <c r="C37" s="92" t="s">
        <v>353</v>
      </c>
      <c r="D37" s="92"/>
      <c r="E37" s="92"/>
      <c r="F37" s="92"/>
      <c r="G37" s="92"/>
      <c r="H37" s="93" t="n">
        <v>7116</v>
      </c>
    </row>
    <row r="38" customFormat="false" ht="14.4" hidden="false" customHeight="false" outlineLevel="0" collapsed="false">
      <c r="B38" s="3"/>
      <c r="C38" s="94" t="s">
        <v>482</v>
      </c>
      <c r="D38" s="94"/>
      <c r="E38" s="94"/>
      <c r="F38" s="94"/>
      <c r="G38" s="94"/>
      <c r="H38" s="95" t="n">
        <v>500</v>
      </c>
    </row>
    <row r="39" customFormat="false" ht="14.4" hidden="false" customHeight="false" outlineLevel="0" collapsed="false">
      <c r="B39" s="3"/>
      <c r="C39" s="96" t="s">
        <v>354</v>
      </c>
      <c r="D39" s="96"/>
      <c r="E39" s="96"/>
      <c r="F39" s="96"/>
      <c r="G39" s="96"/>
      <c r="H39" s="95" t="n">
        <f aca="false">SUM(H37:H38)</f>
        <v>7616</v>
      </c>
    </row>
    <row r="40" customFormat="false" ht="14.4" hidden="false" customHeight="false" outlineLevel="0" collapsed="false">
      <c r="B40" s="3"/>
      <c r="C40" s="97" t="s">
        <v>355</v>
      </c>
      <c r="D40" s="98"/>
      <c r="E40" s="98"/>
      <c r="F40" s="98"/>
      <c r="G40" s="99"/>
      <c r="H40" s="95"/>
    </row>
    <row r="41" customFormat="false" ht="15" hidden="false" customHeight="false" outlineLevel="0" collapsed="false">
      <c r="B41" s="102"/>
      <c r="C41" s="103" t="s">
        <v>357</v>
      </c>
      <c r="D41" s="103"/>
      <c r="E41" s="103"/>
      <c r="F41" s="103"/>
      <c r="G41" s="103"/>
      <c r="H41" s="140" t="n">
        <f aca="false">H39</f>
        <v>7616</v>
      </c>
    </row>
    <row r="44" customFormat="false" ht="14.4" hidden="false" customHeight="false" outlineLevel="0" collapsed="false">
      <c r="B44" s="1"/>
      <c r="C44" s="1"/>
      <c r="D44" s="2" t="s">
        <v>0</v>
      </c>
      <c r="E44" s="3"/>
      <c r="F44" s="3"/>
      <c r="G44" s="4"/>
      <c r="H44" s="5"/>
    </row>
    <row r="45" customFormat="false" ht="16.2" hidden="false" customHeight="false" outlineLevel="0" collapsed="false">
      <c r="B45" s="1"/>
      <c r="C45" s="1"/>
      <c r="D45" s="3" t="s">
        <v>1</v>
      </c>
      <c r="E45" s="3"/>
      <c r="F45" s="3"/>
      <c r="G45" s="4"/>
      <c r="H45" s="5"/>
    </row>
    <row r="46" customFormat="false" ht="14.4" hidden="false" customHeight="false" outlineLevel="0" collapsed="false">
      <c r="B46" s="1"/>
      <c r="C46" s="1"/>
      <c r="D46" s="2"/>
      <c r="E46" s="3"/>
      <c r="F46" s="3"/>
      <c r="G46" s="4"/>
      <c r="H46" s="5"/>
    </row>
    <row r="47" customFormat="false" ht="15" hidden="false" customHeight="false" outlineLevel="0" collapsed="false">
      <c r="B47" s="1"/>
      <c r="C47" s="1"/>
      <c r="D47" s="6" t="s">
        <v>471</v>
      </c>
      <c r="E47" s="3"/>
      <c r="F47" s="3"/>
      <c r="G47" s="4"/>
      <c r="H47" s="5"/>
    </row>
    <row r="48" customFormat="false" ht="15" hidden="false" customHeight="false" outlineLevel="0" collapsed="false">
      <c r="B48" s="7" t="s">
        <v>2</v>
      </c>
      <c r="C48" s="8" t="s">
        <v>3</v>
      </c>
      <c r="D48" s="9" t="s">
        <v>358</v>
      </c>
      <c r="E48" s="9" t="s">
        <v>359</v>
      </c>
      <c r="F48" s="9" t="s">
        <v>360</v>
      </c>
      <c r="G48" s="10" t="s">
        <v>6</v>
      </c>
      <c r="H48" s="11" t="s">
        <v>361</v>
      </c>
    </row>
    <row r="49" customFormat="false" ht="14.4" hidden="false" customHeight="false" outlineLevel="0" collapsed="false">
      <c r="B49" s="12" t="s">
        <v>7</v>
      </c>
      <c r="C49" s="13" t="s">
        <v>42</v>
      </c>
      <c r="D49" s="14" t="n">
        <v>0.02631</v>
      </c>
      <c r="E49" s="15" t="n">
        <f aca="false">$E$87*D49</f>
        <v>258.3023715</v>
      </c>
      <c r="F49" s="154" t="n">
        <v>0</v>
      </c>
      <c r="G49" s="151" t="n">
        <v>0</v>
      </c>
      <c r="H49" s="23" t="n">
        <f aca="false">E49+F49+G49</f>
        <v>258.3023715</v>
      </c>
    </row>
    <row r="50" customFormat="false" ht="14.4" hidden="false" customHeight="false" outlineLevel="0" collapsed="false">
      <c r="B50" s="19" t="s">
        <v>9</v>
      </c>
      <c r="C50" s="20" t="s">
        <v>363</v>
      </c>
      <c r="D50" s="14" t="n">
        <v>0.02631</v>
      </c>
      <c r="E50" s="15" t="n">
        <f aca="false">$E$87*D50</f>
        <v>258.3023715</v>
      </c>
      <c r="F50" s="21" t="n">
        <v>282.31</v>
      </c>
      <c r="G50" s="151" t="n">
        <v>204.2</v>
      </c>
      <c r="H50" s="18" t="n">
        <f aca="false">E50+F50+G50</f>
        <v>744.8123715</v>
      </c>
    </row>
    <row r="51" customFormat="false" ht="14.4" hidden="false" customHeight="false" outlineLevel="0" collapsed="false">
      <c r="B51" s="19" t="s">
        <v>11</v>
      </c>
      <c r="C51" s="20" t="s">
        <v>12</v>
      </c>
      <c r="D51" s="14" t="n">
        <v>0.02631</v>
      </c>
      <c r="E51" s="15" t="n">
        <f aca="false">$E$87*D51</f>
        <v>258.3023715</v>
      </c>
      <c r="F51" s="15" t="n">
        <v>282.31</v>
      </c>
      <c r="G51" s="151" t="n">
        <v>0</v>
      </c>
      <c r="H51" s="18" t="n">
        <f aca="false">E51+F51+G51</f>
        <v>540.6123715</v>
      </c>
    </row>
    <row r="52" customFormat="false" ht="14.4" hidden="false" customHeight="false" outlineLevel="0" collapsed="false">
      <c r="B52" s="19" t="s">
        <v>13</v>
      </c>
      <c r="C52" s="20" t="s">
        <v>14</v>
      </c>
      <c r="D52" s="14" t="n">
        <v>0.02631</v>
      </c>
      <c r="E52" s="15" t="n">
        <f aca="false">$E$87*D52</f>
        <v>258.3023715</v>
      </c>
      <c r="F52" s="21" t="n">
        <v>282.31</v>
      </c>
      <c r="G52" s="151" t="n">
        <v>0</v>
      </c>
      <c r="H52" s="18" t="n">
        <f aca="false">E52+F52+G52</f>
        <v>540.6123715</v>
      </c>
    </row>
    <row r="53" customFormat="false" ht="14.4" hidden="false" customHeight="false" outlineLevel="0" collapsed="false">
      <c r="B53" s="19" t="s">
        <v>15</v>
      </c>
      <c r="C53" s="26" t="s">
        <v>42</v>
      </c>
      <c r="D53" s="14" t="n">
        <v>0.02631</v>
      </c>
      <c r="E53" s="15" t="n">
        <f aca="false">$E$87*D53</f>
        <v>258.3023715</v>
      </c>
      <c r="F53" s="154" t="n">
        <v>0</v>
      </c>
      <c r="G53" s="151" t="n">
        <v>0</v>
      </c>
      <c r="H53" s="23" t="n">
        <f aca="false">E53+F53+G53</f>
        <v>258.3023715</v>
      </c>
    </row>
    <row r="54" customFormat="false" ht="14.4" hidden="false" customHeight="false" outlineLevel="0" collapsed="false">
      <c r="B54" s="19" t="s">
        <v>17</v>
      </c>
      <c r="C54" s="20" t="s">
        <v>18</v>
      </c>
      <c r="D54" s="14" t="n">
        <v>0.02631</v>
      </c>
      <c r="E54" s="15" t="n">
        <f aca="false">$E$87*D54</f>
        <v>258.3023715</v>
      </c>
      <c r="F54" s="21" t="n">
        <v>282.31</v>
      </c>
      <c r="G54" s="151" t="n">
        <v>0</v>
      </c>
      <c r="H54" s="18" t="n">
        <f aca="false">E54+F54+G54</f>
        <v>540.6123715</v>
      </c>
    </row>
    <row r="55" customFormat="false" ht="14.4" hidden="false" customHeight="false" outlineLevel="0" collapsed="false">
      <c r="B55" s="19" t="s">
        <v>19</v>
      </c>
      <c r="C55" s="24" t="s">
        <v>42</v>
      </c>
      <c r="D55" s="14" t="n">
        <v>0.02631</v>
      </c>
      <c r="E55" s="15" t="n">
        <f aca="false">$E$87*D55</f>
        <v>258.3023715</v>
      </c>
      <c r="F55" s="154" t="n">
        <v>0</v>
      </c>
      <c r="G55" s="151" t="n">
        <v>0</v>
      </c>
      <c r="H55" s="23" t="n">
        <f aca="false">E55+F55+G55</f>
        <v>258.3023715</v>
      </c>
    </row>
    <row r="56" customFormat="false" ht="14.4" hidden="false" customHeight="false" outlineLevel="0" collapsed="false">
      <c r="B56" s="19" t="s">
        <v>21</v>
      </c>
      <c r="C56" s="20" t="s">
        <v>22</v>
      </c>
      <c r="D56" s="14" t="n">
        <v>0.02631</v>
      </c>
      <c r="E56" s="15" t="n">
        <f aca="false">$E$87*D56</f>
        <v>258.3023715</v>
      </c>
      <c r="F56" s="21" t="n">
        <v>282.31</v>
      </c>
      <c r="G56" s="151" t="n">
        <v>0</v>
      </c>
      <c r="H56" s="18" t="n">
        <f aca="false">E56+F56+G56</f>
        <v>540.6123715</v>
      </c>
    </row>
    <row r="57" customFormat="false" ht="14.4" hidden="false" customHeight="false" outlineLevel="0" collapsed="false">
      <c r="B57" s="19" t="s">
        <v>23</v>
      </c>
      <c r="C57" s="20" t="s">
        <v>396</v>
      </c>
      <c r="D57" s="14" t="n">
        <v>0.02631</v>
      </c>
      <c r="E57" s="15" t="n">
        <f aca="false">$E$87*D57</f>
        <v>258.3023715</v>
      </c>
      <c r="F57" s="15" t="n">
        <v>282.31</v>
      </c>
      <c r="G57" s="151" t="n">
        <v>459.81</v>
      </c>
      <c r="H57" s="18" t="n">
        <f aca="false">E57+F57+G57</f>
        <v>1000.4223715</v>
      </c>
    </row>
    <row r="58" customFormat="false" ht="14.4" hidden="false" customHeight="false" outlineLevel="0" collapsed="false">
      <c r="B58" s="19" t="s">
        <v>25</v>
      </c>
      <c r="C58" s="20" t="s">
        <v>26</v>
      </c>
      <c r="D58" s="14" t="n">
        <v>0.02631</v>
      </c>
      <c r="E58" s="15" t="n">
        <f aca="false">$E$87*D58</f>
        <v>258.3023715</v>
      </c>
      <c r="F58" s="21" t="n">
        <v>282.31</v>
      </c>
      <c r="G58" s="151" t="n">
        <v>241.32</v>
      </c>
      <c r="H58" s="18" t="n">
        <f aca="false">E58+F58+G58</f>
        <v>781.9323715</v>
      </c>
    </row>
    <row r="59" customFormat="false" ht="14.4" hidden="false" customHeight="false" outlineLevel="0" collapsed="false">
      <c r="B59" s="19" t="s">
        <v>27</v>
      </c>
      <c r="C59" s="20" t="s">
        <v>28</v>
      </c>
      <c r="D59" s="14" t="n">
        <v>0.02631</v>
      </c>
      <c r="E59" s="15" t="n">
        <f aca="false">$E$87*D59</f>
        <v>258.3023715</v>
      </c>
      <c r="F59" s="15" t="n">
        <v>282.31</v>
      </c>
      <c r="G59" s="151" t="n">
        <v>222.34</v>
      </c>
      <c r="H59" s="18" t="n">
        <f aca="false">E59+F59+G59</f>
        <v>762.9523715</v>
      </c>
    </row>
    <row r="60" customFormat="false" ht="14.4" hidden="false" customHeight="false" outlineLevel="0" collapsed="false">
      <c r="B60" s="19" t="s">
        <v>29</v>
      </c>
      <c r="C60" s="22" t="s">
        <v>30</v>
      </c>
      <c r="D60" s="14" t="n">
        <v>0.02631</v>
      </c>
      <c r="E60" s="15" t="n">
        <f aca="false">$E$87*D60</f>
        <v>258.3023715</v>
      </c>
      <c r="F60" s="21" t="n">
        <v>282.31</v>
      </c>
      <c r="G60" s="151" t="n">
        <v>203.72</v>
      </c>
      <c r="H60" s="18" t="n">
        <f aca="false">E60+F60+G60</f>
        <v>744.3323715</v>
      </c>
    </row>
    <row r="61" customFormat="false" ht="14.4" hidden="false" customHeight="false" outlineLevel="0" collapsed="false">
      <c r="B61" s="19" t="s">
        <v>31</v>
      </c>
      <c r="C61" s="20" t="s">
        <v>469</v>
      </c>
      <c r="D61" s="14" t="n">
        <v>0.02631</v>
      </c>
      <c r="E61" s="15" t="n">
        <f aca="false">$E$87*D61</f>
        <v>258.3023715</v>
      </c>
      <c r="F61" s="15" t="n">
        <v>282.31</v>
      </c>
      <c r="G61" s="151" t="n">
        <v>287.56</v>
      </c>
      <c r="H61" s="18" t="n">
        <f aca="false">E61+F61+G61</f>
        <v>828.1723715</v>
      </c>
    </row>
    <row r="62" customFormat="false" ht="14.4" hidden="false" customHeight="false" outlineLevel="0" collapsed="false">
      <c r="B62" s="19" t="s">
        <v>33</v>
      </c>
      <c r="C62" s="22" t="s">
        <v>34</v>
      </c>
      <c r="D62" s="14" t="n">
        <v>0.02631</v>
      </c>
      <c r="E62" s="15" t="n">
        <f aca="false">$E$87*D62</f>
        <v>258.3023715</v>
      </c>
      <c r="F62" s="21" t="n">
        <v>282.31</v>
      </c>
      <c r="G62" s="151" t="n">
        <v>360.11</v>
      </c>
      <c r="H62" s="18" t="n">
        <f aca="false">E62+F62+G62</f>
        <v>900.7223715</v>
      </c>
    </row>
    <row r="63" customFormat="false" ht="14.4" hidden="false" customHeight="false" outlineLevel="0" collapsed="false">
      <c r="B63" s="19" t="s">
        <v>35</v>
      </c>
      <c r="C63" s="22" t="s">
        <v>36</v>
      </c>
      <c r="D63" s="14" t="n">
        <v>0.02631</v>
      </c>
      <c r="E63" s="15" t="n">
        <f aca="false">$E$87*D63</f>
        <v>258.3023715</v>
      </c>
      <c r="F63" s="15" t="n">
        <v>282.31</v>
      </c>
      <c r="G63" s="151" t="n">
        <v>277.47</v>
      </c>
      <c r="H63" s="18" t="n">
        <f aca="false">E63+F63+G63</f>
        <v>818.0823715</v>
      </c>
    </row>
    <row r="64" customFormat="false" ht="14.4" hidden="false" customHeight="false" outlineLevel="0" collapsed="false">
      <c r="B64" s="19" t="s">
        <v>37</v>
      </c>
      <c r="C64" s="25" t="s">
        <v>38</v>
      </c>
      <c r="D64" s="14" t="n">
        <v>0.02631</v>
      </c>
      <c r="E64" s="15" t="n">
        <f aca="false">$E$87*D64</f>
        <v>258.3023715</v>
      </c>
      <c r="F64" s="21" t="n">
        <v>282.31</v>
      </c>
      <c r="G64" s="151" t="n">
        <v>235.19</v>
      </c>
      <c r="H64" s="18" t="n">
        <f aca="false">E64+F64+G64</f>
        <v>775.8023715</v>
      </c>
    </row>
    <row r="65" customFormat="false" ht="14.4" hidden="false" customHeight="false" outlineLevel="0" collapsed="false">
      <c r="B65" s="19" t="s">
        <v>39</v>
      </c>
      <c r="C65" s="22" t="s">
        <v>40</v>
      </c>
      <c r="D65" s="14" t="n">
        <v>0.02631</v>
      </c>
      <c r="E65" s="15" t="n">
        <f aca="false">$E$87*D65</f>
        <v>258.3023715</v>
      </c>
      <c r="F65" s="15" t="n">
        <v>282.31</v>
      </c>
      <c r="G65" s="151" t="n">
        <v>223.54</v>
      </c>
      <c r="H65" s="18" t="n">
        <f aca="false">E65+F65+G65</f>
        <v>764.1523715</v>
      </c>
    </row>
    <row r="66" customFormat="false" ht="14.4" hidden="false" customHeight="false" outlineLevel="0" collapsed="false">
      <c r="B66" s="19" t="s">
        <v>41</v>
      </c>
      <c r="C66" s="26" t="s">
        <v>42</v>
      </c>
      <c r="D66" s="14" t="n">
        <v>0.02631</v>
      </c>
      <c r="E66" s="15" t="n">
        <f aca="false">$E$87*D66</f>
        <v>258.3023715</v>
      </c>
      <c r="F66" s="155" t="n">
        <v>0</v>
      </c>
      <c r="G66" s="151" t="n">
        <v>0</v>
      </c>
      <c r="H66" s="23" t="n">
        <f aca="false">E66+F66+G66</f>
        <v>258.3023715</v>
      </c>
    </row>
    <row r="67" customFormat="false" ht="14.4" hidden="false" customHeight="false" outlineLevel="0" collapsed="false">
      <c r="B67" s="19" t="s">
        <v>43</v>
      </c>
      <c r="C67" s="22" t="s">
        <v>44</v>
      </c>
      <c r="D67" s="14" t="n">
        <v>0.02631</v>
      </c>
      <c r="E67" s="15" t="n">
        <f aca="false">$E$87*D67</f>
        <v>258.3023715</v>
      </c>
      <c r="F67" s="21" t="n">
        <v>282.31</v>
      </c>
      <c r="G67" s="151" t="n">
        <v>145.34</v>
      </c>
      <c r="H67" s="18" t="n">
        <f aca="false">E67+F67+G67</f>
        <v>685.9523715</v>
      </c>
    </row>
    <row r="68" customFormat="false" ht="14.4" hidden="false" customHeight="false" outlineLevel="0" collapsed="false">
      <c r="B68" s="19" t="s">
        <v>45</v>
      </c>
      <c r="C68" s="22" t="s">
        <v>46</v>
      </c>
      <c r="D68" s="14" t="n">
        <v>0.02631</v>
      </c>
      <c r="E68" s="15" t="n">
        <f aca="false">$E$87*D68</f>
        <v>258.3023715</v>
      </c>
      <c r="F68" s="21" t="n">
        <v>282.31</v>
      </c>
      <c r="G68" s="151" t="n">
        <v>96.33</v>
      </c>
      <c r="H68" s="18" t="n">
        <f aca="false">E68+F68+G68</f>
        <v>636.9423715</v>
      </c>
    </row>
    <row r="69" customFormat="false" ht="14.4" hidden="false" customHeight="false" outlineLevel="0" collapsed="false">
      <c r="B69" s="19" t="s">
        <v>47</v>
      </c>
      <c r="C69" s="22" t="s">
        <v>397</v>
      </c>
      <c r="D69" s="14" t="n">
        <v>0.02631</v>
      </c>
      <c r="E69" s="15" t="n">
        <f aca="false">$E$87*D69</f>
        <v>258.3023715</v>
      </c>
      <c r="F69" s="21" t="n">
        <v>282.31</v>
      </c>
      <c r="G69" s="151" t="n">
        <v>165.28</v>
      </c>
      <c r="H69" s="18" t="n">
        <f aca="false">E69+F69+G69</f>
        <v>705.8923715</v>
      </c>
    </row>
    <row r="70" customFormat="false" ht="14.4" hidden="false" customHeight="false" outlineLevel="0" collapsed="false">
      <c r="B70" s="19" t="s">
        <v>48</v>
      </c>
      <c r="C70" s="22" t="s">
        <v>49</v>
      </c>
      <c r="D70" s="14" t="n">
        <v>0.02631</v>
      </c>
      <c r="E70" s="15" t="n">
        <f aca="false">$E$87*D70</f>
        <v>258.3023715</v>
      </c>
      <c r="F70" s="21" t="n">
        <v>282.31</v>
      </c>
      <c r="G70" s="151" t="n">
        <v>150.15</v>
      </c>
      <c r="H70" s="18" t="n">
        <f aca="false">E70+F70+G70</f>
        <v>690.7623715</v>
      </c>
    </row>
    <row r="71" customFormat="false" ht="14.4" hidden="false" customHeight="false" outlineLevel="0" collapsed="false">
      <c r="B71" s="19" t="s">
        <v>50</v>
      </c>
      <c r="C71" s="22" t="s">
        <v>51</v>
      </c>
      <c r="D71" s="14" t="n">
        <v>0.02631</v>
      </c>
      <c r="E71" s="15" t="n">
        <f aca="false">$E$87*D71</f>
        <v>258.3023715</v>
      </c>
      <c r="F71" s="21" t="n">
        <v>282.31</v>
      </c>
      <c r="G71" s="151" t="n">
        <v>360.35</v>
      </c>
      <c r="H71" s="18" t="n">
        <f aca="false">E71+F71+G71</f>
        <v>900.9623715</v>
      </c>
    </row>
    <row r="72" customFormat="false" ht="14.4" hidden="false" customHeight="false" outlineLevel="0" collapsed="false">
      <c r="B72" s="19" t="s">
        <v>52</v>
      </c>
      <c r="C72" s="22" t="s">
        <v>53</v>
      </c>
      <c r="D72" s="14" t="n">
        <v>0.02631</v>
      </c>
      <c r="E72" s="15" t="n">
        <f aca="false">$E$87*D72</f>
        <v>258.3023715</v>
      </c>
      <c r="F72" s="21" t="n">
        <v>282.31</v>
      </c>
      <c r="G72" s="151" t="n">
        <v>205.52</v>
      </c>
      <c r="H72" s="18" t="n">
        <f aca="false">E72+F72+G72</f>
        <v>746.1323715</v>
      </c>
    </row>
    <row r="73" customFormat="false" ht="14.4" hidden="false" customHeight="false" outlineLevel="0" collapsed="false">
      <c r="B73" s="19" t="s">
        <v>54</v>
      </c>
      <c r="C73" s="22" t="s">
        <v>55</v>
      </c>
      <c r="D73" s="14" t="n">
        <v>0.02631</v>
      </c>
      <c r="E73" s="15" t="n">
        <f aca="false">$E$87*D73</f>
        <v>258.3023715</v>
      </c>
      <c r="F73" s="21" t="n">
        <v>282.31</v>
      </c>
      <c r="G73" s="151" t="n">
        <v>366.72</v>
      </c>
      <c r="H73" s="18" t="n">
        <f aca="false">E73+F73+G73</f>
        <v>907.3323715</v>
      </c>
    </row>
    <row r="74" customFormat="false" ht="14.4" hidden="false" customHeight="false" outlineLevel="0" collapsed="false">
      <c r="B74" s="19" t="s">
        <v>56</v>
      </c>
      <c r="C74" s="22" t="s">
        <v>57</v>
      </c>
      <c r="D74" s="14" t="n">
        <v>0.02631</v>
      </c>
      <c r="E74" s="15" t="n">
        <f aca="false">$E$87*D74</f>
        <v>258.3023715</v>
      </c>
      <c r="F74" s="21" t="n">
        <v>282.31</v>
      </c>
      <c r="G74" s="151" t="n">
        <v>367.2</v>
      </c>
      <c r="H74" s="18" t="n">
        <f aca="false">E74+F74+G74</f>
        <v>907.8123715</v>
      </c>
    </row>
    <row r="75" customFormat="false" ht="14.4" hidden="false" customHeight="false" outlineLevel="0" collapsed="false">
      <c r="B75" s="19" t="s">
        <v>58</v>
      </c>
      <c r="C75" s="22" t="s">
        <v>59</v>
      </c>
      <c r="D75" s="14" t="n">
        <v>0.02631</v>
      </c>
      <c r="E75" s="15" t="n">
        <f aca="false">$E$87*D75</f>
        <v>258.3023715</v>
      </c>
      <c r="F75" s="21" t="n">
        <v>282.31</v>
      </c>
      <c r="G75" s="151" t="n">
        <v>359.51</v>
      </c>
      <c r="H75" s="18" t="n">
        <f aca="false">E75+F75+G75</f>
        <v>900.1223715</v>
      </c>
    </row>
    <row r="76" customFormat="false" ht="14.4" hidden="false" customHeight="false" outlineLevel="0" collapsed="false">
      <c r="B76" s="19" t="s">
        <v>60</v>
      </c>
      <c r="C76" s="22" t="s">
        <v>61</v>
      </c>
      <c r="D76" s="14" t="n">
        <v>0.02631</v>
      </c>
      <c r="E76" s="15" t="n">
        <f aca="false">$E$87*D76</f>
        <v>258.3023715</v>
      </c>
      <c r="F76" s="21" t="n">
        <v>282.31</v>
      </c>
      <c r="G76" s="151" t="n">
        <v>290.56</v>
      </c>
      <c r="H76" s="18" t="n">
        <f aca="false">E76+F76+G76</f>
        <v>831.1723715</v>
      </c>
    </row>
    <row r="77" customFormat="false" ht="14.4" hidden="false" customHeight="false" outlineLevel="0" collapsed="false">
      <c r="B77" s="19" t="s">
        <v>62</v>
      </c>
      <c r="C77" s="22" t="s">
        <v>63</v>
      </c>
      <c r="D77" s="14" t="n">
        <v>0.02631</v>
      </c>
      <c r="E77" s="15" t="n">
        <f aca="false">$E$87*D77</f>
        <v>258.3023715</v>
      </c>
      <c r="F77" s="21" t="n">
        <v>282.31</v>
      </c>
      <c r="G77" s="151" t="n">
        <v>289.6</v>
      </c>
      <c r="H77" s="18" t="n">
        <f aca="false">E77+F77+G77</f>
        <v>830.2123715</v>
      </c>
    </row>
    <row r="78" customFormat="false" ht="14.4" hidden="false" customHeight="false" outlineLevel="0" collapsed="false">
      <c r="B78" s="19" t="s">
        <v>64</v>
      </c>
      <c r="C78" s="22" t="s">
        <v>470</v>
      </c>
      <c r="D78" s="14" t="n">
        <v>0.02631</v>
      </c>
      <c r="E78" s="15" t="n">
        <f aca="false">$E$87*D78</f>
        <v>258.3023715</v>
      </c>
      <c r="F78" s="21" t="n">
        <v>282.31</v>
      </c>
      <c r="G78" s="151" t="n">
        <v>290.08</v>
      </c>
      <c r="H78" s="18" t="n">
        <f aca="false">E78+F78+G78</f>
        <v>830.6923715</v>
      </c>
    </row>
    <row r="79" customFormat="false" ht="14.4" hidden="false" customHeight="false" outlineLevel="0" collapsed="false">
      <c r="B79" s="19" t="s">
        <v>66</v>
      </c>
      <c r="C79" s="22" t="s">
        <v>67</v>
      </c>
      <c r="D79" s="14" t="n">
        <v>0.02631</v>
      </c>
      <c r="E79" s="15" t="n">
        <f aca="false">$E$87*D79</f>
        <v>258.3023715</v>
      </c>
      <c r="F79" s="21" t="n">
        <v>282.31</v>
      </c>
      <c r="G79" s="151" t="n">
        <v>238.43</v>
      </c>
      <c r="H79" s="18" t="n">
        <f aca="false">E79+F79+G79</f>
        <v>779.0423715</v>
      </c>
    </row>
    <row r="80" customFormat="false" ht="14.4" hidden="false" customHeight="false" outlineLevel="0" collapsed="false">
      <c r="B80" s="19" t="s">
        <v>68</v>
      </c>
      <c r="C80" s="22" t="s">
        <v>69</v>
      </c>
      <c r="D80" s="14" t="n">
        <v>0.02631</v>
      </c>
      <c r="E80" s="15" t="n">
        <f aca="false">$E$87*D80</f>
        <v>258.3023715</v>
      </c>
      <c r="F80" s="21" t="n">
        <v>282.31</v>
      </c>
      <c r="G80" s="151" t="n">
        <v>286.48</v>
      </c>
      <c r="H80" s="18" t="n">
        <f aca="false">E80+F80+G80</f>
        <v>827.0923715</v>
      </c>
    </row>
    <row r="81" customFormat="false" ht="14.4" hidden="false" customHeight="false" outlineLevel="0" collapsed="false">
      <c r="B81" s="19" t="s">
        <v>70</v>
      </c>
      <c r="C81" s="22" t="s">
        <v>71</v>
      </c>
      <c r="D81" s="14" t="n">
        <v>0.02631</v>
      </c>
      <c r="E81" s="15" t="n">
        <f aca="false">$E$87*D81</f>
        <v>258.3023715</v>
      </c>
      <c r="F81" s="21" t="n">
        <v>282.31</v>
      </c>
      <c r="G81" s="151" t="n">
        <v>336.57</v>
      </c>
      <c r="H81" s="18" t="n">
        <f aca="false">E81+F81+G81</f>
        <v>877.1823715</v>
      </c>
    </row>
    <row r="82" customFormat="false" ht="14.4" hidden="false" customHeight="false" outlineLevel="0" collapsed="false">
      <c r="B82" s="19" t="s">
        <v>72</v>
      </c>
      <c r="C82" s="22" t="s">
        <v>73</v>
      </c>
      <c r="D82" s="14" t="n">
        <v>0.02631</v>
      </c>
      <c r="E82" s="15" t="n">
        <f aca="false">$E$87*D82</f>
        <v>258.3023715</v>
      </c>
      <c r="F82" s="21" t="n">
        <v>282.31</v>
      </c>
      <c r="G82" s="151" t="n">
        <v>339.33</v>
      </c>
      <c r="H82" s="18" t="n">
        <f aca="false">E82+F82+G82</f>
        <v>879.9423715</v>
      </c>
    </row>
    <row r="83" customFormat="false" ht="14.4" hidden="false" customHeight="false" outlineLevel="0" collapsed="false">
      <c r="B83" s="19" t="s">
        <v>74</v>
      </c>
      <c r="C83" s="22" t="s">
        <v>75</v>
      </c>
      <c r="D83" s="14" t="n">
        <v>0.02631</v>
      </c>
      <c r="E83" s="15" t="n">
        <f aca="false">$E$87*D83</f>
        <v>258.3023715</v>
      </c>
      <c r="F83" s="21" t="n">
        <v>282.31</v>
      </c>
      <c r="G83" s="151" t="n">
        <v>390.38</v>
      </c>
      <c r="H83" s="18" t="n">
        <f aca="false">E83+F83+G83</f>
        <v>930.9923715</v>
      </c>
    </row>
    <row r="84" customFormat="false" ht="14.4" hidden="false" customHeight="false" outlineLevel="0" collapsed="false">
      <c r="B84" s="19" t="s">
        <v>76</v>
      </c>
      <c r="C84" s="22" t="s">
        <v>77</v>
      </c>
      <c r="D84" s="14" t="n">
        <v>0.02631</v>
      </c>
      <c r="E84" s="15" t="n">
        <f aca="false">$E$87*D84</f>
        <v>258.3023715</v>
      </c>
      <c r="F84" s="21" t="n">
        <v>282.31</v>
      </c>
      <c r="G84" s="151" t="n">
        <v>202.04</v>
      </c>
      <c r="H84" s="18" t="n">
        <f aca="false">E84+F84+G84</f>
        <v>742.6523715</v>
      </c>
    </row>
    <row r="85" customFormat="false" ht="14.4" hidden="false" customHeight="false" outlineLevel="0" collapsed="false">
      <c r="B85" s="19" t="s">
        <v>78</v>
      </c>
      <c r="C85" s="22" t="s">
        <v>79</v>
      </c>
      <c r="D85" s="14" t="n">
        <v>0.02631</v>
      </c>
      <c r="E85" s="15" t="n">
        <f aca="false">$E$87*D85</f>
        <v>258.3023715</v>
      </c>
      <c r="F85" s="21" t="n">
        <v>282.31</v>
      </c>
      <c r="G85" s="151" t="n">
        <v>231.59</v>
      </c>
      <c r="H85" s="18" t="n">
        <f aca="false">E85+F85+G85</f>
        <v>772.2023715</v>
      </c>
    </row>
    <row r="86" customFormat="false" ht="15" hidden="false" customHeight="false" outlineLevel="0" collapsed="false">
      <c r="B86" s="27" t="s">
        <v>80</v>
      </c>
      <c r="C86" s="25" t="s">
        <v>81</v>
      </c>
      <c r="D86" s="28" t="n">
        <v>0.02631</v>
      </c>
      <c r="E86" s="15" t="n">
        <f aca="false">$E$87*D86</f>
        <v>258.3023715</v>
      </c>
      <c r="F86" s="21" t="n">
        <v>282.31</v>
      </c>
      <c r="G86" s="152" t="n">
        <v>298.01</v>
      </c>
      <c r="H86" s="18" t="n">
        <f aca="false">E86+F86+G86</f>
        <v>838.6223715</v>
      </c>
    </row>
    <row r="87" customFormat="false" ht="15" hidden="false" customHeight="false" outlineLevel="0" collapsed="false">
      <c r="B87" s="33"/>
      <c r="C87" s="34" t="s">
        <v>82</v>
      </c>
      <c r="D87" s="35" t="n">
        <f aca="false">SUM(D49:D86)</f>
        <v>0.999780000000001</v>
      </c>
      <c r="E87" s="36" t="n">
        <f aca="false">H29</f>
        <v>9817.65</v>
      </c>
      <c r="F87" s="37" t="n">
        <v>9034</v>
      </c>
      <c r="G87" s="34" t="n">
        <v>0</v>
      </c>
      <c r="H87" s="40" t="n">
        <f aca="false">SUM(H49:H86)</f>
        <v>27538.760117</v>
      </c>
    </row>
    <row r="88" customFormat="false" ht="14.4" hidden="false" customHeight="false" outlineLevel="0" collapsed="false">
      <c r="B88" s="102"/>
      <c r="C88" s="124"/>
      <c r="D88" s="124"/>
      <c r="E88" s="125"/>
      <c r="F88" s="150"/>
      <c r="G88" s="127"/>
      <c r="H88" s="128"/>
    </row>
    <row r="89" customFormat="false" ht="14.4" hidden="false" customHeight="false" outlineLevel="0" collapsed="false">
      <c r="B89" s="129" t="s">
        <v>374</v>
      </c>
      <c r="C89" s="1"/>
      <c r="D89" s="1"/>
      <c r="E89" s="5"/>
      <c r="F89" s="148"/>
      <c r="G89" s="153"/>
      <c r="H89" s="128"/>
    </row>
    <row r="90" customFormat="false" ht="14.4" hidden="false" customHeight="false" outlineLevel="0" collapsed="false">
      <c r="B90" s="1"/>
      <c r="C90" s="1"/>
      <c r="D90" s="1"/>
      <c r="E90" s="5"/>
      <c r="F90" s="5"/>
      <c r="G90" s="127"/>
      <c r="H90" s="128"/>
    </row>
    <row r="91" customFormat="false" ht="14.4" hidden="false" customHeight="false" outlineLevel="0" collapsed="false">
      <c r="B91" s="1" t="s">
        <v>375</v>
      </c>
      <c r="C91" s="1"/>
      <c r="D91" s="1"/>
      <c r="E91" s="5"/>
      <c r="F91" s="5"/>
      <c r="G91" s="72"/>
      <c r="H91" s="72"/>
    </row>
    <row r="92" customFormat="false" ht="14.4" hidden="false" customHeight="false" outlineLevel="0" collapsed="false">
      <c r="B92" s="1" t="s">
        <v>415</v>
      </c>
      <c r="C92" s="1"/>
      <c r="D92" s="1"/>
      <c r="E92" s="5"/>
      <c r="F92" s="5"/>
      <c r="G92" s="72"/>
      <c r="H92" s="72"/>
    </row>
    <row r="93" customFormat="false" ht="14.4" hidden="false" customHeight="false" outlineLevel="0" collapsed="false">
      <c r="B93" s="1" t="s">
        <v>416</v>
      </c>
      <c r="C93" s="1"/>
      <c r="D93" s="1"/>
      <c r="E93" s="5"/>
      <c r="F93" s="5"/>
    </row>
  </sheetData>
  <mergeCells count="10">
    <mergeCell ref="B10:H10"/>
    <mergeCell ref="B11:E11"/>
    <mergeCell ref="B29:G29"/>
    <mergeCell ref="B31:H31"/>
    <mergeCell ref="B34:G34"/>
    <mergeCell ref="C36:H36"/>
    <mergeCell ref="C37:G37"/>
    <mergeCell ref="C38:G38"/>
    <mergeCell ref="C39:G39"/>
    <mergeCell ref="C41:G41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2016-01-27T22:41:35Z</dcterms:created>
  <dc:creator>Inmobiliaria</dc:creator>
  <dc:language>es-AR</dc:language>
  <cp:lastModifiedBy>Inmobiliaria</cp:lastModifiedBy>
  <cp:lastPrinted>2017-01-04T11:41:31Z</cp:lastPrinted>
  <dcterms:modified xsi:type="dcterms:W3CDTF">2017-01-04T11:41:32Z</dcterms:modified>
  <cp:revision>0</cp:revision>
</cp:coreProperties>
</file>