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c\Home\Desktop\Excel Cookbook\FilesForGitHub\ch02\"/>
    </mc:Choice>
  </mc:AlternateContent>
  <xr:revisionPtr revIDLastSave="0" documentId="13_ncr:1_{3B0F55B2-A574-48E8-A5BA-DDF72FC3B544}" xr6:coauthVersionLast="47" xr6:coauthVersionMax="47" xr10:uidLastSave="{00000000-0000-0000-0000-000000000000}"/>
  <bookViews>
    <workbookView xWindow="-98" yWindow="-98" windowWidth="16276" windowHeight="10440" xr2:uid="{0D297B63-42B2-41CE-9F39-58FF1B971BF0}"/>
  </bookViews>
  <sheets>
    <sheet name="References" sheetId="3" r:id="rId1"/>
    <sheet name="References Mixed" sheetId="20" r:id="rId2"/>
    <sheet name="Conditional Formatting" sheetId="5" r:id="rId3"/>
    <sheet name="Conditional Formatting 2" sheetId="21" r:id="rId4"/>
    <sheet name="R1C1" sheetId="6" r:id="rId5"/>
    <sheet name="R1C1 Blank" sheetId="22" r:id="rId6"/>
    <sheet name="Workbook References" sheetId="7" r:id="rId7"/>
    <sheet name="3-D References" sheetId="8" r:id="rId8"/>
    <sheet name="HR" sheetId="9" r:id="rId9"/>
    <sheet name="Marketing" sheetId="10" r:id="rId10"/>
    <sheet name="Sales" sheetId="11" r:id="rId11"/>
    <sheet name="Names" sheetId="12" r:id="rId12"/>
    <sheet name="Dynamic Names" sheetId="13" r:id="rId13"/>
    <sheet name="Data Validation" sheetId="14" r:id="rId14"/>
    <sheet name="Dependent Dropdown Lists" sheetId="15" r:id="rId15"/>
    <sheet name="Data-Entry Form" sheetId="16" r:id="rId16"/>
    <sheet name="Advanced Filter" sheetId="17" r:id="rId17"/>
    <sheet name="Outlines" sheetId="18" r:id="rId18"/>
    <sheet name="Table" sheetId="24" r:id="rId19"/>
    <sheet name="Tables" sheetId="19" r:id="rId20"/>
    <sheet name="Sheet4" sheetId="23" r:id="rId21"/>
  </sheets>
  <externalReferences>
    <externalReference r:id="rId22"/>
    <externalReference r:id="rId23"/>
  </externalReferences>
  <definedNames>
    <definedName name="_xlnm._FilterDatabase" localSheetId="16" hidden="1">'Advanced Filter'!$A$6:$C$14</definedName>
    <definedName name="_xlnm._FilterDatabase" localSheetId="15" hidden="1">'Data-Entry Form'!$A$1:$C$6</definedName>
    <definedName name="_xlnm._FilterDatabase" localSheetId="17" hidden="1">Outlines!$A$1:$C$6</definedName>
    <definedName name="Burger">Names!$B$7</definedName>
    <definedName name="Coffee">Names!$B$9</definedName>
    <definedName name="_xlnm.Criteria" localSheetId="16">'Advanced Filter'!$A$2:$C$4</definedName>
    <definedName name="_xlnm.Criteria" localSheetId="15">'Data-Entry Form'!#REF!</definedName>
    <definedName name="_xlnm.Criteria" localSheetId="17">Outlines!#REF!</definedName>
    <definedName name="Drink">'Dependent Dropdown Lists'!$B$2:$B$4</definedName>
    <definedName name="Food">'Dependent Dropdown Lists'!$A$2:$A$5</definedName>
    <definedName name="GoldenRatio">1.618033988749</definedName>
    <definedName name="Items" localSheetId="16">Table1[Items]</definedName>
    <definedName name="Items" localSheetId="17">Table1[Items]</definedName>
    <definedName name="Items" localSheetId="1">Table1[Items]</definedName>
    <definedName name="Items">Table1[Items]</definedName>
    <definedName name="ItemsCells">Names!$A$6:$A$11</definedName>
    <definedName name="ItemsList">'Dynamic Names'!$A$2:INDEX('Dynamic Names'!$A:$A,COUNTA('Dynamic Names'!$A:$A))</definedName>
    <definedName name="LastThreeItems">OFFSET('Dynamic Names'!$A$1,COUNTA('Dynamic Names'!$A:$A)-3,0,3,1)</definedName>
    <definedName name="LastThreeItemsAgain">OFFSET('Dynamic Names'!$A$1,COUNTA('Dynamic Names'!$A:$A)-3,0,3,1)</definedName>
    <definedName name="Pizza">Names!$B$6</definedName>
    <definedName name="Sales">Names!$B$6:$B$11</definedName>
    <definedName name="Slicer_Category">#N/A</definedName>
    <definedName name="Tea">Names!$B$8</definedName>
    <definedName name="Totals">Names!$B$1:$B$2</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4" l="1"/>
  <c r="A1" i="6"/>
  <c r="C7" i="3" l="1"/>
  <c r="D7" i="3"/>
  <c r="E7" i="3"/>
  <c r="C8" i="3"/>
  <c r="D8" i="3"/>
  <c r="E8" i="3"/>
  <c r="C9" i="3"/>
  <c r="D9" i="3"/>
  <c r="E9" i="3"/>
  <c r="C1" i="20"/>
  <c r="D1" i="20"/>
  <c r="E1" i="20"/>
  <c r="C2" i="20"/>
  <c r="D2" i="20"/>
  <c r="E2" i="20"/>
  <c r="C3" i="20"/>
  <c r="D3" i="20"/>
  <c r="E3" i="20"/>
  <c r="E9" i="20"/>
  <c r="D9" i="20"/>
  <c r="C9" i="20"/>
  <c r="E8" i="20"/>
  <c r="D8" i="20"/>
  <c r="C8" i="20"/>
  <c r="E7" i="20"/>
  <c r="D7" i="20"/>
  <c r="C7" i="20"/>
  <c r="C17" i="19"/>
  <c r="B17" i="19"/>
  <c r="F11" i="19"/>
  <c r="F10" i="19"/>
  <c r="B16" i="19"/>
  <c r="C16" i="19"/>
  <c r="C10" i="19"/>
  <c r="D10" i="19"/>
  <c r="C13" i="19"/>
  <c r="D13" i="19"/>
  <c r="B13" i="19"/>
  <c r="B10" i="19"/>
  <c r="B7" i="19"/>
  <c r="D14" i="19" s="1" a="1"/>
  <c r="D14" i="19" s="1"/>
  <c r="D7" i="19"/>
  <c r="D11" i="19" s="1"/>
  <c r="C7" i="19"/>
  <c r="C11" i="19" s="1"/>
  <c r="C8" i="18"/>
  <c r="C4" i="18"/>
  <c r="C9" i="18" s="1"/>
  <c r="B11" i="19" l="1"/>
  <c r="C14" i="19" a="1"/>
  <c r="C14" i="19" s="1"/>
  <c r="B14" i="19" a="1"/>
  <c r="B14" i="19" s="1"/>
  <c r="A3" i="17"/>
  <c r="I1" i="12" a="1"/>
  <c r="I1" i="12" s="1"/>
  <c r="H1" i="12" a="1"/>
  <c r="H1" i="12" s="1"/>
  <c r="C1" i="14"/>
  <c r="D1" i="13" a="1"/>
  <c r="D1" i="13" s="1"/>
  <c r="A3" i="8" a="1"/>
  <c r="A3" i="8" s="1"/>
  <c r="C2" i="8"/>
  <c r="C1" i="8"/>
  <c r="A1" i="8"/>
  <c r="A1" i="7"/>
  <c r="B2" i="7"/>
  <c r="E2" i="3" l="1"/>
  <c r="E3" i="3"/>
  <c r="E1" i="3"/>
  <c r="D2" i="3"/>
  <c r="D3" i="3"/>
  <c r="D1" i="3"/>
  <c r="C2" i="3"/>
  <c r="C3" i="3"/>
  <c r="C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<sst xmlns="http://schemas.openxmlformats.org/spreadsheetml/2006/main" count="127" uniqueCount="38">
  <si>
    <t>Width</t>
  </si>
  <si>
    <t>Length</t>
  </si>
  <si>
    <t>Total:</t>
  </si>
  <si>
    <t>Items</t>
  </si>
  <si>
    <t>Food Total:</t>
  </si>
  <si>
    <t>Drink Total:</t>
  </si>
  <si>
    <t>Sales</t>
  </si>
  <si>
    <t>Pizza</t>
  </si>
  <si>
    <t>Burger</t>
  </si>
  <si>
    <t>Tea</t>
  </si>
  <si>
    <t>Coffee</t>
  </si>
  <si>
    <t>Another column</t>
  </si>
  <si>
    <t>fsdfasf</t>
  </si>
  <si>
    <t>Samosa</t>
  </si>
  <si>
    <t>Salad</t>
  </si>
  <si>
    <t>Soup</t>
  </si>
  <si>
    <t>Cola</t>
  </si>
  <si>
    <t>Cake</t>
  </si>
  <si>
    <t>Food</t>
  </si>
  <si>
    <t>Drink</t>
  </si>
  <si>
    <t>Category</t>
  </si>
  <si>
    <t>Item</t>
  </si>
  <si>
    <t>Amount</t>
  </si>
  <si>
    <t>Criteria</t>
  </si>
  <si>
    <t>C*</t>
  </si>
  <si>
    <t>Food Total</t>
  </si>
  <si>
    <t>Drink Total</t>
  </si>
  <si>
    <t>Grand Total</t>
  </si>
  <si>
    <t>Total</t>
  </si>
  <si>
    <t>Jan</t>
  </si>
  <si>
    <t>Feb</t>
  </si>
  <si>
    <t>Salesperson</t>
  </si>
  <si>
    <t>AA</t>
  </si>
  <si>
    <t>DE</t>
  </si>
  <si>
    <t>AC</t>
  </si>
  <si>
    <t>YR</t>
  </si>
  <si>
    <t>EF</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</si>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</sst>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1"/>
      <color theme="3"/>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medium">
        <color theme="4" tint="0.39997558519241921"/>
      </bottom>
      <diagonal/>
    </border>
    <border>
      <left/>
      <right style="medium">
        <color theme="4" tint="0.39994506668294322"/>
      </right>
      <top/>
      <bottom/>
      <diagonal/>
    </border>
    <border>
      <left/>
      <right/>
      <top/>
      <bottom style="thin">
        <color indexed="64"/>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2" fillId="0" borderId="1" xfId="1" applyFont="1"/>
    <xf numFmtId="0" fontId="2" fillId="0" borderId="2" xfId="1" applyFont="1" applyBorder="1"/>
    <xf numFmtId="0" fontId="0" fillId="0" borderId="3" xfId="0" applyBorder="1"/>
    <xf numFmtId="14" fontId="0" fillId="0" borderId="0" xfId="0" applyNumberFormat="1"/>
    <xf numFmtId="164" fontId="0" fillId="0" borderId="0" xfId="0" applyNumberFormat="1"/>
    <xf numFmtId="0" fontId="2" fillId="0" borderId="0" xfId="0" applyFont="1"/>
    <xf numFmtId="0" fontId="0" fillId="0" borderId="0" xfId="0" applyAlignment="1">
      <alignment horizontal="right" vertical="center" textRotation="90"/>
    </xf>
    <xf numFmtId="0" fontId="0" fillId="0" borderId="0" xfId="0" applyAlignment="1">
      <alignment horizontal="center"/>
    </xf>
  </cellXfs>
  <cellStyles count="2">
    <cellStyle name="Heading 3" xfId="1" builtinId="18"/>
    <cellStyle name="Normal" xfId="0" builtinId="0"/>
  </cellStyles>
  <dxfs count="10">
    <dxf>
      <fill>
        <patternFill>
          <bgColor theme="7" tint="0.79998168889431442"/>
        </patternFill>
      </fill>
    </dxf>
    <dxf>
      <fill>
        <patternFill>
          <bgColor theme="7" tint="0.79998168889431442"/>
        </patternFill>
      </fill>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border outline="0">
        <bottom style="thin">
          <color indexed="64"/>
        </bottom>
      </border>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8</xdr:col>
      <xdr:colOff>28574</xdr:colOff>
      <xdr:row>9</xdr:row>
      <xdr:rowOff>52387</xdr:rowOff>
    </xdr:from>
    <xdr:to>
      <xdr:col>10</xdr:col>
      <xdr:colOff>552450</xdr:colOff>
      <xdr:row>14</xdr:row>
      <xdr:rowOff>76200</xdr:rowOff>
    </xdr:to>
    <mc:AlternateContent xmlns:mc="http://schemas.openxmlformats.org/markup-compatibility/2006" xmlns:sle15="http://schemas.microsoft.com/office/drawing/2012/slicer">
      <mc:Choice Requires="sle15">
        <xdr:graphicFrame macro="">
          <xdr:nvGraphicFramePr>
            <xdr:cNvPr id="3" name="Category">
              <a:extLst>
                <a:ext uri="{FF2B5EF4-FFF2-40B4-BE49-F238E27FC236}">
                  <a16:creationId xmlns:a16="http://schemas.microsoft.com/office/drawing/2014/main" id="{E3AC318F-6E5B-6229-5ECC-75E831D8343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410324" y="1681162"/>
              <a:ext cx="1819276" cy="9286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wng\Desktop\Starbuzz.xlsx" TargetMode="External"/><Relationship Id="rId1" Type="http://schemas.openxmlformats.org/officeDocument/2006/relationships/externalLinkPath" Target="file:///C:\Users\dawng\Desktop\Starbuzz.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Mac\Home\Desktop\Starbuzz.xlsx" TargetMode="External"/><Relationship Id="rId1" Type="http://schemas.openxmlformats.org/officeDocument/2006/relationships/externalLinkPath" Target="/Desktop/Starbuzz.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s>
    <sheetDataSet>
      <sheetData sheetId="0"/>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A172EAC-316E-49C1-900B-995DAF2ABA59}" sourceName="Salesperson">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1216962-3663-4182-9851-4277B031F1A4}" cache="Slicer_Category" caption="Salespers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53B18F-C2AA-41E2-BDD3-B61BF6C18164}" name="Table1" displayName="Table1" ref="A5:B11" totalsRowShown="0">
  <autoFilter ref="A5:B11" xr:uid="{1F53B18F-C2AA-41E2-BDD3-B61BF6C18164}"/>
  <tableColumns count="2">
    <tableColumn id="1" xr3:uid="{0BE31270-0B09-4022-B493-A739191C7F09}" name="Items"/>
    <tableColumn id="2" xr3:uid="{476B61E7-04A6-41F3-93E4-A664EA8FB8A0}" name="Sa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6DA591-643D-456D-8BC8-F58B872CB816}" name="Table13" displayName="Table13" ref="A20:C27" totalsRowShown="0">
  <autoFilter ref="A20:C27" xr:uid="{E76DA591-643D-456D-8BC8-F58B872CB816}"/>
  <tableColumns count="3">
    <tableColumn id="1" xr3:uid="{3EB58060-C10F-4DF3-81BB-F2998D9A712B}" name="Items"/>
    <tableColumn id="2" xr3:uid="{F8A77932-1D42-474A-93DC-A94F862ECB22}" name="Sales"/>
    <tableColumn id="3" xr3:uid="{681DA07F-5E9A-476E-93E4-FEE28E26F9C3}" name="Another 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BEA66D-B9D1-450B-AAC3-57C4641463A1}" name="Table4" displayName="Table4" ref="A1:C7" totalsRowCount="1">
  <autoFilter ref="A1:C6" xr:uid="{71BEA66D-B9D1-450B-AAC3-57C4641463A1}"/>
  <tableColumns count="3">
    <tableColumn id="1" xr3:uid="{4484D58C-2363-4035-9EFA-674296B7995A}" name="Category" totalsRowLabel="Total"/>
    <tableColumn id="2" xr3:uid="{07C2829D-3AAE-4887-8F98-02235ACAFD06}" name="Item"/>
    <tableColumn id="3" xr3:uid="{9EE11588-5FFA-4D0E-9088-BBB269AADA5A}" name="Amount" totalsRowFunction="sum"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E07529-F981-451B-AC6F-88956CF4E059}" name="SalesTable" displayName="SalesTable" ref="A1:D7" totalsRowCount="1" headerRowBorderDxfId="8">
  <autoFilter ref="A1:D6" xr:uid="{2EE07529-F981-451B-AC6F-88956CF4E059}"/>
  <tableColumns count="4">
    <tableColumn id="1" xr3:uid="{B4B36B42-E41E-4CA8-9CDD-951E7C7CD154}" name="Salesperson" totalsRowLabel="Total"/>
    <tableColumn id="2" xr3:uid="{9C1F1C26-50D7-499F-8D04-33083ADD8ED0}" name="Jan" totalsRowFunction="sum" dataDxfId="7" totalsRowDxfId="6"/>
    <tableColumn id="3" xr3:uid="{2CC0DF87-6E18-4DF7-8175-7E523890EDCD}" name="Feb" totalsRowFunction="sum" dataDxfId="5" totalsRowDxfId="4"/>
    <tableColumn id="4" xr3:uid="{7AA2AC6E-004A-4255-882D-8B1FA5CFFFDC}" name="Mar" totalsRowFunction="sum" dataDxfId="3" totalsRowDxfId="2">
      <calculatedColumnFormula>SalesTable[[#This Row],[Feb]]*1.2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4.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38D0-3C15-47B9-AD15-226607D48F82}">
  <dimension ref="A1:G9"/>
  <sheetViews>
    <sheetView tabSelected="1" topLeftCell="A5" workbookViewId="0">
      <selection activeCell="I17" sqref="I17"/>
    </sheetView>
  </sheetViews>
  <sheetFormatPr defaultRowHeight="14.25" x14ac:dyDescent="0.45"/>
  <cols>
    <col min="1" max="1" width="1.73046875" customWidth="1"/>
    <col min="2" max="2" width="1.265625" customWidth="1"/>
    <col min="3" max="3" width="4.3984375" bestFit="1" customWidth="1"/>
    <col min="4" max="4" width="4.59765625" customWidth="1"/>
    <col min="5" max="5" width="4.46484375" customWidth="1"/>
    <col min="6" max="6" width="8.1328125" customWidth="1"/>
  </cols>
  <sheetData>
    <row r="1" spans="1:7" hidden="1" x14ac:dyDescent="0.45">
      <c r="A1">
        <v>1</v>
      </c>
      <c r="B1">
        <v>4</v>
      </c>
      <c r="C1">
        <f>A1*B1</f>
        <v>4</v>
      </c>
      <c r="D1">
        <f>SUM(A1:B1)</f>
        <v>5</v>
      </c>
      <c r="E1">
        <f>SUM(A1:B1)*$G$1</f>
        <v>2.5</v>
      </c>
      <c r="G1">
        <v>0.5</v>
      </c>
    </row>
    <row r="2" spans="1:7" hidden="1" x14ac:dyDescent="0.45">
      <c r="A2">
        <v>2</v>
      </c>
      <c r="B2">
        <v>5</v>
      </c>
      <c r="C2">
        <f t="shared" ref="C2:C3" si="0">A2*B2</f>
        <v>10</v>
      </c>
      <c r="D2">
        <f t="shared" ref="D2:D3" si="1">SUM(A2:B2)</f>
        <v>7</v>
      </c>
      <c r="E2">
        <f t="shared" ref="E2:E3" si="2">SUM(A2:B2)*$G$1</f>
        <v>3.5</v>
      </c>
    </row>
    <row r="3" spans="1:7" hidden="1" x14ac:dyDescent="0.45">
      <c r="A3">
        <v>3</v>
      </c>
      <c r="B3">
        <v>6</v>
      </c>
      <c r="C3">
        <f t="shared" si="0"/>
        <v>18</v>
      </c>
      <c r="D3">
        <f t="shared" si="1"/>
        <v>9</v>
      </c>
      <c r="E3">
        <f t="shared" si="2"/>
        <v>4.5</v>
      </c>
    </row>
    <row r="4" spans="1:7" hidden="1" x14ac:dyDescent="0.45"/>
    <row r="5" spans="1:7" x14ac:dyDescent="0.45">
      <c r="C5" s="8" t="s">
        <v>1</v>
      </c>
      <c r="D5" s="8"/>
      <c r="E5" s="8"/>
    </row>
    <row r="6" spans="1:7" ht="14.65" thickBot="1" x14ac:dyDescent="0.5">
      <c r="C6" s="1">
        <v>1</v>
      </c>
      <c r="D6" s="1">
        <v>2</v>
      </c>
      <c r="E6" s="1">
        <v>3</v>
      </c>
    </row>
    <row r="7" spans="1:7" x14ac:dyDescent="0.45">
      <c r="A7" s="7" t="s">
        <v>0</v>
      </c>
      <c r="B7" s="2">
        <v>1</v>
      </c>
      <c r="C7">
        <f>$B7*C$6</f>
        <v>1</v>
      </c>
      <c r="D7">
        <f t="shared" ref="D7:E7" si="3">$B7*D$6</f>
        <v>2</v>
      </c>
      <c r="E7">
        <f t="shared" si="3"/>
        <v>3</v>
      </c>
    </row>
    <row r="8" spans="1:7" x14ac:dyDescent="0.45">
      <c r="A8" s="7"/>
      <c r="B8" s="2">
        <v>2</v>
      </c>
      <c r="C8">
        <f t="shared" ref="C8:E9" si="4">$B8*C$6</f>
        <v>2</v>
      </c>
      <c r="D8">
        <f t="shared" si="4"/>
        <v>4</v>
      </c>
      <c r="E8">
        <f t="shared" si="4"/>
        <v>6</v>
      </c>
    </row>
    <row r="9" spans="1:7" x14ac:dyDescent="0.45">
      <c r="A9" s="7"/>
      <c r="B9" s="2">
        <v>3</v>
      </c>
      <c r="C9">
        <f t="shared" si="4"/>
        <v>3</v>
      </c>
      <c r="D9">
        <f t="shared" si="4"/>
        <v>6</v>
      </c>
      <c r="E9">
        <f t="shared" si="4"/>
        <v>9</v>
      </c>
    </row>
  </sheetData>
  <mergeCells count="2">
    <mergeCell ref="A7:A9"/>
    <mergeCell ref="C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3A65-89D5-4B16-8C0E-A50D62D1BA16}">
  <dimension ref="A1:G9"/>
  <sheetViews>
    <sheetView workbookViewId="0">
      <selection sqref="A1:XFD4"/>
    </sheetView>
  </sheetViews>
  <sheetFormatPr defaultRowHeight="14.25" x14ac:dyDescent="0.45"/>
  <cols>
    <col min="1" max="1" width="1.73046875" customWidth="1"/>
    <col min="2" max="2" width="1.265625" customWidth="1"/>
    <col min="3" max="3" width="4.3984375" bestFit="1" customWidth="1"/>
    <col min="4" max="4" width="4.59765625" customWidth="1"/>
    <col min="5" max="5" width="4.46484375" customWidth="1"/>
  </cols>
  <sheetData>
    <row r="1" spans="1:7" x14ac:dyDescent="0.45">
      <c r="A1">
        <v>1</v>
      </c>
      <c r="B1">
        <v>4</v>
      </c>
      <c r="C1">
        <f>A1*B1</f>
        <v>4</v>
      </c>
      <c r="D1">
        <f>SUM(A1:B1)</f>
        <v>5</v>
      </c>
      <c r="E1">
        <f>SUM(A1:B1)*$G$1</f>
        <v>2.5</v>
      </c>
      <c r="G1">
        <v>0.5</v>
      </c>
    </row>
    <row r="2" spans="1:7" x14ac:dyDescent="0.45">
      <c r="A2">
        <v>2</v>
      </c>
      <c r="B2">
        <v>5</v>
      </c>
      <c r="C2">
        <f t="shared" ref="C2:C3" si="0">A2*B2</f>
        <v>10</v>
      </c>
      <c r="D2">
        <f t="shared" ref="D2:D3" si="1">SUM(A2:B2)</f>
        <v>7</v>
      </c>
      <c r="E2">
        <f t="shared" ref="E2:E3" si="2">SUM(A2:B2)*$G$1</f>
        <v>3.5</v>
      </c>
    </row>
    <row r="3" spans="1:7" x14ac:dyDescent="0.45">
      <c r="A3">
        <v>3</v>
      </c>
      <c r="B3">
        <v>6</v>
      </c>
      <c r="C3">
        <f t="shared" si="0"/>
        <v>18</v>
      </c>
      <c r="D3">
        <f t="shared" si="1"/>
        <v>9</v>
      </c>
      <c r="E3">
        <f t="shared" si="2"/>
        <v>4.5</v>
      </c>
    </row>
    <row r="5" spans="1:7" x14ac:dyDescent="0.45">
      <c r="C5" s="8" t="s">
        <v>1</v>
      </c>
      <c r="D5" s="8"/>
      <c r="E5" s="8"/>
    </row>
    <row r="6" spans="1:7" ht="14.65" thickBot="1" x14ac:dyDescent="0.5">
      <c r="C6" s="1">
        <v>1</v>
      </c>
      <c r="D6" s="1">
        <v>2</v>
      </c>
      <c r="E6" s="1">
        <v>3</v>
      </c>
    </row>
    <row r="7" spans="1:7" x14ac:dyDescent="0.45">
      <c r="A7" s="7" t="s">
        <v>0</v>
      </c>
      <c r="B7" s="2">
        <v>1</v>
      </c>
      <c r="C7">
        <f>$B7*C$6</f>
        <v>1</v>
      </c>
      <c r="D7">
        <f t="shared" ref="D7:E7" si="3">$B7*D$6</f>
        <v>2</v>
      </c>
      <c r="E7">
        <f t="shared" si="3"/>
        <v>3</v>
      </c>
    </row>
    <row r="8" spans="1:7" x14ac:dyDescent="0.45">
      <c r="A8" s="7"/>
      <c r="B8" s="2">
        <v>2</v>
      </c>
      <c r="C8">
        <f t="shared" ref="C8:E9" si="4">$B8*C$6</f>
        <v>2</v>
      </c>
      <c r="D8">
        <f t="shared" si="4"/>
        <v>4</v>
      </c>
      <c r="E8">
        <f t="shared" si="4"/>
        <v>6</v>
      </c>
    </row>
    <row r="9" spans="1:7" x14ac:dyDescent="0.45">
      <c r="A9" s="7"/>
      <c r="B9" s="2">
        <v>3</v>
      </c>
      <c r="C9">
        <f t="shared" si="4"/>
        <v>3</v>
      </c>
      <c r="D9">
        <f t="shared" si="4"/>
        <v>6</v>
      </c>
      <c r="E9">
        <f t="shared" si="4"/>
        <v>9</v>
      </c>
    </row>
  </sheetData>
  <mergeCells count="2">
    <mergeCell ref="C5:E5"/>
    <mergeCell ref="A7: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B1AD-6F08-4D5B-AF25-E00EB2814F42}">
  <dimension ref="A1:B5"/>
  <sheetViews>
    <sheetView workbookViewId="0">
      <selection activeCell="H12" sqref="H12"/>
    </sheetView>
  </sheetViews>
  <sheetFormatPr defaultRowHeight="14.25" x14ac:dyDescent="0.45"/>
  <sheetData>
    <row r="1" spans="1:2" x14ac:dyDescent="0.45">
      <c r="A1">
        <v>5</v>
      </c>
      <c r="B1">
        <v>3</v>
      </c>
    </row>
    <row r="2" spans="1:2" x14ac:dyDescent="0.45">
      <c r="A2">
        <v>4</v>
      </c>
      <c r="B2">
        <v>2</v>
      </c>
    </row>
    <row r="3" spans="1:2" x14ac:dyDescent="0.45">
      <c r="A3">
        <v>3</v>
      </c>
      <c r="B3">
        <v>1</v>
      </c>
    </row>
    <row r="4" spans="1:2" x14ac:dyDescent="0.45">
      <c r="A4">
        <v>2</v>
      </c>
      <c r="B4">
        <v>4</v>
      </c>
    </row>
    <row r="5" spans="1:2" x14ac:dyDescent="0.45">
      <c r="A5">
        <v>1</v>
      </c>
      <c r="B5">
        <v>5</v>
      </c>
    </row>
  </sheetData>
  <conditionalFormatting sqref="A1:B5">
    <cfRule type="expression" dxfId="1" priority="1">
      <formula>A1&gt;$B$1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5344-2C17-407C-B6CC-33D6B1A970A3}">
  <dimension ref="A1:F3"/>
  <sheetViews>
    <sheetView workbookViewId="0">
      <selection activeCell="I14" sqref="I14"/>
    </sheetView>
  </sheetViews>
  <sheetFormatPr defaultRowHeight="14.25" x14ac:dyDescent="0.45"/>
  <sheetData>
    <row r="1" spans="1:6" x14ac:dyDescent="0.45">
      <c r="A1">
        <v>3</v>
      </c>
      <c r="B1">
        <v>3</v>
      </c>
      <c r="C1">
        <v>2</v>
      </c>
      <c r="D1">
        <v>2</v>
      </c>
      <c r="E1">
        <v>1</v>
      </c>
      <c r="F1">
        <v>1</v>
      </c>
    </row>
    <row r="2" spans="1:6" x14ac:dyDescent="0.45">
      <c r="A2">
        <v>2</v>
      </c>
      <c r="B2">
        <v>1</v>
      </c>
      <c r="C2">
        <v>3</v>
      </c>
      <c r="D2">
        <v>1</v>
      </c>
      <c r="E2">
        <v>2</v>
      </c>
      <c r="F2">
        <v>3</v>
      </c>
    </row>
    <row r="3" spans="1:6" x14ac:dyDescent="0.45">
      <c r="A3">
        <v>1</v>
      </c>
      <c r="B3">
        <v>2</v>
      </c>
      <c r="C3">
        <v>1</v>
      </c>
      <c r="D3">
        <v>3</v>
      </c>
      <c r="E3">
        <v>3</v>
      </c>
      <c r="F3">
        <v>2</v>
      </c>
    </row>
  </sheetData>
  <conditionalFormatting sqref="A1:F3">
    <cfRule type="expression" dxfId="0" priority="1">
      <formula>A1&gt;$B$2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45156-AA1A-441E-9D3E-7A84B3D7DFF9}">
  <dimension ref="A1"/>
  <sheetViews>
    <sheetView workbookViewId="0"/>
  </sheetViews>
  <sheetFormatPr defaultRowHeight="14.25" x14ac:dyDescent="0.45"/>
  <sheetData>
    <row r="1" spans="1:1" x14ac:dyDescent="0.45">
      <c r="A1">
        <f>C2</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8E55E-46E4-477F-9F46-531CFE47F289}">
  <dimension ref="A1"/>
  <sheetViews>
    <sheetView workbookViewId="0">
      <selection activeCell="B2" sqref="B2"/>
    </sheetView>
  </sheetViews>
  <sheetFormatPr defaultRowHeight="14.25" x14ac:dyDescent="0.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9D452-8B5F-4319-9140-F61DA7A4E8B3}">
  <dimension ref="A1:B2"/>
  <sheetViews>
    <sheetView workbookViewId="0"/>
  </sheetViews>
  <sheetFormatPr defaultRowHeight="14.25" x14ac:dyDescent="0.45"/>
  <sheetData>
    <row r="1" spans="1:2" x14ac:dyDescent="0.45">
      <c r="A1">
        <f>[1]Summary!$A$1</f>
        <v>0</v>
      </c>
    </row>
    <row r="2" spans="1:2" x14ac:dyDescent="0.45">
      <c r="B2">
        <f>[2]Summary!$B$1</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426A9-BCA3-46B8-9B38-059E18A1DEF3}">
  <dimension ref="A1:C5"/>
  <sheetViews>
    <sheetView workbookViewId="0">
      <selection activeCell="A3" sqref="A3"/>
    </sheetView>
  </sheetViews>
  <sheetFormatPr defaultRowHeight="14.25" x14ac:dyDescent="0.45"/>
  <sheetData>
    <row r="1" spans="1:3" x14ac:dyDescent="0.45">
      <c r="A1">
        <f>SUM(HR:Sales!B1)</f>
        <v>54889.72</v>
      </c>
      <c r="C1" t="str">
        <f>_xlfn.TEXTJOIN(" ", TRUE, HR:Sales!B1)</f>
        <v>-14834.87 -6873.97 76598.56</v>
      </c>
    </row>
    <row r="2" spans="1:3" x14ac:dyDescent="0.45">
      <c r="C2" t="str">
        <f>_xlfn.CONCAT(HR:Sales!B1)</f>
        <v>-14834.87-6873.9776598.56</v>
      </c>
    </row>
    <row r="3" spans="1:3" x14ac:dyDescent="0.45">
      <c r="A3" cm="1">
        <f t="array" ref="A3:A5">_xlfn.VSTACK(HR:Sales!B1)</f>
        <v>-14834.87</v>
      </c>
    </row>
    <row r="4" spans="1:3" x14ac:dyDescent="0.45">
      <c r="A4">
        <v>-6873.97</v>
      </c>
    </row>
    <row r="5" spans="1:3" x14ac:dyDescent="0.45">
      <c r="A5">
        <v>76598.559999999998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EFE3-6F19-4C7B-8C85-F2E3D840D1CA}">
  <dimension ref="A1:B1"/>
  <sheetViews>
    <sheetView workbookViewId="0">
      <selection activeCell="B1" sqref="B1"/>
    </sheetView>
  </sheetViews>
  <sheetFormatPr defaultRowHeight="14.25" x14ac:dyDescent="0.45"/>
  <sheetData>
    <row r="1" spans="1:2" x14ac:dyDescent="0.45">
      <c r="A1" t="s">
        <v>2</v>
      </c>
      <c r="B1">
        <v>-14834.87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2D65-A1B9-4AB5-A64B-2FCFA4288074}">
  <dimension ref="A1:B1"/>
  <sheetViews>
    <sheetView workbookViewId="0">
      <selection activeCell="B1" sqref="B1"/>
    </sheetView>
  </sheetViews>
  <sheetFormatPr defaultRowHeight="14.25" x14ac:dyDescent="0.45"/>
  <sheetData>
    <row r="1" spans="1:2" x14ac:dyDescent="0.45">
      <c r="A1" t="s">
        <v>2</v>
      </c>
      <c r="B1">
        <v>-6873.97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4CEE-02C6-4108-989F-D7D84AB0346F}">
  <dimension ref="A1:B1"/>
  <sheetViews>
    <sheetView workbookViewId="0">
      <selection activeCell="D5" sqref="D5"/>
    </sheetView>
  </sheetViews>
  <sheetFormatPr defaultRowHeight="14.25" x14ac:dyDescent="0.45"/>
  <sheetData>
    <row r="1" spans="1:2" x14ac:dyDescent="0.45">
      <c r="A1" t="s">
        <v>2</v>
      </c>
      <c r="B1">
        <v>76598.559999999998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28AB-F305-4194-A594-E805DCD19C96}">
  <dimension ref="A1:I27"/>
  <sheetViews>
    <sheetView topLeftCell="A5" workbookViewId="0">
      <selection activeCell="A5" sqref="A5:B11"/>
    </sheetView>
  </sheetViews>
  <sheetFormatPr defaultRowHeight="14.25" x14ac:dyDescent="0.45"/>
  <cols>
    <col min="1" max="1" width="9.9296875" bestFit="1" customWidth="1"/>
    <col min="3" max="3" width="20.3984375" customWidth="1"/>
    <col min="11" max="11" width="9.33203125" bestFit="1" customWidth="1"/>
  </cols>
  <sheetData>
    <row r="1" spans="1:9" hidden="1" x14ac:dyDescent="0.45">
      <c r="A1" t="s">
        <v>4</v>
      </c>
      <c r="B1">
        <v>1278.8900000000001</v>
      </c>
      <c r="H1" t="str" cm="1">
        <f t="array" ref="H1:H6">Items</f>
        <v>Pizza</v>
      </c>
      <c r="I1" t="str" cm="1">
        <f t="array" aca="1" ref="I1:I3" ca="1">LastThreeItems</f>
        <v>Soup</v>
      </c>
    </row>
    <row r="2" spans="1:9" hidden="1" x14ac:dyDescent="0.45">
      <c r="A2" t="s">
        <v>5</v>
      </c>
      <c r="B2">
        <v>187.45</v>
      </c>
      <c r="H2" t="str">
        <v>Burger</v>
      </c>
      <c r="I2" t="str">
        <f ca="1"/>
        <v>Samosa</v>
      </c>
    </row>
    <row r="3" spans="1:9" hidden="1" x14ac:dyDescent="0.45">
      <c r="H3" t="str">
        <v>Tea</v>
      </c>
      <c r="I3" t="str">
        <f ca="1"/>
        <v>Cake</v>
      </c>
    </row>
    <row r="4" spans="1:9" hidden="1" x14ac:dyDescent="0.45">
      <c r="H4" t="str">
        <v>Coffee</v>
      </c>
    </row>
    <row r="5" spans="1:9" x14ac:dyDescent="0.45">
      <c r="A5" t="s">
        <v>3</v>
      </c>
      <c r="B5" t="s">
        <v>6</v>
      </c>
      <c r="H5" t="str">
        <v>Samosa</v>
      </c>
    </row>
    <row r="6" spans="1:9" x14ac:dyDescent="0.45">
      <c r="A6" t="s">
        <v>7</v>
      </c>
      <c r="B6">
        <v>3456.43</v>
      </c>
      <c r="H6" t="str">
        <v>Cake</v>
      </c>
    </row>
    <row r="7" spans="1:9" x14ac:dyDescent="0.45">
      <c r="A7" t="s">
        <v>8</v>
      </c>
      <c r="B7">
        <v>32876.230000000003</v>
      </c>
    </row>
    <row r="8" spans="1:9" x14ac:dyDescent="0.45">
      <c r="A8" t="s">
        <v>9</v>
      </c>
      <c r="B8">
        <v>3456.12</v>
      </c>
    </row>
    <row r="9" spans="1:9" x14ac:dyDescent="0.45">
      <c r="A9" t="s">
        <v>10</v>
      </c>
      <c r="B9">
        <v>54391.86</v>
      </c>
    </row>
    <row r="10" spans="1:9" x14ac:dyDescent="0.45">
      <c r="A10" t="s">
        <v>13</v>
      </c>
      <c r="B10">
        <v>7907843</v>
      </c>
    </row>
    <row r="11" spans="1:9" x14ac:dyDescent="0.45">
      <c r="A11" t="s">
        <v>17</v>
      </c>
      <c r="B11">
        <v>789690</v>
      </c>
    </row>
    <row r="20" spans="1:3" x14ac:dyDescent="0.45">
      <c r="A20" t="s">
        <v>3</v>
      </c>
      <c r="B20" t="s">
        <v>6</v>
      </c>
      <c r="C20" t="s">
        <v>11</v>
      </c>
    </row>
    <row r="21" spans="1:3" x14ac:dyDescent="0.45">
      <c r="A21" t="s">
        <v>7</v>
      </c>
      <c r="B21">
        <v>3456.43</v>
      </c>
    </row>
    <row r="22" spans="1:3" x14ac:dyDescent="0.45">
      <c r="A22" t="s">
        <v>8</v>
      </c>
      <c r="B22">
        <v>32876.230000000003</v>
      </c>
      <c r="C22" t="s">
        <v>12</v>
      </c>
    </row>
    <row r="23" spans="1:3" x14ac:dyDescent="0.45">
      <c r="A23" t="s">
        <v>9</v>
      </c>
      <c r="B23">
        <v>3456.12</v>
      </c>
    </row>
    <row r="24" spans="1:3" x14ac:dyDescent="0.45">
      <c r="A24" t="s">
        <v>10</v>
      </c>
      <c r="B24">
        <v>54391.86</v>
      </c>
    </row>
    <row r="25" spans="1:3" x14ac:dyDescent="0.45">
      <c r="A25" t="s">
        <v>13</v>
      </c>
      <c r="B25">
        <v>7907843</v>
      </c>
    </row>
    <row r="26" spans="1:3" x14ac:dyDescent="0.45">
      <c r="A26" t="s">
        <v>16</v>
      </c>
      <c r="B26">
        <v>789709</v>
      </c>
    </row>
    <row r="27" spans="1:3" x14ac:dyDescent="0.45">
      <c r="A27" t="s">
        <v>17</v>
      </c>
      <c r="B27">
        <v>678969</v>
      </c>
    </row>
  </sheetData>
  <pageMargins left="0.7" right="0.7" top="0.75" bottom="0.75" header="0.3" footer="0.3"/>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5A7EC-0C45-4853-A3A6-DE108B4B1563}">
  <dimension ref="A1:D7"/>
  <sheetViews>
    <sheetView workbookViewId="0">
      <selection activeCell="J20" sqref="J20"/>
    </sheetView>
  </sheetViews>
  <sheetFormatPr defaultRowHeight="14.25" x14ac:dyDescent="0.45"/>
  <sheetData>
    <row r="1" spans="1:4" x14ac:dyDescent="0.45">
      <c r="A1" s="3" t="s">
        <v>3</v>
      </c>
      <c r="D1" t="str" cm="1">
        <f t="array" aca="1" ref="D1:D3" ca="1">LastThreeItems</f>
        <v>Soup</v>
      </c>
    </row>
    <row r="2" spans="1:4" x14ac:dyDescent="0.45">
      <c r="A2" t="s">
        <v>7</v>
      </c>
      <c r="D2" t="str">
        <f ca="1"/>
        <v>Samosa</v>
      </c>
    </row>
    <row r="3" spans="1:4" x14ac:dyDescent="0.45">
      <c r="A3" t="s">
        <v>8</v>
      </c>
      <c r="D3" t="str">
        <f ca="1"/>
        <v>Cake</v>
      </c>
    </row>
    <row r="4" spans="1:4" x14ac:dyDescent="0.45">
      <c r="A4" t="s">
        <v>14</v>
      </c>
    </row>
    <row r="5" spans="1:4" x14ac:dyDescent="0.45">
      <c r="A5" t="s">
        <v>15</v>
      </c>
    </row>
    <row r="6" spans="1:4" x14ac:dyDescent="0.45">
      <c r="A6" t="s">
        <v>13</v>
      </c>
    </row>
    <row r="7" spans="1:4" x14ac:dyDescent="0.45">
      <c r="A7"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16E7-B838-40E6-980E-878995D67E54}">
  <dimension ref="A1:F3"/>
  <sheetViews>
    <sheetView workbookViewId="0">
      <selection activeCell="E9" sqref="E9"/>
    </sheetView>
  </sheetViews>
  <sheetFormatPr defaultRowHeight="14.25" x14ac:dyDescent="0.45"/>
  <cols>
    <col min="3" max="3" width="9.19921875" bestFit="1" customWidth="1"/>
  </cols>
  <sheetData>
    <row r="1" spans="1:6" x14ac:dyDescent="0.45">
      <c r="A1">
        <v>0</v>
      </c>
      <c r="C1" s="4">
        <f ca="1">TODAY()</f>
        <v>45420</v>
      </c>
      <c r="F1" t="s">
        <v>10</v>
      </c>
    </row>
    <row r="2" spans="1:6" x14ac:dyDescent="0.45">
      <c r="F2" t="s">
        <v>9</v>
      </c>
    </row>
    <row r="3" spans="1:6" x14ac:dyDescent="0.45">
      <c r="A3">
        <v>-1</v>
      </c>
      <c r="F3" t="s">
        <v>8</v>
      </c>
    </row>
  </sheetData>
  <dataValidations count="3">
    <dataValidation type="whole" operator="greaterThan" allowBlank="1" showInputMessage="1" showErrorMessage="1" sqref="A1:A10" xr:uid="{7F8CC3B0-5912-42B4-9253-0E987CF802CC}">
      <formula1>0</formula1>
    </dataValidation>
    <dataValidation type="custom" allowBlank="1" showInputMessage="1" showErrorMessage="1" sqref="C1:C10" xr:uid="{B4F7BE37-E238-4573-BBDE-982DA8CB481C}">
      <formula1>NOT(OR(WEEKDAY(C1)=1,WEEKDAY(C1)=7))</formula1>
    </dataValidation>
    <dataValidation type="list" allowBlank="1" showInputMessage="1" showErrorMessage="1" sqref="F2:F10 F1" xr:uid="{17470EDE-6324-447A-8087-978830370C44}">
      <formula1>INDIRECT("Table1[Items]")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9EB2-1DE7-451F-AE3F-49841459F8C0}">
  <dimension ref="A1:E5"/>
  <sheetViews>
    <sheetView workbookViewId="0">
      <selection activeCell="E2" sqref="E2"/>
    </sheetView>
  </sheetViews>
  <sheetFormatPr defaultRowHeight="14.25" x14ac:dyDescent="0.45"/>
  <cols>
    <col min="1" max="1" width="6.9296875" customWidth="1"/>
    <col min="2" max="2" width="6.86328125" customWidth="1"/>
    <col min="3" max="3" width="2.1328125" customWidth="1"/>
    <col min="4" max="4" width="8.3984375" customWidth="1"/>
    <col min="5" max="5" width="8.33203125" customWidth="1"/>
  </cols>
  <sheetData>
    <row r="1" spans="1:5" x14ac:dyDescent="0.45">
      <c r="A1" s="3" t="s">
        <v>18</v>
      </c>
      <c r="B1" s="3" t="s">
        <v>19</v>
      </c>
      <c r="D1" s="3" t="s">
        <v>20</v>
      </c>
      <c r="E1" s="3" t="s">
        <v>21</v>
      </c>
    </row>
    <row r="2" spans="1:5" x14ac:dyDescent="0.45">
      <c r="A2" t="s">
        <v>8</v>
      </c>
      <c r="B2" t="s">
        <v>10</v>
      </c>
      <c r="D2" t="s">
        <v>19</v>
      </c>
    </row>
    <row r="3" spans="1:5" x14ac:dyDescent="0.45">
      <c r="A3" t="s">
        <v>17</v>
      </c>
      <c r="B3" t="s">
        <v>16</v>
      </c>
    </row>
    <row r="4" spans="1:5" x14ac:dyDescent="0.45">
      <c r="A4" t="s">
        <v>7</v>
      </c>
      <c r="B4" t="s">
        <v>9</v>
      </c>
    </row>
    <row r="5" spans="1:5" x14ac:dyDescent="0.45">
      <c r="A5" t="s">
        <v>14</v>
      </c>
    </row>
  </sheetData>
  <dataValidations count="2">
    <dataValidation type="list" allowBlank="1" showInputMessage="1" showErrorMessage="1" sqref="D2:D10" xr:uid="{46AA5D3E-7A3A-4A2B-A21B-C1A40D95C483}">
      <formula1>$A$1:$B$1</formula1>
    </dataValidation>
    <dataValidation type="list" allowBlank="1" showInputMessage="1" showErrorMessage="1" sqref="E2:E10" xr:uid="{AC960706-5CD7-4CBD-B18B-D0C1664982CF}">
      <formula1>INDIRECT(D2)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8C54A-203D-46A5-A149-461A520A3B8A}">
  <dimension ref="A1:C9"/>
  <sheetViews>
    <sheetView workbookViewId="0">
      <selection sqref="A1:C6"/>
    </sheetView>
  </sheetViews>
  <sheetFormatPr defaultRowHeight="14.25" x14ac:dyDescent="0.45"/>
  <cols>
    <col min="1" max="1" width="10.19921875" bestFit="1" customWidth="1"/>
    <col min="2" max="2" width="8.59765625" customWidth="1"/>
    <col min="3" max="3" width="8.33203125" customWidth="1"/>
    <col min="4" max="4" width="1.33203125" customWidth="1"/>
  </cols>
  <sheetData>
    <row r="1" spans="1:3" x14ac:dyDescent="0.45">
      <c r="A1" s="3" t="s">
        <v>20</v>
      </c>
      <c r="B1" s="3" t="s">
        <v>21</v>
      </c>
      <c r="C1" s="3" t="s">
        <v>22</v>
      </c>
    </row>
    <row r="2" spans="1:3" x14ac:dyDescent="0.45">
      <c r="A2" t="s">
        <v>18</v>
      </c>
      <c r="B2" t="s">
        <v>17</v>
      </c>
      <c r="C2" s="5">
        <v>12.54</v>
      </c>
    </row>
    <row r="3" spans="1:3" x14ac:dyDescent="0.45">
      <c r="A3" t="s">
        <v>18</v>
      </c>
      <c r="B3" t="s">
        <v>7</v>
      </c>
      <c r="C3" s="5">
        <v>15.87</v>
      </c>
    </row>
    <row r="4" spans="1:3" x14ac:dyDescent="0.45">
      <c r="A4" t="s">
        <v>18</v>
      </c>
      <c r="B4" t="s">
        <v>7</v>
      </c>
      <c r="C4" s="5">
        <v>18.53</v>
      </c>
    </row>
    <row r="5" spans="1:3" x14ac:dyDescent="0.45">
      <c r="A5" t="s">
        <v>19</v>
      </c>
      <c r="B5" t="s">
        <v>10</v>
      </c>
      <c r="C5" s="5">
        <v>3.76</v>
      </c>
    </row>
    <row r="6" spans="1:3" x14ac:dyDescent="0.45">
      <c r="A6" t="s">
        <v>19</v>
      </c>
      <c r="B6" t="s">
        <v>9</v>
      </c>
      <c r="C6" s="5">
        <v>5.34</v>
      </c>
    </row>
    <row r="7" spans="1:3" x14ac:dyDescent="0.45">
      <c r="C7" s="5"/>
    </row>
    <row r="8" spans="1:3" x14ac:dyDescent="0.45">
      <c r="C8" s="5"/>
    </row>
    <row r="9" spans="1:3" x14ac:dyDescent="0.45">
      <c r="C9" s="5"/>
    </row>
  </sheetData>
  <sortState xmlns:xlrd2="http://schemas.microsoft.com/office/spreadsheetml/2017/richdata2" ref="A2:B6">
    <sortCondition descending="1" ref="A1:A6"/>
  </sortState>
  <dataConsolid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FD49B-44EB-426E-89A2-AB51E4A28200}">
  <dimension ref="A1:C15"/>
  <sheetViews>
    <sheetView workbookViewId="0">
      <selection activeCell="A6" sqref="A6:C14"/>
    </sheetView>
  </sheetViews>
  <sheetFormatPr defaultRowHeight="14.25" x14ac:dyDescent="0.45"/>
  <cols>
    <col min="1" max="1" width="7.73046875" bestFit="1" customWidth="1"/>
    <col min="2" max="2" width="6" bestFit="1" customWidth="1"/>
    <col min="3" max="3" width="7.06640625" bestFit="1" customWidth="1"/>
    <col min="4" max="4" width="1.33203125" customWidth="1"/>
    <col min="5" max="5" width="4.6640625" customWidth="1"/>
    <col min="6" max="6" width="2.53125" customWidth="1"/>
    <col min="7" max="7" width="3.6640625" customWidth="1"/>
  </cols>
  <sheetData>
    <row r="1" spans="1:3" x14ac:dyDescent="0.45">
      <c r="A1" s="8" t="s">
        <v>23</v>
      </c>
      <c r="B1" s="8"/>
      <c r="C1" s="8"/>
    </row>
    <row r="2" spans="1:3" x14ac:dyDescent="0.45">
      <c r="A2" s="3" t="s">
        <v>20</v>
      </c>
      <c r="B2" s="3" t="s">
        <v>21</v>
      </c>
      <c r="C2" s="3" t="s">
        <v>22</v>
      </c>
    </row>
    <row r="3" spans="1:3" x14ac:dyDescent="0.45">
      <c r="A3" t="str">
        <f>"=Food"</f>
        <v>=Food</v>
      </c>
    </row>
    <row r="4" spans="1:3" x14ac:dyDescent="0.45">
      <c r="B4" t="s">
        <v>24</v>
      </c>
    </row>
    <row r="6" spans="1:3" x14ac:dyDescent="0.45">
      <c r="A6" s="3" t="s">
        <v>20</v>
      </c>
      <c r="B6" s="3" t="s">
        <v>21</v>
      </c>
      <c r="C6" s="3" t="s">
        <v>22</v>
      </c>
    </row>
    <row r="7" spans="1:3" x14ac:dyDescent="0.45">
      <c r="A7" t="s">
        <v>18</v>
      </c>
      <c r="B7" t="s">
        <v>17</v>
      </c>
      <c r="C7" s="5">
        <v>12.54</v>
      </c>
    </row>
    <row r="8" spans="1:3" x14ac:dyDescent="0.45">
      <c r="A8" t="s">
        <v>18</v>
      </c>
      <c r="B8" t="s">
        <v>7</v>
      </c>
      <c r="C8" s="5">
        <v>15.87</v>
      </c>
    </row>
    <row r="9" spans="1:3" x14ac:dyDescent="0.45">
      <c r="A9" t="s">
        <v>18</v>
      </c>
      <c r="B9" t="s">
        <v>7</v>
      </c>
      <c r="C9" s="5">
        <v>18.53</v>
      </c>
    </row>
    <row r="10" spans="1:3" x14ac:dyDescent="0.45">
      <c r="A10" t="s">
        <v>19</v>
      </c>
      <c r="B10" t="s">
        <v>10</v>
      </c>
      <c r="C10" s="5">
        <v>3.76</v>
      </c>
    </row>
    <row r="11" spans="1:3" x14ac:dyDescent="0.45">
      <c r="A11" t="s">
        <v>19</v>
      </c>
      <c r="B11" t="s">
        <v>9</v>
      </c>
      <c r="C11" s="5">
        <v>5.34</v>
      </c>
    </row>
    <row r="12" spans="1:3" x14ac:dyDescent="0.45">
      <c r="A12" t="s">
        <v>19</v>
      </c>
      <c r="B12" t="s">
        <v>10</v>
      </c>
      <c r="C12" s="5">
        <v>4.2300000000000004</v>
      </c>
    </row>
    <row r="13" spans="1:3" x14ac:dyDescent="0.45">
      <c r="A13" t="s">
        <v>18</v>
      </c>
      <c r="B13" t="s">
        <v>17</v>
      </c>
      <c r="C13" s="5">
        <v>10.76</v>
      </c>
    </row>
    <row r="14" spans="1:3" x14ac:dyDescent="0.45">
      <c r="A14" t="s">
        <v>18</v>
      </c>
      <c r="B14" t="s">
        <v>8</v>
      </c>
      <c r="C14" s="5">
        <v>12.95</v>
      </c>
    </row>
    <row r="15" spans="1:3" x14ac:dyDescent="0.45">
      <c r="C15" s="5"/>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B15F-6F8C-4B27-8BB5-7506E1379EAB}">
  <dimension ref="A1:C9"/>
  <sheetViews>
    <sheetView workbookViewId="0">
      <selection activeCell="K22" sqref="K22"/>
    </sheetView>
  </sheetViews>
  <sheetFormatPr defaultRowHeight="14.25" outlineLevelRow="2" x14ac:dyDescent="0.45"/>
  <cols>
    <col min="1" max="1" width="8.53125" customWidth="1"/>
    <col min="2" max="2" width="7.19921875" customWidth="1"/>
    <col min="3" max="3" width="9" customWidth="1"/>
    <col min="4" max="4" width="9.86328125" customWidth="1"/>
    <col min="5" max="5" width="9.19921875" customWidth="1"/>
  </cols>
  <sheetData>
    <row r="1" spans="1:3" x14ac:dyDescent="0.45">
      <c r="A1" s="3" t="s">
        <v>20</v>
      </c>
      <c r="B1" s="3" t="s">
        <v>21</v>
      </c>
      <c r="C1" s="3" t="s">
        <v>22</v>
      </c>
    </row>
    <row r="2" spans="1:3" hidden="1" outlineLevel="2" x14ac:dyDescent="0.45">
      <c r="A2" t="s">
        <v>19</v>
      </c>
      <c r="B2" t="s">
        <v>10</v>
      </c>
      <c r="C2" s="5">
        <v>3.76</v>
      </c>
    </row>
    <row r="3" spans="1:3" hidden="1" outlineLevel="2" x14ac:dyDescent="0.45">
      <c r="A3" t="s">
        <v>19</v>
      </c>
      <c r="B3" t="s">
        <v>9</v>
      </c>
      <c r="C3" s="5">
        <v>5.34</v>
      </c>
    </row>
    <row r="4" spans="1:3" outlineLevel="1" collapsed="1" x14ac:dyDescent="0.45">
      <c r="A4" s="6" t="s">
        <v>26</v>
      </c>
      <c r="C4" s="5">
        <f>SUBTOTAL(9,C2:C3)</f>
        <v>9.1</v>
      </c>
    </row>
    <row r="5" spans="1:3" outlineLevel="2" x14ac:dyDescent="0.45">
      <c r="A5" t="s">
        <v>18</v>
      </c>
      <c r="B5" t="s">
        <v>17</v>
      </c>
      <c r="C5" s="5">
        <v>12.54</v>
      </c>
    </row>
    <row r="6" spans="1:3" outlineLevel="2" x14ac:dyDescent="0.45">
      <c r="A6" t="s">
        <v>18</v>
      </c>
      <c r="B6" t="s">
        <v>7</v>
      </c>
      <c r="C6" s="5">
        <v>15.87</v>
      </c>
    </row>
    <row r="7" spans="1:3" outlineLevel="2" x14ac:dyDescent="0.45">
      <c r="A7" t="s">
        <v>18</v>
      </c>
      <c r="B7" t="s">
        <v>7</v>
      </c>
      <c r="C7" s="5">
        <v>18.53</v>
      </c>
    </row>
    <row r="8" spans="1:3" outlineLevel="1" x14ac:dyDescent="0.45">
      <c r="A8" s="6" t="s">
        <v>25</v>
      </c>
      <c r="C8" s="5">
        <f>SUBTOTAL(9,C5:C7)</f>
        <v>46.94</v>
      </c>
    </row>
    <row r="9" spans="1:3" x14ac:dyDescent="0.45">
      <c r="A9" s="6" t="s">
        <v>27</v>
      </c>
      <c r="C9" s="5">
        <f>SUBTOTAL(9,C2:C7)</f>
        <v>56.04</v>
      </c>
    </row>
  </sheetData>
  <sortState xmlns:xlrd2="http://schemas.microsoft.com/office/spreadsheetml/2017/richdata2" ref="A2:C7">
    <sortCondition ref="A2:A7"/>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4EA5-A755-4B91-9F47-66277EDA2BA4}">
  <dimension ref="A1:C7"/>
  <sheetViews>
    <sheetView workbookViewId="0">
      <selection activeCell="C7" sqref="C7"/>
    </sheetView>
  </sheetViews>
  <sheetFormatPr defaultRowHeight="14.25" x14ac:dyDescent="0.45"/>
  <cols>
    <col min="1" max="1" width="10.1328125" bestFit="1" customWidth="1"/>
    <col min="2" max="2" width="9.3984375" customWidth="1"/>
    <col min="3" max="3" width="9.59765625" bestFit="1" customWidth="1"/>
  </cols>
  <sheetData>
    <row r="1" spans="1:3" x14ac:dyDescent="0.45">
      <c r="A1" t="s">
        <v>20</v>
      </c>
      <c r="B1" t="s">
        <v>21</v>
      </c>
      <c r="C1" t="s">
        <v>22</v>
      </c>
    </row>
    <row r="2" spans="1:3" x14ac:dyDescent="0.45">
      <c r="A2" t="s">
        <v>18</v>
      </c>
      <c r="B2" t="s">
        <v>17</v>
      </c>
      <c r="C2" s="5">
        <v>12.54</v>
      </c>
    </row>
    <row r="3" spans="1:3" x14ac:dyDescent="0.45">
      <c r="A3" t="s">
        <v>18</v>
      </c>
      <c r="B3" t="s">
        <v>7</v>
      </c>
      <c r="C3" s="5">
        <v>15.87</v>
      </c>
    </row>
    <row r="4" spans="1:3" x14ac:dyDescent="0.45">
      <c r="A4" t="s">
        <v>18</v>
      </c>
      <c r="B4" t="s">
        <v>7</v>
      </c>
      <c r="C4" s="5">
        <v>18.53</v>
      </c>
    </row>
    <row r="5" spans="1:3" x14ac:dyDescent="0.45">
      <c r="A5" t="s">
        <v>19</v>
      </c>
      <c r="B5" t="s">
        <v>10</v>
      </c>
      <c r="C5" s="5">
        <v>3.76</v>
      </c>
    </row>
    <row r="6" spans="1:3" x14ac:dyDescent="0.45">
      <c r="A6" t="s">
        <v>19</v>
      </c>
      <c r="B6" t="s">
        <v>9</v>
      </c>
      <c r="C6" s="5">
        <v>5.34</v>
      </c>
    </row>
    <row r="7" spans="1:3" x14ac:dyDescent="0.45">
      <c r="A7" t="s">
        <v>28</v>
      </c>
      <c r="C7" s="5">
        <f>SUBTOTAL(109,Table4[Amount])</f>
        <v>56.039999999999992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D9625-DEAC-43DF-BF23-59C3C1E34315}">
  <dimension ref="A1:F17"/>
  <sheetViews>
    <sheetView workbookViewId="0">
      <selection activeCell="J5" sqref="J5"/>
    </sheetView>
  </sheetViews>
  <sheetFormatPr defaultRowHeight="14.25" x14ac:dyDescent="0.45"/>
  <cols>
    <col min="1" max="1" width="12.73046875" bestFit="1" customWidth="1"/>
    <col min="2" max="2" width="11.06640625" customWidth="1"/>
    <col min="3" max="3" width="11.3984375" customWidth="1"/>
    <col min="4" max="4" width="11.33203125" customWidth="1"/>
    <col min="5" max="5" width="10.6640625" bestFit="1" customWidth="1"/>
    <col min="6" max="6" width="11.33203125" customWidth="1"/>
    <col min="7" max="7" width="11.73046875" customWidth="1"/>
  </cols>
  <sheetData>
    <row r="1" spans="1:6" x14ac:dyDescent="0.45">
      <c r="A1" s="3" t="s">
        <v>31</v>
      </c>
      <c r="B1" s="3" t="s">
        <v>29</v>
      </c>
      <c r="C1" s="3" t="s">
        <v>30</v>
      </c>
      <c r="D1" s="3" t="s">
        <v>37</v>
      </c>
    </row>
    <row r="2" spans="1:6" x14ac:dyDescent="0.45">
      <c r="A2" t="s">
        <v>32</v>
      </c>
      <c r="B2" s="5">
        <v>15487</v>
      </c>
      <c r="C2" s="5">
        <v>24587</v>
      </c>
      <c r="D2" s="5">
        <v>23415</v>
      </c>
    </row>
    <row r="3" spans="1:6" x14ac:dyDescent="0.45">
      <c r="A3" t="s">
        <v>33</v>
      </c>
      <c r="B3" s="5">
        <v>18236</v>
      </c>
      <c r="C3" s="5">
        <v>21459</v>
      </c>
      <c r="D3" s="5">
        <v>74125</v>
      </c>
    </row>
    <row r="4" spans="1:6" x14ac:dyDescent="0.45">
      <c r="A4" t="s">
        <v>34</v>
      </c>
      <c r="B4" s="5">
        <v>12684</v>
      </c>
      <c r="C4" s="5">
        <v>24387</v>
      </c>
      <c r="D4" s="5">
        <v>62458</v>
      </c>
    </row>
    <row r="5" spans="1:6" x14ac:dyDescent="0.45">
      <c r="A5" t="s">
        <v>35</v>
      </c>
      <c r="B5" s="5">
        <v>17954</v>
      </c>
      <c r="C5" s="5">
        <v>34158</v>
      </c>
      <c r="D5" s="5">
        <v>41257</v>
      </c>
    </row>
    <row r="6" spans="1:6" x14ac:dyDescent="0.45">
      <c r="A6" t="s">
        <v>36</v>
      </c>
      <c r="B6" s="5">
        <v>32457</v>
      </c>
      <c r="C6" s="5">
        <v>52748</v>
      </c>
      <c r="D6" s="5">
        <v>85276</v>
      </c>
    </row>
    <row r="7" spans="1:6" x14ac:dyDescent="0.45">
      <c r="A7" t="s">
        <v>28</v>
      </c>
      <c r="B7" s="5">
        <f>SUBTOTAL(109,SalesTable[Jan])</f>
        <v>96818</v>
      </c>
      <c r="C7" s="5">
        <f>SUBTOTAL(109,SalesTable[Feb])</f>
        <v>157339</v>
      </c>
      <c r="D7" s="5">
        <f>SUBTOTAL(109,SalesTable[Mar])</f>
        <v>286531</v>
      </c>
    </row>
    <row r="10" spans="1:6" x14ac:dyDescent="0.45">
      <c r="B10" s="5">
        <f>SUM(SalesTable[Jan])</f>
        <v>96818</v>
      </c>
      <c r="C10" s="5">
        <f>SUM(SalesTable[Feb])</f>
        <v>157339</v>
      </c>
      <c r="D10" s="5">
        <f>SUM(SalesTable[Mar])</f>
        <v>286531</v>
      </c>
      <c r="F10">
        <f>ROWS(SalesTable[])</f>
        <v>5</v>
      </c>
    </row>
    <row r="11" spans="1:6" x14ac:dyDescent="0.45">
      <c r="B11" s="5">
        <f>SalesTable[[#Totals],[Jan]]</f>
        <v>96818</v>
      </c>
      <c r="C11" s="5">
        <f>SalesTable[[#Totals],[Feb]]</f>
        <v>157339</v>
      </c>
      <c r="D11" s="5">
        <f>SalesTable[[#Totals],[Mar]]</f>
        <v>286531</v>
      </c>
      <c r="F11">
        <f>ROWS(SalesTable[#Data])</f>
        <v>5</v>
      </c>
    </row>
    <row r="13" spans="1:6" x14ac:dyDescent="0.45">
      <c r="B13" s="5">
        <f>SUM(SalesTable[[Jan]:[Jan]])</f>
        <v>96818</v>
      </c>
      <c r="C13" s="5">
        <f>SUM(SalesTable[[Jan]:[Jan]])</f>
        <v>96818</v>
      </c>
      <c r="D13" s="5">
        <f>SUM(SalesTable[[Jan]:[Jan]])</f>
        <v>96818</v>
      </c>
    </row>
    <row r="14" spans="1:6" x14ac:dyDescent="0.45">
      <c r="B14" s="5" cm="1">
        <f t="array" ref="B14">SalesTable[[#Totals],[Jan]:[Jan]]</f>
        <v>96818</v>
      </c>
      <c r="C14" s="5" cm="1">
        <f t="array" ref="C14">SalesTable[[#Totals],[Jan]:[Jan]]</f>
        <v>96818</v>
      </c>
      <c r="D14" s="5" cm="1">
        <f t="array" ref="D14">SalesTable[[#Totals],[Jan]:[Jan]]</f>
        <v>96818</v>
      </c>
    </row>
    <row r="16" spans="1:6" x14ac:dyDescent="0.45">
      <c r="B16">
        <f>SUM(SalesTable[[Jan]:[Feb]])</f>
        <v>254157</v>
      </c>
      <c r="C16">
        <f>SUM(SalesTable[[Jan]:[Feb]])</f>
        <v>254157</v>
      </c>
    </row>
    <row r="17" spans="2:3" x14ac:dyDescent="0.45">
      <c r="B17" s="5">
        <f>SUM(SalesTable[Jan]:SalesTable[Feb])</f>
        <v>254157</v>
      </c>
      <c r="C17" s="5">
        <f>SUM(SalesTable[Feb]:SalesTable[Mar])</f>
        <v>443870</v>
      </c>
    </row>
  </sheetData>
  <pageMargins left="0.7" right="0.7" top="0.75" bottom="0.75" header="0.3" footer="0.3"/>
  <ignoredErrors>
    <ignoredError sqref="D2:D6" calculatedColumn="1"/>
  </ignoredErrors>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E52F-3C6F-466F-BEEE-3517D24B1F55}">
  <dimension ref="A1"/>
  <sheetViews>
    <sheetView showGridLines="0" workbookViewId="0">
      <selection activeCell="K12" sqref="K12"/>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14</vt:i4>
      </vt:variant>
    </vt:vector>
  </HeadingPairs>
  <TitlesOfParts>
    <vt:vector size="35" baseType="lpstr">
      <vt:lpstr>References</vt:lpstr>
      <vt:lpstr>References Mixed</vt:lpstr>
      <vt:lpstr>Conditional Formatting</vt:lpstr>
      <vt:lpstr>Conditional Formatting 2</vt:lpstr>
      <vt:lpstr>R1C1</vt:lpstr>
      <vt:lpstr>R1C1 Blank</vt:lpstr>
      <vt:lpstr>Workbook References</vt:lpstr>
      <vt:lpstr>3-D References</vt:lpstr>
      <vt:lpstr>HR</vt:lpstr>
      <vt:lpstr>Marketing</vt:lpstr>
      <vt:lpstr>Sales</vt:lpstr>
      <vt:lpstr>Names</vt:lpstr>
      <vt:lpstr>Dynamic Names</vt:lpstr>
      <vt:lpstr>Data Validation</vt:lpstr>
      <vt:lpstr>Dependent Dropdown Lists</vt:lpstr>
      <vt:lpstr>Data-Entry Form</vt:lpstr>
      <vt:lpstr>Advanced Filter</vt:lpstr>
      <vt:lpstr>Outlines</vt:lpstr>
      <vt:lpstr>Table</vt:lpstr>
      <vt:lpstr>Tables</vt:lpstr>
      <vt:lpstr>Sheet4</vt:lpstr>
      <vt:lpstr>Burger</vt:lpstr>
      <vt:lpstr>Coffee</vt:lpstr>
      <vt:lpstr>'Advanced Filter'!Criteria</vt:lpstr>
      <vt:lpstr>Drink</vt:lpstr>
      <vt:lpstr>Food</vt:lpstr>
      <vt:lpstr>'Advanced Filter'!Items</vt:lpstr>
      <vt:lpstr>Outlines!Items</vt:lpstr>
      <vt:lpstr>'References Mixed'!Items</vt:lpstr>
      <vt:lpstr>Items</vt:lpstr>
      <vt:lpstr>ItemsCells</vt:lpstr>
      <vt:lpstr>Pizza</vt:lpstr>
      <vt:lpstr>Sales</vt:lpstr>
      <vt:lpstr>Tea</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dawng</dc:creator>
  <cp:lastModifiedBy>David Griffiths</cp:lastModifiedBy>
  <dcterms:created xsi:type="dcterms:W3CDTF">2023-05-23T09:52:48Z</dcterms:created>
  <dcterms:modified xsi:type="dcterms:W3CDTF">2024-05-08T08:07:30Z</dcterms:modified>
</cp:coreProperties>
</file>