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xcel Cookbook\FilesForGitHub\ch04\"/>
    </mc:Choice>
  </mc:AlternateContent>
  <xr:revisionPtr revIDLastSave="0" documentId="13_ncr:1_{43AE0B3F-A838-4763-BA76-DFBFB8B4A4D9}" xr6:coauthVersionLast="47" xr6:coauthVersionMax="47" xr10:uidLastSave="{00000000-0000-0000-0000-000000000000}"/>
  <bookViews>
    <workbookView xWindow="-98" yWindow="-98" windowWidth="16276" windowHeight="10440" xr2:uid="{C78723CA-888A-9249-9CCB-16D5E1BA6C63}"/>
  </bookViews>
  <sheets>
    <sheet name="RANDARRAY SEQUENCE" sheetId="4" r:id="rId1"/>
    <sheet name="Text to Number" sheetId="5" r:id="rId2"/>
    <sheet name="COUNT SUM AVERAGE" sheetId="1" r:id="rId3"/>
    <sheet name="Using Criteria" sheetId="2" r:id="rId4"/>
    <sheet name="Summing Squares" sheetId="3" r:id="rId5"/>
    <sheet name="Multiplication" sheetId="6" r:id="rId6"/>
    <sheet name="Division" sheetId="7" r:id="rId7"/>
    <sheet name="Rounding" sheetId="8" r:id="rId8"/>
    <sheet name="Rounding Functions" sheetId="9" r:id="rId9"/>
    <sheet name="Power Square Root Logs" sheetId="10" r:id="rId10"/>
    <sheet name="SERIESSUM" sheetId="11" r:id="rId11"/>
    <sheet name="Factorial Combination Permutati" sheetId="12" r:id="rId12"/>
    <sheet name="Matrix Multiplication" sheetId="13" r:id="rId13"/>
    <sheet name="Matrix Inverse" sheetId="14" r:id="rId14"/>
    <sheet name="BITAND" sheetId="15" r:id="rId15"/>
    <sheet name="Complex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5" l="1" a="1"/>
  <c r="B2" i="15" s="1"/>
  <c r="B2" i="10" a="1"/>
  <c r="B2" i="10" s="1"/>
  <c r="H2" i="10" a="1"/>
  <c r="H2" i="10" s="1"/>
  <c r="C2" i="10" a="1"/>
  <c r="C2" i="10" s="1"/>
  <c r="E5" i="1"/>
  <c r="E4" i="1"/>
  <c r="E3" i="1"/>
  <c r="E2" i="1"/>
  <c r="B3" i="5"/>
  <c r="B2" i="5"/>
  <c r="A10" i="16"/>
  <c r="A11" i="16"/>
  <c r="A8" i="16"/>
  <c r="A1" i="16"/>
  <c r="E1" i="16"/>
  <c r="C6" i="16"/>
  <c r="C2" i="16"/>
  <c r="A7" i="16"/>
  <c r="A6" i="16"/>
  <c r="B7" i="14" a="1"/>
  <c r="B7" i="14" s="1"/>
  <c r="B7" i="13" a="1"/>
  <c r="B7" i="13" s="1"/>
  <c r="C3" i="12"/>
  <c r="C2" i="12"/>
  <c r="D1" i="12"/>
  <c r="C1" i="12"/>
  <c r="A2" i="12"/>
  <c r="A1" i="12"/>
  <c r="C1" i="11"/>
  <c r="A1" i="11"/>
  <c r="A14" i="10"/>
  <c r="A13" i="10"/>
  <c r="A12" i="10"/>
  <c r="A9" i="10"/>
  <c r="A11" i="10"/>
  <c r="A10" i="10"/>
  <c r="A8" i="10"/>
  <c r="I2" i="10"/>
  <c r="F19" i="9"/>
  <c r="E19" i="9"/>
  <c r="F17" i="9"/>
  <c r="F18" i="9"/>
  <c r="D19" i="9"/>
  <c r="B11" i="8"/>
  <c r="E17" i="9"/>
  <c r="E18" i="9"/>
  <c r="A16" i="9"/>
  <c r="A15" i="9"/>
  <c r="C1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A1" i="9"/>
  <c r="B7" i="8"/>
  <c r="B5" i="8"/>
  <c r="B6" i="8"/>
  <c r="B8" i="8"/>
  <c r="B10" i="8"/>
  <c r="B9" i="8"/>
  <c r="B2" i="8"/>
  <c r="B4" i="8"/>
  <c r="B3" i="8"/>
  <c r="B1" i="5"/>
  <c r="A1" i="5"/>
  <c r="B9" i="4" a="1"/>
  <c r="B9" i="4" s="1"/>
  <c r="B2" i="4" a="1"/>
  <c r="B2" i="4" s="1"/>
  <c r="A2" i="16" l="1"/>
  <c r="A3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<sst xmlns="http://schemas.openxmlformats.org/spreadsheetml/2006/main" count="94" uniqueCount="58">
  <si>
    <t>Item</t>
  </si>
  <si>
    <t>Amount</t>
  </si>
  <si>
    <t>Pizza</t>
  </si>
  <si>
    <t>Salad</t>
  </si>
  <si>
    <t>Samosa</t>
  </si>
  <si>
    <t>Burger</t>
  </si>
  <si>
    <t>Values</t>
  </si>
  <si>
    <t>Formula</t>
  </si>
  <si>
    <t>Result</t>
  </si>
  <si>
    <t>Value</t>
  </si>
  <si>
    <t>Result 5.6</t>
  </si>
  <si>
    <t>Result -5.6</t>
  </si>
  <si>
    <t>Negative Numbers</t>
  </si>
  <si>
    <t>Plates</t>
  </si>
  <si>
    <t>Mugs</t>
  </si>
  <si>
    <t>Product</t>
  </si>
  <si>
    <t>Price</t>
  </si>
  <si>
    <t>Weight</t>
  </si>
  <si>
    <t>Customer</t>
  </si>
  <si>
    <t>Bill</t>
  </si>
  <si>
    <t>Amy</t>
  </si>
  <si>
    <t>Plates quantity</t>
  </si>
  <si>
    <t>Mugs quantity</t>
  </si>
  <si>
    <t>Price total</t>
  </si>
  <si>
    <t>Weight total</t>
  </si>
  <si>
    <t>Clara</t>
  </si>
  <si>
    <t>Pressure valve</t>
  </si>
  <si>
    <t>Spinner</t>
  </si>
  <si>
    <t>Salt feed</t>
  </si>
  <si>
    <t>Beacon</t>
  </si>
  <si>
    <t>Controller value</t>
  </si>
  <si>
    <t>5+4i</t>
  </si>
  <si>
    <t>=COUNTIF(B2:B8,"&gt;10")</t>
  </si>
  <si>
    <t>=COUNTIF(A2:A8,"Pizza")</t>
  </si>
  <si>
    <t>=SUMIF(A2:A8,"Pizza",B2:B8)</t>
  </si>
  <si>
    <t>=AVERAGEIF(A2:A8,"Pizza",B2:B8)</t>
  </si>
  <si>
    <t>=COUNTIFS(A2:A8,"Pizza",B2:B8,"&gt;10")</t>
  </si>
  <si>
    <t>=SUMIFS(B2:B8,A2:A8,"Pizza",B2:B8,"&gt;10")</t>
  </si>
  <si>
    <t>=AVERAGEIFS(B2:B8,A2:A8,"Pizza",B2:B8,"&gt;10")</t>
  </si>
  <si>
    <t>x-values</t>
  </si>
  <si>
    <t>y-values</t>
  </si>
  <si>
    <t>=SUMSQ(A2:A6)</t>
  </si>
  <si>
    <t>=SUMSQ(A2:A6,B3:B5)</t>
  </si>
  <si>
    <t>=SUMX2PY2(A2:A6,B2:B6)</t>
  </si>
  <si>
    <t>=SUMX2MY2(A2:A6,B2:B6)</t>
  </si>
  <si>
    <t>=SUMXMY2(A2:A6,B2:B6)</t>
  </si>
  <si>
    <t>=PRODUCT(A2:B4)</t>
  </si>
  <si>
    <t>=SUMPRODUCT(A2:A4,B2:B4)</t>
  </si>
  <si>
    <t>=LCM(A2:B4)</t>
  </si>
  <si>
    <t>=QUOTIENT(A2,A3)</t>
  </si>
  <si>
    <t>=MOD(A2,A3)</t>
  </si>
  <si>
    <t>=GCD(A2:A3)</t>
  </si>
  <si>
    <t>=COUNT(A2:C5)</t>
  </si>
  <si>
    <t>=COUNT(A2:A5,C2:C5)</t>
  </si>
  <si>
    <t>=SUM(A2:A5)</t>
  </si>
  <si>
    <t>=AVERAGE(A2:A5)</t>
  </si>
  <si>
    <t>=POWER(A2:A5, A2:A5)</t>
  </si>
  <si>
    <t>=POWER(A2:A5,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</si>
</sst>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294C-8CE6-614D-B363-3EEF508CDA37}">
  <dimension ref="B2:B13"/>
  <sheetViews>
    <sheetView tabSelected="1" workbookViewId="0">
      <selection activeCell="B9" sqref="B9"/>
    </sheetView>
  </sheetViews>
  <sheetFormatPr defaultColWidth="11" defaultRowHeight="15.75" x14ac:dyDescent="0.5"/>
  <sheetData>
    <row r="2" spans="2:2" x14ac:dyDescent="0.5">
      <c r="B2" cm="1">
        <f t="array" aca="1" ref="B2:B6" ca="1">_xlfn.RANDARRAY(5,,1,10,TRUE)</f>
        <v>6</v>
      </c>
    </row>
    <row r="3" spans="2:2" x14ac:dyDescent="0.5">
      <c r="B3">
        <f ca="1"/>
        <v>3</v>
      </c>
    </row>
    <row r="4" spans="2:2" x14ac:dyDescent="0.5">
      <c r="B4">
        <f ca="1"/>
        <v>4</v>
      </c>
    </row>
    <row r="5" spans="2:2" x14ac:dyDescent="0.5">
      <c r="B5">
        <f ca="1"/>
        <v>6</v>
      </c>
    </row>
    <row r="6" spans="2:2" x14ac:dyDescent="0.5">
      <c r="B6">
        <f ca="1"/>
        <v>1</v>
      </c>
    </row>
    <row r="9" spans="2:2" x14ac:dyDescent="0.5">
      <c r="B9" cm="1">
        <f t="array" ref="B9:B13">_xlfn.SEQUENCE(5,,0,0.2)</f>
        <v>0</v>
      </c>
    </row>
    <row r="10" spans="2:2" x14ac:dyDescent="0.5">
      <c r="B10">
        <v>0.2</v>
      </c>
    </row>
    <row r="11" spans="2:2" x14ac:dyDescent="0.5">
      <c r="B11">
        <v>0.4</v>
      </c>
    </row>
    <row r="12" spans="2:2" x14ac:dyDescent="0.5">
      <c r="B12">
        <v>0.60000000000000009</v>
      </c>
    </row>
    <row r="13" spans="2:2" x14ac:dyDescent="0.5">
      <c r="B13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6B18-5D6C-4F08-A542-50B27BA798F6}">
  <dimension ref="A1:B3"/>
  <sheetViews>
    <sheetView workbookViewId="0">
      <selection activeCell="B3" sqref="B3"/>
    </sheetView>
  </sheetViews>
  <sheetFormatPr defaultColWidth="8.8125" defaultRowHeight="15.75" x14ac:dyDescent="0.5"/>
  <sheetData>
    <row r="1" spans="1:2" x14ac:dyDescent="0.5">
      <c r="A1" t="str">
        <f>TEXT(123,"00000")</f>
        <v>00123</v>
      </c>
      <c r="B1">
        <f>A1*1</f>
        <v>123</v>
      </c>
    </row>
    <row r="2" spans="1:2" x14ac:dyDescent="0.5">
      <c r="B2">
        <f>A1+0</f>
        <v>123</v>
      </c>
    </row>
    <row r="3" spans="1:2" x14ac:dyDescent="0.5">
      <c r="B3">
        <f>--A1</f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C317-773C-3143-B281-F753670DD951}">
  <dimension ref="A1:E5"/>
  <sheetViews>
    <sheetView workbookViewId="0">
      <selection activeCell="L22" sqref="L22"/>
    </sheetView>
  </sheetViews>
  <sheetFormatPr defaultColWidth="11" defaultRowHeight="15.75" x14ac:dyDescent="0.5"/>
  <cols>
    <col min="1" max="1" width="4.9375" customWidth="1"/>
    <col min="2" max="2" width="5.0625" customWidth="1"/>
    <col min="3" max="3" width="5.3125" customWidth="1"/>
    <col min="4" max="4" width="21.3125" customWidth="1"/>
    <col min="5" max="5" width="7.9375" customWidth="1"/>
  </cols>
  <sheetData>
    <row r="1" spans="1:5" x14ac:dyDescent="0.5">
      <c r="A1" s="8" t="s">
        <v>6</v>
      </c>
      <c r="B1" s="8"/>
      <c r="C1" s="8"/>
      <c r="D1" s="5" t="s">
        <v>7</v>
      </c>
      <c r="E1" s="5" t="s">
        <v>8</v>
      </c>
    </row>
    <row r="2" spans="1:5" x14ac:dyDescent="0.5">
      <c r="A2" s="3">
        <v>1</v>
      </c>
      <c r="B2" s="3">
        <v>11</v>
      </c>
      <c r="C2" s="3">
        <v>21</v>
      </c>
      <c r="D2" s="4" t="s">
        <v>52</v>
      </c>
      <c r="E2" s="4">
        <f>COUNT(A2:C5)</f>
        <v>12</v>
      </c>
    </row>
    <row r="3" spans="1:5" x14ac:dyDescent="0.5">
      <c r="A3" s="3">
        <v>2</v>
      </c>
      <c r="B3" s="3">
        <v>12</v>
      </c>
      <c r="C3" s="3">
        <v>22</v>
      </c>
      <c r="D3" s="4" t="s">
        <v>53</v>
      </c>
      <c r="E3" s="4">
        <f>COUNT(A2:A5,C2:C5)</f>
        <v>8</v>
      </c>
    </row>
    <row r="4" spans="1:5" x14ac:dyDescent="0.5">
      <c r="A4" s="3">
        <v>3</v>
      </c>
      <c r="B4" s="3">
        <v>13</v>
      </c>
      <c r="C4" s="3">
        <v>23</v>
      </c>
      <c r="D4" s="4" t="s">
        <v>54</v>
      </c>
      <c r="E4" s="4">
        <f>SUM(A2:A5)</f>
        <v>10</v>
      </c>
    </row>
    <row r="5" spans="1:5" x14ac:dyDescent="0.5">
      <c r="A5" s="3">
        <v>4</v>
      </c>
      <c r="B5" s="3">
        <v>14</v>
      </c>
      <c r="C5" s="3">
        <v>24</v>
      </c>
      <c r="D5" s="4" t="s">
        <v>55</v>
      </c>
      <c r="E5" s="4">
        <f>AVERAGE(A2:A5)</f>
        <v>2.5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DE690-04B5-6146-A75F-2FA5008E35BE}">
  <dimension ref="A1:D8"/>
  <sheetViews>
    <sheetView workbookViewId="0">
      <selection activeCell="D2" sqref="D2"/>
    </sheetView>
  </sheetViews>
  <sheetFormatPr defaultColWidth="11" defaultRowHeight="15.75" x14ac:dyDescent="0.5"/>
  <cols>
    <col min="1" max="1" width="8.6875" customWidth="1"/>
    <col min="2" max="2" width="9.9375" customWidth="1"/>
    <col min="3" max="3" width="42.5625" customWidth="1"/>
    <col min="4" max="4" width="7.875" customWidth="1"/>
  </cols>
  <sheetData>
    <row r="1" spans="1:4" x14ac:dyDescent="0.5">
      <c r="A1" s="5" t="s">
        <v>0</v>
      </c>
      <c r="B1" s="5" t="s">
        <v>1</v>
      </c>
      <c r="C1" s="5" t="s">
        <v>7</v>
      </c>
      <c r="D1" s="5" t="s">
        <v>8</v>
      </c>
    </row>
    <row r="2" spans="1:4" x14ac:dyDescent="0.5">
      <c r="A2" s="3" t="s">
        <v>2</v>
      </c>
      <c r="B2" s="3">
        <v>15</v>
      </c>
      <c r="C2" s="4" t="s">
        <v>32</v>
      </c>
      <c r="D2" s="3">
        <v>3</v>
      </c>
    </row>
    <row r="3" spans="1:4" x14ac:dyDescent="0.5">
      <c r="A3" s="3" t="s">
        <v>3</v>
      </c>
      <c r="B3" s="3">
        <v>5</v>
      </c>
      <c r="C3" s="4" t="s">
        <v>33</v>
      </c>
      <c r="D3" s="3">
        <v>3</v>
      </c>
    </row>
    <row r="4" spans="1:4" x14ac:dyDescent="0.5">
      <c r="A4" s="3" t="s">
        <v>4</v>
      </c>
      <c r="B4" s="3">
        <v>6</v>
      </c>
      <c r="C4" s="4" t="s">
        <v>34</v>
      </c>
      <c r="D4" s="3">
        <v>39</v>
      </c>
    </row>
    <row r="5" spans="1:4" x14ac:dyDescent="0.5">
      <c r="A5" s="3" t="s">
        <v>2</v>
      </c>
      <c r="B5" s="3">
        <v>9</v>
      </c>
      <c r="C5" s="4" t="s">
        <v>35</v>
      </c>
      <c r="D5" s="3">
        <v>13</v>
      </c>
    </row>
    <row r="6" spans="1:4" x14ac:dyDescent="0.5">
      <c r="A6" s="3" t="s">
        <v>5</v>
      </c>
      <c r="B6" s="3">
        <v>12</v>
      </c>
      <c r="C6" s="4" t="s">
        <v>36</v>
      </c>
      <c r="D6" s="3">
        <v>2</v>
      </c>
    </row>
    <row r="7" spans="1:4" x14ac:dyDescent="0.5">
      <c r="A7" s="3" t="s">
        <v>5</v>
      </c>
      <c r="B7" s="3">
        <v>9</v>
      </c>
      <c r="C7" s="4" t="s">
        <v>37</v>
      </c>
      <c r="D7" s="3">
        <v>30</v>
      </c>
    </row>
    <row r="8" spans="1:4" x14ac:dyDescent="0.5">
      <c r="A8" s="3" t="s">
        <v>2</v>
      </c>
      <c r="B8" s="3">
        <v>15</v>
      </c>
      <c r="C8" s="4" t="s">
        <v>38</v>
      </c>
      <c r="D8" s="3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97CC-E075-F54D-BC5B-B9C351C1C3A2}">
  <dimension ref="A1:D6"/>
  <sheetViews>
    <sheetView workbookViewId="0">
      <selection activeCell="I9" sqref="I9"/>
    </sheetView>
  </sheetViews>
  <sheetFormatPr defaultColWidth="11" defaultRowHeight="15.75" x14ac:dyDescent="0.5"/>
  <cols>
    <col min="1" max="1" width="8.75" customWidth="1"/>
    <col min="2" max="2" width="9" customWidth="1"/>
    <col min="3" max="3" width="24.75" customWidth="1"/>
    <col min="4" max="4" width="7.6875" customWidth="1"/>
  </cols>
  <sheetData>
    <row r="1" spans="1:4" x14ac:dyDescent="0.5">
      <c r="A1" s="5" t="s">
        <v>39</v>
      </c>
      <c r="B1" s="5" t="s">
        <v>40</v>
      </c>
      <c r="C1" s="5" t="s">
        <v>7</v>
      </c>
      <c r="D1" s="5" t="s">
        <v>8</v>
      </c>
    </row>
    <row r="2" spans="1:4" x14ac:dyDescent="0.5">
      <c r="A2" s="3">
        <v>1</v>
      </c>
      <c r="B2" s="3">
        <v>11</v>
      </c>
      <c r="C2" s="4" t="s">
        <v>41</v>
      </c>
      <c r="D2" s="3">
        <v>55</v>
      </c>
    </row>
    <row r="3" spans="1:4" x14ac:dyDescent="0.5">
      <c r="A3" s="3">
        <v>2</v>
      </c>
      <c r="B3" s="3">
        <v>12</v>
      </c>
      <c r="C3" s="4" t="s">
        <v>42</v>
      </c>
      <c r="D3" s="3">
        <v>564</v>
      </c>
    </row>
    <row r="4" spans="1:4" x14ac:dyDescent="0.5">
      <c r="A4" s="3">
        <v>3</v>
      </c>
      <c r="B4" s="3">
        <v>13</v>
      </c>
      <c r="C4" s="4" t="s">
        <v>43</v>
      </c>
      <c r="D4" s="3">
        <v>910</v>
      </c>
    </row>
    <row r="5" spans="1:4" x14ac:dyDescent="0.5">
      <c r="A5" s="3">
        <v>4</v>
      </c>
      <c r="B5" s="3">
        <v>14</v>
      </c>
      <c r="C5" s="4" t="s">
        <v>44</v>
      </c>
      <c r="D5" s="3">
        <v>-800</v>
      </c>
    </row>
    <row r="6" spans="1:4" x14ac:dyDescent="0.5">
      <c r="A6" s="3">
        <v>5</v>
      </c>
      <c r="B6" s="3">
        <v>15</v>
      </c>
      <c r="C6" s="4" t="s">
        <v>45</v>
      </c>
      <c r="D6" s="3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8E20-37CA-41AC-8687-57976850169E}">
  <dimension ref="A1:D4"/>
  <sheetViews>
    <sheetView workbookViewId="0">
      <selection activeCell="J12" sqref="J12"/>
    </sheetView>
  </sheetViews>
  <sheetFormatPr defaultColWidth="8.8125" defaultRowHeight="15.75" x14ac:dyDescent="0.5"/>
  <cols>
    <col min="1" max="1" width="4.6875" customWidth="1"/>
    <col min="2" max="2" width="4.5625" customWidth="1"/>
    <col min="3" max="3" width="27.875" customWidth="1"/>
    <col min="4" max="4" width="8.4375" customWidth="1"/>
  </cols>
  <sheetData>
    <row r="1" spans="1:4" x14ac:dyDescent="0.5">
      <c r="A1" s="8" t="s">
        <v>6</v>
      </c>
      <c r="B1" s="8"/>
      <c r="C1" s="5" t="s">
        <v>7</v>
      </c>
      <c r="D1" s="5" t="s">
        <v>8</v>
      </c>
    </row>
    <row r="2" spans="1:4" x14ac:dyDescent="0.5">
      <c r="A2" s="3">
        <v>1</v>
      </c>
      <c r="B2" s="3">
        <v>4</v>
      </c>
      <c r="C2" s="4" t="s">
        <v>46</v>
      </c>
      <c r="D2" s="3">
        <v>6144</v>
      </c>
    </row>
    <row r="3" spans="1:4" x14ac:dyDescent="0.5">
      <c r="A3" s="3">
        <v>2</v>
      </c>
      <c r="B3" s="3">
        <v>8</v>
      </c>
      <c r="C3" s="4" t="s">
        <v>47</v>
      </c>
      <c r="D3" s="3">
        <v>116</v>
      </c>
    </row>
    <row r="4" spans="1:4" x14ac:dyDescent="0.5">
      <c r="A4" s="3">
        <v>6</v>
      </c>
      <c r="B4" s="3">
        <v>16</v>
      </c>
      <c r="C4" s="4" t="s">
        <v>48</v>
      </c>
      <c r="D4" s="3">
        <v>48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4F44-FDBC-4F13-A747-CD6A30854E51}">
  <dimension ref="A1:C4"/>
  <sheetViews>
    <sheetView workbookViewId="0">
      <selection activeCell="G10" sqref="G10"/>
    </sheetView>
  </sheetViews>
  <sheetFormatPr defaultColWidth="8.8125" defaultRowHeight="15.75" x14ac:dyDescent="0.5"/>
  <cols>
    <col min="1" max="1" width="6.9375" customWidth="1"/>
    <col min="2" max="2" width="16.6875" bestFit="1" customWidth="1"/>
    <col min="3" max="3" width="5.75" bestFit="1" customWidth="1"/>
  </cols>
  <sheetData>
    <row r="1" spans="1:3" x14ac:dyDescent="0.5">
      <c r="A1" t="s">
        <v>6</v>
      </c>
      <c r="B1" t="s">
        <v>7</v>
      </c>
      <c r="C1" t="s">
        <v>8</v>
      </c>
    </row>
    <row r="2" spans="1:3" x14ac:dyDescent="0.5">
      <c r="A2">
        <v>26</v>
      </c>
      <c r="B2" s="2" t="s">
        <v>49</v>
      </c>
      <c r="C2">
        <v>4</v>
      </c>
    </row>
    <row r="3" spans="1:3" x14ac:dyDescent="0.5">
      <c r="A3">
        <v>6</v>
      </c>
      <c r="B3" s="2" t="s">
        <v>50</v>
      </c>
      <c r="C3">
        <v>2</v>
      </c>
    </row>
    <row r="4" spans="1:3" x14ac:dyDescent="0.5">
      <c r="B4" s="2" t="s">
        <v>51</v>
      </c>
      <c r="C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0E26-5AC3-ED44-95DA-9BB88FF831F1}">
  <dimension ref="A1:D11"/>
  <sheetViews>
    <sheetView showFormulas="1" workbookViewId="0">
      <selection activeCell="E1" sqref="E1:E14"/>
    </sheetView>
  </sheetViews>
  <sheetFormatPr defaultColWidth="11" defaultRowHeight="15.75" x14ac:dyDescent="0.5"/>
  <cols>
    <col min="2" max="2" width="12.75" bestFit="1" customWidth="1"/>
    <col min="5" max="5" width="14.8125" customWidth="1"/>
  </cols>
  <sheetData>
    <row r="1" spans="1:4" x14ac:dyDescent="0.5">
      <c r="A1" t="s">
        <v>9</v>
      </c>
      <c r="B1" t="s">
        <v>7</v>
      </c>
      <c r="C1" t="s">
        <v>10</v>
      </c>
      <c r="D1" t="s">
        <v>11</v>
      </c>
    </row>
    <row r="2" spans="1:4" x14ac:dyDescent="0.5">
      <c r="A2">
        <v>-5.7</v>
      </c>
      <c r="B2">
        <f>ROUND(A2,0)</f>
        <v>-6</v>
      </c>
      <c r="C2">
        <v>6</v>
      </c>
      <c r="D2">
        <v>-6</v>
      </c>
    </row>
    <row r="3" spans="1:4" x14ac:dyDescent="0.5">
      <c r="B3">
        <f>ROUNDUP(A2,0)</f>
        <v>-6</v>
      </c>
      <c r="C3">
        <v>6</v>
      </c>
      <c r="D3">
        <v>-6</v>
      </c>
    </row>
    <row r="4" spans="1:4" x14ac:dyDescent="0.5">
      <c r="B4">
        <f>ROUNDDOWN(A2,0)</f>
        <v>-5</v>
      </c>
      <c r="C4">
        <v>5</v>
      </c>
      <c r="D4">
        <v>-5</v>
      </c>
    </row>
    <row r="5" spans="1:4" x14ac:dyDescent="0.5">
      <c r="B5">
        <f>_xlfn.CEILING.MATH(A2,0.2)</f>
        <v>-5.6000000000000005</v>
      </c>
      <c r="C5">
        <v>6</v>
      </c>
      <c r="D5">
        <v>-5</v>
      </c>
    </row>
    <row r="6" spans="1:4" x14ac:dyDescent="0.5">
      <c r="B6">
        <f>_xlfn.FLOOR.MATH(A2)</f>
        <v>-6</v>
      </c>
      <c r="C6">
        <v>5</v>
      </c>
      <c r="D6">
        <v>-6</v>
      </c>
    </row>
    <row r="7" spans="1:4" x14ac:dyDescent="0.5">
      <c r="B7">
        <f>INT(A2)</f>
        <v>-6</v>
      </c>
      <c r="C7">
        <v>5</v>
      </c>
      <c r="D7">
        <v>-6</v>
      </c>
    </row>
    <row r="8" spans="1:4" x14ac:dyDescent="0.5">
      <c r="B8">
        <f>TRUNC(A2)</f>
        <v>-5</v>
      </c>
      <c r="C8">
        <v>5</v>
      </c>
      <c r="D8">
        <v>-5</v>
      </c>
    </row>
    <row r="9" spans="1:4" x14ac:dyDescent="0.5">
      <c r="B9">
        <f>EVEN(A2)</f>
        <v>-6</v>
      </c>
      <c r="C9">
        <v>6</v>
      </c>
      <c r="D9">
        <v>-6</v>
      </c>
    </row>
    <row r="10" spans="1:4" x14ac:dyDescent="0.5">
      <c r="B10">
        <f>ODD(A2)</f>
        <v>-7</v>
      </c>
      <c r="C10">
        <v>7</v>
      </c>
      <c r="D10">
        <v>-7</v>
      </c>
    </row>
    <row r="11" spans="1:4" x14ac:dyDescent="0.5">
      <c r="B11">
        <f>MROUND(D17,5*SIGN(D17))</f>
        <v>0</v>
      </c>
      <c r="C11">
        <v>6</v>
      </c>
      <c r="D11">
        <v>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318F-7065-4DD5-ACEA-2F7DC8774818}">
  <dimension ref="A1:H19"/>
  <sheetViews>
    <sheetView topLeftCell="A4" workbookViewId="0">
      <selection activeCell="D4" sqref="D4:H14"/>
    </sheetView>
  </sheetViews>
  <sheetFormatPr defaultRowHeight="15.75" x14ac:dyDescent="0.5"/>
  <cols>
    <col min="4" max="4" width="26.75" bestFit="1" customWidth="1"/>
    <col min="5" max="5" width="14.125" bestFit="1" customWidth="1"/>
    <col min="6" max="6" width="14.125" customWidth="1"/>
    <col min="7" max="7" width="14.4375" customWidth="1"/>
    <col min="8" max="8" width="14.125" bestFit="1" customWidth="1"/>
  </cols>
  <sheetData>
    <row r="1" spans="1:8" x14ac:dyDescent="0.5">
      <c r="A1">
        <f>ROUND(5.6,0)</f>
        <v>6</v>
      </c>
      <c r="C1">
        <f>_xlfn.CEILING.MATH(5.321,0.1)</f>
        <v>5.4</v>
      </c>
    </row>
    <row r="2" spans="1:8" x14ac:dyDescent="0.5">
      <c r="A2">
        <f>ROUND(-5.673,2)</f>
        <v>-5.67</v>
      </c>
    </row>
    <row r="3" spans="1:8" x14ac:dyDescent="0.5">
      <c r="A3">
        <f>ROUNDUP(5.3,0)</f>
        <v>6</v>
      </c>
      <c r="F3" s="9" t="s">
        <v>12</v>
      </c>
      <c r="G3" s="9"/>
      <c r="H3" s="9"/>
    </row>
    <row r="4" spans="1:8" x14ac:dyDescent="0.5">
      <c r="A4">
        <f>ROUNDUP(-5.3,0)</f>
        <v>-6</v>
      </c>
    </row>
    <row r="5" spans="1:8" x14ac:dyDescent="0.5">
      <c r="A5">
        <f>_xlfn.CEILING.MATH(5.3)</f>
        <v>6</v>
      </c>
    </row>
    <row r="6" spans="1:8" x14ac:dyDescent="0.5">
      <c r="A6">
        <f>_xlfn.CEILING.MATH(-5.3)</f>
        <v>-5</v>
      </c>
    </row>
    <row r="7" spans="1:8" x14ac:dyDescent="0.5">
      <c r="A7">
        <f>ROUNDDOWN(5.3,0)</f>
        <v>5</v>
      </c>
    </row>
    <row r="8" spans="1:8" x14ac:dyDescent="0.5">
      <c r="A8">
        <f>ROUNDDOWN(-5.3,0)</f>
        <v>-5</v>
      </c>
    </row>
    <row r="9" spans="1:8" x14ac:dyDescent="0.5">
      <c r="A9">
        <f>_xlfn.FLOOR.MATH(5.3)</f>
        <v>5</v>
      </c>
    </row>
    <row r="10" spans="1:8" x14ac:dyDescent="0.5">
      <c r="A10">
        <f>_xlfn.FLOOR.MATH(-5.3)</f>
        <v>-6</v>
      </c>
    </row>
    <row r="11" spans="1:8" x14ac:dyDescent="0.5">
      <c r="A11">
        <f>TRUNC(5.3)</f>
        <v>5</v>
      </c>
    </row>
    <row r="12" spans="1:8" x14ac:dyDescent="0.5">
      <c r="A12">
        <f>TRUNC(-5.3)</f>
        <v>-5</v>
      </c>
    </row>
    <row r="13" spans="1:8" x14ac:dyDescent="0.5">
      <c r="A13">
        <f>INT(5.3)</f>
        <v>5</v>
      </c>
    </row>
    <row r="14" spans="1:8" x14ac:dyDescent="0.5">
      <c r="A14">
        <f>INT(-5.3)</f>
        <v>-6</v>
      </c>
    </row>
    <row r="15" spans="1:8" x14ac:dyDescent="0.5">
      <c r="A15">
        <f>ROUND(234.5,-1)</f>
        <v>230</v>
      </c>
    </row>
    <row r="16" spans="1:8" x14ac:dyDescent="0.5">
      <c r="A16">
        <f>ROUND(234.5,-2)</f>
        <v>200</v>
      </c>
    </row>
    <row r="17" spans="4:6" x14ac:dyDescent="0.5">
      <c r="D17">
        <v>-23456.789000000001</v>
      </c>
      <c r="E17">
        <f>ROUND(D17,2-LEN(TRUNC(ABS(D17))))</f>
        <v>-23000</v>
      </c>
      <c r="F17">
        <f>_xlfn.CEILING.MATH(-234,5)</f>
        <v>-230</v>
      </c>
    </row>
    <row r="18" spans="4:6" x14ac:dyDescent="0.5">
      <c r="D18">
        <v>99499</v>
      </c>
      <c r="E18">
        <f>ROUND(D18,2-LEN(TRUNC(ABS(D18))))</f>
        <v>99000</v>
      </c>
      <c r="F18">
        <f>_xlfn.CEILING.MATH(-234,5,1)</f>
        <v>-235</v>
      </c>
    </row>
    <row r="19" spans="4:6" x14ac:dyDescent="0.5">
      <c r="D19">
        <f>MROUND(D17,5*SIGN(D17))</f>
        <v>-23455</v>
      </c>
      <c r="E19">
        <f>_xlfn.FLOOR.MATH(-234,5,-1)</f>
        <v>-230</v>
      </c>
      <c r="F19">
        <f>EVEN(-2.3)</f>
        <v>-4</v>
      </c>
    </row>
  </sheetData>
  <mergeCells count="1">
    <mergeCell ref="F3: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85CF7-FA4E-4C22-BAE0-785C4A526377}">
  <dimension ref="A1:I14"/>
  <sheetViews>
    <sheetView workbookViewId="0">
      <selection activeCell="B6" sqref="B6"/>
    </sheetView>
  </sheetViews>
  <sheetFormatPr defaultRowHeight="15.75" x14ac:dyDescent="0.5"/>
  <cols>
    <col min="2" max="2" width="18.25" customWidth="1"/>
    <col min="3" max="3" width="22.9375" customWidth="1"/>
    <col min="4" max="6" width="11.25" customWidth="1"/>
  </cols>
  <sheetData>
    <row r="1" spans="1:9" x14ac:dyDescent="0.5">
      <c r="A1" s="5" t="s">
        <v>6</v>
      </c>
      <c r="B1" s="6" t="s">
        <v>57</v>
      </c>
      <c r="C1" s="6" t="s">
        <v>56</v>
      </c>
    </row>
    <row r="2" spans="1:9" x14ac:dyDescent="0.5">
      <c r="A2">
        <v>1</v>
      </c>
      <c r="B2" cm="1">
        <f t="array" ref="B2:B5">POWER(A2:A5,2)</f>
        <v>1</v>
      </c>
      <c r="C2" cm="1">
        <f t="array" ref="C2:C5">POWER(A2:A5,A2:A5)</f>
        <v>1</v>
      </c>
      <c r="H2" cm="1">
        <f t="array" ref="H2:H5">SQRT(A2:A5)</f>
        <v>1</v>
      </c>
      <c r="I2">
        <f>3^9</f>
        <v>19683</v>
      </c>
    </row>
    <row r="3" spans="1:9" x14ac:dyDescent="0.5">
      <c r="A3">
        <v>2</v>
      </c>
      <c r="B3">
        <v>4</v>
      </c>
      <c r="C3">
        <v>4</v>
      </c>
      <c r="H3">
        <v>1.4142135623730951</v>
      </c>
    </row>
    <row r="4" spans="1:9" x14ac:dyDescent="0.5">
      <c r="A4">
        <v>3</v>
      </c>
      <c r="B4">
        <v>9</v>
      </c>
      <c r="C4">
        <v>27</v>
      </c>
      <c r="H4">
        <v>1.7320508075688772</v>
      </c>
    </row>
    <row r="5" spans="1:9" x14ac:dyDescent="0.5">
      <c r="A5">
        <v>4</v>
      </c>
      <c r="B5">
        <v>16</v>
      </c>
      <c r="C5">
        <v>256</v>
      </c>
      <c r="H5">
        <v>2</v>
      </c>
    </row>
    <row r="8" spans="1:9" x14ac:dyDescent="0.5">
      <c r="A8">
        <f>SQRT(4)</f>
        <v>2</v>
      </c>
    </row>
    <row r="9" spans="1:9" x14ac:dyDescent="0.5">
      <c r="A9">
        <f>EXP(5)</f>
        <v>148.4131591025766</v>
      </c>
    </row>
    <row r="10" spans="1:9" x14ac:dyDescent="0.5">
      <c r="A10">
        <f>LN(3)</f>
        <v>1.0986122886681098</v>
      </c>
    </row>
    <row r="11" spans="1:9" x14ac:dyDescent="0.5">
      <c r="A11">
        <f>LN(EXP(10))</f>
        <v>10</v>
      </c>
    </row>
    <row r="12" spans="1:9" x14ac:dyDescent="0.5">
      <c r="A12">
        <f>EXP(1.098612)</f>
        <v>2.9999991339957957</v>
      </c>
    </row>
    <row r="13" spans="1:9" x14ac:dyDescent="0.5">
      <c r="A13">
        <f>LOG10(1000)</f>
        <v>3</v>
      </c>
    </row>
    <row r="14" spans="1:9" x14ac:dyDescent="0.5">
      <c r="A14">
        <f>LOG(16,2)</f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2AF5-23F7-4E1C-BE50-DE7B82441C33}">
  <dimension ref="A1:C1"/>
  <sheetViews>
    <sheetView workbookViewId="0">
      <selection activeCell="C1" sqref="C1:D1048576"/>
    </sheetView>
  </sheetViews>
  <sheetFormatPr defaultRowHeight="15.75" x14ac:dyDescent="0.5"/>
  <sheetData>
    <row r="1" spans="1:3" x14ac:dyDescent="0.5">
      <c r="A1">
        <f>SERIESSUM(2,3,-1,{5,4,3,2})</f>
        <v>64</v>
      </c>
      <c r="C1">
        <f>5*2^3+4*2^2+3*2+2</f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526B-56C8-4618-8E54-FA5796756154}">
  <dimension ref="A1:D3"/>
  <sheetViews>
    <sheetView workbookViewId="0">
      <selection activeCell="D1" sqref="D1"/>
    </sheetView>
  </sheetViews>
  <sheetFormatPr defaultRowHeight="15.75" x14ac:dyDescent="0.5"/>
  <cols>
    <col min="3" max="3" width="12.3125" bestFit="1" customWidth="1"/>
  </cols>
  <sheetData>
    <row r="1" spans="1:4" x14ac:dyDescent="0.5">
      <c r="A1">
        <f>FACT(5)</f>
        <v>120</v>
      </c>
      <c r="C1">
        <f>PERMUT(20,5)</f>
        <v>1860480</v>
      </c>
      <c r="D1">
        <f>COMBIN(20,2)</f>
        <v>190</v>
      </c>
    </row>
    <row r="2" spans="1:4" x14ac:dyDescent="0.5">
      <c r="A2">
        <f>COMBIN(20,5)</f>
        <v>15503.999999999998</v>
      </c>
      <c r="C2">
        <f>_xlfn.PERMUTATIONA(10,5)</f>
        <v>100000</v>
      </c>
    </row>
    <row r="3" spans="1:4" x14ac:dyDescent="0.5">
      <c r="C3">
        <f>MULTINOMIAL(1,2,4,4)</f>
        <v>34650.000000000044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D7EE-2F04-4C2F-903F-409DA6C87279}">
  <dimension ref="A1:G9"/>
  <sheetViews>
    <sheetView workbookViewId="0">
      <selection activeCell="F12" sqref="F12"/>
    </sheetView>
  </sheetViews>
  <sheetFormatPr defaultRowHeight="15.75" x14ac:dyDescent="0.5"/>
  <cols>
    <col min="1" max="1" width="10.625" customWidth="1"/>
    <col min="2" max="2" width="9.125" customWidth="1"/>
    <col min="3" max="3" width="9.8125" customWidth="1"/>
    <col min="4" max="4" width="6.75" customWidth="1"/>
    <col min="5" max="5" width="9" customWidth="1"/>
    <col min="6" max="6" width="6.9375" customWidth="1"/>
    <col min="7" max="7" width="8.3125" customWidth="1"/>
  </cols>
  <sheetData>
    <row r="1" spans="1:7" ht="34.5" customHeight="1" x14ac:dyDescent="0.5">
      <c r="A1" s="1" t="s">
        <v>18</v>
      </c>
      <c r="B1" s="7" t="s">
        <v>21</v>
      </c>
      <c r="C1" s="7" t="s">
        <v>22</v>
      </c>
      <c r="E1" s="1" t="s">
        <v>15</v>
      </c>
      <c r="F1" s="5" t="s">
        <v>16</v>
      </c>
      <c r="G1" s="5" t="s">
        <v>17</v>
      </c>
    </row>
    <row r="2" spans="1:7" x14ac:dyDescent="0.5">
      <c r="A2" t="s">
        <v>20</v>
      </c>
      <c r="B2" s="3">
        <v>10</v>
      </c>
      <c r="C2" s="3">
        <v>6</v>
      </c>
      <c r="E2" t="s">
        <v>13</v>
      </c>
      <c r="F2">
        <v>4</v>
      </c>
      <c r="G2">
        <v>1.5</v>
      </c>
    </row>
    <row r="3" spans="1:7" x14ac:dyDescent="0.5">
      <c r="A3" t="s">
        <v>19</v>
      </c>
      <c r="B3" s="3">
        <v>4</v>
      </c>
      <c r="C3" s="3">
        <v>8</v>
      </c>
      <c r="E3" t="s">
        <v>14</v>
      </c>
      <c r="F3">
        <v>3</v>
      </c>
      <c r="G3">
        <v>0.7</v>
      </c>
    </row>
    <row r="4" spans="1:7" x14ac:dyDescent="0.5">
      <c r="A4" t="s">
        <v>25</v>
      </c>
      <c r="B4" s="3">
        <v>6</v>
      </c>
      <c r="C4" s="3">
        <v>4</v>
      </c>
    </row>
    <row r="5" spans="1:7" x14ac:dyDescent="0.5">
      <c r="B5" s="3"/>
      <c r="C5" s="3"/>
    </row>
    <row r="6" spans="1:7" ht="31.5" x14ac:dyDescent="0.5">
      <c r="A6" s="1" t="s">
        <v>18</v>
      </c>
      <c r="B6" s="7" t="s">
        <v>23</v>
      </c>
      <c r="C6" s="7" t="s">
        <v>24</v>
      </c>
    </row>
    <row r="7" spans="1:7" x14ac:dyDescent="0.5">
      <c r="A7" t="s">
        <v>20</v>
      </c>
      <c r="B7" cm="1">
        <f t="array" ref="B7:C9">MMULT(B2:C4,F2:G3)</f>
        <v>58</v>
      </c>
      <c r="C7">
        <v>19.2</v>
      </c>
    </row>
    <row r="8" spans="1:7" x14ac:dyDescent="0.5">
      <c r="A8" t="s">
        <v>19</v>
      </c>
      <c r="B8">
        <v>40</v>
      </c>
      <c r="C8">
        <v>11.6</v>
      </c>
    </row>
    <row r="9" spans="1:7" x14ac:dyDescent="0.5">
      <c r="A9" t="s">
        <v>25</v>
      </c>
      <c r="B9">
        <v>36</v>
      </c>
      <c r="C9">
        <v>11.8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C777-DC47-4757-9859-DD5AD5EC87A5}">
  <dimension ref="A1:G9"/>
  <sheetViews>
    <sheetView workbookViewId="0">
      <selection activeCell="B7" sqref="B7"/>
    </sheetView>
  </sheetViews>
  <sheetFormatPr defaultRowHeight="15.75" x14ac:dyDescent="0.5"/>
  <cols>
    <col min="1" max="1" width="10.375" customWidth="1"/>
    <col min="2" max="2" width="9.1875" customWidth="1"/>
    <col min="3" max="3" width="10.1875" customWidth="1"/>
    <col min="4" max="4" width="6.0625" customWidth="1"/>
    <col min="5" max="5" width="8.875" customWidth="1"/>
    <col min="6" max="6" width="5.4375" customWidth="1"/>
    <col min="7" max="7" width="8.5" customWidth="1"/>
  </cols>
  <sheetData>
    <row r="1" spans="1:7" ht="34.5" customHeight="1" x14ac:dyDescent="0.5">
      <c r="A1" s="1" t="s">
        <v>18</v>
      </c>
      <c r="B1" s="7" t="s">
        <v>23</v>
      </c>
      <c r="C1" s="7" t="s">
        <v>24</v>
      </c>
      <c r="E1" s="1" t="s">
        <v>15</v>
      </c>
      <c r="F1" s="5" t="s">
        <v>16</v>
      </c>
      <c r="G1" s="5" t="s">
        <v>17</v>
      </c>
    </row>
    <row r="2" spans="1:7" x14ac:dyDescent="0.5">
      <c r="A2" t="s">
        <v>20</v>
      </c>
      <c r="B2">
        <v>58</v>
      </c>
      <c r="C2">
        <v>19.2</v>
      </c>
      <c r="E2" t="s">
        <v>13</v>
      </c>
      <c r="F2">
        <v>4</v>
      </c>
      <c r="G2">
        <v>1.5</v>
      </c>
    </row>
    <row r="3" spans="1:7" x14ac:dyDescent="0.5">
      <c r="A3" t="s">
        <v>19</v>
      </c>
      <c r="B3">
        <v>40</v>
      </c>
      <c r="C3">
        <v>11.6</v>
      </c>
      <c r="E3" t="s">
        <v>14</v>
      </c>
      <c r="F3">
        <v>3</v>
      </c>
      <c r="G3">
        <v>0.7</v>
      </c>
    </row>
    <row r="4" spans="1:7" x14ac:dyDescent="0.5">
      <c r="A4" t="s">
        <v>25</v>
      </c>
      <c r="B4">
        <v>36</v>
      </c>
      <c r="C4">
        <v>11.8</v>
      </c>
    </row>
    <row r="6" spans="1:7" ht="31.5" x14ac:dyDescent="0.5">
      <c r="A6" s="1" t="s">
        <v>18</v>
      </c>
      <c r="B6" s="7" t="s">
        <v>21</v>
      </c>
      <c r="C6" s="7" t="s">
        <v>22</v>
      </c>
    </row>
    <row r="7" spans="1:7" x14ac:dyDescent="0.5">
      <c r="A7" t="s">
        <v>20</v>
      </c>
      <c r="B7" cm="1">
        <f t="array" ref="B7:C9">MMULT(B2:C4,MINVERSE(F2:G3))</f>
        <v>10</v>
      </c>
      <c r="C7">
        <v>6</v>
      </c>
    </row>
    <row r="8" spans="1:7" x14ac:dyDescent="0.5">
      <c r="A8" t="s">
        <v>19</v>
      </c>
      <c r="B8">
        <v>4</v>
      </c>
      <c r="C8">
        <v>8</v>
      </c>
    </row>
    <row r="9" spans="1:7" x14ac:dyDescent="0.5">
      <c r="A9" t="s">
        <v>25</v>
      </c>
      <c r="B9">
        <v>6.0000000000000018</v>
      </c>
      <c r="C9">
        <v>3.9999999999999964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DD01-A6A0-4037-91EC-1DFB078E5E22}">
  <dimension ref="A1:E6"/>
  <sheetViews>
    <sheetView workbookViewId="0">
      <selection activeCell="B2" sqref="B2"/>
    </sheetView>
  </sheetViews>
  <sheetFormatPr defaultRowHeight="15.75" x14ac:dyDescent="0.5"/>
  <cols>
    <col min="1" max="1" width="16.125" customWidth="1"/>
    <col min="2" max="2" width="14.375" customWidth="1"/>
    <col min="3" max="3" width="9" customWidth="1"/>
    <col min="4" max="4" width="9.8125" customWidth="1"/>
    <col min="5" max="5" width="8.5" customWidth="1"/>
  </cols>
  <sheetData>
    <row r="1" spans="1:5" x14ac:dyDescent="0.5">
      <c r="A1" s="3" t="s">
        <v>30</v>
      </c>
      <c r="B1" s="3" t="s">
        <v>26</v>
      </c>
      <c r="C1" s="3" t="s">
        <v>27</v>
      </c>
      <c r="D1" s="3" t="s">
        <v>28</v>
      </c>
      <c r="E1" s="3" t="s">
        <v>29</v>
      </c>
    </row>
    <row r="2" spans="1:5" x14ac:dyDescent="0.5">
      <c r="A2">
        <v>6</v>
      </c>
      <c r="B2" t="b" cm="1">
        <f t="array" ref="B2:E6">_xlfn.BITAND(A2:A6,BIN2DEC({1,10,100,1000}))&gt;0</f>
        <v>0</v>
      </c>
      <c r="C2" t="b">
        <v>1</v>
      </c>
      <c r="D2" t="b">
        <v>1</v>
      </c>
      <c r="E2" t="b">
        <v>0</v>
      </c>
    </row>
    <row r="3" spans="1:5" x14ac:dyDescent="0.5">
      <c r="A3">
        <v>1</v>
      </c>
      <c r="B3" t="b">
        <v>1</v>
      </c>
      <c r="C3" t="b">
        <v>0</v>
      </c>
      <c r="D3" t="b">
        <v>0</v>
      </c>
      <c r="E3" t="b">
        <v>0</v>
      </c>
    </row>
    <row r="4" spans="1:5" x14ac:dyDescent="0.5">
      <c r="A4">
        <v>4</v>
      </c>
      <c r="B4" t="b">
        <v>0</v>
      </c>
      <c r="C4" t="b">
        <v>0</v>
      </c>
      <c r="D4" t="b">
        <v>1</v>
      </c>
      <c r="E4" t="b">
        <v>0</v>
      </c>
    </row>
    <row r="5" spans="1:5" x14ac:dyDescent="0.5">
      <c r="A5">
        <v>11</v>
      </c>
      <c r="B5" t="b">
        <v>1</v>
      </c>
      <c r="C5" t="b">
        <v>1</v>
      </c>
      <c r="D5" t="b">
        <v>0</v>
      </c>
      <c r="E5" t="b">
        <v>1</v>
      </c>
    </row>
    <row r="6" spans="1:5" x14ac:dyDescent="0.5">
      <c r="A6">
        <v>2</v>
      </c>
      <c r="B6" t="b">
        <v>0</v>
      </c>
      <c r="C6" t="b">
        <v>1</v>
      </c>
      <c r="D6" t="b">
        <v>0</v>
      </c>
      <c r="E6" t="b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A241-99E1-474D-8E47-545359F6C3B8}">
  <dimension ref="A1:E11"/>
  <sheetViews>
    <sheetView workbookViewId="0">
      <selection activeCell="A11" sqref="A11"/>
    </sheetView>
  </sheetViews>
  <sheetFormatPr defaultRowHeight="15.75" x14ac:dyDescent="0.5"/>
  <sheetData>
    <row r="1" spans="1:5" x14ac:dyDescent="0.5">
      <c r="A1" t="str">
        <f>COMPLEX(6,2)</f>
        <v>6+2i</v>
      </c>
      <c r="C1" t="s">
        <v>31</v>
      </c>
      <c r="E1" t="str">
        <f>IMSUM(A1,C1)</f>
        <v>11+6i</v>
      </c>
    </row>
    <row r="2" spans="1:5" x14ac:dyDescent="0.5">
      <c r="A2">
        <f>IMAGINARY(A1)</f>
        <v>2</v>
      </c>
      <c r="C2">
        <f>IMAGINARY(C1)</f>
        <v>4</v>
      </c>
    </row>
    <row r="3" spans="1:5" x14ac:dyDescent="0.5">
      <c r="A3">
        <f>IMREAL(A1)</f>
        <v>6</v>
      </c>
    </row>
    <row r="6" spans="1:5" x14ac:dyDescent="0.5">
      <c r="A6" t="str">
        <f>IMCONJUGATE(A1)</f>
        <v>6-2i</v>
      </c>
      <c r="C6">
        <f>IMREAL("6+7i")</f>
        <v>6</v>
      </c>
    </row>
    <row r="7" spans="1:5" x14ac:dyDescent="0.5">
      <c r="A7">
        <f>IMABS(A1)</f>
        <v>6.324555320336759</v>
      </c>
    </row>
    <row r="8" spans="1:5" x14ac:dyDescent="0.5">
      <c r="A8">
        <f>IMARGUMENT(A1)</f>
        <v>0.32175055439664219</v>
      </c>
    </row>
    <row r="10" spans="1:5" x14ac:dyDescent="0.5">
      <c r="A10" t="e">
        <f>IMSUM("6+2i","5-4j")</f>
        <v>#VALUE!</v>
      </c>
    </row>
    <row r="11" spans="1:5" x14ac:dyDescent="0.5">
      <c r="A11" t="str">
        <f>IMPRODUCT("6+2i","5-4i")</f>
        <v>38-14i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RANDARRAY SEQUENCE</vt:lpstr>
      <vt:lpstr>Text to Number</vt:lpstr>
      <vt:lpstr>COUNT SUM AVERAGE</vt:lpstr>
      <vt:lpstr>Using Criteria</vt:lpstr>
      <vt:lpstr>Summing Squares</vt:lpstr>
      <vt:lpstr>Multiplication</vt:lpstr>
      <vt:lpstr>Division</vt:lpstr>
      <vt:lpstr>Rounding</vt:lpstr>
      <vt:lpstr>Rounding Functions</vt:lpstr>
      <vt:lpstr>Power Square Root Logs</vt:lpstr>
      <vt:lpstr>SERIESSUM</vt:lpstr>
      <vt:lpstr>Factorial Combination Permutati</vt:lpstr>
      <vt:lpstr>Matrix Multiplication</vt:lpstr>
      <vt:lpstr>Matrix Inverse</vt:lpstr>
      <vt:lpstr>BITAND</vt:lpstr>
      <vt:lpstr>Complex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Griffiths</dc:creator>
  <cp:lastModifiedBy>David Griffiths</cp:lastModifiedBy>
  <dcterms:created xsi:type="dcterms:W3CDTF">2023-04-06T08:59:19Z</dcterms:created>
  <dcterms:modified xsi:type="dcterms:W3CDTF">2024-05-08T08:15:21Z</dcterms:modified>
</cp:coreProperties>
</file>