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8099F097-5EEE-4311-A755-B11D5ABD92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53" i="1" l="1"/>
  <c r="P454" i="1" s="1"/>
  <c r="P455" i="1" s="1"/>
  <c r="P442" i="1"/>
  <c r="P443" i="1" s="1"/>
  <c r="P444" i="1" s="1"/>
  <c r="P431" i="1"/>
  <c r="P432" i="1" s="1"/>
  <c r="P433" i="1" s="1"/>
  <c r="P419" i="1"/>
  <c r="P420" i="1" s="1"/>
  <c r="P421" i="1" s="1"/>
  <c r="P408" i="1"/>
  <c r="P409" i="1" s="1"/>
  <c r="P410" i="1" s="1"/>
  <c r="P397" i="1"/>
  <c r="P398" i="1" s="1"/>
  <c r="P399" i="1" s="1"/>
  <c r="P387" i="1"/>
  <c r="P388" i="1" s="1"/>
  <c r="P386" i="1"/>
  <c r="P363" i="1"/>
  <c r="P364" i="1" s="1"/>
  <c r="P365" i="1" s="1"/>
  <c r="P352" i="1"/>
  <c r="P353" i="1" s="1"/>
  <c r="P354" i="1" s="1"/>
  <c r="P342" i="1"/>
  <c r="P343" i="1" s="1"/>
  <c r="P341" i="1"/>
  <c r="P329" i="1"/>
  <c r="P330" i="1" s="1"/>
  <c r="P331" i="1" s="1"/>
  <c r="P318" i="1"/>
  <c r="P319" i="1" s="1"/>
  <c r="P320" i="1" s="1"/>
  <c r="P307" i="1"/>
  <c r="P308" i="1" s="1"/>
  <c r="P309" i="1" s="1"/>
  <c r="P296" i="1"/>
  <c r="P297" i="1" s="1"/>
  <c r="P298" i="1" s="1"/>
  <c r="P285" i="1"/>
  <c r="P286" i="1" s="1"/>
  <c r="P287" i="1" s="1"/>
  <c r="P273" i="1"/>
  <c r="P274" i="1" s="1"/>
  <c r="P275" i="1" s="1"/>
  <c r="P262" i="1"/>
  <c r="P263" i="1" s="1"/>
  <c r="P264" i="1" s="1"/>
  <c r="P251" i="1"/>
  <c r="P252" i="1" s="1"/>
  <c r="P253" i="1" s="1"/>
  <c r="P240" i="1"/>
  <c r="P241" i="1" s="1"/>
  <c r="P242" i="1" s="1"/>
  <c r="P230" i="1"/>
  <c r="P231" i="1" s="1"/>
  <c r="P229" i="1"/>
  <c r="P218" i="1"/>
  <c r="P219" i="1" s="1"/>
  <c r="P220" i="1" s="1"/>
  <c r="P206" i="1"/>
  <c r="P207" i="1" s="1"/>
  <c r="P208" i="1" s="1"/>
  <c r="P184" i="1"/>
  <c r="P185" i="1" s="1"/>
  <c r="P186" i="1" s="1"/>
  <c r="P172" i="1"/>
  <c r="P173" i="1" s="1"/>
  <c r="P174" i="1" s="1"/>
  <c r="P161" i="1"/>
  <c r="P162" i="1" s="1"/>
  <c r="P163" i="1" s="1"/>
  <c r="P150" i="1"/>
  <c r="P151" i="1" s="1"/>
  <c r="P152" i="1" s="1"/>
  <c r="P139" i="1"/>
  <c r="P140" i="1" s="1"/>
  <c r="P141" i="1" s="1"/>
  <c r="P127" i="1"/>
  <c r="P128" i="1" s="1"/>
  <c r="P129" i="1" s="1"/>
  <c r="P116" i="1"/>
  <c r="P117" i="1" s="1"/>
  <c r="P118" i="1" s="1"/>
  <c r="P105" i="1"/>
  <c r="P106" i="1" s="1"/>
  <c r="P107" i="1" s="1"/>
  <c r="P94" i="1"/>
  <c r="P95" i="1" s="1"/>
  <c r="P96" i="1" s="1"/>
  <c r="P84" i="1"/>
  <c r="P85" i="1" s="1"/>
  <c r="P83" i="1"/>
  <c r="P72" i="1"/>
  <c r="P73" i="1" s="1"/>
  <c r="P74" i="1" s="1"/>
  <c r="P61" i="1"/>
  <c r="P62" i="1" s="1"/>
  <c r="P63" i="1" s="1"/>
  <c r="P50" i="1"/>
  <c r="P51" i="1" s="1"/>
  <c r="P52" i="1" s="1"/>
  <c r="X9" i="1"/>
  <c r="V9" i="1"/>
  <c r="U9" i="1"/>
  <c r="T9" i="1"/>
  <c r="S9" i="1"/>
  <c r="X8" i="1"/>
  <c r="AI8" i="1" s="1"/>
  <c r="V8" i="1"/>
  <c r="U8" i="1"/>
  <c r="T8" i="1"/>
  <c r="S8" i="1"/>
  <c r="AI7" i="1"/>
  <c r="X7" i="1"/>
  <c r="AH7" i="1" s="1"/>
  <c r="V7" i="1"/>
  <c r="U7" i="1"/>
  <c r="T7" i="1"/>
  <c r="S7" i="1"/>
  <c r="AG6" i="1"/>
  <c r="X6" i="1"/>
  <c r="AI6" i="1" s="1"/>
  <c r="V6" i="1"/>
  <c r="U6" i="1"/>
  <c r="T6" i="1"/>
  <c r="S6" i="1"/>
  <c r="AI5" i="1"/>
  <c r="AH5" i="1"/>
  <c r="X5" i="1"/>
  <c r="AG5" i="1" s="1"/>
  <c r="V5" i="1"/>
  <c r="U5" i="1"/>
  <c r="T5" i="1"/>
  <c r="S5" i="1"/>
  <c r="AI4" i="1"/>
  <c r="AH4" i="1"/>
  <c r="AG4" i="1"/>
  <c r="AF4" i="1"/>
  <c r="X4" i="1"/>
  <c r="V4" i="1"/>
  <c r="U4" i="1"/>
  <c r="T4" i="1"/>
  <c r="S4" i="1"/>
  <c r="X457" i="1"/>
  <c r="W457" i="1"/>
  <c r="V457" i="1"/>
  <c r="U457" i="1"/>
  <c r="T457" i="1"/>
  <c r="S457" i="1"/>
  <c r="X456" i="1"/>
  <c r="AJ456" i="1" s="1"/>
  <c r="W456" i="1"/>
  <c r="V456" i="1"/>
  <c r="U456" i="1"/>
  <c r="T456" i="1"/>
  <c r="S456" i="1"/>
  <c r="AG455" i="1"/>
  <c r="X455" i="1"/>
  <c r="AJ455" i="1" s="1"/>
  <c r="W455" i="1"/>
  <c r="V455" i="1"/>
  <c r="U455" i="1"/>
  <c r="T455" i="1"/>
  <c r="S455" i="1"/>
  <c r="AF454" i="1"/>
  <c r="X454" i="1"/>
  <c r="AJ454" i="1" s="1"/>
  <c r="W454" i="1"/>
  <c r="V454" i="1"/>
  <c r="U454" i="1"/>
  <c r="T454" i="1"/>
  <c r="S454" i="1"/>
  <c r="X453" i="1"/>
  <c r="AJ453" i="1" s="1"/>
  <c r="W453" i="1"/>
  <c r="V453" i="1"/>
  <c r="U453" i="1"/>
  <c r="T453" i="1"/>
  <c r="S453" i="1"/>
  <c r="X452" i="1"/>
  <c r="AJ452" i="1" s="1"/>
  <c r="W452" i="1"/>
  <c r="V452" i="1"/>
  <c r="U452" i="1"/>
  <c r="T452" i="1"/>
  <c r="S452" i="1"/>
  <c r="X446" i="1"/>
  <c r="W446" i="1"/>
  <c r="V446" i="1"/>
  <c r="U446" i="1"/>
  <c r="T446" i="1"/>
  <c r="S446" i="1"/>
  <c r="X445" i="1"/>
  <c r="AJ445" i="1" s="1"/>
  <c r="W445" i="1"/>
  <c r="V445" i="1"/>
  <c r="U445" i="1"/>
  <c r="T445" i="1"/>
  <c r="S445" i="1"/>
  <c r="AG444" i="1"/>
  <c r="X444" i="1"/>
  <c r="AJ444" i="1" s="1"/>
  <c r="W444" i="1"/>
  <c r="V444" i="1"/>
  <c r="U444" i="1"/>
  <c r="T444" i="1"/>
  <c r="S444" i="1"/>
  <c r="AF443" i="1"/>
  <c r="X443" i="1"/>
  <c r="AJ443" i="1" s="1"/>
  <c r="W443" i="1"/>
  <c r="V443" i="1"/>
  <c r="U443" i="1"/>
  <c r="T443" i="1"/>
  <c r="S443" i="1"/>
  <c r="X442" i="1"/>
  <c r="AJ442" i="1" s="1"/>
  <c r="W442" i="1"/>
  <c r="V442" i="1"/>
  <c r="U442" i="1"/>
  <c r="T442" i="1"/>
  <c r="S442" i="1"/>
  <c r="X441" i="1"/>
  <c r="AJ441" i="1" s="1"/>
  <c r="W441" i="1"/>
  <c r="V441" i="1"/>
  <c r="U441" i="1"/>
  <c r="T441" i="1"/>
  <c r="S441" i="1"/>
  <c r="X435" i="1"/>
  <c r="W435" i="1"/>
  <c r="V435" i="1"/>
  <c r="U435" i="1"/>
  <c r="T435" i="1"/>
  <c r="S435" i="1"/>
  <c r="X434" i="1"/>
  <c r="AJ434" i="1" s="1"/>
  <c r="W434" i="1"/>
  <c r="V434" i="1"/>
  <c r="U434" i="1"/>
  <c r="T434" i="1"/>
  <c r="S434" i="1"/>
  <c r="AF433" i="1"/>
  <c r="X433" i="1"/>
  <c r="AJ433" i="1" s="1"/>
  <c r="W433" i="1"/>
  <c r="V433" i="1"/>
  <c r="U433" i="1"/>
  <c r="T433" i="1"/>
  <c r="S433" i="1"/>
  <c r="X432" i="1"/>
  <c r="AJ432" i="1" s="1"/>
  <c r="W432" i="1"/>
  <c r="V432" i="1"/>
  <c r="U432" i="1"/>
  <c r="T432" i="1"/>
  <c r="S432" i="1"/>
  <c r="X431" i="1"/>
  <c r="AJ431" i="1" s="1"/>
  <c r="W431" i="1"/>
  <c r="V431" i="1"/>
  <c r="U431" i="1"/>
  <c r="T431" i="1"/>
  <c r="S431" i="1"/>
  <c r="X430" i="1"/>
  <c r="AJ430" i="1" s="1"/>
  <c r="W430" i="1"/>
  <c r="V430" i="1"/>
  <c r="U430" i="1"/>
  <c r="T430" i="1"/>
  <c r="S430" i="1"/>
  <c r="X423" i="1"/>
  <c r="W423" i="1"/>
  <c r="V423" i="1"/>
  <c r="U423" i="1"/>
  <c r="T423" i="1"/>
  <c r="S423" i="1"/>
  <c r="X422" i="1"/>
  <c r="AJ422" i="1" s="1"/>
  <c r="W422" i="1"/>
  <c r="V422" i="1"/>
  <c r="U422" i="1"/>
  <c r="T422" i="1"/>
  <c r="S422" i="1"/>
  <c r="AH421" i="1"/>
  <c r="AG421" i="1"/>
  <c r="AF421" i="1"/>
  <c r="X421" i="1"/>
  <c r="AJ421" i="1" s="1"/>
  <c r="W421" i="1"/>
  <c r="V421" i="1"/>
  <c r="U421" i="1"/>
  <c r="T421" i="1"/>
  <c r="S421" i="1"/>
  <c r="AG420" i="1"/>
  <c r="AF420" i="1"/>
  <c r="X420" i="1"/>
  <c r="AJ420" i="1" s="1"/>
  <c r="W420" i="1"/>
  <c r="V420" i="1"/>
  <c r="U420" i="1"/>
  <c r="T420" i="1"/>
  <c r="S420" i="1"/>
  <c r="X419" i="1"/>
  <c r="AJ419" i="1" s="1"/>
  <c r="W419" i="1"/>
  <c r="V419" i="1"/>
  <c r="U419" i="1"/>
  <c r="T419" i="1"/>
  <c r="S419" i="1"/>
  <c r="X418" i="1"/>
  <c r="AJ418" i="1" s="1"/>
  <c r="W418" i="1"/>
  <c r="V418" i="1"/>
  <c r="U418" i="1"/>
  <c r="T418" i="1"/>
  <c r="S418" i="1"/>
  <c r="X412" i="1"/>
  <c r="W412" i="1"/>
  <c r="AJ407" i="1" s="1"/>
  <c r="V412" i="1"/>
  <c r="U412" i="1"/>
  <c r="T412" i="1"/>
  <c r="S412" i="1"/>
  <c r="X411" i="1"/>
  <c r="AJ411" i="1" s="1"/>
  <c r="W411" i="1"/>
  <c r="V411" i="1"/>
  <c r="U411" i="1"/>
  <c r="T411" i="1"/>
  <c r="S411" i="1"/>
  <c r="AH410" i="1"/>
  <c r="AG410" i="1"/>
  <c r="AF410" i="1"/>
  <c r="X410" i="1"/>
  <c r="AJ410" i="1" s="1"/>
  <c r="W410" i="1"/>
  <c r="V410" i="1"/>
  <c r="U410" i="1"/>
  <c r="T410" i="1"/>
  <c r="S410" i="1"/>
  <c r="AF409" i="1"/>
  <c r="X409" i="1"/>
  <c r="AJ409" i="1" s="1"/>
  <c r="W409" i="1"/>
  <c r="V409" i="1"/>
  <c r="U409" i="1"/>
  <c r="T409" i="1"/>
  <c r="S409" i="1"/>
  <c r="X408" i="1"/>
  <c r="AJ408" i="1" s="1"/>
  <c r="W408" i="1"/>
  <c r="V408" i="1"/>
  <c r="U408" i="1"/>
  <c r="T408" i="1"/>
  <c r="S408" i="1"/>
  <c r="X407" i="1"/>
  <c r="AI407" i="1" s="1"/>
  <c r="W407" i="1"/>
  <c r="V407" i="1"/>
  <c r="U407" i="1"/>
  <c r="T407" i="1"/>
  <c r="S407" i="1"/>
  <c r="X401" i="1"/>
  <c r="W401" i="1"/>
  <c r="AJ396" i="1" s="1"/>
  <c r="V401" i="1"/>
  <c r="U401" i="1"/>
  <c r="T401" i="1"/>
  <c r="S401" i="1"/>
  <c r="X400" i="1"/>
  <c r="AJ400" i="1" s="1"/>
  <c r="W400" i="1"/>
  <c r="V400" i="1"/>
  <c r="U400" i="1"/>
  <c r="T400" i="1"/>
  <c r="S400" i="1"/>
  <c r="AG399" i="1"/>
  <c r="AF399" i="1"/>
  <c r="X399" i="1"/>
  <c r="AJ399" i="1" s="1"/>
  <c r="W399" i="1"/>
  <c r="V399" i="1"/>
  <c r="U399" i="1"/>
  <c r="T399" i="1"/>
  <c r="S399" i="1"/>
  <c r="AF398" i="1"/>
  <c r="X398" i="1"/>
  <c r="AJ398" i="1" s="1"/>
  <c r="W398" i="1"/>
  <c r="V398" i="1"/>
  <c r="U398" i="1"/>
  <c r="T398" i="1"/>
  <c r="S398" i="1"/>
  <c r="X397" i="1"/>
  <c r="AJ397" i="1" s="1"/>
  <c r="W397" i="1"/>
  <c r="V397" i="1"/>
  <c r="U397" i="1"/>
  <c r="T397" i="1"/>
  <c r="S397" i="1"/>
  <c r="X396" i="1"/>
  <c r="AI396" i="1" s="1"/>
  <c r="W396" i="1"/>
  <c r="V396" i="1"/>
  <c r="U396" i="1"/>
  <c r="T396" i="1"/>
  <c r="S396" i="1"/>
  <c r="X390" i="1"/>
  <c r="W390" i="1"/>
  <c r="V390" i="1"/>
  <c r="U390" i="1"/>
  <c r="T390" i="1"/>
  <c r="S390" i="1"/>
  <c r="X389" i="1"/>
  <c r="AJ389" i="1" s="1"/>
  <c r="W389" i="1"/>
  <c r="V389" i="1"/>
  <c r="U389" i="1"/>
  <c r="T389" i="1"/>
  <c r="S389" i="1"/>
  <c r="AG388" i="1"/>
  <c r="X388" i="1"/>
  <c r="AJ388" i="1" s="1"/>
  <c r="W388" i="1"/>
  <c r="V388" i="1"/>
  <c r="U388" i="1"/>
  <c r="T388" i="1"/>
  <c r="S388" i="1"/>
  <c r="AF387" i="1"/>
  <c r="X387" i="1"/>
  <c r="AJ387" i="1" s="1"/>
  <c r="W387" i="1"/>
  <c r="V387" i="1"/>
  <c r="U387" i="1"/>
  <c r="T387" i="1"/>
  <c r="S387" i="1"/>
  <c r="X386" i="1"/>
  <c r="AJ386" i="1" s="1"/>
  <c r="W386" i="1"/>
  <c r="V386" i="1"/>
  <c r="U386" i="1"/>
  <c r="T386" i="1"/>
  <c r="S386" i="1"/>
  <c r="X385" i="1"/>
  <c r="AJ385" i="1" s="1"/>
  <c r="W385" i="1"/>
  <c r="V385" i="1"/>
  <c r="U385" i="1"/>
  <c r="T385" i="1"/>
  <c r="S385" i="1"/>
  <c r="X367" i="1"/>
  <c r="W367" i="1"/>
  <c r="V367" i="1"/>
  <c r="U367" i="1"/>
  <c r="T367" i="1"/>
  <c r="S367" i="1"/>
  <c r="X366" i="1"/>
  <c r="AJ366" i="1" s="1"/>
  <c r="W366" i="1"/>
  <c r="V366" i="1"/>
  <c r="U366" i="1"/>
  <c r="T366" i="1"/>
  <c r="S366" i="1"/>
  <c r="AH365" i="1"/>
  <c r="AG365" i="1"/>
  <c r="X365" i="1"/>
  <c r="AJ365" i="1" s="1"/>
  <c r="W365" i="1"/>
  <c r="V365" i="1"/>
  <c r="U365" i="1"/>
  <c r="T365" i="1"/>
  <c r="S365" i="1"/>
  <c r="AG364" i="1"/>
  <c r="AF364" i="1"/>
  <c r="X364" i="1"/>
  <c r="AJ364" i="1" s="1"/>
  <c r="W364" i="1"/>
  <c r="V364" i="1"/>
  <c r="U364" i="1"/>
  <c r="T364" i="1"/>
  <c r="S364" i="1"/>
  <c r="X363" i="1"/>
  <c r="AJ363" i="1" s="1"/>
  <c r="W363" i="1"/>
  <c r="V363" i="1"/>
  <c r="U363" i="1"/>
  <c r="T363" i="1"/>
  <c r="S363" i="1"/>
  <c r="X362" i="1"/>
  <c r="AJ362" i="1" s="1"/>
  <c r="W362" i="1"/>
  <c r="V362" i="1"/>
  <c r="U362" i="1"/>
  <c r="T362" i="1"/>
  <c r="S362" i="1"/>
  <c r="X356" i="1"/>
  <c r="W356" i="1"/>
  <c r="AJ353" i="1" s="1"/>
  <c r="V356" i="1"/>
  <c r="U356" i="1"/>
  <c r="T356" i="1"/>
  <c r="AG355" i="1" s="1"/>
  <c r="S356" i="1"/>
  <c r="AI355" i="1"/>
  <c r="AH355" i="1"/>
  <c r="AF355" i="1"/>
  <c r="X355" i="1"/>
  <c r="AJ355" i="1" s="1"/>
  <c r="W355" i="1"/>
  <c r="V355" i="1"/>
  <c r="U355" i="1"/>
  <c r="T355" i="1"/>
  <c r="S355" i="1"/>
  <c r="X354" i="1"/>
  <c r="AJ354" i="1" s="1"/>
  <c r="W354" i="1"/>
  <c r="V354" i="1"/>
  <c r="U354" i="1"/>
  <c r="T354" i="1"/>
  <c r="S354" i="1"/>
  <c r="AG353" i="1"/>
  <c r="AF353" i="1"/>
  <c r="X353" i="1"/>
  <c r="AI353" i="1" s="1"/>
  <c r="W353" i="1"/>
  <c r="V353" i="1"/>
  <c r="U353" i="1"/>
  <c r="T353" i="1"/>
  <c r="S353" i="1"/>
  <c r="AI352" i="1"/>
  <c r="AF352" i="1"/>
  <c r="X352" i="1"/>
  <c r="AJ352" i="1" s="1"/>
  <c r="W352" i="1"/>
  <c r="V352" i="1"/>
  <c r="U352" i="1"/>
  <c r="T352" i="1"/>
  <c r="S352" i="1"/>
  <c r="X351" i="1"/>
  <c r="AJ351" i="1" s="1"/>
  <c r="W351" i="1"/>
  <c r="V351" i="1"/>
  <c r="U351" i="1"/>
  <c r="T351" i="1"/>
  <c r="S351" i="1"/>
  <c r="X345" i="1"/>
  <c r="W345" i="1"/>
  <c r="V345" i="1"/>
  <c r="U345" i="1"/>
  <c r="T345" i="1"/>
  <c r="S345" i="1"/>
  <c r="X344" i="1"/>
  <c r="AJ344" i="1" s="1"/>
  <c r="W344" i="1"/>
  <c r="V344" i="1"/>
  <c r="U344" i="1"/>
  <c r="T344" i="1"/>
  <c r="S344" i="1"/>
  <c r="X343" i="1"/>
  <c r="AJ343" i="1" s="1"/>
  <c r="W343" i="1"/>
  <c r="V343" i="1"/>
  <c r="U343" i="1"/>
  <c r="T343" i="1"/>
  <c r="S343" i="1"/>
  <c r="X342" i="1"/>
  <c r="AJ342" i="1" s="1"/>
  <c r="W342" i="1"/>
  <c r="V342" i="1"/>
  <c r="U342" i="1"/>
  <c r="T342" i="1"/>
  <c r="S342" i="1"/>
  <c r="X341" i="1"/>
  <c r="AJ341" i="1" s="1"/>
  <c r="W341" i="1"/>
  <c r="V341" i="1"/>
  <c r="U341" i="1"/>
  <c r="T341" i="1"/>
  <c r="S341" i="1"/>
  <c r="X340" i="1"/>
  <c r="AJ340" i="1" s="1"/>
  <c r="W340" i="1"/>
  <c r="V340" i="1"/>
  <c r="U340" i="1"/>
  <c r="T340" i="1"/>
  <c r="S340" i="1"/>
  <c r="X333" i="1"/>
  <c r="W333" i="1"/>
  <c r="AJ328" i="1" s="1"/>
  <c r="V333" i="1"/>
  <c r="U333" i="1"/>
  <c r="T333" i="1"/>
  <c r="S333" i="1"/>
  <c r="X332" i="1"/>
  <c r="AI332" i="1" s="1"/>
  <c r="W332" i="1"/>
  <c r="V332" i="1"/>
  <c r="U332" i="1"/>
  <c r="T332" i="1"/>
  <c r="S332" i="1"/>
  <c r="AG331" i="1"/>
  <c r="AF331" i="1"/>
  <c r="X331" i="1"/>
  <c r="AH331" i="1" s="1"/>
  <c r="W331" i="1"/>
  <c r="V331" i="1"/>
  <c r="U331" i="1"/>
  <c r="T331" i="1"/>
  <c r="S331" i="1"/>
  <c r="AF330" i="1"/>
  <c r="X330" i="1"/>
  <c r="AJ330" i="1" s="1"/>
  <c r="W330" i="1"/>
  <c r="V330" i="1"/>
  <c r="U330" i="1"/>
  <c r="T330" i="1"/>
  <c r="S330" i="1"/>
  <c r="X329" i="1"/>
  <c r="AJ329" i="1" s="1"/>
  <c r="W329" i="1"/>
  <c r="V329" i="1"/>
  <c r="U329" i="1"/>
  <c r="T329" i="1"/>
  <c r="S329" i="1"/>
  <c r="X328" i="1"/>
  <c r="AI328" i="1" s="1"/>
  <c r="W328" i="1"/>
  <c r="V328" i="1"/>
  <c r="U328" i="1"/>
  <c r="T328" i="1"/>
  <c r="S328" i="1"/>
  <c r="X322" i="1"/>
  <c r="W322" i="1"/>
  <c r="AJ320" i="1" s="1"/>
  <c r="V322" i="1"/>
  <c r="AI317" i="1" s="1"/>
  <c r="U322" i="1"/>
  <c r="T322" i="1"/>
  <c r="S322" i="1"/>
  <c r="X321" i="1"/>
  <c r="AJ321" i="1" s="1"/>
  <c r="W321" i="1"/>
  <c r="V321" i="1"/>
  <c r="U321" i="1"/>
  <c r="T321" i="1"/>
  <c r="S321" i="1"/>
  <c r="AG320" i="1"/>
  <c r="AF320" i="1"/>
  <c r="X320" i="1"/>
  <c r="AI320" i="1" s="1"/>
  <c r="W320" i="1"/>
  <c r="V320" i="1"/>
  <c r="U320" i="1"/>
  <c r="T320" i="1"/>
  <c r="S320" i="1"/>
  <c r="AF319" i="1"/>
  <c r="X319" i="1"/>
  <c r="AJ319" i="1" s="1"/>
  <c r="W319" i="1"/>
  <c r="V319" i="1"/>
  <c r="U319" i="1"/>
  <c r="T319" i="1"/>
  <c r="S319" i="1"/>
  <c r="X318" i="1"/>
  <c r="AJ318" i="1" s="1"/>
  <c r="W318" i="1"/>
  <c r="V318" i="1"/>
  <c r="U318" i="1"/>
  <c r="T318" i="1"/>
  <c r="S318" i="1"/>
  <c r="AJ317" i="1"/>
  <c r="AG317" i="1"/>
  <c r="X317" i="1"/>
  <c r="AH317" i="1" s="1"/>
  <c r="W317" i="1"/>
  <c r="V317" i="1"/>
  <c r="U317" i="1"/>
  <c r="T317" i="1"/>
  <c r="S317" i="1"/>
  <c r="X311" i="1"/>
  <c r="W311" i="1"/>
  <c r="V311" i="1"/>
  <c r="U311" i="1"/>
  <c r="T311" i="1"/>
  <c r="S311" i="1"/>
  <c r="AH310" i="1"/>
  <c r="AF310" i="1"/>
  <c r="X310" i="1"/>
  <c r="AJ310" i="1" s="1"/>
  <c r="W310" i="1"/>
  <c r="V310" i="1"/>
  <c r="U310" i="1"/>
  <c r="T310" i="1"/>
  <c r="S310" i="1"/>
  <c r="X309" i="1"/>
  <c r="AJ309" i="1" s="1"/>
  <c r="W309" i="1"/>
  <c r="V309" i="1"/>
  <c r="U309" i="1"/>
  <c r="T309" i="1"/>
  <c r="S309" i="1"/>
  <c r="AF308" i="1"/>
  <c r="X308" i="1"/>
  <c r="AJ308" i="1" s="1"/>
  <c r="W308" i="1"/>
  <c r="V308" i="1"/>
  <c r="U308" i="1"/>
  <c r="T308" i="1"/>
  <c r="S308" i="1"/>
  <c r="X307" i="1"/>
  <c r="AJ307" i="1" s="1"/>
  <c r="W307" i="1"/>
  <c r="V307" i="1"/>
  <c r="U307" i="1"/>
  <c r="T307" i="1"/>
  <c r="S307" i="1"/>
  <c r="X306" i="1"/>
  <c r="AJ306" i="1" s="1"/>
  <c r="W306" i="1"/>
  <c r="V306" i="1"/>
  <c r="U306" i="1"/>
  <c r="T306" i="1"/>
  <c r="S306" i="1"/>
  <c r="X300" i="1"/>
  <c r="W300" i="1"/>
  <c r="V300" i="1"/>
  <c r="U300" i="1"/>
  <c r="AH298" i="1" s="1"/>
  <c r="T300" i="1"/>
  <c r="S300" i="1"/>
  <c r="AG299" i="1"/>
  <c r="X299" i="1"/>
  <c r="AJ299" i="1" s="1"/>
  <c r="W299" i="1"/>
  <c r="V299" i="1"/>
  <c r="U299" i="1"/>
  <c r="T299" i="1"/>
  <c r="S299" i="1"/>
  <c r="AG298" i="1"/>
  <c r="AF298" i="1"/>
  <c r="X298" i="1"/>
  <c r="AJ298" i="1" s="1"/>
  <c r="W298" i="1"/>
  <c r="V298" i="1"/>
  <c r="U298" i="1"/>
  <c r="T298" i="1"/>
  <c r="S298" i="1"/>
  <c r="X297" i="1"/>
  <c r="AJ297" i="1" s="1"/>
  <c r="W297" i="1"/>
  <c r="V297" i="1"/>
  <c r="U297" i="1"/>
  <c r="T297" i="1"/>
  <c r="S297" i="1"/>
  <c r="AJ296" i="1"/>
  <c r="X296" i="1"/>
  <c r="AI296" i="1" s="1"/>
  <c r="W296" i="1"/>
  <c r="V296" i="1"/>
  <c r="U296" i="1"/>
  <c r="T296" i="1"/>
  <c r="S296" i="1"/>
  <c r="AJ295" i="1"/>
  <c r="AI295" i="1"/>
  <c r="X295" i="1"/>
  <c r="AH295" i="1" s="1"/>
  <c r="W295" i="1"/>
  <c r="V295" i="1"/>
  <c r="U295" i="1"/>
  <c r="T295" i="1"/>
  <c r="S295" i="1"/>
  <c r="X289" i="1"/>
  <c r="W289" i="1"/>
  <c r="V289" i="1"/>
  <c r="U289" i="1"/>
  <c r="T289" i="1"/>
  <c r="AG284" i="1" s="1"/>
  <c r="S289" i="1"/>
  <c r="AH288" i="1"/>
  <c r="AF288" i="1"/>
  <c r="X288" i="1"/>
  <c r="AJ288" i="1" s="1"/>
  <c r="W288" i="1"/>
  <c r="V288" i="1"/>
  <c r="U288" i="1"/>
  <c r="T288" i="1"/>
  <c r="S288" i="1"/>
  <c r="X287" i="1"/>
  <c r="AJ287" i="1" s="1"/>
  <c r="W287" i="1"/>
  <c r="V287" i="1"/>
  <c r="U287" i="1"/>
  <c r="T287" i="1"/>
  <c r="S287" i="1"/>
  <c r="AF286" i="1"/>
  <c r="X286" i="1"/>
  <c r="AJ286" i="1" s="1"/>
  <c r="W286" i="1"/>
  <c r="V286" i="1"/>
  <c r="U286" i="1"/>
  <c r="T286" i="1"/>
  <c r="S286" i="1"/>
  <c r="X285" i="1"/>
  <c r="AJ285" i="1" s="1"/>
  <c r="W285" i="1"/>
  <c r="V285" i="1"/>
  <c r="U285" i="1"/>
  <c r="T285" i="1"/>
  <c r="S285" i="1"/>
  <c r="AJ284" i="1"/>
  <c r="AH284" i="1"/>
  <c r="X284" i="1"/>
  <c r="AI284" i="1" s="1"/>
  <c r="W284" i="1"/>
  <c r="V284" i="1"/>
  <c r="U284" i="1"/>
  <c r="T284" i="1"/>
  <c r="S284" i="1"/>
  <c r="X277" i="1"/>
  <c r="W277" i="1"/>
  <c r="V277" i="1"/>
  <c r="U277" i="1"/>
  <c r="T277" i="1"/>
  <c r="S277" i="1"/>
  <c r="AG276" i="1"/>
  <c r="X276" i="1"/>
  <c r="AI276" i="1" s="1"/>
  <c r="W276" i="1"/>
  <c r="V276" i="1"/>
  <c r="U276" i="1"/>
  <c r="T276" i="1"/>
  <c r="S276" i="1"/>
  <c r="AG275" i="1"/>
  <c r="AF275" i="1"/>
  <c r="X275" i="1"/>
  <c r="AJ275" i="1" s="1"/>
  <c r="W275" i="1"/>
  <c r="V275" i="1"/>
  <c r="U275" i="1"/>
  <c r="T275" i="1"/>
  <c r="S275" i="1"/>
  <c r="X274" i="1"/>
  <c r="AJ274" i="1" s="1"/>
  <c r="W274" i="1"/>
  <c r="V274" i="1"/>
  <c r="U274" i="1"/>
  <c r="T274" i="1"/>
  <c r="S274" i="1"/>
  <c r="AJ273" i="1"/>
  <c r="X273" i="1"/>
  <c r="AI273" i="1" s="1"/>
  <c r="W273" i="1"/>
  <c r="V273" i="1"/>
  <c r="U273" i="1"/>
  <c r="T273" i="1"/>
  <c r="S273" i="1"/>
  <c r="AJ272" i="1"/>
  <c r="AI272" i="1"/>
  <c r="X272" i="1"/>
  <c r="AH272" i="1" s="1"/>
  <c r="W272" i="1"/>
  <c r="V272" i="1"/>
  <c r="U272" i="1"/>
  <c r="T272" i="1"/>
  <c r="S272" i="1"/>
  <c r="X266" i="1"/>
  <c r="W266" i="1"/>
  <c r="V266" i="1"/>
  <c r="U266" i="1"/>
  <c r="AH263" i="1" s="1"/>
  <c r="T266" i="1"/>
  <c r="S266" i="1"/>
  <c r="AJ265" i="1"/>
  <c r="X265" i="1"/>
  <c r="AI265" i="1" s="1"/>
  <c r="W265" i="1"/>
  <c r="V265" i="1"/>
  <c r="U265" i="1"/>
  <c r="T265" i="1"/>
  <c r="S265" i="1"/>
  <c r="AI264" i="1"/>
  <c r="AF264" i="1"/>
  <c r="X264" i="1"/>
  <c r="AJ264" i="1" s="1"/>
  <c r="W264" i="1"/>
  <c r="V264" i="1"/>
  <c r="U264" i="1"/>
  <c r="T264" i="1"/>
  <c r="S264" i="1"/>
  <c r="X263" i="1"/>
  <c r="AJ263" i="1" s="1"/>
  <c r="W263" i="1"/>
  <c r="V263" i="1"/>
  <c r="U263" i="1"/>
  <c r="T263" i="1"/>
  <c r="S263" i="1"/>
  <c r="AJ262" i="1"/>
  <c r="AG262" i="1"/>
  <c r="AF262" i="1"/>
  <c r="X262" i="1"/>
  <c r="AI262" i="1" s="1"/>
  <c r="W262" i="1"/>
  <c r="V262" i="1"/>
  <c r="U262" i="1"/>
  <c r="T262" i="1"/>
  <c r="S262" i="1"/>
  <c r="AI261" i="1"/>
  <c r="AF261" i="1"/>
  <c r="X261" i="1"/>
  <c r="AJ261" i="1" s="1"/>
  <c r="W261" i="1"/>
  <c r="V261" i="1"/>
  <c r="U261" i="1"/>
  <c r="T261" i="1"/>
  <c r="S261" i="1"/>
  <c r="X255" i="1"/>
  <c r="AG252" i="1" s="1"/>
  <c r="W255" i="1"/>
  <c r="V255" i="1"/>
  <c r="U255" i="1"/>
  <c r="T255" i="1"/>
  <c r="S255" i="1"/>
  <c r="AF254" i="1"/>
  <c r="X254" i="1"/>
  <c r="AJ254" i="1" s="1"/>
  <c r="W254" i="1"/>
  <c r="V254" i="1"/>
  <c r="U254" i="1"/>
  <c r="T254" i="1"/>
  <c r="S254" i="1"/>
  <c r="X253" i="1"/>
  <c r="AJ253" i="1" s="1"/>
  <c r="W253" i="1"/>
  <c r="V253" i="1"/>
  <c r="U253" i="1"/>
  <c r="T253" i="1"/>
  <c r="S253" i="1"/>
  <c r="AF252" i="1"/>
  <c r="X252" i="1"/>
  <c r="AJ252" i="1" s="1"/>
  <c r="W252" i="1"/>
  <c r="V252" i="1"/>
  <c r="U252" i="1"/>
  <c r="T252" i="1"/>
  <c r="S252" i="1"/>
  <c r="X251" i="1"/>
  <c r="AJ251" i="1" s="1"/>
  <c r="W251" i="1"/>
  <c r="V251" i="1"/>
  <c r="U251" i="1"/>
  <c r="T251" i="1"/>
  <c r="S251" i="1"/>
  <c r="X250" i="1"/>
  <c r="AJ250" i="1" s="1"/>
  <c r="W250" i="1"/>
  <c r="V250" i="1"/>
  <c r="U250" i="1"/>
  <c r="T250" i="1"/>
  <c r="S250" i="1"/>
  <c r="X244" i="1"/>
  <c r="W244" i="1"/>
  <c r="V244" i="1"/>
  <c r="U244" i="1"/>
  <c r="T244" i="1"/>
  <c r="S244" i="1"/>
  <c r="X243" i="1"/>
  <c r="AJ243" i="1" s="1"/>
  <c r="W243" i="1"/>
  <c r="V243" i="1"/>
  <c r="U243" i="1"/>
  <c r="T243" i="1"/>
  <c r="S243" i="1"/>
  <c r="AG242" i="1"/>
  <c r="X242" i="1"/>
  <c r="AJ242" i="1" s="1"/>
  <c r="W242" i="1"/>
  <c r="V242" i="1"/>
  <c r="U242" i="1"/>
  <c r="T242" i="1"/>
  <c r="S242" i="1"/>
  <c r="AF241" i="1"/>
  <c r="X241" i="1"/>
  <c r="AJ241" i="1" s="1"/>
  <c r="W241" i="1"/>
  <c r="V241" i="1"/>
  <c r="U241" i="1"/>
  <c r="T241" i="1"/>
  <c r="S241" i="1"/>
  <c r="X240" i="1"/>
  <c r="AJ240" i="1" s="1"/>
  <c r="W240" i="1"/>
  <c r="V240" i="1"/>
  <c r="U240" i="1"/>
  <c r="T240" i="1"/>
  <c r="S240" i="1"/>
  <c r="AI239" i="1"/>
  <c r="X239" i="1"/>
  <c r="AJ239" i="1" s="1"/>
  <c r="W239" i="1"/>
  <c r="V239" i="1"/>
  <c r="U239" i="1"/>
  <c r="T239" i="1"/>
  <c r="S239" i="1"/>
  <c r="X233" i="1"/>
  <c r="W233" i="1"/>
  <c r="V233" i="1"/>
  <c r="U233" i="1"/>
  <c r="T233" i="1"/>
  <c r="S233" i="1"/>
  <c r="X232" i="1"/>
  <c r="AJ232" i="1" s="1"/>
  <c r="W232" i="1"/>
  <c r="V232" i="1"/>
  <c r="U232" i="1"/>
  <c r="T232" i="1"/>
  <c r="S232" i="1"/>
  <c r="AG231" i="1"/>
  <c r="AF231" i="1"/>
  <c r="X231" i="1"/>
  <c r="AJ231" i="1" s="1"/>
  <c r="W231" i="1"/>
  <c r="V231" i="1"/>
  <c r="U231" i="1"/>
  <c r="T231" i="1"/>
  <c r="S231" i="1"/>
  <c r="X230" i="1"/>
  <c r="AJ230" i="1" s="1"/>
  <c r="W230" i="1"/>
  <c r="V230" i="1"/>
  <c r="U230" i="1"/>
  <c r="T230" i="1"/>
  <c r="S230" i="1"/>
  <c r="X229" i="1"/>
  <c r="AJ229" i="1" s="1"/>
  <c r="W229" i="1"/>
  <c r="V229" i="1"/>
  <c r="U229" i="1"/>
  <c r="T229" i="1"/>
  <c r="S229" i="1"/>
  <c r="AI228" i="1"/>
  <c r="X228" i="1"/>
  <c r="AJ228" i="1" s="1"/>
  <c r="W228" i="1"/>
  <c r="V228" i="1"/>
  <c r="U228" i="1"/>
  <c r="T228" i="1"/>
  <c r="S228" i="1"/>
  <c r="X222" i="1"/>
  <c r="W222" i="1"/>
  <c r="V222" i="1"/>
  <c r="AI217" i="1" s="1"/>
  <c r="U222" i="1"/>
  <c r="AH220" i="1" s="1"/>
  <c r="T222" i="1"/>
  <c r="S222" i="1"/>
  <c r="AH221" i="1"/>
  <c r="AG221" i="1"/>
  <c r="X221" i="1"/>
  <c r="AJ221" i="1" s="1"/>
  <c r="W221" i="1"/>
  <c r="V221" i="1"/>
  <c r="U221" i="1"/>
  <c r="T221" i="1"/>
  <c r="S221" i="1"/>
  <c r="AG220" i="1"/>
  <c r="AF220" i="1"/>
  <c r="X220" i="1"/>
  <c r="AJ220" i="1" s="1"/>
  <c r="W220" i="1"/>
  <c r="V220" i="1"/>
  <c r="U220" i="1"/>
  <c r="T220" i="1"/>
  <c r="S220" i="1"/>
  <c r="AF219" i="1"/>
  <c r="X219" i="1"/>
  <c r="AJ219" i="1" s="1"/>
  <c r="W219" i="1"/>
  <c r="V219" i="1"/>
  <c r="U219" i="1"/>
  <c r="T219" i="1"/>
  <c r="S219" i="1"/>
  <c r="X218" i="1"/>
  <c r="AJ218" i="1" s="1"/>
  <c r="W218" i="1"/>
  <c r="V218" i="1"/>
  <c r="U218" i="1"/>
  <c r="T218" i="1"/>
  <c r="S218" i="1"/>
  <c r="AJ217" i="1"/>
  <c r="X217" i="1"/>
  <c r="AH217" i="1" s="1"/>
  <c r="W217" i="1"/>
  <c r="V217" i="1"/>
  <c r="U217" i="1"/>
  <c r="T217" i="1"/>
  <c r="S217" i="1"/>
  <c r="X210" i="1"/>
  <c r="W210" i="1"/>
  <c r="V210" i="1"/>
  <c r="U210" i="1"/>
  <c r="T210" i="1"/>
  <c r="S210" i="1"/>
  <c r="AI209" i="1"/>
  <c r="AF209" i="1"/>
  <c r="X209" i="1"/>
  <c r="AJ209" i="1" s="1"/>
  <c r="W209" i="1"/>
  <c r="V209" i="1"/>
  <c r="U209" i="1"/>
  <c r="T209" i="1"/>
  <c r="S209" i="1"/>
  <c r="X208" i="1"/>
  <c r="AI208" i="1" s="1"/>
  <c r="W208" i="1"/>
  <c r="V208" i="1"/>
  <c r="U208" i="1"/>
  <c r="T208" i="1"/>
  <c r="S208" i="1"/>
  <c r="AG207" i="1"/>
  <c r="X207" i="1"/>
  <c r="AJ207" i="1" s="1"/>
  <c r="W207" i="1"/>
  <c r="V207" i="1"/>
  <c r="U207" i="1"/>
  <c r="T207" i="1"/>
  <c r="S207" i="1"/>
  <c r="AG206" i="1"/>
  <c r="AF206" i="1"/>
  <c r="X206" i="1"/>
  <c r="AJ206" i="1" s="1"/>
  <c r="W206" i="1"/>
  <c r="V206" i="1"/>
  <c r="U206" i="1"/>
  <c r="T206" i="1"/>
  <c r="S206" i="1"/>
  <c r="X205" i="1"/>
  <c r="AJ205" i="1" s="1"/>
  <c r="W205" i="1"/>
  <c r="V205" i="1"/>
  <c r="U205" i="1"/>
  <c r="T205" i="1"/>
  <c r="S205" i="1"/>
  <c r="X188" i="1"/>
  <c r="W188" i="1"/>
  <c r="V188" i="1"/>
  <c r="U188" i="1"/>
  <c r="T188" i="1"/>
  <c r="S188" i="1"/>
  <c r="AG187" i="1"/>
  <c r="AF187" i="1"/>
  <c r="X187" i="1"/>
  <c r="AH187" i="1" s="1"/>
  <c r="W187" i="1"/>
  <c r="V187" i="1"/>
  <c r="U187" i="1"/>
  <c r="T187" i="1"/>
  <c r="S187" i="1"/>
  <c r="X186" i="1"/>
  <c r="AG186" i="1" s="1"/>
  <c r="W186" i="1"/>
  <c r="V186" i="1"/>
  <c r="U186" i="1"/>
  <c r="T186" i="1"/>
  <c r="S186" i="1"/>
  <c r="X185" i="1"/>
  <c r="AH185" i="1" s="1"/>
  <c r="W185" i="1"/>
  <c r="V185" i="1"/>
  <c r="U185" i="1"/>
  <c r="T185" i="1"/>
  <c r="S185" i="1"/>
  <c r="X184" i="1"/>
  <c r="AJ184" i="1" s="1"/>
  <c r="W184" i="1"/>
  <c r="V184" i="1"/>
  <c r="U184" i="1"/>
  <c r="T184" i="1"/>
  <c r="S184" i="1"/>
  <c r="X183" i="1"/>
  <c r="AJ183" i="1" s="1"/>
  <c r="W183" i="1"/>
  <c r="V183" i="1"/>
  <c r="U183" i="1"/>
  <c r="T183" i="1"/>
  <c r="S183" i="1"/>
  <c r="X176" i="1"/>
  <c r="W176" i="1"/>
  <c r="V176" i="1"/>
  <c r="U176" i="1"/>
  <c r="T176" i="1"/>
  <c r="S176" i="1"/>
  <c r="AH175" i="1"/>
  <c r="AF175" i="1"/>
  <c r="X175" i="1"/>
  <c r="AI175" i="1" s="1"/>
  <c r="W175" i="1"/>
  <c r="V175" i="1"/>
  <c r="U175" i="1"/>
  <c r="T175" i="1"/>
  <c r="S175" i="1"/>
  <c r="AG174" i="1"/>
  <c r="X174" i="1"/>
  <c r="AI174" i="1" s="1"/>
  <c r="W174" i="1"/>
  <c r="V174" i="1"/>
  <c r="U174" i="1"/>
  <c r="T174" i="1"/>
  <c r="S174" i="1"/>
  <c r="AG173" i="1"/>
  <c r="AF173" i="1"/>
  <c r="X173" i="1"/>
  <c r="AH173" i="1" s="1"/>
  <c r="W173" i="1"/>
  <c r="V173" i="1"/>
  <c r="U173" i="1"/>
  <c r="T173" i="1"/>
  <c r="S173" i="1"/>
  <c r="X172" i="1"/>
  <c r="AJ172" i="1" s="1"/>
  <c r="W172" i="1"/>
  <c r="V172" i="1"/>
  <c r="U172" i="1"/>
  <c r="T172" i="1"/>
  <c r="S172" i="1"/>
  <c r="AJ171" i="1"/>
  <c r="X171" i="1"/>
  <c r="AI171" i="1" s="1"/>
  <c r="W171" i="1"/>
  <c r="V171" i="1"/>
  <c r="U171" i="1"/>
  <c r="T171" i="1"/>
  <c r="S171" i="1"/>
  <c r="X165" i="1"/>
  <c r="W165" i="1"/>
  <c r="V165" i="1"/>
  <c r="U165" i="1"/>
  <c r="T165" i="1"/>
  <c r="S165" i="1"/>
  <c r="AJ164" i="1"/>
  <c r="AI164" i="1"/>
  <c r="AG164" i="1"/>
  <c r="AF164" i="1"/>
  <c r="X164" i="1"/>
  <c r="AH164" i="1" s="1"/>
  <c r="W164" i="1"/>
  <c r="V164" i="1"/>
  <c r="U164" i="1"/>
  <c r="T164" i="1"/>
  <c r="S164" i="1"/>
  <c r="X163" i="1"/>
  <c r="AJ163" i="1" s="1"/>
  <c r="W163" i="1"/>
  <c r="V163" i="1"/>
  <c r="U163" i="1"/>
  <c r="T163" i="1"/>
  <c r="S163" i="1"/>
  <c r="AH162" i="1"/>
  <c r="AG162" i="1"/>
  <c r="X162" i="1"/>
  <c r="AJ162" i="1" s="1"/>
  <c r="W162" i="1"/>
  <c r="V162" i="1"/>
  <c r="U162" i="1"/>
  <c r="T162" i="1"/>
  <c r="S162" i="1"/>
  <c r="AJ161" i="1"/>
  <c r="AG161" i="1"/>
  <c r="AF161" i="1"/>
  <c r="X161" i="1"/>
  <c r="AI161" i="1" s="1"/>
  <c r="W161" i="1"/>
  <c r="V161" i="1"/>
  <c r="U161" i="1"/>
  <c r="T161" i="1"/>
  <c r="S161" i="1"/>
  <c r="X160" i="1"/>
  <c r="AJ160" i="1" s="1"/>
  <c r="W160" i="1"/>
  <c r="V160" i="1"/>
  <c r="U160" i="1"/>
  <c r="T160" i="1"/>
  <c r="S160" i="1"/>
  <c r="X154" i="1"/>
  <c r="W154" i="1"/>
  <c r="V154" i="1"/>
  <c r="U154" i="1"/>
  <c r="T154" i="1"/>
  <c r="S154" i="1"/>
  <c r="AH153" i="1"/>
  <c r="AF153" i="1"/>
  <c r="X153" i="1"/>
  <c r="AI153" i="1" s="1"/>
  <c r="W153" i="1"/>
  <c r="V153" i="1"/>
  <c r="U153" i="1"/>
  <c r="T153" i="1"/>
  <c r="S153" i="1"/>
  <c r="X152" i="1"/>
  <c r="AH152" i="1" s="1"/>
  <c r="W152" i="1"/>
  <c r="V152" i="1"/>
  <c r="U152" i="1"/>
  <c r="T152" i="1"/>
  <c r="S152" i="1"/>
  <c r="AG151" i="1"/>
  <c r="AF151" i="1"/>
  <c r="X151" i="1"/>
  <c r="AI151" i="1" s="1"/>
  <c r="W151" i="1"/>
  <c r="V151" i="1"/>
  <c r="U151" i="1"/>
  <c r="T151" i="1"/>
  <c r="S151" i="1"/>
  <c r="X150" i="1"/>
  <c r="AJ150" i="1" s="1"/>
  <c r="W150" i="1"/>
  <c r="V150" i="1"/>
  <c r="U150" i="1"/>
  <c r="T150" i="1"/>
  <c r="S150" i="1"/>
  <c r="AJ149" i="1"/>
  <c r="X149" i="1"/>
  <c r="AI149" i="1" s="1"/>
  <c r="W149" i="1"/>
  <c r="V149" i="1"/>
  <c r="U149" i="1"/>
  <c r="T149" i="1"/>
  <c r="S149" i="1"/>
  <c r="X143" i="1"/>
  <c r="W143" i="1"/>
  <c r="V143" i="1"/>
  <c r="U143" i="1"/>
  <c r="T143" i="1"/>
  <c r="S143" i="1"/>
  <c r="X142" i="1"/>
  <c r="AG142" i="1" s="1"/>
  <c r="W142" i="1"/>
  <c r="V142" i="1"/>
  <c r="U142" i="1"/>
  <c r="T142" i="1"/>
  <c r="S142" i="1"/>
  <c r="AF141" i="1"/>
  <c r="X141" i="1"/>
  <c r="AI141" i="1" s="1"/>
  <c r="W141" i="1"/>
  <c r="V141" i="1"/>
  <c r="U141" i="1"/>
  <c r="T141" i="1"/>
  <c r="S141" i="1"/>
  <c r="X140" i="1"/>
  <c r="AG140" i="1" s="1"/>
  <c r="W140" i="1"/>
  <c r="V140" i="1"/>
  <c r="U140" i="1"/>
  <c r="T140" i="1"/>
  <c r="S140" i="1"/>
  <c r="X139" i="1"/>
  <c r="AJ139" i="1" s="1"/>
  <c r="W139" i="1"/>
  <c r="V139" i="1"/>
  <c r="U139" i="1"/>
  <c r="T139" i="1"/>
  <c r="S139" i="1"/>
  <c r="X138" i="1"/>
  <c r="AJ138" i="1" s="1"/>
  <c r="W138" i="1"/>
  <c r="V138" i="1"/>
  <c r="U138" i="1"/>
  <c r="T138" i="1"/>
  <c r="S138" i="1"/>
  <c r="X131" i="1"/>
  <c r="W131" i="1"/>
  <c r="V131" i="1"/>
  <c r="U131" i="1"/>
  <c r="AH129" i="1" s="1"/>
  <c r="T131" i="1"/>
  <c r="S131" i="1"/>
  <c r="AG130" i="1"/>
  <c r="X130" i="1"/>
  <c r="AJ130" i="1" s="1"/>
  <c r="W130" i="1"/>
  <c r="V130" i="1"/>
  <c r="U130" i="1"/>
  <c r="T130" i="1"/>
  <c r="S130" i="1"/>
  <c r="AG129" i="1"/>
  <c r="AF129" i="1"/>
  <c r="X129" i="1"/>
  <c r="AI129" i="1" s="1"/>
  <c r="W129" i="1"/>
  <c r="V129" i="1"/>
  <c r="U129" i="1"/>
  <c r="T129" i="1"/>
  <c r="S129" i="1"/>
  <c r="X128" i="1"/>
  <c r="AJ128" i="1" s="1"/>
  <c r="W128" i="1"/>
  <c r="V128" i="1"/>
  <c r="U128" i="1"/>
  <c r="T128" i="1"/>
  <c r="S128" i="1"/>
  <c r="AJ127" i="1"/>
  <c r="X127" i="1"/>
  <c r="AI127" i="1" s="1"/>
  <c r="W127" i="1"/>
  <c r="V127" i="1"/>
  <c r="U127" i="1"/>
  <c r="T127" i="1"/>
  <c r="S127" i="1"/>
  <c r="AJ126" i="1"/>
  <c r="AI126" i="1"/>
  <c r="X126" i="1"/>
  <c r="AH126" i="1" s="1"/>
  <c r="W126" i="1"/>
  <c r="V126" i="1"/>
  <c r="U126" i="1"/>
  <c r="T126" i="1"/>
  <c r="S126" i="1"/>
  <c r="X120" i="1"/>
  <c r="W120" i="1"/>
  <c r="V120" i="1"/>
  <c r="U120" i="1"/>
  <c r="T120" i="1"/>
  <c r="S120" i="1"/>
  <c r="AG119" i="1"/>
  <c r="X119" i="1"/>
  <c r="AI119" i="1" s="1"/>
  <c r="W119" i="1"/>
  <c r="V119" i="1"/>
  <c r="U119" i="1"/>
  <c r="T119" i="1"/>
  <c r="S119" i="1"/>
  <c r="AG118" i="1"/>
  <c r="AF118" i="1"/>
  <c r="X118" i="1"/>
  <c r="AJ118" i="1" s="1"/>
  <c r="W118" i="1"/>
  <c r="V118" i="1"/>
  <c r="U118" i="1"/>
  <c r="T118" i="1"/>
  <c r="S118" i="1"/>
  <c r="X117" i="1"/>
  <c r="AJ117" i="1" s="1"/>
  <c r="W117" i="1"/>
  <c r="V117" i="1"/>
  <c r="U117" i="1"/>
  <c r="T117" i="1"/>
  <c r="S117" i="1"/>
  <c r="AJ116" i="1"/>
  <c r="X116" i="1"/>
  <c r="AI116" i="1" s="1"/>
  <c r="W116" i="1"/>
  <c r="V116" i="1"/>
  <c r="U116" i="1"/>
  <c r="T116" i="1"/>
  <c r="S116" i="1"/>
  <c r="AJ115" i="1"/>
  <c r="AI115" i="1"/>
  <c r="X115" i="1"/>
  <c r="AH115" i="1" s="1"/>
  <c r="W115" i="1"/>
  <c r="V115" i="1"/>
  <c r="U115" i="1"/>
  <c r="T115" i="1"/>
  <c r="S115" i="1"/>
  <c r="X109" i="1"/>
  <c r="W109" i="1"/>
  <c r="V109" i="1"/>
  <c r="U109" i="1"/>
  <c r="AH107" i="1" s="1"/>
  <c r="T109" i="1"/>
  <c r="S109" i="1"/>
  <c r="AG108" i="1"/>
  <c r="X108" i="1"/>
  <c r="AJ108" i="1" s="1"/>
  <c r="W108" i="1"/>
  <c r="V108" i="1"/>
  <c r="U108" i="1"/>
  <c r="T108" i="1"/>
  <c r="S108" i="1"/>
  <c r="AG107" i="1"/>
  <c r="AF107" i="1"/>
  <c r="X107" i="1"/>
  <c r="AJ107" i="1" s="1"/>
  <c r="W107" i="1"/>
  <c r="V107" i="1"/>
  <c r="U107" i="1"/>
  <c r="T107" i="1"/>
  <c r="S107" i="1"/>
  <c r="X106" i="1"/>
  <c r="AJ106" i="1" s="1"/>
  <c r="W106" i="1"/>
  <c r="V106" i="1"/>
  <c r="U106" i="1"/>
  <c r="T106" i="1"/>
  <c r="S106" i="1"/>
  <c r="AJ105" i="1"/>
  <c r="X105" i="1"/>
  <c r="AI105" i="1" s="1"/>
  <c r="W105" i="1"/>
  <c r="V105" i="1"/>
  <c r="U105" i="1"/>
  <c r="T105" i="1"/>
  <c r="S105" i="1"/>
  <c r="AJ104" i="1"/>
  <c r="AI104" i="1"/>
  <c r="X104" i="1"/>
  <c r="AH104" i="1" s="1"/>
  <c r="W104" i="1"/>
  <c r="V104" i="1"/>
  <c r="U104" i="1"/>
  <c r="T104" i="1"/>
  <c r="S104" i="1"/>
  <c r="X98" i="1"/>
  <c r="W98" i="1"/>
  <c r="V98" i="1"/>
  <c r="U98" i="1"/>
  <c r="T98" i="1"/>
  <c r="S98" i="1"/>
  <c r="X97" i="1"/>
  <c r="AJ97" i="1" s="1"/>
  <c r="W97" i="1"/>
  <c r="V97" i="1"/>
  <c r="U97" i="1"/>
  <c r="T97" i="1"/>
  <c r="S97" i="1"/>
  <c r="AG96" i="1"/>
  <c r="X96" i="1"/>
  <c r="AJ96" i="1" s="1"/>
  <c r="W96" i="1"/>
  <c r="V96" i="1"/>
  <c r="U96" i="1"/>
  <c r="T96" i="1"/>
  <c r="S96" i="1"/>
  <c r="AF95" i="1"/>
  <c r="X95" i="1"/>
  <c r="AJ95" i="1" s="1"/>
  <c r="W95" i="1"/>
  <c r="V95" i="1"/>
  <c r="U95" i="1"/>
  <c r="T95" i="1"/>
  <c r="S95" i="1"/>
  <c r="X94" i="1"/>
  <c r="AJ94" i="1" s="1"/>
  <c r="W94" i="1"/>
  <c r="V94" i="1"/>
  <c r="U94" i="1"/>
  <c r="T94" i="1"/>
  <c r="S94" i="1"/>
  <c r="AI93" i="1"/>
  <c r="X93" i="1"/>
  <c r="AJ93" i="1" s="1"/>
  <c r="W93" i="1"/>
  <c r="V93" i="1"/>
  <c r="U93" i="1"/>
  <c r="T93" i="1"/>
  <c r="S93" i="1"/>
  <c r="X87" i="1"/>
  <c r="W87" i="1"/>
  <c r="V87" i="1"/>
  <c r="U87" i="1"/>
  <c r="T87" i="1"/>
  <c r="S87" i="1"/>
  <c r="X86" i="1"/>
  <c r="AJ86" i="1" s="1"/>
  <c r="W86" i="1"/>
  <c r="V86" i="1"/>
  <c r="U86" i="1"/>
  <c r="T86" i="1"/>
  <c r="S86" i="1"/>
  <c r="X85" i="1"/>
  <c r="AJ85" i="1" s="1"/>
  <c r="W85" i="1"/>
  <c r="V85" i="1"/>
  <c r="U85" i="1"/>
  <c r="T85" i="1"/>
  <c r="S85" i="1"/>
  <c r="X84" i="1"/>
  <c r="AJ84" i="1" s="1"/>
  <c r="W84" i="1"/>
  <c r="V84" i="1"/>
  <c r="U84" i="1"/>
  <c r="T84" i="1"/>
  <c r="S84" i="1"/>
  <c r="AJ83" i="1"/>
  <c r="X83" i="1"/>
  <c r="AI83" i="1" s="1"/>
  <c r="W83" i="1"/>
  <c r="V83" i="1"/>
  <c r="U83" i="1"/>
  <c r="T83" i="1"/>
  <c r="S83" i="1"/>
  <c r="AJ82" i="1"/>
  <c r="AI82" i="1"/>
  <c r="X82" i="1"/>
  <c r="AH82" i="1" s="1"/>
  <c r="W82" i="1"/>
  <c r="V82" i="1"/>
  <c r="U82" i="1"/>
  <c r="T82" i="1"/>
  <c r="S82" i="1"/>
  <c r="X76" i="1"/>
  <c r="W76" i="1"/>
  <c r="V76" i="1"/>
  <c r="U76" i="1"/>
  <c r="T76" i="1"/>
  <c r="S76" i="1"/>
  <c r="X75" i="1"/>
  <c r="AJ75" i="1" s="1"/>
  <c r="W75" i="1"/>
  <c r="V75" i="1"/>
  <c r="U75" i="1"/>
  <c r="T75" i="1"/>
  <c r="S75" i="1"/>
  <c r="AG74" i="1"/>
  <c r="AF74" i="1"/>
  <c r="X74" i="1"/>
  <c r="AJ74" i="1" s="1"/>
  <c r="W74" i="1"/>
  <c r="V74" i="1"/>
  <c r="U74" i="1"/>
  <c r="T74" i="1"/>
  <c r="S74" i="1"/>
  <c r="AF73" i="1"/>
  <c r="X73" i="1"/>
  <c r="AJ73" i="1" s="1"/>
  <c r="W73" i="1"/>
  <c r="V73" i="1"/>
  <c r="U73" i="1"/>
  <c r="T73" i="1"/>
  <c r="S73" i="1"/>
  <c r="X72" i="1"/>
  <c r="AJ72" i="1" s="1"/>
  <c r="W72" i="1"/>
  <c r="V72" i="1"/>
  <c r="U72" i="1"/>
  <c r="T72" i="1"/>
  <c r="S72" i="1"/>
  <c r="AJ71" i="1"/>
  <c r="AI71" i="1"/>
  <c r="X71" i="1"/>
  <c r="AH71" i="1" s="1"/>
  <c r="W71" i="1"/>
  <c r="V71" i="1"/>
  <c r="U71" i="1"/>
  <c r="T71" i="1"/>
  <c r="S71" i="1"/>
  <c r="X65" i="1"/>
  <c r="V65" i="1"/>
  <c r="AI60" i="1" s="1"/>
  <c r="U65" i="1"/>
  <c r="AH62" i="1" s="1"/>
  <c r="T65" i="1"/>
  <c r="S65" i="1"/>
  <c r="AG64" i="1"/>
  <c r="AF64" i="1"/>
  <c r="X64" i="1"/>
  <c r="AI64" i="1" s="1"/>
  <c r="V64" i="1"/>
  <c r="U64" i="1"/>
  <c r="T64" i="1"/>
  <c r="S64" i="1"/>
  <c r="AI63" i="1"/>
  <c r="AF63" i="1"/>
  <c r="X63" i="1"/>
  <c r="AH63" i="1" s="1"/>
  <c r="V63" i="1"/>
  <c r="U63" i="1"/>
  <c r="T63" i="1"/>
  <c r="S63" i="1"/>
  <c r="AI62" i="1"/>
  <c r="AG62" i="1"/>
  <c r="AF62" i="1"/>
  <c r="X62" i="1"/>
  <c r="V62" i="1"/>
  <c r="U62" i="1"/>
  <c r="T62" i="1"/>
  <c r="S62" i="1"/>
  <c r="AI61" i="1"/>
  <c r="AG61" i="1"/>
  <c r="AF61" i="1"/>
  <c r="X61" i="1"/>
  <c r="AH61" i="1" s="1"/>
  <c r="V61" i="1"/>
  <c r="U61" i="1"/>
  <c r="T61" i="1"/>
  <c r="S61" i="1"/>
  <c r="AG60" i="1"/>
  <c r="AF60" i="1"/>
  <c r="X60" i="1"/>
  <c r="AH60" i="1" s="1"/>
  <c r="V60" i="1"/>
  <c r="U60" i="1"/>
  <c r="T60" i="1"/>
  <c r="S60" i="1"/>
  <c r="X54" i="1"/>
  <c r="V54" i="1"/>
  <c r="U54" i="1"/>
  <c r="AH52" i="1" s="1"/>
  <c r="T54" i="1"/>
  <c r="S54" i="1"/>
  <c r="AG53" i="1"/>
  <c r="AF53" i="1"/>
  <c r="X53" i="1"/>
  <c r="AI53" i="1" s="1"/>
  <c r="V53" i="1"/>
  <c r="U53" i="1"/>
  <c r="T53" i="1"/>
  <c r="S53" i="1"/>
  <c r="AI52" i="1"/>
  <c r="X52" i="1"/>
  <c r="AG52" i="1" s="1"/>
  <c r="V52" i="1"/>
  <c r="U52" i="1"/>
  <c r="T52" i="1"/>
  <c r="S52" i="1"/>
  <c r="AI51" i="1"/>
  <c r="AG51" i="1"/>
  <c r="AF51" i="1"/>
  <c r="X51" i="1"/>
  <c r="AH51" i="1" s="1"/>
  <c r="V51" i="1"/>
  <c r="U51" i="1"/>
  <c r="T51" i="1"/>
  <c r="S51" i="1"/>
  <c r="AI50" i="1"/>
  <c r="AF50" i="1"/>
  <c r="X50" i="1"/>
  <c r="AG50" i="1" s="1"/>
  <c r="V50" i="1"/>
  <c r="U50" i="1"/>
  <c r="T50" i="1"/>
  <c r="S50" i="1"/>
  <c r="AG49" i="1"/>
  <c r="AF49" i="1"/>
  <c r="X49" i="1"/>
  <c r="AI49" i="1" s="1"/>
  <c r="V49" i="1"/>
  <c r="U49" i="1"/>
  <c r="T49" i="1"/>
  <c r="S49" i="1"/>
  <c r="AF8" i="1" l="1"/>
  <c r="AG8" i="1"/>
  <c r="AH8" i="1"/>
  <c r="AF7" i="1"/>
  <c r="AG7" i="1"/>
  <c r="AF6" i="1"/>
  <c r="AF5" i="1"/>
  <c r="AH6" i="1"/>
  <c r="P4" i="1" s="1"/>
  <c r="P5" i="1" s="1"/>
  <c r="P6" i="1" s="1"/>
  <c r="P7" i="1" s="1"/>
  <c r="AF456" i="1"/>
  <c r="AF455" i="1"/>
  <c r="AG456" i="1"/>
  <c r="AH456" i="1"/>
  <c r="AF453" i="1"/>
  <c r="AG454" i="1"/>
  <c r="AH455" i="1"/>
  <c r="AI456" i="1"/>
  <c r="AF452" i="1"/>
  <c r="P452" i="1" s="1"/>
  <c r="AG453" i="1"/>
  <c r="AH454" i="1"/>
  <c r="AI455" i="1"/>
  <c r="AG452" i="1"/>
  <c r="AH453" i="1"/>
  <c r="AI454" i="1"/>
  <c r="AH452" i="1"/>
  <c r="AI453" i="1"/>
  <c r="AI452" i="1"/>
  <c r="AF445" i="1"/>
  <c r="AF444" i="1"/>
  <c r="AG445" i="1"/>
  <c r="AH445" i="1"/>
  <c r="AF442" i="1"/>
  <c r="AG443" i="1"/>
  <c r="AH444" i="1"/>
  <c r="AI445" i="1"/>
  <c r="AF441" i="1"/>
  <c r="AG442" i="1"/>
  <c r="AH443" i="1"/>
  <c r="AI444" i="1"/>
  <c r="AG441" i="1"/>
  <c r="AH442" i="1"/>
  <c r="AI443" i="1"/>
  <c r="AH441" i="1"/>
  <c r="AI442" i="1"/>
  <c r="AI441" i="1"/>
  <c r="AF434" i="1"/>
  <c r="AG434" i="1"/>
  <c r="AF432" i="1"/>
  <c r="AG433" i="1"/>
  <c r="AH434" i="1"/>
  <c r="AF431" i="1"/>
  <c r="AG432" i="1"/>
  <c r="AH433" i="1"/>
  <c r="AI434" i="1"/>
  <c r="AF430" i="1"/>
  <c r="AG431" i="1"/>
  <c r="AH432" i="1"/>
  <c r="AI433" i="1"/>
  <c r="AG430" i="1"/>
  <c r="AH431" i="1"/>
  <c r="AI432" i="1"/>
  <c r="AH430" i="1"/>
  <c r="AI431" i="1"/>
  <c r="AI430" i="1"/>
  <c r="AF422" i="1"/>
  <c r="AG422" i="1"/>
  <c r="AH422" i="1"/>
  <c r="AF419" i="1"/>
  <c r="AI422" i="1"/>
  <c r="AF418" i="1"/>
  <c r="AG419" i="1"/>
  <c r="AH420" i="1"/>
  <c r="AI421" i="1"/>
  <c r="AG418" i="1"/>
  <c r="AH419" i="1"/>
  <c r="AI420" i="1"/>
  <c r="AH418" i="1"/>
  <c r="P418" i="1" s="1"/>
  <c r="AI419" i="1"/>
  <c r="AI418" i="1"/>
  <c r="AF411" i="1"/>
  <c r="AG411" i="1"/>
  <c r="AH411" i="1"/>
  <c r="AI411" i="1"/>
  <c r="AF407" i="1"/>
  <c r="AG408" i="1"/>
  <c r="AH409" i="1"/>
  <c r="AI410" i="1"/>
  <c r="AG409" i="1"/>
  <c r="AG407" i="1"/>
  <c r="AH408" i="1"/>
  <c r="AI409" i="1"/>
  <c r="AF408" i="1"/>
  <c r="AH407" i="1"/>
  <c r="AI408" i="1"/>
  <c r="AF400" i="1"/>
  <c r="AG400" i="1"/>
  <c r="AH400" i="1"/>
  <c r="AF397" i="1"/>
  <c r="AG398" i="1"/>
  <c r="AH399" i="1"/>
  <c r="AI400" i="1"/>
  <c r="AF396" i="1"/>
  <c r="P396" i="1" s="1"/>
  <c r="AG397" i="1"/>
  <c r="AH398" i="1"/>
  <c r="AI399" i="1"/>
  <c r="AG396" i="1"/>
  <c r="AH397" i="1"/>
  <c r="AI398" i="1"/>
  <c r="AH396" i="1"/>
  <c r="AI397" i="1"/>
  <c r="AF389" i="1"/>
  <c r="AF388" i="1"/>
  <c r="AG389" i="1"/>
  <c r="AH389" i="1"/>
  <c r="AF386" i="1"/>
  <c r="AG387" i="1"/>
  <c r="AH388" i="1"/>
  <c r="AI389" i="1"/>
  <c r="AF385" i="1"/>
  <c r="AG386" i="1"/>
  <c r="AH387" i="1"/>
  <c r="AI388" i="1"/>
  <c r="AG385" i="1"/>
  <c r="AH386" i="1"/>
  <c r="AI387" i="1"/>
  <c r="AH385" i="1"/>
  <c r="AI386" i="1"/>
  <c r="AI385" i="1"/>
  <c r="AF366" i="1"/>
  <c r="AF365" i="1"/>
  <c r="AG366" i="1"/>
  <c r="AH366" i="1"/>
  <c r="AF363" i="1"/>
  <c r="AI366" i="1"/>
  <c r="AF362" i="1"/>
  <c r="AG363" i="1"/>
  <c r="AH364" i="1"/>
  <c r="AI365" i="1"/>
  <c r="AG362" i="1"/>
  <c r="AH363" i="1"/>
  <c r="AI364" i="1"/>
  <c r="AH362" i="1"/>
  <c r="P362" i="1" s="1"/>
  <c r="AI363" i="1"/>
  <c r="AI362" i="1"/>
  <c r="AF354" i="1"/>
  <c r="AG354" i="1"/>
  <c r="AH354" i="1"/>
  <c r="AF351" i="1"/>
  <c r="AG352" i="1"/>
  <c r="AH353" i="1"/>
  <c r="AI354" i="1"/>
  <c r="AG351" i="1"/>
  <c r="P351" i="1" s="1"/>
  <c r="AH352" i="1"/>
  <c r="AH351" i="1"/>
  <c r="AI351" i="1"/>
  <c r="AF344" i="1"/>
  <c r="AF343" i="1"/>
  <c r="AG344" i="1"/>
  <c r="AF342" i="1"/>
  <c r="AG343" i="1"/>
  <c r="AH344" i="1"/>
  <c r="AF341" i="1"/>
  <c r="AG342" i="1"/>
  <c r="AH343" i="1"/>
  <c r="AI344" i="1"/>
  <c r="AF340" i="1"/>
  <c r="AG341" i="1"/>
  <c r="AH342" i="1"/>
  <c r="AI343" i="1"/>
  <c r="AG340" i="1"/>
  <c r="AH341" i="1"/>
  <c r="AI342" i="1"/>
  <c r="AH340" i="1"/>
  <c r="AI341" i="1"/>
  <c r="AI340" i="1"/>
  <c r="AF332" i="1"/>
  <c r="AG332" i="1"/>
  <c r="AH332" i="1"/>
  <c r="AF329" i="1"/>
  <c r="AF328" i="1"/>
  <c r="AG329" i="1"/>
  <c r="AH330" i="1"/>
  <c r="AI331" i="1"/>
  <c r="AJ332" i="1"/>
  <c r="AG328" i="1"/>
  <c r="AH329" i="1"/>
  <c r="AI330" i="1"/>
  <c r="AJ331" i="1"/>
  <c r="AG330" i="1"/>
  <c r="AH328" i="1"/>
  <c r="AI329" i="1"/>
  <c r="AF321" i="1"/>
  <c r="AG321" i="1"/>
  <c r="AH321" i="1"/>
  <c r="AF318" i="1"/>
  <c r="AG319" i="1"/>
  <c r="AH320" i="1"/>
  <c r="AI321" i="1"/>
  <c r="AF317" i="1"/>
  <c r="AG318" i="1"/>
  <c r="AH319" i="1"/>
  <c r="AH318" i="1"/>
  <c r="AI319" i="1"/>
  <c r="AI318" i="1"/>
  <c r="P317" i="1" s="1"/>
  <c r="AF309" i="1"/>
  <c r="AG310" i="1"/>
  <c r="AG309" i="1"/>
  <c r="AF307" i="1"/>
  <c r="AG308" i="1"/>
  <c r="AH309" i="1"/>
  <c r="AI310" i="1"/>
  <c r="AF306" i="1"/>
  <c r="AG307" i="1"/>
  <c r="AH308" i="1"/>
  <c r="AI309" i="1"/>
  <c r="AG306" i="1"/>
  <c r="AH307" i="1"/>
  <c r="AI308" i="1"/>
  <c r="AH306" i="1"/>
  <c r="AI307" i="1"/>
  <c r="AI306" i="1"/>
  <c r="AF299" i="1"/>
  <c r="AF297" i="1"/>
  <c r="AH299" i="1"/>
  <c r="AG297" i="1"/>
  <c r="AI299" i="1"/>
  <c r="AF295" i="1"/>
  <c r="P295" i="1" s="1"/>
  <c r="AG296" i="1"/>
  <c r="AH297" i="1"/>
  <c r="AI298" i="1"/>
  <c r="AF296" i="1"/>
  <c r="AG295" i="1"/>
  <c r="AH296" i="1"/>
  <c r="AI297" i="1"/>
  <c r="AF287" i="1"/>
  <c r="AG288" i="1"/>
  <c r="AG287" i="1"/>
  <c r="AF285" i="1"/>
  <c r="P284" i="1" s="1"/>
  <c r="AG286" i="1"/>
  <c r="AH287" i="1"/>
  <c r="AI288" i="1"/>
  <c r="AF284" i="1"/>
  <c r="AG285" i="1"/>
  <c r="AH286" i="1"/>
  <c r="AI287" i="1"/>
  <c r="AH285" i="1"/>
  <c r="AI286" i="1"/>
  <c r="AI285" i="1"/>
  <c r="AF276" i="1"/>
  <c r="AH276" i="1"/>
  <c r="AF273" i="1"/>
  <c r="AH275" i="1"/>
  <c r="AF272" i="1"/>
  <c r="P272" i="1" s="1"/>
  <c r="AG273" i="1"/>
  <c r="AH274" i="1"/>
  <c r="AI275" i="1"/>
  <c r="AJ276" i="1"/>
  <c r="AF274" i="1"/>
  <c r="AG274" i="1"/>
  <c r="AG272" i="1"/>
  <c r="AH273" i="1"/>
  <c r="AI274" i="1"/>
  <c r="AF265" i="1"/>
  <c r="AG265" i="1"/>
  <c r="AF263" i="1"/>
  <c r="AG264" i="1"/>
  <c r="AH265" i="1"/>
  <c r="AG263" i="1"/>
  <c r="AH264" i="1"/>
  <c r="AG261" i="1"/>
  <c r="P261" i="1" s="1"/>
  <c r="AH262" i="1"/>
  <c r="AI263" i="1"/>
  <c r="AH261" i="1"/>
  <c r="AF253" i="1"/>
  <c r="AG254" i="1"/>
  <c r="AG253" i="1"/>
  <c r="AH254" i="1"/>
  <c r="AF251" i="1"/>
  <c r="AH253" i="1"/>
  <c r="AI254" i="1"/>
  <c r="AF250" i="1"/>
  <c r="AG251" i="1"/>
  <c r="AH252" i="1"/>
  <c r="AI253" i="1"/>
  <c r="AG250" i="1"/>
  <c r="AH251" i="1"/>
  <c r="AI252" i="1"/>
  <c r="AH250" i="1"/>
  <c r="AI251" i="1"/>
  <c r="AI250" i="1"/>
  <c r="AF243" i="1"/>
  <c r="AF242" i="1"/>
  <c r="AG243" i="1"/>
  <c r="AH243" i="1"/>
  <c r="AG241" i="1"/>
  <c r="AH242" i="1"/>
  <c r="AI243" i="1"/>
  <c r="AF240" i="1"/>
  <c r="AF239" i="1"/>
  <c r="P239" i="1" s="1"/>
  <c r="AG240" i="1"/>
  <c r="AH241" i="1"/>
  <c r="AI242" i="1"/>
  <c r="AG239" i="1"/>
  <c r="AH240" i="1"/>
  <c r="AI241" i="1"/>
  <c r="AH239" i="1"/>
  <c r="AI240" i="1"/>
  <c r="AF232" i="1"/>
  <c r="AG232" i="1"/>
  <c r="AF229" i="1"/>
  <c r="AG230" i="1"/>
  <c r="AH231" i="1"/>
  <c r="AI232" i="1"/>
  <c r="AH232" i="1"/>
  <c r="AF228" i="1"/>
  <c r="P228" i="1" s="1"/>
  <c r="AI231" i="1"/>
  <c r="AH230" i="1"/>
  <c r="AG228" i="1"/>
  <c r="AH229" i="1"/>
  <c r="AI230" i="1"/>
  <c r="AF230" i="1"/>
  <c r="AG229" i="1"/>
  <c r="AH228" i="1"/>
  <c r="AI229" i="1"/>
  <c r="AF221" i="1"/>
  <c r="AF218" i="1"/>
  <c r="AI221" i="1"/>
  <c r="AF217" i="1"/>
  <c r="P217" i="1" s="1"/>
  <c r="AG218" i="1"/>
  <c r="AH219" i="1"/>
  <c r="AI220" i="1"/>
  <c r="AG217" i="1"/>
  <c r="AH218" i="1"/>
  <c r="AI219" i="1"/>
  <c r="AG219" i="1"/>
  <c r="AI218" i="1"/>
  <c r="AF208" i="1"/>
  <c r="AG209" i="1"/>
  <c r="AF207" i="1"/>
  <c r="AG208" i="1"/>
  <c r="AH209" i="1"/>
  <c r="AF205" i="1"/>
  <c r="AH207" i="1"/>
  <c r="AG205" i="1"/>
  <c r="AH206" i="1"/>
  <c r="AI207" i="1"/>
  <c r="AJ208" i="1"/>
  <c r="AH208" i="1"/>
  <c r="AH205" i="1"/>
  <c r="AI206" i="1"/>
  <c r="AI205" i="1"/>
  <c r="AF185" i="1"/>
  <c r="AI187" i="1"/>
  <c r="AG184" i="1"/>
  <c r="AI186" i="1"/>
  <c r="AG183" i="1"/>
  <c r="AJ186" i="1"/>
  <c r="AH186" i="1"/>
  <c r="AF183" i="1"/>
  <c r="AJ187" i="1"/>
  <c r="AI185" i="1"/>
  <c r="AH183" i="1"/>
  <c r="AI184" i="1"/>
  <c r="AJ185" i="1"/>
  <c r="AF184" i="1"/>
  <c r="AG185" i="1"/>
  <c r="AH184" i="1"/>
  <c r="AI183" i="1"/>
  <c r="AF186" i="1"/>
  <c r="AF174" i="1"/>
  <c r="AG175" i="1"/>
  <c r="AH174" i="1"/>
  <c r="AG172" i="1"/>
  <c r="AJ175" i="1"/>
  <c r="AG171" i="1"/>
  <c r="AH172" i="1"/>
  <c r="AI173" i="1"/>
  <c r="AJ174" i="1"/>
  <c r="AF171" i="1"/>
  <c r="P171" i="1" s="1"/>
  <c r="AH171" i="1"/>
  <c r="AI172" i="1"/>
  <c r="AJ173" i="1"/>
  <c r="AF172" i="1"/>
  <c r="AF163" i="1"/>
  <c r="AF162" i="1"/>
  <c r="AG163" i="1"/>
  <c r="AH163" i="1"/>
  <c r="AF160" i="1"/>
  <c r="AI163" i="1"/>
  <c r="AG160" i="1"/>
  <c r="AH161" i="1"/>
  <c r="AI162" i="1"/>
  <c r="AH160" i="1"/>
  <c r="P160" i="1" s="1"/>
  <c r="AI160" i="1"/>
  <c r="AF152" i="1"/>
  <c r="AG153" i="1"/>
  <c r="AF150" i="1"/>
  <c r="AF149" i="1"/>
  <c r="P149" i="1" s="1"/>
  <c r="AG150" i="1"/>
  <c r="AH151" i="1"/>
  <c r="AI152" i="1"/>
  <c r="AJ153" i="1"/>
  <c r="AG152" i="1"/>
  <c r="AG149" i="1"/>
  <c r="AJ152" i="1"/>
  <c r="AH149" i="1"/>
  <c r="AI150" i="1"/>
  <c r="AJ151" i="1"/>
  <c r="AH150" i="1"/>
  <c r="AF142" i="1"/>
  <c r="AG141" i="1"/>
  <c r="AF139" i="1"/>
  <c r="AF140" i="1"/>
  <c r="AH140" i="1"/>
  <c r="AH141" i="1"/>
  <c r="AG139" i="1"/>
  <c r="AJ142" i="1"/>
  <c r="AG138" i="1"/>
  <c r="AH139" i="1"/>
  <c r="AI140" i="1"/>
  <c r="AJ141" i="1"/>
  <c r="AI142" i="1"/>
  <c r="AF138" i="1"/>
  <c r="AH138" i="1"/>
  <c r="AI139" i="1"/>
  <c r="AJ140" i="1"/>
  <c r="AH142" i="1"/>
  <c r="AI138" i="1"/>
  <c r="AF130" i="1"/>
  <c r="AF128" i="1"/>
  <c r="AF127" i="1"/>
  <c r="AI130" i="1"/>
  <c r="AG128" i="1"/>
  <c r="AG127" i="1"/>
  <c r="AH128" i="1"/>
  <c r="AG126" i="1"/>
  <c r="AH127" i="1"/>
  <c r="AI128" i="1"/>
  <c r="AJ129" i="1"/>
  <c r="AH130" i="1"/>
  <c r="AF126" i="1"/>
  <c r="AF119" i="1"/>
  <c r="AH119" i="1"/>
  <c r="AH118" i="1"/>
  <c r="AF115" i="1"/>
  <c r="P115" i="1" s="1"/>
  <c r="AG116" i="1"/>
  <c r="AH117" i="1"/>
  <c r="AI118" i="1"/>
  <c r="AJ119" i="1"/>
  <c r="AG117" i="1"/>
  <c r="AH116" i="1"/>
  <c r="AF117" i="1"/>
  <c r="AF116" i="1"/>
  <c r="AG115" i="1"/>
  <c r="AI117" i="1"/>
  <c r="AF108" i="1"/>
  <c r="AF106" i="1"/>
  <c r="AG106" i="1"/>
  <c r="AI108" i="1"/>
  <c r="AI107" i="1"/>
  <c r="AG104" i="1"/>
  <c r="AH105" i="1"/>
  <c r="AH108" i="1"/>
  <c r="AF105" i="1"/>
  <c r="AF104" i="1"/>
  <c r="AG105" i="1"/>
  <c r="AH106" i="1"/>
  <c r="AI106" i="1"/>
  <c r="AF97" i="1"/>
  <c r="AF96" i="1"/>
  <c r="AG97" i="1"/>
  <c r="AH97" i="1"/>
  <c r="AF94" i="1"/>
  <c r="AG95" i="1"/>
  <c r="AH96" i="1"/>
  <c r="AI97" i="1"/>
  <c r="AF93" i="1"/>
  <c r="AG94" i="1"/>
  <c r="AH95" i="1"/>
  <c r="AI96" i="1"/>
  <c r="AG93" i="1"/>
  <c r="AH94" i="1"/>
  <c r="AI95" i="1"/>
  <c r="AH93" i="1"/>
  <c r="AI94" i="1"/>
  <c r="AF86" i="1"/>
  <c r="AH86" i="1"/>
  <c r="AF85" i="1"/>
  <c r="AG86" i="1"/>
  <c r="AF84" i="1"/>
  <c r="AG85" i="1"/>
  <c r="AF83" i="1"/>
  <c r="AG84" i="1"/>
  <c r="AH85" i="1"/>
  <c r="AI86" i="1"/>
  <c r="AF82" i="1"/>
  <c r="P82" i="1" s="1"/>
  <c r="AG83" i="1"/>
  <c r="AH84" i="1"/>
  <c r="AI85" i="1"/>
  <c r="AG82" i="1"/>
  <c r="AH83" i="1"/>
  <c r="AI84" i="1"/>
  <c r="AF75" i="1"/>
  <c r="AG75" i="1"/>
  <c r="AH75" i="1"/>
  <c r="AF72" i="1"/>
  <c r="AG73" i="1"/>
  <c r="AH74" i="1"/>
  <c r="AI75" i="1"/>
  <c r="AF71" i="1"/>
  <c r="AG72" i="1"/>
  <c r="AH73" i="1"/>
  <c r="AI74" i="1"/>
  <c r="AG71" i="1"/>
  <c r="AH72" i="1"/>
  <c r="AI73" i="1"/>
  <c r="AI72" i="1"/>
  <c r="AH64" i="1"/>
  <c r="AG63" i="1"/>
  <c r="P60" i="1" s="1"/>
  <c r="AH50" i="1"/>
  <c r="AH49" i="1"/>
  <c r="P49" i="1" s="1"/>
  <c r="AH53" i="1"/>
  <c r="AF52" i="1"/>
  <c r="P441" i="1" l="1"/>
  <c r="P430" i="1"/>
  <c r="P407" i="1"/>
  <c r="P385" i="1"/>
  <c r="P340" i="1"/>
  <c r="P328" i="1"/>
  <c r="P306" i="1"/>
  <c r="P250" i="1"/>
  <c r="P205" i="1"/>
  <c r="P183" i="1"/>
  <c r="P138" i="1"/>
  <c r="P126" i="1"/>
  <c r="P104" i="1"/>
  <c r="P93" i="1"/>
  <c r="P71" i="1"/>
</calcChain>
</file>

<file path=xl/sharedStrings.xml><?xml version="1.0" encoding="utf-8"?>
<sst xmlns="http://schemas.openxmlformats.org/spreadsheetml/2006/main" count="811" uniqueCount="93">
  <si>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</si>
  <si>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</si>
  <si>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</si>
  <si>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</si>
  <si>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</si>
  <si>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</si>
  <si>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</si>
  <si>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Q7: Religion (Beispiel: Versicherungen mit Zinsertrag oder spekulativen Elementen sind untersagt): Sehr stark</t>
  </si>
  <si>
    <t>Q7: Religion (Beispiel: Versicherungen mit Zinsertrag oder spekulativen Elementen sind untersagt): Stark</t>
  </si>
  <si>
    <t>Q7: Religion (Beispiel: Versicherungen mit Zinsertrag oder spekulativen Elementen sind untersagt): Mäßig</t>
  </si>
  <si>
    <t>Q7: Religion (Beispiel: Versicherungen mit Zinsertrag oder spekulativen Elementen sind untersagt): Wenig</t>
  </si>
  <si>
    <t>Q7: Religion (Beispiel: Versicherungen mit Zinsertrag oder spekulativen Elementen sind untersagt):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</si>
  <si>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</si>
  <si>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</si>
  <si>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</si>
  <si>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</si>
  <si>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</si>
  <si>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</si>
  <si>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</si>
  <si>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</si>
  <si>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</si>
  <si>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</si>
  <si>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</si>
  <si>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</si>
  <si>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</si>
  <si>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</si>
  <si>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</si>
  <si>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</si>
  <si>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</si>
  <si>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</si>
  <si>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</si>
  <si>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</si>
  <si>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</si>
  <si>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</si>
  <si>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</si>
  <si>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</si>
  <si>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</si>
  <si>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</si>
  <si>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</si>
  <si>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</si>
  <si>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</si>
  <si>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</si>
  <si>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</si>
  <si>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</si>
  <si>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</si>
  <si>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</si>
  <si>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</si>
  <si>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</si>
  <si>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</si>
  <si>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</si>
  <si>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</si>
  <si>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</si>
  <si>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</si>
  <si>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</si>
  <si>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</si>
  <si>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</si>
  <si>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</si>
  <si>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</si>
  <si>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</si>
  <si>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</si>
  <si>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</si>
  <si>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</si>
  <si>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</si>
  <si>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</si>
  <si>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</si>
  <si>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</si>
  <si>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</si>
  <si>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</si>
  <si>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</si>
  <si>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</si>
  <si>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</si>
  <si>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</si>
  <si>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</si>
  <si>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</si>
  <si>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</si>
  <si>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</si>
  <si>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</si>
  <si>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</si>
  <si>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</si>
  <si>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</si>
  <si>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</si>
  <si>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</si>
  <si>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</si>
  <si>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</si>
  <si>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</si>
  <si>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</si>
  <si>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</si>
  <si>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</si>
  <si>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</si>
  <si>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</si>
  <si>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Chi-Quadrat</t>
  </si>
  <si>
    <t>Erwartet</t>
  </si>
  <si>
    <t>Cramer's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</si>
</sst>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0" fillId="0" borderId="0" xfId="0"/>
    <xf numFmtId="0" fontId="5" fillId="0" borderId="0" xfId="0" applyFont="1"/>
    <xf numFmtId="164" fontId="5" fillId="0" borderId="0" xfId="0" applyNumberFormat="1" applyFont="1"/>
    <xf numFmtId="0" fontId="4" fillId="0" borderId="0" xfId="0" applyFont="1"/>
    <xf numFmtId="2" fontId="0" fillId="0" borderId="0" xfId="0" applyNumberForma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2" fontId="6" fillId="0" borderId="0" xfId="0" applyNumberFormat="1" applyFon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7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59"/>
  <sheetViews>
    <sheetView tabSelected="1" zoomScale="60" zoomScaleNormal="60" workbookViewId="0">
      <selection activeCell="M3" sqref="M3"/>
    </sheetView>
  </sheetViews>
  <sheetFormatPr baseColWidth="10" defaultColWidth="9.140625" defaultRowHeight="15" x14ac:dyDescent="0.25"/>
  <cols>
    <col min="1" max="1" width="60" customWidth="1"/>
    <col min="2" max="19" width="12" customWidth="1"/>
  </cols>
  <sheetData>
    <row r="1" spans="1:35" ht="18" x14ac:dyDescent="0.25">
      <c r="A1" s="1" t="s">
        <v>0</v>
      </c>
    </row>
    <row r="2" spans="1:35" ht="18" x14ac:dyDescent="0.25">
      <c r="A2" s="1" t="s">
        <v>1</v>
      </c>
    </row>
    <row r="3" spans="1:35" x14ac:dyDescent="0.25">
      <c r="A3" s="2"/>
      <c r="B3" s="17" t="s">
        <v>2</v>
      </c>
      <c r="C3" s="18"/>
      <c r="D3" s="17" t="s">
        <v>3</v>
      </c>
      <c r="E3" s="18"/>
      <c r="F3" s="17" t="s">
        <v>4</v>
      </c>
      <c r="G3" s="18"/>
      <c r="H3" s="17" t="s">
        <v>5</v>
      </c>
      <c r="I3" s="18"/>
      <c r="J3" s="17" t="s">
        <v>6</v>
      </c>
      <c r="K3" s="18"/>
    </row>
    <row r="4" spans="1:35" x14ac:dyDescent="0.25">
      <c r="A4" s="3" t="s">
        <v>7</v>
      </c>
      <c r="B4" s="4">
        <v>0.5</v>
      </c>
      <c r="C4" s="5">
        <v>1</v>
      </c>
      <c r="D4" s="4">
        <v>0.5</v>
      </c>
      <c r="E4" s="5">
        <v>1</v>
      </c>
      <c r="F4" s="4">
        <v>0</v>
      </c>
      <c r="G4" s="5">
        <v>0</v>
      </c>
      <c r="H4" s="4">
        <v>0</v>
      </c>
      <c r="I4" s="5">
        <v>0</v>
      </c>
      <c r="J4" s="4">
        <v>7.3000000000000001E-3</v>
      </c>
      <c r="K4" s="5">
        <v>2</v>
      </c>
      <c r="O4" s="13" t="s">
        <v>88</v>
      </c>
      <c r="P4" s="10">
        <f>_xlfn.CHISQ.TEST(S4:V8,AF4:AI8)</f>
        <v>0.86526172562565662</v>
      </c>
      <c r="Q4" s="8"/>
      <c r="R4" s="8" t="s">
        <v>89</v>
      </c>
      <c r="S4" s="8">
        <f>C4</f>
        <v>1</v>
      </c>
      <c r="T4" s="8">
        <f>E4</f>
        <v>1</v>
      </c>
      <c r="U4" s="8">
        <f>G4</f>
        <v>0</v>
      </c>
      <c r="V4" s="8">
        <f>I4</f>
        <v>0</v>
      </c>
      <c r="W4" s="8"/>
      <c r="X4" s="11">
        <f>K4</f>
        <v>2</v>
      </c>
      <c r="Y4" s="8"/>
      <c r="Z4" s="8"/>
      <c r="AA4" s="8"/>
      <c r="AB4" s="8"/>
      <c r="AC4" s="8"/>
      <c r="AD4" s="8"/>
      <c r="AE4" s="8" t="s">
        <v>91</v>
      </c>
      <c r="AF4" s="12">
        <f>$X4*S9/$X9</f>
        <v>1.1021897810218979</v>
      </c>
      <c r="AG4" s="12">
        <f>$X4*T9/$X9</f>
        <v>0.88321167883211682</v>
      </c>
      <c r="AH4" s="12">
        <f>$X4*U9/$X9</f>
        <v>7.2992700729927005E-3</v>
      </c>
      <c r="AI4" s="12">
        <f>$X4*V9/$X9</f>
        <v>7.2992700729927005E-3</v>
      </c>
    </row>
    <row r="5" spans="1:35" x14ac:dyDescent="0.25">
      <c r="A5" s="3" t="s">
        <v>8</v>
      </c>
      <c r="B5" s="4">
        <v>0.77780000000000005</v>
      </c>
      <c r="C5" s="5">
        <v>7</v>
      </c>
      <c r="D5" s="4">
        <v>0.22220000000000001</v>
      </c>
      <c r="E5" s="5">
        <v>2</v>
      </c>
      <c r="F5" s="4">
        <v>0</v>
      </c>
      <c r="G5" s="5">
        <v>0</v>
      </c>
      <c r="H5" s="4">
        <v>0</v>
      </c>
      <c r="I5" s="5">
        <v>0</v>
      </c>
      <c r="J5" s="4">
        <v>3.2800000000000003E-2</v>
      </c>
      <c r="K5" s="5">
        <v>9</v>
      </c>
      <c r="O5" s="13" t="s">
        <v>90</v>
      </c>
      <c r="P5" s="9">
        <f>_xlfn.CHISQ.INV.RT(P4,12)</f>
        <v>6.8827793520010561</v>
      </c>
      <c r="Q5" s="8"/>
      <c r="R5" s="8"/>
      <c r="S5" s="8">
        <f>C5</f>
        <v>7</v>
      </c>
      <c r="T5" s="8">
        <f>E5</f>
        <v>2</v>
      </c>
      <c r="U5" s="8">
        <f>G5</f>
        <v>0</v>
      </c>
      <c r="V5" s="8">
        <f>I5</f>
        <v>0</v>
      </c>
      <c r="W5" s="8"/>
      <c r="X5" s="11">
        <f t="shared" ref="X5:X9" si="0">K5</f>
        <v>9</v>
      </c>
      <c r="Y5" s="8"/>
      <c r="Z5" s="8"/>
      <c r="AA5" s="8"/>
      <c r="AB5" s="8"/>
      <c r="AC5" s="8"/>
      <c r="AD5" s="8"/>
      <c r="AE5" s="8"/>
      <c r="AF5" s="12">
        <f>$X5*S9/$X9</f>
        <v>4.9598540145985401</v>
      </c>
      <c r="AG5" s="12">
        <f t="shared" ref="AG5:AI5" si="1">$X5*T9/$X9</f>
        <v>3.9744525547445257</v>
      </c>
      <c r="AH5" s="12">
        <f t="shared" si="1"/>
        <v>3.2846715328467155E-2</v>
      </c>
      <c r="AI5" s="12">
        <f t="shared" si="1"/>
        <v>3.2846715328467155E-2</v>
      </c>
    </row>
    <row r="6" spans="1:35" x14ac:dyDescent="0.25">
      <c r="A6" s="3" t="s">
        <v>9</v>
      </c>
      <c r="B6" s="4">
        <v>0.57140000000000002</v>
      </c>
      <c r="C6" s="5">
        <v>24</v>
      </c>
      <c r="D6" s="4">
        <v>0.42859999999999998</v>
      </c>
      <c r="E6" s="5">
        <v>18</v>
      </c>
      <c r="F6" s="4">
        <v>0</v>
      </c>
      <c r="G6" s="5">
        <v>0</v>
      </c>
      <c r="H6" s="4">
        <v>0</v>
      </c>
      <c r="I6" s="5">
        <v>0</v>
      </c>
      <c r="J6" s="4">
        <v>0.15329999999999999</v>
      </c>
      <c r="K6" s="5">
        <v>42</v>
      </c>
      <c r="O6" s="14" t="s">
        <v>92</v>
      </c>
      <c r="P6" s="15">
        <f>SQRT(P5/(X9*MIN(5-1,4-1)))</f>
        <v>9.1505250617176251E-2</v>
      </c>
      <c r="Q6" s="8"/>
      <c r="R6" s="8"/>
      <c r="S6" s="8">
        <f t="shared" ref="S6:S8" si="2">C6</f>
        <v>24</v>
      </c>
      <c r="T6" s="8">
        <f t="shared" ref="T6:T8" si="3">E6</f>
        <v>18</v>
      </c>
      <c r="U6" s="8">
        <f t="shared" ref="U6:U8" si="4">G6</f>
        <v>0</v>
      </c>
      <c r="V6" s="8">
        <f t="shared" ref="V6:V8" si="5">I6</f>
        <v>0</v>
      </c>
      <c r="W6" s="8"/>
      <c r="X6" s="11">
        <f t="shared" si="0"/>
        <v>42</v>
      </c>
      <c r="Y6" s="8"/>
      <c r="Z6" s="8"/>
      <c r="AA6" s="8"/>
      <c r="AB6" s="8"/>
      <c r="AC6" s="8"/>
      <c r="AD6" s="8"/>
      <c r="AE6" s="8"/>
      <c r="AF6" s="12">
        <f>$X6*S9/$X9</f>
        <v>23.145985401459853</v>
      </c>
      <c r="AG6" s="12">
        <f t="shared" ref="AG6:AI6" si="6">$X6*T9/$X9</f>
        <v>18.547445255474454</v>
      </c>
      <c r="AH6" s="12">
        <f t="shared" si="6"/>
        <v>0.15328467153284672</v>
      </c>
      <c r="AI6" s="12">
        <f t="shared" si="6"/>
        <v>0.15328467153284672</v>
      </c>
    </row>
    <row r="7" spans="1:35" x14ac:dyDescent="0.25">
      <c r="A7" s="3" t="s">
        <v>10</v>
      </c>
      <c r="B7" s="4">
        <v>0.55559999999999998</v>
      </c>
      <c r="C7" s="5">
        <v>30</v>
      </c>
      <c r="D7" s="4">
        <v>0.42590000000000011</v>
      </c>
      <c r="E7" s="5">
        <v>23</v>
      </c>
      <c r="F7" s="4">
        <v>0</v>
      </c>
      <c r="G7" s="5">
        <v>0</v>
      </c>
      <c r="H7" s="4">
        <v>1.8499999999999999E-2</v>
      </c>
      <c r="I7" s="5">
        <v>1</v>
      </c>
      <c r="J7" s="4">
        <v>0.1971</v>
      </c>
      <c r="K7" s="5">
        <v>54</v>
      </c>
      <c r="O7" s="8"/>
      <c r="P7" s="9" t="str">
        <f>IF(AND(P6&gt;0,P6&lt;=0.2),"Schwacher Zusammenhang",IF(AND(P6&gt;0.2,P6&lt;=0.6),"Mittlerer Zusammenhang",IF(P6&gt;0.6,"Starker Zusammenhang","")))</f>
        <v>Schwacher Zusammenhang</v>
      </c>
      <c r="Q7" s="8"/>
      <c r="R7" s="8"/>
      <c r="S7" s="8">
        <f t="shared" si="2"/>
        <v>30</v>
      </c>
      <c r="T7" s="8">
        <f t="shared" si="3"/>
        <v>23</v>
      </c>
      <c r="U7" s="8">
        <f t="shared" si="4"/>
        <v>0</v>
      </c>
      <c r="V7" s="8">
        <f t="shared" si="5"/>
        <v>1</v>
      </c>
      <c r="W7" s="8"/>
      <c r="X7" s="11">
        <f t="shared" si="0"/>
        <v>54</v>
      </c>
      <c r="Y7" s="8"/>
      <c r="Z7" s="8"/>
      <c r="AA7" s="8"/>
      <c r="AB7" s="8"/>
      <c r="AC7" s="8"/>
      <c r="AD7" s="8"/>
      <c r="AE7" s="8"/>
      <c r="AF7" s="12">
        <f>$X7*S9/$X9</f>
        <v>29.759124087591243</v>
      </c>
      <c r="AG7" s="12">
        <f t="shared" ref="AG7:AI7" si="7">$X7*T9/$X9</f>
        <v>23.846715328467152</v>
      </c>
      <c r="AH7" s="12">
        <f t="shared" si="7"/>
        <v>0.19708029197080293</v>
      </c>
      <c r="AI7" s="12">
        <f t="shared" si="7"/>
        <v>0.19708029197080293</v>
      </c>
    </row>
    <row r="8" spans="1:35" x14ac:dyDescent="0.25">
      <c r="A8" s="3" t="s">
        <v>11</v>
      </c>
      <c r="B8" s="4">
        <v>0.53290000000000004</v>
      </c>
      <c r="C8" s="5">
        <v>89</v>
      </c>
      <c r="D8" s="4">
        <v>0.46110000000000001</v>
      </c>
      <c r="E8" s="5">
        <v>77</v>
      </c>
      <c r="F8" s="4">
        <v>6.0000000000000001E-3</v>
      </c>
      <c r="G8" s="5">
        <v>1</v>
      </c>
      <c r="H8" s="4">
        <v>0</v>
      </c>
      <c r="I8" s="5">
        <v>0</v>
      </c>
      <c r="J8" s="4">
        <v>0.60950000000000004</v>
      </c>
      <c r="K8" s="5">
        <v>167</v>
      </c>
      <c r="O8" s="8"/>
      <c r="P8" s="8"/>
      <c r="Q8" s="8"/>
      <c r="R8" s="8"/>
      <c r="S8" s="8">
        <f t="shared" si="2"/>
        <v>89</v>
      </c>
      <c r="T8" s="8">
        <f t="shared" si="3"/>
        <v>77</v>
      </c>
      <c r="U8" s="8">
        <f t="shared" si="4"/>
        <v>1</v>
      </c>
      <c r="V8" s="8">
        <f t="shared" si="5"/>
        <v>0</v>
      </c>
      <c r="W8" s="8"/>
      <c r="X8" s="11">
        <f t="shared" si="0"/>
        <v>167</v>
      </c>
      <c r="Y8" s="8"/>
      <c r="Z8" s="8"/>
      <c r="AA8" s="8"/>
      <c r="AB8" s="8"/>
      <c r="AC8" s="8"/>
      <c r="AD8" s="8"/>
      <c r="AE8" s="8"/>
      <c r="AF8" s="12">
        <f>$X8*S9/$X9</f>
        <v>92.032846715328461</v>
      </c>
      <c r="AG8" s="12">
        <f t="shared" ref="AG8:AI8" si="8">$X8*T9/$X9</f>
        <v>73.748175182481745</v>
      </c>
      <c r="AH8" s="12">
        <f t="shared" si="8"/>
        <v>0.60948905109489049</v>
      </c>
      <c r="AI8" s="12">
        <f t="shared" si="8"/>
        <v>0.60948905109489049</v>
      </c>
    </row>
    <row r="9" spans="1:35" x14ac:dyDescent="0.25">
      <c r="A9" s="3" t="s">
        <v>6</v>
      </c>
      <c r="B9" s="6">
        <v>0.55110000000000003</v>
      </c>
      <c r="C9" s="3">
        <v>151</v>
      </c>
      <c r="D9" s="6">
        <v>0.44159999999999999</v>
      </c>
      <c r="E9" s="3">
        <v>121</v>
      </c>
      <c r="F9" s="6">
        <v>3.5999999999999999E-3</v>
      </c>
      <c r="G9" s="3">
        <v>1</v>
      </c>
      <c r="H9" s="6">
        <v>3.5999999999999999E-3</v>
      </c>
      <c r="I9" s="3">
        <v>1</v>
      </c>
      <c r="J9" s="6">
        <v>1</v>
      </c>
      <c r="K9" s="3">
        <v>274</v>
      </c>
      <c r="O9" s="8"/>
      <c r="P9" s="8"/>
      <c r="Q9" s="8"/>
      <c r="R9" s="8"/>
      <c r="S9" s="11">
        <f>C9</f>
        <v>151</v>
      </c>
      <c r="T9" s="11">
        <f>E9</f>
        <v>121</v>
      </c>
      <c r="U9" s="11">
        <f>G9</f>
        <v>1</v>
      </c>
      <c r="V9" s="11">
        <f>I9</f>
        <v>1</v>
      </c>
      <c r="W9" s="11"/>
      <c r="X9" s="8">
        <f t="shared" si="0"/>
        <v>274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25">
      <c r="A10" s="7"/>
      <c r="B10" s="7"/>
      <c r="C10" s="7"/>
      <c r="D10" s="7"/>
      <c r="E10" s="7"/>
      <c r="F10" s="7"/>
      <c r="G10" s="7"/>
      <c r="H10" s="7"/>
      <c r="I10" s="7"/>
      <c r="J10" s="7" t="s">
        <v>12</v>
      </c>
      <c r="K10" s="7">
        <v>274</v>
      </c>
    </row>
    <row r="11" spans="1:35" x14ac:dyDescent="0.25">
      <c r="A11" s="7"/>
      <c r="B11" s="7"/>
      <c r="C11" s="7"/>
      <c r="D11" s="7"/>
      <c r="E11" s="7"/>
      <c r="F11" s="7"/>
      <c r="G11" s="7"/>
      <c r="H11" s="7"/>
      <c r="I11" s="7"/>
      <c r="J11" s="7" t="s">
        <v>13</v>
      </c>
      <c r="K11" s="7">
        <v>0</v>
      </c>
    </row>
    <row r="13" spans="1:35" ht="18" x14ac:dyDescent="0.25">
      <c r="A13" s="1" t="s">
        <v>14</v>
      </c>
    </row>
    <row r="14" spans="1:35" x14ac:dyDescent="0.25">
      <c r="A14" s="2"/>
      <c r="B14" s="17" t="s">
        <v>15</v>
      </c>
      <c r="C14" s="18"/>
      <c r="D14" s="17" t="s">
        <v>16</v>
      </c>
      <c r="E14" s="18"/>
      <c r="F14" s="17" t="s">
        <v>17</v>
      </c>
      <c r="G14" s="18"/>
      <c r="H14" s="17" t="s">
        <v>18</v>
      </c>
      <c r="I14" s="18"/>
      <c r="J14" s="17" t="s">
        <v>19</v>
      </c>
      <c r="K14" s="18"/>
      <c r="L14" s="17" t="s">
        <v>20</v>
      </c>
      <c r="M14" s="18"/>
      <c r="N14" s="17" t="s">
        <v>21</v>
      </c>
      <c r="O14" s="18"/>
      <c r="P14" s="17" t="s">
        <v>5</v>
      </c>
      <c r="Q14" s="18"/>
      <c r="R14" s="17" t="s">
        <v>6</v>
      </c>
      <c r="S14" s="18"/>
    </row>
    <row r="15" spans="1:35" x14ac:dyDescent="0.25">
      <c r="A15" s="3" t="s">
        <v>7</v>
      </c>
      <c r="B15" s="4">
        <v>0</v>
      </c>
      <c r="C15" s="5">
        <v>0</v>
      </c>
      <c r="D15" s="4">
        <v>0</v>
      </c>
      <c r="E15" s="5">
        <v>0</v>
      </c>
      <c r="F15" s="4">
        <v>0</v>
      </c>
      <c r="G15" s="5">
        <v>0</v>
      </c>
      <c r="H15" s="4">
        <v>0.5</v>
      </c>
      <c r="I15" s="5">
        <v>1</v>
      </c>
      <c r="J15" s="4">
        <v>0</v>
      </c>
      <c r="K15" s="5">
        <v>0</v>
      </c>
      <c r="L15" s="4">
        <v>0</v>
      </c>
      <c r="M15" s="5">
        <v>0</v>
      </c>
      <c r="N15" s="4">
        <v>0.5</v>
      </c>
      <c r="O15" s="5">
        <v>1</v>
      </c>
      <c r="P15" s="4">
        <v>0</v>
      </c>
      <c r="Q15" s="5">
        <v>0</v>
      </c>
      <c r="R15" s="4">
        <v>7.3000000000000001E-3</v>
      </c>
      <c r="S15" s="5">
        <v>2</v>
      </c>
    </row>
    <row r="16" spans="1:35" x14ac:dyDescent="0.25">
      <c r="A16" s="3" t="s">
        <v>8</v>
      </c>
      <c r="B16" s="4">
        <v>0</v>
      </c>
      <c r="C16" s="5">
        <v>0</v>
      </c>
      <c r="D16" s="4">
        <v>0.33329999999999999</v>
      </c>
      <c r="E16" s="5">
        <v>3</v>
      </c>
      <c r="F16" s="4">
        <v>0</v>
      </c>
      <c r="G16" s="5">
        <v>0</v>
      </c>
      <c r="H16" s="4">
        <v>0</v>
      </c>
      <c r="I16" s="5">
        <v>0</v>
      </c>
      <c r="J16" s="4">
        <v>0.55559999999999998</v>
      </c>
      <c r="K16" s="5">
        <v>5</v>
      </c>
      <c r="L16" s="4">
        <v>0.1111</v>
      </c>
      <c r="M16" s="5">
        <v>1</v>
      </c>
      <c r="N16" s="4">
        <v>0</v>
      </c>
      <c r="O16" s="5">
        <v>0</v>
      </c>
      <c r="P16" s="4">
        <v>0</v>
      </c>
      <c r="Q16" s="5">
        <v>0</v>
      </c>
      <c r="R16" s="4">
        <v>3.2800000000000003E-2</v>
      </c>
      <c r="S16" s="5">
        <v>9</v>
      </c>
    </row>
    <row r="17" spans="1:19" x14ac:dyDescent="0.25">
      <c r="A17" s="3" t="s">
        <v>9</v>
      </c>
      <c r="B17" s="4">
        <v>0</v>
      </c>
      <c r="C17" s="5">
        <v>0</v>
      </c>
      <c r="D17" s="4">
        <v>9.5199999999999993E-2</v>
      </c>
      <c r="E17" s="5">
        <v>4</v>
      </c>
      <c r="F17" s="4">
        <v>9.5199999999999993E-2</v>
      </c>
      <c r="G17" s="5">
        <v>4</v>
      </c>
      <c r="H17" s="4">
        <v>0.28570000000000001</v>
      </c>
      <c r="I17" s="5">
        <v>12</v>
      </c>
      <c r="J17" s="4">
        <v>0.26190000000000002</v>
      </c>
      <c r="K17" s="5">
        <v>11</v>
      </c>
      <c r="L17" s="4">
        <v>0.1905</v>
      </c>
      <c r="M17" s="5">
        <v>8</v>
      </c>
      <c r="N17" s="4">
        <v>7.1399999999999991E-2</v>
      </c>
      <c r="O17" s="5">
        <v>3</v>
      </c>
      <c r="P17" s="4">
        <v>0</v>
      </c>
      <c r="Q17" s="5">
        <v>0</v>
      </c>
      <c r="R17" s="4">
        <v>0.15329999999999999</v>
      </c>
      <c r="S17" s="5">
        <v>42</v>
      </c>
    </row>
    <row r="18" spans="1:19" x14ac:dyDescent="0.25">
      <c r="A18" s="3" t="s">
        <v>10</v>
      </c>
      <c r="B18" s="4">
        <v>0</v>
      </c>
      <c r="C18" s="5">
        <v>0</v>
      </c>
      <c r="D18" s="4">
        <v>0.1111</v>
      </c>
      <c r="E18" s="5">
        <v>6</v>
      </c>
      <c r="F18" s="4">
        <v>0.12959999999999999</v>
      </c>
      <c r="G18" s="5">
        <v>7</v>
      </c>
      <c r="H18" s="4">
        <v>0.2407</v>
      </c>
      <c r="I18" s="5">
        <v>13</v>
      </c>
      <c r="J18" s="4">
        <v>0.37040000000000001</v>
      </c>
      <c r="K18" s="5">
        <v>20</v>
      </c>
      <c r="L18" s="4">
        <v>9.2600000000000002E-2</v>
      </c>
      <c r="M18" s="5">
        <v>5</v>
      </c>
      <c r="N18" s="4">
        <v>3.7000000000000012E-2</v>
      </c>
      <c r="O18" s="5">
        <v>2</v>
      </c>
      <c r="P18" s="4">
        <v>1.8499999999999999E-2</v>
      </c>
      <c r="Q18" s="5">
        <v>1</v>
      </c>
      <c r="R18" s="4">
        <v>0.1971</v>
      </c>
      <c r="S18" s="5">
        <v>54</v>
      </c>
    </row>
    <row r="19" spans="1:19" x14ac:dyDescent="0.25">
      <c r="A19" s="3" t="s">
        <v>11</v>
      </c>
      <c r="B19" s="4">
        <v>0</v>
      </c>
      <c r="C19" s="5">
        <v>0</v>
      </c>
      <c r="D19" s="4">
        <v>0.17369999999999999</v>
      </c>
      <c r="E19" s="5">
        <v>29</v>
      </c>
      <c r="F19" s="4">
        <v>0.13769999999999999</v>
      </c>
      <c r="G19" s="5">
        <v>23</v>
      </c>
      <c r="H19" s="4">
        <v>0.28739999999999999</v>
      </c>
      <c r="I19" s="5">
        <v>48</v>
      </c>
      <c r="J19" s="4">
        <v>0.26950000000000002</v>
      </c>
      <c r="K19" s="5">
        <v>45</v>
      </c>
      <c r="L19" s="4">
        <v>0.10780000000000001</v>
      </c>
      <c r="M19" s="5">
        <v>18</v>
      </c>
      <c r="N19" s="4">
        <v>1.7999999999999999E-2</v>
      </c>
      <c r="O19" s="5">
        <v>3</v>
      </c>
      <c r="P19" s="4">
        <v>6.0000000000000001E-3</v>
      </c>
      <c r="Q19" s="5">
        <v>1</v>
      </c>
      <c r="R19" s="4">
        <v>0.60950000000000004</v>
      </c>
      <c r="S19" s="5">
        <v>167</v>
      </c>
    </row>
    <row r="20" spans="1:19" x14ac:dyDescent="0.25">
      <c r="A20" s="3" t="s">
        <v>6</v>
      </c>
      <c r="B20" s="6">
        <v>0</v>
      </c>
      <c r="C20" s="3">
        <v>0</v>
      </c>
      <c r="D20" s="6">
        <v>0.15329999999999999</v>
      </c>
      <c r="E20" s="3">
        <v>42</v>
      </c>
      <c r="F20" s="6">
        <v>0.1241</v>
      </c>
      <c r="G20" s="3">
        <v>34</v>
      </c>
      <c r="H20" s="6">
        <v>0.27010000000000001</v>
      </c>
      <c r="I20" s="3">
        <v>74</v>
      </c>
      <c r="J20" s="6">
        <v>0.29559999999999997</v>
      </c>
      <c r="K20" s="3">
        <v>81</v>
      </c>
      <c r="L20" s="6">
        <v>0.1168</v>
      </c>
      <c r="M20" s="3">
        <v>32</v>
      </c>
      <c r="N20" s="6">
        <v>3.2800000000000003E-2</v>
      </c>
      <c r="O20" s="3">
        <v>9</v>
      </c>
      <c r="P20" s="6">
        <v>7.3000000000000001E-3</v>
      </c>
      <c r="Q20" s="3">
        <v>2</v>
      </c>
      <c r="R20" s="6">
        <v>1</v>
      </c>
      <c r="S20" s="3">
        <v>274</v>
      </c>
    </row>
    <row r="21" spans="1:19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 t="s">
        <v>12</v>
      </c>
      <c r="S21" s="7">
        <v>274</v>
      </c>
    </row>
    <row r="22" spans="1:19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 t="s">
        <v>13</v>
      </c>
      <c r="S22" s="7">
        <v>0</v>
      </c>
    </row>
    <row r="24" spans="1:19" ht="18" x14ac:dyDescent="0.25">
      <c r="A24" s="1" t="s">
        <v>22</v>
      </c>
    </row>
    <row r="25" spans="1:19" x14ac:dyDescent="0.25">
      <c r="A25" s="2"/>
      <c r="B25" s="17" t="s">
        <v>23</v>
      </c>
      <c r="C25" s="18"/>
      <c r="D25" s="17" t="s">
        <v>24</v>
      </c>
      <c r="E25" s="18"/>
      <c r="F25" s="17" t="s">
        <v>25</v>
      </c>
      <c r="G25" s="18"/>
      <c r="H25" s="17" t="s">
        <v>26</v>
      </c>
      <c r="I25" s="18"/>
      <c r="J25" s="17" t="s">
        <v>27</v>
      </c>
      <c r="K25" s="18"/>
      <c r="L25" s="17" t="s">
        <v>28</v>
      </c>
      <c r="M25" s="18"/>
      <c r="N25" s="17" t="s">
        <v>29</v>
      </c>
      <c r="O25" s="18"/>
      <c r="P25" s="17" t="s">
        <v>5</v>
      </c>
      <c r="Q25" s="18"/>
      <c r="R25" s="17" t="s">
        <v>6</v>
      </c>
      <c r="S25" s="18"/>
    </row>
    <row r="26" spans="1:19" x14ac:dyDescent="0.25">
      <c r="A26" s="3" t="s">
        <v>7</v>
      </c>
      <c r="B26" s="4">
        <v>0</v>
      </c>
      <c r="C26" s="5">
        <v>0</v>
      </c>
      <c r="D26" s="4">
        <v>0</v>
      </c>
      <c r="E26" s="5">
        <v>0</v>
      </c>
      <c r="F26" s="4">
        <v>0</v>
      </c>
      <c r="G26" s="5">
        <v>0</v>
      </c>
      <c r="H26" s="4">
        <v>0</v>
      </c>
      <c r="I26" s="5">
        <v>0</v>
      </c>
      <c r="J26" s="4">
        <v>0.5</v>
      </c>
      <c r="K26" s="5">
        <v>1</v>
      </c>
      <c r="L26" s="4">
        <v>0.5</v>
      </c>
      <c r="M26" s="5">
        <v>1</v>
      </c>
      <c r="N26" s="4">
        <v>0</v>
      </c>
      <c r="O26" s="5">
        <v>0</v>
      </c>
      <c r="P26" s="4">
        <v>0</v>
      </c>
      <c r="Q26" s="5">
        <v>0</v>
      </c>
      <c r="R26" s="4">
        <v>7.3000000000000001E-3</v>
      </c>
      <c r="S26" s="5">
        <v>2</v>
      </c>
    </row>
    <row r="27" spans="1:19" x14ac:dyDescent="0.25">
      <c r="A27" s="3" t="s">
        <v>8</v>
      </c>
      <c r="B27" s="4">
        <v>0</v>
      </c>
      <c r="C27" s="5">
        <v>0</v>
      </c>
      <c r="D27" s="4">
        <v>0</v>
      </c>
      <c r="E27" s="5">
        <v>0</v>
      </c>
      <c r="F27" s="4">
        <v>0.1111</v>
      </c>
      <c r="G27" s="5">
        <v>1</v>
      </c>
      <c r="H27" s="4">
        <v>0</v>
      </c>
      <c r="I27" s="5">
        <v>0</v>
      </c>
      <c r="J27" s="4">
        <v>0.44440000000000002</v>
      </c>
      <c r="K27" s="5">
        <v>4</v>
      </c>
      <c r="L27" s="4">
        <v>0.33329999999999999</v>
      </c>
      <c r="M27" s="5">
        <v>3</v>
      </c>
      <c r="N27" s="4">
        <v>0</v>
      </c>
      <c r="O27" s="5">
        <v>0</v>
      </c>
      <c r="P27" s="4">
        <v>0.1111</v>
      </c>
      <c r="Q27" s="5">
        <v>1</v>
      </c>
      <c r="R27" s="4">
        <v>3.2800000000000003E-2</v>
      </c>
      <c r="S27" s="5">
        <v>9</v>
      </c>
    </row>
    <row r="28" spans="1:19" x14ac:dyDescent="0.25">
      <c r="A28" s="3" t="s">
        <v>9</v>
      </c>
      <c r="B28" s="4">
        <v>2.3800000000000002E-2</v>
      </c>
      <c r="C28" s="5">
        <v>1</v>
      </c>
      <c r="D28" s="4">
        <v>0</v>
      </c>
      <c r="E28" s="5">
        <v>0</v>
      </c>
      <c r="F28" s="4">
        <v>0.28570000000000001</v>
      </c>
      <c r="G28" s="5">
        <v>12</v>
      </c>
      <c r="H28" s="4">
        <v>0.16669999999999999</v>
      </c>
      <c r="I28" s="5">
        <v>7</v>
      </c>
      <c r="J28" s="4">
        <v>0.28570000000000001</v>
      </c>
      <c r="K28" s="5">
        <v>12</v>
      </c>
      <c r="L28" s="4">
        <v>0.23810000000000001</v>
      </c>
      <c r="M28" s="5">
        <v>10</v>
      </c>
      <c r="N28" s="4">
        <v>0</v>
      </c>
      <c r="O28" s="5">
        <v>0</v>
      </c>
      <c r="P28" s="4">
        <v>0</v>
      </c>
      <c r="Q28" s="5">
        <v>0</v>
      </c>
      <c r="R28" s="4">
        <v>0.15329999999999999</v>
      </c>
      <c r="S28" s="5">
        <v>42</v>
      </c>
    </row>
    <row r="29" spans="1:19" x14ac:dyDescent="0.25">
      <c r="A29" s="3" t="s">
        <v>10</v>
      </c>
      <c r="B29" s="4">
        <v>0</v>
      </c>
      <c r="C29" s="5">
        <v>0</v>
      </c>
      <c r="D29" s="4">
        <v>0</v>
      </c>
      <c r="E29" s="5">
        <v>0</v>
      </c>
      <c r="F29" s="4">
        <v>0.25929999999999997</v>
      </c>
      <c r="G29" s="5">
        <v>14</v>
      </c>
      <c r="H29" s="4">
        <v>0.31480000000000002</v>
      </c>
      <c r="I29" s="5">
        <v>17</v>
      </c>
      <c r="J29" s="4">
        <v>0.22220000000000001</v>
      </c>
      <c r="K29" s="5">
        <v>12</v>
      </c>
      <c r="L29" s="4">
        <v>0.20369999999999999</v>
      </c>
      <c r="M29" s="5">
        <v>11</v>
      </c>
      <c r="N29" s="4">
        <v>0</v>
      </c>
      <c r="O29" s="5">
        <v>0</v>
      </c>
      <c r="P29" s="4">
        <v>0</v>
      </c>
      <c r="Q29" s="5">
        <v>0</v>
      </c>
      <c r="R29" s="4">
        <v>0.1971</v>
      </c>
      <c r="S29" s="5">
        <v>54</v>
      </c>
    </row>
    <row r="30" spans="1:19" x14ac:dyDescent="0.25">
      <c r="A30" s="3" t="s">
        <v>11</v>
      </c>
      <c r="B30" s="4">
        <v>1.2E-2</v>
      </c>
      <c r="C30" s="5">
        <v>2</v>
      </c>
      <c r="D30" s="4">
        <v>0</v>
      </c>
      <c r="E30" s="5">
        <v>0</v>
      </c>
      <c r="F30" s="4">
        <v>0.13769999999999999</v>
      </c>
      <c r="G30" s="5">
        <v>23</v>
      </c>
      <c r="H30" s="4">
        <v>0.18559999999999999</v>
      </c>
      <c r="I30" s="5">
        <v>31</v>
      </c>
      <c r="J30" s="4">
        <v>0.23350000000000001</v>
      </c>
      <c r="K30" s="5">
        <v>39</v>
      </c>
      <c r="L30" s="4">
        <v>0.41920000000000002</v>
      </c>
      <c r="M30" s="5">
        <v>70</v>
      </c>
      <c r="N30" s="4">
        <v>0</v>
      </c>
      <c r="O30" s="5">
        <v>0</v>
      </c>
      <c r="P30" s="4">
        <v>1.2E-2</v>
      </c>
      <c r="Q30" s="5">
        <v>2</v>
      </c>
      <c r="R30" s="4">
        <v>0.60950000000000004</v>
      </c>
      <c r="S30" s="5">
        <v>167</v>
      </c>
    </row>
    <row r="31" spans="1:19" x14ac:dyDescent="0.25">
      <c r="A31" s="3" t="s">
        <v>6</v>
      </c>
      <c r="B31" s="6">
        <v>1.09E-2</v>
      </c>
      <c r="C31" s="3">
        <v>3</v>
      </c>
      <c r="D31" s="6">
        <v>0</v>
      </c>
      <c r="E31" s="3">
        <v>0</v>
      </c>
      <c r="F31" s="6">
        <v>0.1825</v>
      </c>
      <c r="G31" s="3">
        <v>50</v>
      </c>
      <c r="H31" s="6">
        <v>0.20069999999999999</v>
      </c>
      <c r="I31" s="3">
        <v>55</v>
      </c>
      <c r="J31" s="6">
        <v>0.2482</v>
      </c>
      <c r="K31" s="3">
        <v>68</v>
      </c>
      <c r="L31" s="6">
        <v>0.34670000000000001</v>
      </c>
      <c r="M31" s="3">
        <v>95</v>
      </c>
      <c r="N31" s="6">
        <v>0</v>
      </c>
      <c r="O31" s="3">
        <v>0</v>
      </c>
      <c r="P31" s="6">
        <v>1.09E-2</v>
      </c>
      <c r="Q31" s="3">
        <v>3</v>
      </c>
      <c r="R31" s="6">
        <v>1</v>
      </c>
      <c r="S31" s="3">
        <v>274</v>
      </c>
    </row>
    <row r="32" spans="1:19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 t="s">
        <v>12</v>
      </c>
      <c r="S32" s="7">
        <v>274</v>
      </c>
    </row>
    <row r="33" spans="1:19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 t="s">
        <v>13</v>
      </c>
      <c r="S33" s="7">
        <v>0</v>
      </c>
    </row>
    <row r="35" spans="1:19" ht="18" x14ac:dyDescent="0.25">
      <c r="A35" s="1" t="s">
        <v>30</v>
      </c>
    </row>
    <row r="36" spans="1:19" x14ac:dyDescent="0.25">
      <c r="A36" s="2"/>
      <c r="B36" s="17" t="s">
        <v>31</v>
      </c>
      <c r="C36" s="18"/>
      <c r="D36" s="17" t="s">
        <v>32</v>
      </c>
      <c r="E36" s="18"/>
      <c r="F36" s="17" t="s">
        <v>33</v>
      </c>
      <c r="G36" s="18"/>
      <c r="H36" s="17" t="s">
        <v>34</v>
      </c>
      <c r="I36" s="18"/>
      <c r="J36" s="17" t="s">
        <v>35</v>
      </c>
      <c r="K36" s="18"/>
      <c r="L36" s="17" t="s">
        <v>36</v>
      </c>
      <c r="M36" s="18"/>
      <c r="N36" s="17" t="s">
        <v>5</v>
      </c>
      <c r="O36" s="18"/>
      <c r="P36" s="17" t="s">
        <v>6</v>
      </c>
      <c r="Q36" s="18"/>
    </row>
    <row r="37" spans="1:19" x14ac:dyDescent="0.25">
      <c r="A37" s="3" t="s">
        <v>7</v>
      </c>
      <c r="B37" s="4">
        <v>0</v>
      </c>
      <c r="C37" s="5">
        <v>0</v>
      </c>
      <c r="D37" s="4">
        <v>0.5</v>
      </c>
      <c r="E37" s="5">
        <v>1</v>
      </c>
      <c r="F37" s="4">
        <v>0.5</v>
      </c>
      <c r="G37" s="5">
        <v>1</v>
      </c>
      <c r="H37" s="4">
        <v>0</v>
      </c>
      <c r="I37" s="5">
        <v>0</v>
      </c>
      <c r="J37" s="4">
        <v>0</v>
      </c>
      <c r="K37" s="5">
        <v>0</v>
      </c>
      <c r="L37" s="4">
        <v>0</v>
      </c>
      <c r="M37" s="5">
        <v>0</v>
      </c>
      <c r="N37" s="4">
        <v>0</v>
      </c>
      <c r="O37" s="5">
        <v>0</v>
      </c>
      <c r="P37" s="4">
        <v>7.3000000000000001E-3</v>
      </c>
      <c r="Q37" s="5">
        <v>2</v>
      </c>
    </row>
    <row r="38" spans="1:19" x14ac:dyDescent="0.25">
      <c r="A38" s="3" t="s">
        <v>8</v>
      </c>
      <c r="B38" s="4">
        <v>0</v>
      </c>
      <c r="C38" s="5">
        <v>0</v>
      </c>
      <c r="D38" s="4">
        <v>0.33329999999999999</v>
      </c>
      <c r="E38" s="5">
        <v>3</v>
      </c>
      <c r="F38" s="4">
        <v>0.22220000000000001</v>
      </c>
      <c r="G38" s="5">
        <v>2</v>
      </c>
      <c r="H38" s="4">
        <v>0.22220000000000001</v>
      </c>
      <c r="I38" s="5">
        <v>2</v>
      </c>
      <c r="J38" s="4">
        <v>0</v>
      </c>
      <c r="K38" s="5">
        <v>0</v>
      </c>
      <c r="L38" s="4">
        <v>0</v>
      </c>
      <c r="M38" s="5">
        <v>0</v>
      </c>
      <c r="N38" s="4">
        <v>0.22220000000000001</v>
      </c>
      <c r="O38" s="5">
        <v>2</v>
      </c>
      <c r="P38" s="4">
        <v>3.2800000000000003E-2</v>
      </c>
      <c r="Q38" s="5">
        <v>9</v>
      </c>
    </row>
    <row r="39" spans="1:19" x14ac:dyDescent="0.25">
      <c r="A39" s="3" t="s">
        <v>9</v>
      </c>
      <c r="B39" s="4">
        <v>9.5199999999999993E-2</v>
      </c>
      <c r="C39" s="5">
        <v>4</v>
      </c>
      <c r="D39" s="4">
        <v>0.16669999999999999</v>
      </c>
      <c r="E39" s="5">
        <v>7</v>
      </c>
      <c r="F39" s="4">
        <v>0.23810000000000001</v>
      </c>
      <c r="G39" s="5">
        <v>10</v>
      </c>
      <c r="H39" s="4">
        <v>0.11899999999999999</v>
      </c>
      <c r="I39" s="5">
        <v>5</v>
      </c>
      <c r="J39" s="4">
        <v>9.5199999999999993E-2</v>
      </c>
      <c r="K39" s="5">
        <v>4</v>
      </c>
      <c r="L39" s="4">
        <v>0.26190000000000002</v>
      </c>
      <c r="M39" s="5">
        <v>11</v>
      </c>
      <c r="N39" s="4">
        <v>2.3800000000000002E-2</v>
      </c>
      <c r="O39" s="5">
        <v>1</v>
      </c>
      <c r="P39" s="4">
        <v>0.15329999999999999</v>
      </c>
      <c r="Q39" s="5">
        <v>42</v>
      </c>
    </row>
    <row r="40" spans="1:19" x14ac:dyDescent="0.25">
      <c r="A40" s="3" t="s">
        <v>10</v>
      </c>
      <c r="B40" s="4">
        <v>3.7000000000000012E-2</v>
      </c>
      <c r="C40" s="5">
        <v>2</v>
      </c>
      <c r="D40" s="4">
        <v>0.16669999999999999</v>
      </c>
      <c r="E40" s="5">
        <v>9</v>
      </c>
      <c r="F40" s="4">
        <v>0.25929999999999997</v>
      </c>
      <c r="G40" s="5">
        <v>14</v>
      </c>
      <c r="H40" s="4">
        <v>0.14810000000000001</v>
      </c>
      <c r="I40" s="5">
        <v>8</v>
      </c>
      <c r="J40" s="4">
        <v>0.16669999999999999</v>
      </c>
      <c r="K40" s="5">
        <v>9</v>
      </c>
      <c r="L40" s="4">
        <v>0.14810000000000001</v>
      </c>
      <c r="M40" s="5">
        <v>8</v>
      </c>
      <c r="N40" s="4">
        <v>7.4099999999999999E-2</v>
      </c>
      <c r="O40" s="5">
        <v>4</v>
      </c>
      <c r="P40" s="4">
        <v>0.1971</v>
      </c>
      <c r="Q40" s="5">
        <v>54</v>
      </c>
    </row>
    <row r="41" spans="1:19" x14ac:dyDescent="0.25">
      <c r="A41" s="3" t="s">
        <v>11</v>
      </c>
      <c r="B41" s="4">
        <v>6.59E-2</v>
      </c>
      <c r="C41" s="5">
        <v>11</v>
      </c>
      <c r="D41" s="4">
        <v>0.1018</v>
      </c>
      <c r="E41" s="5">
        <v>17</v>
      </c>
      <c r="F41" s="4">
        <v>0.12570000000000001</v>
      </c>
      <c r="G41" s="5">
        <v>21</v>
      </c>
      <c r="H41" s="4">
        <v>0.21560000000000001</v>
      </c>
      <c r="I41" s="5">
        <v>36</v>
      </c>
      <c r="J41" s="4">
        <v>0.12570000000000001</v>
      </c>
      <c r="K41" s="5">
        <v>21</v>
      </c>
      <c r="L41" s="4">
        <v>0.29339999999999999</v>
      </c>
      <c r="M41" s="5">
        <v>49</v>
      </c>
      <c r="N41" s="4">
        <v>7.1900000000000006E-2</v>
      </c>
      <c r="O41" s="5">
        <v>12</v>
      </c>
      <c r="P41" s="4">
        <v>0.60950000000000004</v>
      </c>
      <c r="Q41" s="5">
        <v>167</v>
      </c>
    </row>
    <row r="42" spans="1:19" x14ac:dyDescent="0.25">
      <c r="A42" s="3" t="s">
        <v>6</v>
      </c>
      <c r="B42" s="6">
        <v>6.2E-2</v>
      </c>
      <c r="C42" s="3">
        <v>17</v>
      </c>
      <c r="D42" s="6">
        <v>0.13500000000000001</v>
      </c>
      <c r="E42" s="3">
        <v>37</v>
      </c>
      <c r="F42" s="6">
        <v>0.17519999999999999</v>
      </c>
      <c r="G42" s="3">
        <v>48</v>
      </c>
      <c r="H42" s="6">
        <v>0.18609999999999999</v>
      </c>
      <c r="I42" s="3">
        <v>51</v>
      </c>
      <c r="J42" s="6">
        <v>0.1241</v>
      </c>
      <c r="K42" s="3">
        <v>34</v>
      </c>
      <c r="L42" s="6">
        <v>0.2482</v>
      </c>
      <c r="M42" s="3">
        <v>68</v>
      </c>
      <c r="N42" s="6">
        <v>6.93E-2</v>
      </c>
      <c r="O42" s="3">
        <v>19</v>
      </c>
      <c r="P42" s="6">
        <v>1</v>
      </c>
      <c r="Q42" s="3">
        <v>274</v>
      </c>
    </row>
    <row r="43" spans="1:19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 t="s">
        <v>12</v>
      </c>
      <c r="Q43" s="7">
        <v>274</v>
      </c>
    </row>
    <row r="44" spans="1:19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 t="s">
        <v>13</v>
      </c>
      <c r="Q44" s="7">
        <v>0</v>
      </c>
    </row>
    <row r="46" spans="1:19" ht="18" x14ac:dyDescent="0.25">
      <c r="A46" s="1" t="s">
        <v>37</v>
      </c>
    </row>
    <row r="47" spans="1:19" ht="18" x14ac:dyDescent="0.25">
      <c r="A47" s="1" t="s">
        <v>38</v>
      </c>
    </row>
    <row r="48" spans="1:19" x14ac:dyDescent="0.25">
      <c r="A48" s="2"/>
      <c r="B48" s="17" t="s">
        <v>39</v>
      </c>
      <c r="C48" s="18"/>
      <c r="D48" s="17" t="s">
        <v>40</v>
      </c>
      <c r="E48" s="18"/>
      <c r="F48" s="17" t="s">
        <v>41</v>
      </c>
      <c r="G48" s="18"/>
      <c r="H48" s="17" t="s">
        <v>42</v>
      </c>
      <c r="I48" s="18"/>
      <c r="J48" s="17" t="s">
        <v>43</v>
      </c>
      <c r="K48" s="18"/>
      <c r="L48" s="17" t="s">
        <v>6</v>
      </c>
      <c r="M48" s="18"/>
    </row>
    <row r="49" spans="1:35" x14ac:dyDescent="0.25">
      <c r="A49" s="3" t="s">
        <v>7</v>
      </c>
      <c r="B49" s="4">
        <v>0</v>
      </c>
      <c r="C49" s="5">
        <v>0</v>
      </c>
      <c r="D49" s="4">
        <v>1</v>
      </c>
      <c r="E49" s="5">
        <v>2</v>
      </c>
      <c r="F49" s="4">
        <v>0</v>
      </c>
      <c r="G49" s="5">
        <v>0</v>
      </c>
      <c r="H49" s="4">
        <v>0</v>
      </c>
      <c r="I49" s="5">
        <v>0</v>
      </c>
      <c r="J49" s="4">
        <v>0</v>
      </c>
      <c r="K49" s="5">
        <v>0</v>
      </c>
      <c r="L49" s="4">
        <v>7.3000000000000001E-3</v>
      </c>
      <c r="M49" s="5">
        <v>2</v>
      </c>
      <c r="O49" s="13" t="s">
        <v>88</v>
      </c>
      <c r="P49" s="10">
        <f>_xlfn.CHISQ.TEST(S49:V53,AF49:AI53)</f>
        <v>0.38250322653276836</v>
      </c>
      <c r="R49" t="s">
        <v>89</v>
      </c>
      <c r="S49">
        <f>C49</f>
        <v>0</v>
      </c>
      <c r="T49">
        <f>E49</f>
        <v>2</v>
      </c>
      <c r="U49">
        <f>G49</f>
        <v>0</v>
      </c>
      <c r="V49">
        <f>I49</f>
        <v>0</v>
      </c>
      <c r="X49" s="11">
        <f>M49</f>
        <v>2</v>
      </c>
      <c r="AE49" t="s">
        <v>91</v>
      </c>
      <c r="AF49" s="12">
        <f>$X49*S54/$X54</f>
        <v>0.45255474452554745</v>
      </c>
      <c r="AG49" s="12">
        <f>$X49*T54/$X54</f>
        <v>0.99270072992700731</v>
      </c>
      <c r="AH49" s="12">
        <f>$X49*U54/$X54</f>
        <v>0.47445255474452552</v>
      </c>
      <c r="AI49" s="12">
        <f>$X49*V54/$X54</f>
        <v>3.6496350364963501E-2</v>
      </c>
    </row>
    <row r="50" spans="1:35" x14ac:dyDescent="0.25">
      <c r="A50" s="3" t="s">
        <v>8</v>
      </c>
      <c r="B50" s="4">
        <v>0.22220000000000001</v>
      </c>
      <c r="C50" s="5">
        <v>2</v>
      </c>
      <c r="D50" s="4">
        <v>0.44440000000000002</v>
      </c>
      <c r="E50" s="5">
        <v>4</v>
      </c>
      <c r="F50" s="4">
        <v>0.33329999999999999</v>
      </c>
      <c r="G50" s="5">
        <v>3</v>
      </c>
      <c r="H50" s="4">
        <v>0</v>
      </c>
      <c r="I50" s="5">
        <v>0</v>
      </c>
      <c r="J50" s="4">
        <v>0</v>
      </c>
      <c r="K50" s="5">
        <v>0</v>
      </c>
      <c r="L50" s="4">
        <v>3.2800000000000003E-2</v>
      </c>
      <c r="M50" s="5">
        <v>9</v>
      </c>
      <c r="O50" s="13" t="s">
        <v>90</v>
      </c>
      <c r="P50" s="9">
        <f>_xlfn.CHISQ.INV.RT(P49,12)</f>
        <v>12.816701958277589</v>
      </c>
      <c r="S50">
        <f>C50</f>
        <v>2</v>
      </c>
      <c r="T50">
        <f>E50</f>
        <v>4</v>
      </c>
      <c r="U50">
        <f>G50</f>
        <v>3</v>
      </c>
      <c r="V50">
        <f>I50</f>
        <v>0</v>
      </c>
      <c r="X50" s="11">
        <f>M50</f>
        <v>9</v>
      </c>
      <c r="AF50" s="12">
        <f>$X50*S54/$X54</f>
        <v>2.0364963503649633</v>
      </c>
      <c r="AG50" s="12">
        <f t="shared" ref="AG50:AI50" si="9">$X50*T54/$X54</f>
        <v>4.4671532846715332</v>
      </c>
      <c r="AH50" s="12">
        <f t="shared" si="9"/>
        <v>2.1350364963503647</v>
      </c>
      <c r="AI50" s="12">
        <f t="shared" si="9"/>
        <v>0.16423357664233576</v>
      </c>
    </row>
    <row r="51" spans="1:35" x14ac:dyDescent="0.25">
      <c r="A51" s="3" t="s">
        <v>9</v>
      </c>
      <c r="B51" s="4">
        <v>7.3200000000000001E-2</v>
      </c>
      <c r="C51" s="5">
        <v>3</v>
      </c>
      <c r="D51" s="4">
        <v>0.56100000000000005</v>
      </c>
      <c r="E51" s="5">
        <v>23</v>
      </c>
      <c r="F51" s="4">
        <v>0.34150000000000003</v>
      </c>
      <c r="G51" s="5">
        <v>14</v>
      </c>
      <c r="H51" s="4">
        <v>2.4400000000000002E-2</v>
      </c>
      <c r="I51" s="5">
        <v>1</v>
      </c>
      <c r="J51" s="4">
        <v>0</v>
      </c>
      <c r="K51" s="5">
        <v>0</v>
      </c>
      <c r="L51" s="4">
        <v>0.14960000000000001</v>
      </c>
      <c r="M51" s="5">
        <v>41</v>
      </c>
      <c r="O51" s="14" t="s">
        <v>92</v>
      </c>
      <c r="P51" s="15">
        <f>SQRT(P50/(X54*MIN(5-1,4-1)))</f>
        <v>0.12486830998998008</v>
      </c>
      <c r="S51">
        <f t="shared" ref="S51:S53" si="10">C51</f>
        <v>3</v>
      </c>
      <c r="T51">
        <f t="shared" ref="T51:T53" si="11">E51</f>
        <v>23</v>
      </c>
      <c r="U51">
        <f t="shared" ref="U51:U53" si="12">G51</f>
        <v>14</v>
      </c>
      <c r="V51">
        <f t="shared" ref="V51:V53" si="13">I51</f>
        <v>1</v>
      </c>
      <c r="X51" s="11">
        <f t="shared" ref="X51:X53" si="14">M51</f>
        <v>41</v>
      </c>
      <c r="AF51" s="12">
        <f>$X51*S54/$X54</f>
        <v>9.2773722627737225</v>
      </c>
      <c r="AG51" s="12">
        <f t="shared" ref="AG51:AI51" si="15">$X51*T54/$X54</f>
        <v>20.350364963503651</v>
      </c>
      <c r="AH51" s="12">
        <f t="shared" si="15"/>
        <v>9.7262773722627731</v>
      </c>
      <c r="AI51" s="12">
        <f t="shared" si="15"/>
        <v>0.74817518248175185</v>
      </c>
    </row>
    <row r="52" spans="1:35" x14ac:dyDescent="0.25">
      <c r="A52" s="3" t="s">
        <v>10</v>
      </c>
      <c r="B52" s="4">
        <v>0.20369999999999999</v>
      </c>
      <c r="C52" s="5">
        <v>11</v>
      </c>
      <c r="D52" s="4">
        <v>0.57409999999999994</v>
      </c>
      <c r="E52" s="5">
        <v>31</v>
      </c>
      <c r="F52" s="4">
        <v>0.20369999999999999</v>
      </c>
      <c r="G52" s="5">
        <v>11</v>
      </c>
      <c r="H52" s="4">
        <v>1.8499999999999999E-2</v>
      </c>
      <c r="I52" s="5">
        <v>1</v>
      </c>
      <c r="J52" s="4">
        <v>0</v>
      </c>
      <c r="K52" s="5">
        <v>0</v>
      </c>
      <c r="L52" s="4">
        <v>0.1971</v>
      </c>
      <c r="M52" s="5">
        <v>54</v>
      </c>
      <c r="O52" s="16"/>
      <c r="P52" s="9" t="str">
        <f>IF(AND(P51&gt;0,P51&lt;=0.2),"Schwacher Zusammenhang",IF(AND(P51&gt;0.2,P51&lt;=0.6),"Mittlerer Zusammenhang",IF(P51&gt;0.6,"Starker Zusammenhang","")))</f>
        <v>Schwacher Zusammenhang</v>
      </c>
      <c r="S52">
        <f t="shared" si="10"/>
        <v>11</v>
      </c>
      <c r="T52">
        <f t="shared" si="11"/>
        <v>31</v>
      </c>
      <c r="U52">
        <f t="shared" si="12"/>
        <v>11</v>
      </c>
      <c r="V52">
        <f t="shared" si="13"/>
        <v>1</v>
      </c>
      <c r="X52" s="11">
        <f t="shared" si="14"/>
        <v>54</v>
      </c>
      <c r="AF52" s="12">
        <f>$X52*S54/$X54</f>
        <v>12.218978102189782</v>
      </c>
      <c r="AG52" s="12">
        <f t="shared" ref="AG52:AI52" si="16">$X52*T54/$X54</f>
        <v>26.802919708029197</v>
      </c>
      <c r="AH52" s="12">
        <f t="shared" si="16"/>
        <v>12.81021897810219</v>
      </c>
      <c r="AI52" s="12">
        <f t="shared" si="16"/>
        <v>0.98540145985401462</v>
      </c>
    </row>
    <row r="53" spans="1:35" x14ac:dyDescent="0.25">
      <c r="A53" s="3" t="s">
        <v>11</v>
      </c>
      <c r="B53" s="4">
        <v>0.28399999999999997</v>
      </c>
      <c r="C53" s="5">
        <v>46</v>
      </c>
      <c r="D53" s="4">
        <v>0.46910000000000002</v>
      </c>
      <c r="E53" s="5">
        <v>76</v>
      </c>
      <c r="F53" s="4">
        <v>0.22839999999999999</v>
      </c>
      <c r="G53" s="5">
        <v>37</v>
      </c>
      <c r="H53" s="4">
        <v>1.8499999999999999E-2</v>
      </c>
      <c r="I53" s="5">
        <v>3</v>
      </c>
      <c r="J53" s="4">
        <v>0</v>
      </c>
      <c r="K53" s="5">
        <v>0</v>
      </c>
      <c r="L53" s="4">
        <v>0.59119999999999995</v>
      </c>
      <c r="M53" s="5">
        <v>162</v>
      </c>
      <c r="O53" s="16"/>
      <c r="S53">
        <f t="shared" si="10"/>
        <v>46</v>
      </c>
      <c r="T53">
        <f t="shared" si="11"/>
        <v>76</v>
      </c>
      <c r="U53">
        <f t="shared" si="12"/>
        <v>37</v>
      </c>
      <c r="V53">
        <f t="shared" si="13"/>
        <v>3</v>
      </c>
      <c r="X53" s="11">
        <f t="shared" si="14"/>
        <v>162</v>
      </c>
      <c r="AF53" s="12">
        <f>$X53*S54/$X54</f>
        <v>36.65693430656934</v>
      </c>
      <c r="AG53" s="12">
        <f t="shared" ref="AG53:AI53" si="17">$X53*T54/$X54</f>
        <v>80.408759124087595</v>
      </c>
      <c r="AH53" s="12">
        <f t="shared" si="17"/>
        <v>38.430656934306569</v>
      </c>
      <c r="AI53" s="12">
        <f t="shared" si="17"/>
        <v>2.9562043795620436</v>
      </c>
    </row>
    <row r="54" spans="1:35" x14ac:dyDescent="0.25">
      <c r="A54" s="3" t="s">
        <v>6</v>
      </c>
      <c r="B54" s="6">
        <v>0.2263</v>
      </c>
      <c r="C54" s="3">
        <v>62</v>
      </c>
      <c r="D54" s="6">
        <v>0.49640000000000001</v>
      </c>
      <c r="E54" s="3">
        <v>136</v>
      </c>
      <c r="F54" s="6">
        <v>0.23719999999999999</v>
      </c>
      <c r="G54" s="3">
        <v>65</v>
      </c>
      <c r="H54" s="6">
        <v>1.8200000000000001E-2</v>
      </c>
      <c r="I54" s="3">
        <v>5</v>
      </c>
      <c r="J54" s="6">
        <v>0</v>
      </c>
      <c r="K54" s="3">
        <v>0</v>
      </c>
      <c r="L54" s="6">
        <v>1</v>
      </c>
      <c r="M54" s="3">
        <v>274</v>
      </c>
      <c r="O54" s="16"/>
      <c r="S54" s="11">
        <f>C54</f>
        <v>62</v>
      </c>
      <c r="T54" s="11">
        <f>E54</f>
        <v>136</v>
      </c>
      <c r="U54" s="11">
        <f>G54</f>
        <v>65</v>
      </c>
      <c r="V54" s="11">
        <f>I54</f>
        <v>5</v>
      </c>
      <c r="W54" s="11"/>
      <c r="X54">
        <f>M54</f>
        <v>274</v>
      </c>
    </row>
    <row r="55" spans="1:3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 t="s">
        <v>12</v>
      </c>
      <c r="M55" s="7">
        <v>274</v>
      </c>
      <c r="O55" s="16"/>
    </row>
    <row r="56" spans="1:3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 t="s">
        <v>13</v>
      </c>
      <c r="M56" s="7">
        <v>0</v>
      </c>
      <c r="O56" s="16"/>
    </row>
    <row r="57" spans="1:35" x14ac:dyDescent="0.25">
      <c r="O57" s="16"/>
    </row>
    <row r="58" spans="1:35" ht="18" x14ac:dyDescent="0.25">
      <c r="A58" s="1" t="s">
        <v>44</v>
      </c>
      <c r="O58" s="16"/>
    </row>
    <row r="59" spans="1:35" x14ac:dyDescent="0.25">
      <c r="A59" s="2"/>
      <c r="B59" s="17" t="s">
        <v>39</v>
      </c>
      <c r="C59" s="18"/>
      <c r="D59" s="17" t="s">
        <v>40</v>
      </c>
      <c r="E59" s="18"/>
      <c r="F59" s="17" t="s">
        <v>41</v>
      </c>
      <c r="G59" s="18"/>
      <c r="H59" s="17" t="s">
        <v>42</v>
      </c>
      <c r="I59" s="18"/>
      <c r="J59" s="17" t="s">
        <v>43</v>
      </c>
      <c r="K59" s="18"/>
      <c r="L59" s="17" t="s">
        <v>6</v>
      </c>
      <c r="M59" s="18"/>
      <c r="O59" s="16"/>
    </row>
    <row r="60" spans="1:35" x14ac:dyDescent="0.25">
      <c r="A60" s="3" t="s">
        <v>7</v>
      </c>
      <c r="B60" s="4">
        <v>0.5</v>
      </c>
      <c r="C60" s="5">
        <v>1</v>
      </c>
      <c r="D60" s="4">
        <v>0.5</v>
      </c>
      <c r="E60" s="5">
        <v>1</v>
      </c>
      <c r="F60" s="4">
        <v>0</v>
      </c>
      <c r="G60" s="5">
        <v>0</v>
      </c>
      <c r="H60" s="4">
        <v>0</v>
      </c>
      <c r="I60" s="5">
        <v>0</v>
      </c>
      <c r="J60" s="4">
        <v>0</v>
      </c>
      <c r="K60" s="5">
        <v>0</v>
      </c>
      <c r="L60" s="4">
        <v>7.3000000000000001E-3</v>
      </c>
      <c r="M60" s="5">
        <v>2</v>
      </c>
      <c r="O60" s="13" t="s">
        <v>88</v>
      </c>
      <c r="P60" s="10">
        <f>_xlfn.CHISQ.TEST(S60:V64,AF60:AI64)</f>
        <v>0.73347290783917229</v>
      </c>
      <c r="R60" t="s">
        <v>89</v>
      </c>
      <c r="S60">
        <f>C60</f>
        <v>1</v>
      </c>
      <c r="T60">
        <f>E60</f>
        <v>1</v>
      </c>
      <c r="U60">
        <f>G60</f>
        <v>0</v>
      </c>
      <c r="V60">
        <f>I60</f>
        <v>0</v>
      </c>
      <c r="X60" s="11">
        <f>M60</f>
        <v>2</v>
      </c>
      <c r="AE60" t="s">
        <v>91</v>
      </c>
      <c r="AF60" s="12">
        <f>$X60*S65/$X65</f>
        <v>1.1824817518248176</v>
      </c>
      <c r="AG60" s="12">
        <f>$X60*T65/$X65</f>
        <v>0.71532846715328469</v>
      </c>
      <c r="AH60" s="12">
        <f>$X60*U65/$X65</f>
        <v>8.0291970802919707E-2</v>
      </c>
      <c r="AI60" s="12">
        <f>$X60*V65/$X65</f>
        <v>7.2992700729927005E-3</v>
      </c>
    </row>
    <row r="61" spans="1:35" x14ac:dyDescent="0.25">
      <c r="A61" s="3" t="s">
        <v>8</v>
      </c>
      <c r="B61" s="4">
        <v>0.66670000000000007</v>
      </c>
      <c r="C61" s="5">
        <v>6</v>
      </c>
      <c r="D61" s="4">
        <v>0.33329999999999999</v>
      </c>
      <c r="E61" s="5">
        <v>3</v>
      </c>
      <c r="F61" s="4">
        <v>0</v>
      </c>
      <c r="G61" s="5">
        <v>0</v>
      </c>
      <c r="H61" s="4">
        <v>0</v>
      </c>
      <c r="I61" s="5">
        <v>0</v>
      </c>
      <c r="J61" s="4">
        <v>0</v>
      </c>
      <c r="K61" s="5">
        <v>0</v>
      </c>
      <c r="L61" s="4">
        <v>3.2800000000000003E-2</v>
      </c>
      <c r="M61" s="5">
        <v>9</v>
      </c>
      <c r="O61" s="13" t="s">
        <v>90</v>
      </c>
      <c r="P61" s="9">
        <f>_xlfn.CHISQ.INV.RT(P60,12)</f>
        <v>8.6383177845093133</v>
      </c>
      <c r="S61">
        <f>C61</f>
        <v>6</v>
      </c>
      <c r="T61">
        <f>E61</f>
        <v>3</v>
      </c>
      <c r="U61">
        <f>G61</f>
        <v>0</v>
      </c>
      <c r="V61">
        <f>I61</f>
        <v>0</v>
      </c>
      <c r="X61" s="11">
        <f>M61</f>
        <v>9</v>
      </c>
      <c r="AF61" s="12">
        <f>$X61*S65/$X65</f>
        <v>5.3211678832116789</v>
      </c>
      <c r="AG61" s="12">
        <f t="shared" ref="AG61:AI61" si="18">$X61*T65/$X65</f>
        <v>3.218978102189781</v>
      </c>
      <c r="AH61" s="12">
        <f t="shared" si="18"/>
        <v>0.36131386861313869</v>
      </c>
      <c r="AI61" s="12">
        <f t="shared" si="18"/>
        <v>3.2846715328467155E-2</v>
      </c>
    </row>
    <row r="62" spans="1:35" x14ac:dyDescent="0.25">
      <c r="A62" s="3" t="s">
        <v>9</v>
      </c>
      <c r="B62" s="4">
        <v>0.45240000000000002</v>
      </c>
      <c r="C62" s="5">
        <v>19</v>
      </c>
      <c r="D62" s="4">
        <v>0.47620000000000001</v>
      </c>
      <c r="E62" s="5">
        <v>20</v>
      </c>
      <c r="F62" s="4">
        <v>7.1399999999999991E-2</v>
      </c>
      <c r="G62" s="5">
        <v>3</v>
      </c>
      <c r="H62" s="4">
        <v>0</v>
      </c>
      <c r="I62" s="5">
        <v>0</v>
      </c>
      <c r="J62" s="4">
        <v>0</v>
      </c>
      <c r="K62" s="5">
        <v>0</v>
      </c>
      <c r="L62" s="4">
        <v>0.15329999999999999</v>
      </c>
      <c r="M62" s="5">
        <v>42</v>
      </c>
      <c r="O62" s="14" t="s">
        <v>92</v>
      </c>
      <c r="P62" s="15">
        <f>SQRT(P61/(X65*MIN(5-1,4-1)))</f>
        <v>0.1025129377895537</v>
      </c>
      <c r="S62">
        <f t="shared" ref="S62:S64" si="19">C62</f>
        <v>19</v>
      </c>
      <c r="T62">
        <f t="shared" ref="T62:T64" si="20">E62</f>
        <v>20</v>
      </c>
      <c r="U62">
        <f t="shared" ref="U62:U64" si="21">G62</f>
        <v>3</v>
      </c>
      <c r="V62">
        <f t="shared" ref="V62:V64" si="22">I62</f>
        <v>0</v>
      </c>
      <c r="X62" s="11">
        <f t="shared" ref="X62:X64" si="23">M62</f>
        <v>42</v>
      </c>
      <c r="AF62" s="12">
        <f>$X62*S65/$X65</f>
        <v>24.832116788321169</v>
      </c>
      <c r="AG62" s="12">
        <f t="shared" ref="AG62:AI62" si="24">$X62*T65/$X65</f>
        <v>15.021897810218977</v>
      </c>
      <c r="AH62" s="12">
        <f t="shared" si="24"/>
        <v>1.6861313868613139</v>
      </c>
      <c r="AI62" s="12">
        <f t="shared" si="24"/>
        <v>0.15328467153284672</v>
      </c>
    </row>
    <row r="63" spans="1:35" x14ac:dyDescent="0.25">
      <c r="A63" s="3" t="s">
        <v>10</v>
      </c>
      <c r="B63" s="4">
        <v>0.59260000000000002</v>
      </c>
      <c r="C63" s="5">
        <v>32</v>
      </c>
      <c r="D63" s="4">
        <v>0.33329999999999999</v>
      </c>
      <c r="E63" s="5">
        <v>18</v>
      </c>
      <c r="F63" s="4">
        <v>7.4099999999999999E-2</v>
      </c>
      <c r="G63" s="5">
        <v>4</v>
      </c>
      <c r="H63" s="4">
        <v>0</v>
      </c>
      <c r="I63" s="5">
        <v>0</v>
      </c>
      <c r="J63" s="4">
        <v>0</v>
      </c>
      <c r="K63" s="5">
        <v>0</v>
      </c>
      <c r="L63" s="4">
        <v>0.1971</v>
      </c>
      <c r="M63" s="5">
        <v>54</v>
      </c>
      <c r="O63" s="16"/>
      <c r="P63" s="9" t="str">
        <f>IF(AND(P62&gt;0,P62&lt;=0.2),"Schwacher Zusammenhang",IF(AND(P62&gt;0.2,P62&lt;=0.6),"Mittlerer Zusammenhang",IF(P62&gt;0.6,"Starker Zusammenhang","")))</f>
        <v>Schwacher Zusammenhang</v>
      </c>
      <c r="S63">
        <f t="shared" si="19"/>
        <v>32</v>
      </c>
      <c r="T63">
        <f t="shared" si="20"/>
        <v>18</v>
      </c>
      <c r="U63">
        <f t="shared" si="21"/>
        <v>4</v>
      </c>
      <c r="V63">
        <f t="shared" si="22"/>
        <v>0</v>
      </c>
      <c r="X63" s="11">
        <f t="shared" si="23"/>
        <v>54</v>
      </c>
      <c r="AF63" s="12">
        <f>$X63*S65/$X65</f>
        <v>31.927007299270073</v>
      </c>
      <c r="AG63" s="12">
        <f t="shared" ref="AG63:AI63" si="25">$X63*T65/$X65</f>
        <v>19.313868613138688</v>
      </c>
      <c r="AH63" s="12">
        <f t="shared" si="25"/>
        <v>2.167883211678832</v>
      </c>
      <c r="AI63" s="12">
        <f t="shared" si="25"/>
        <v>0.19708029197080293</v>
      </c>
    </row>
    <row r="64" spans="1:35" x14ac:dyDescent="0.25">
      <c r="A64" s="3" t="s">
        <v>11</v>
      </c>
      <c r="B64" s="4">
        <v>0.63029999999999997</v>
      </c>
      <c r="C64" s="5">
        <v>104</v>
      </c>
      <c r="D64" s="4">
        <v>0.33939999999999998</v>
      </c>
      <c r="E64" s="5">
        <v>56</v>
      </c>
      <c r="F64" s="4">
        <v>2.4199999999999999E-2</v>
      </c>
      <c r="G64" s="5">
        <v>4</v>
      </c>
      <c r="H64" s="4">
        <v>6.1000000000000004E-3</v>
      </c>
      <c r="I64" s="5">
        <v>1</v>
      </c>
      <c r="J64" s="4">
        <v>0</v>
      </c>
      <c r="K64" s="5">
        <v>0</v>
      </c>
      <c r="L64" s="4">
        <v>0.60219999999999996</v>
      </c>
      <c r="M64" s="5">
        <v>165</v>
      </c>
      <c r="O64" s="16"/>
      <c r="S64">
        <f t="shared" si="19"/>
        <v>104</v>
      </c>
      <c r="T64">
        <f t="shared" si="20"/>
        <v>56</v>
      </c>
      <c r="U64">
        <f t="shared" si="21"/>
        <v>4</v>
      </c>
      <c r="V64">
        <f t="shared" si="22"/>
        <v>1</v>
      </c>
      <c r="X64" s="11">
        <f t="shared" si="23"/>
        <v>165</v>
      </c>
      <c r="AF64" s="12">
        <f>$X64*S65/$X65</f>
        <v>97.554744525547449</v>
      </c>
      <c r="AG64" s="12">
        <f t="shared" ref="AG64:AI64" si="26">$X64*T65/$X65</f>
        <v>59.014598540145982</v>
      </c>
      <c r="AH64" s="12">
        <f t="shared" si="26"/>
        <v>6.6240875912408761</v>
      </c>
      <c r="AI64" s="12">
        <f t="shared" si="26"/>
        <v>0.6021897810218978</v>
      </c>
    </row>
    <row r="65" spans="1:36" x14ac:dyDescent="0.25">
      <c r="A65" s="3" t="s">
        <v>6</v>
      </c>
      <c r="B65" s="6">
        <v>0.59119999999999995</v>
      </c>
      <c r="C65" s="3">
        <v>162</v>
      </c>
      <c r="D65" s="6">
        <v>0.35770000000000002</v>
      </c>
      <c r="E65" s="3">
        <v>98</v>
      </c>
      <c r="F65" s="6">
        <v>4.0099999999999997E-2</v>
      </c>
      <c r="G65" s="3">
        <v>11</v>
      </c>
      <c r="H65" s="6">
        <v>3.5999999999999999E-3</v>
      </c>
      <c r="I65" s="3">
        <v>1</v>
      </c>
      <c r="J65" s="6">
        <v>0</v>
      </c>
      <c r="K65" s="3">
        <v>0</v>
      </c>
      <c r="L65" s="6">
        <v>1</v>
      </c>
      <c r="M65" s="3">
        <v>274</v>
      </c>
      <c r="O65" s="16"/>
      <c r="S65" s="11">
        <f>C65</f>
        <v>162</v>
      </c>
      <c r="T65" s="11">
        <f>E65</f>
        <v>98</v>
      </c>
      <c r="U65" s="11">
        <f>G65</f>
        <v>11</v>
      </c>
      <c r="V65" s="11">
        <f>I65</f>
        <v>1</v>
      </c>
      <c r="W65" s="11"/>
      <c r="X65">
        <f>M65</f>
        <v>274</v>
      </c>
    </row>
    <row r="66" spans="1:3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 t="s">
        <v>12</v>
      </c>
      <c r="M66" s="7">
        <v>274</v>
      </c>
      <c r="O66" s="16"/>
    </row>
    <row r="67" spans="1:3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 t="s">
        <v>13</v>
      </c>
      <c r="M67" s="7">
        <v>0</v>
      </c>
      <c r="O67" s="16"/>
    </row>
    <row r="68" spans="1:36" x14ac:dyDescent="0.25">
      <c r="O68" s="16"/>
    </row>
    <row r="69" spans="1:36" ht="18" x14ac:dyDescent="0.25">
      <c r="A69" s="1" t="s">
        <v>45</v>
      </c>
      <c r="O69" s="16"/>
    </row>
    <row r="70" spans="1:36" x14ac:dyDescent="0.25">
      <c r="A70" s="2"/>
      <c r="B70" s="17" t="s">
        <v>39</v>
      </c>
      <c r="C70" s="18"/>
      <c r="D70" s="17" t="s">
        <v>40</v>
      </c>
      <c r="E70" s="18"/>
      <c r="F70" s="17" t="s">
        <v>41</v>
      </c>
      <c r="G70" s="18"/>
      <c r="H70" s="17" t="s">
        <v>42</v>
      </c>
      <c r="I70" s="18"/>
      <c r="J70" s="17" t="s">
        <v>43</v>
      </c>
      <c r="K70" s="18"/>
      <c r="L70" s="17" t="s">
        <v>6</v>
      </c>
      <c r="M70" s="18"/>
      <c r="O70" s="16"/>
    </row>
    <row r="71" spans="1:36" x14ac:dyDescent="0.25">
      <c r="A71" s="3" t="s">
        <v>7</v>
      </c>
      <c r="B71" s="4">
        <v>0.5</v>
      </c>
      <c r="C71" s="5">
        <v>1</v>
      </c>
      <c r="D71" s="4">
        <v>0.5</v>
      </c>
      <c r="E71" s="5">
        <v>1</v>
      </c>
      <c r="F71" s="4">
        <v>0</v>
      </c>
      <c r="G71" s="5">
        <v>0</v>
      </c>
      <c r="H71" s="4">
        <v>0</v>
      </c>
      <c r="I71" s="5">
        <v>0</v>
      </c>
      <c r="J71" s="4">
        <v>0</v>
      </c>
      <c r="K71" s="5">
        <v>0</v>
      </c>
      <c r="L71" s="4">
        <v>7.3000000000000001E-3</v>
      </c>
      <c r="M71" s="5">
        <v>2</v>
      </c>
      <c r="O71" s="13" t="s">
        <v>88</v>
      </c>
      <c r="P71" s="10">
        <f>_xlfn.CHISQ.TEST(S71:W75,AF71:AJ75)</f>
        <v>0.57648898932369874</v>
      </c>
      <c r="R71" t="s">
        <v>89</v>
      </c>
      <c r="S71">
        <f>C71</f>
        <v>1</v>
      </c>
      <c r="T71">
        <f>E71</f>
        <v>1</v>
      </c>
      <c r="U71">
        <f>G71</f>
        <v>0</v>
      </c>
      <c r="V71">
        <f>I71</f>
        <v>0</v>
      </c>
      <c r="W71">
        <f>K71</f>
        <v>0</v>
      </c>
      <c r="X71" s="11">
        <f>M71</f>
        <v>2</v>
      </c>
      <c r="AE71" t="s">
        <v>91</v>
      </c>
      <c r="AF71" s="12">
        <f>$X71*S76/$X76</f>
        <v>0.8029197080291971</v>
      </c>
      <c r="AG71" s="12">
        <f>$X71*T76/$X76</f>
        <v>0.76642335766423353</v>
      </c>
      <c r="AH71" s="12">
        <f>$X71*U76/$X76</f>
        <v>0.33576642335766421</v>
      </c>
      <c r="AI71" s="12">
        <f>$X71*V76/$X76</f>
        <v>8.0291970802919707E-2</v>
      </c>
      <c r="AJ71" s="12">
        <f>$X71*W76/$X76</f>
        <v>7.2992700729927005E-3</v>
      </c>
    </row>
    <row r="72" spans="1:36" x14ac:dyDescent="0.25">
      <c r="A72" s="3" t="s">
        <v>8</v>
      </c>
      <c r="B72" s="4">
        <v>0.66670000000000007</v>
      </c>
      <c r="C72" s="5">
        <v>6</v>
      </c>
      <c r="D72" s="4">
        <v>0.1111</v>
      </c>
      <c r="E72" s="5">
        <v>1</v>
      </c>
      <c r="F72" s="4">
        <v>0.22220000000000001</v>
      </c>
      <c r="G72" s="5">
        <v>2</v>
      </c>
      <c r="H72" s="4">
        <v>0</v>
      </c>
      <c r="I72" s="5">
        <v>0</v>
      </c>
      <c r="J72" s="4">
        <v>0</v>
      </c>
      <c r="K72" s="5">
        <v>0</v>
      </c>
      <c r="L72" s="4">
        <v>3.2800000000000003E-2</v>
      </c>
      <c r="M72" s="5">
        <v>9</v>
      </c>
      <c r="O72" s="13" t="s">
        <v>90</v>
      </c>
      <c r="P72" s="9">
        <f>_xlfn.CHISQ.INV.RT(P71,16)</f>
        <v>14.298471047965116</v>
      </c>
      <c r="S72">
        <f>C72</f>
        <v>6</v>
      </c>
      <c r="T72">
        <f>E72</f>
        <v>1</v>
      </c>
      <c r="U72">
        <f>G72</f>
        <v>2</v>
      </c>
      <c r="V72">
        <f>I72</f>
        <v>0</v>
      </c>
      <c r="W72">
        <f t="shared" ref="W72:W76" si="27">K72</f>
        <v>0</v>
      </c>
      <c r="X72" s="11">
        <f>M72</f>
        <v>9</v>
      </c>
      <c r="AF72" s="12">
        <f>$X72*S76/$X76</f>
        <v>3.613138686131387</v>
      </c>
      <c r="AG72" s="12">
        <f t="shared" ref="AG72:AJ72" si="28">$X72*T76/$X76</f>
        <v>3.448905109489051</v>
      </c>
      <c r="AH72" s="12">
        <f t="shared" si="28"/>
        <v>1.5109489051094891</v>
      </c>
      <c r="AI72" s="12">
        <f t="shared" si="28"/>
        <v>0.36131386861313869</v>
      </c>
      <c r="AJ72" s="12">
        <f t="shared" si="28"/>
        <v>3.2846715328467155E-2</v>
      </c>
    </row>
    <row r="73" spans="1:36" x14ac:dyDescent="0.25">
      <c r="A73" s="3" t="s">
        <v>9</v>
      </c>
      <c r="B73" s="4">
        <v>0.42859999999999998</v>
      </c>
      <c r="C73" s="5">
        <v>18</v>
      </c>
      <c r="D73" s="4">
        <v>0.5</v>
      </c>
      <c r="E73" s="5">
        <v>21</v>
      </c>
      <c r="F73" s="4">
        <v>4.7600000000000003E-2</v>
      </c>
      <c r="G73" s="5">
        <v>2</v>
      </c>
      <c r="H73" s="4">
        <v>2.3800000000000002E-2</v>
      </c>
      <c r="I73" s="5">
        <v>1</v>
      </c>
      <c r="J73" s="4">
        <v>0</v>
      </c>
      <c r="K73" s="5">
        <v>0</v>
      </c>
      <c r="L73" s="4">
        <v>0.15329999999999999</v>
      </c>
      <c r="M73" s="5">
        <v>42</v>
      </c>
      <c r="O73" s="14" t="s">
        <v>92</v>
      </c>
      <c r="P73" s="15">
        <f>SQRT(P72/(X76*MIN(5-1,5-1)))</f>
        <v>0.11421930758959074</v>
      </c>
      <c r="S73">
        <f t="shared" ref="S73:S75" si="29">C73</f>
        <v>18</v>
      </c>
      <c r="T73">
        <f t="shared" ref="T73:T75" si="30">E73</f>
        <v>21</v>
      </c>
      <c r="U73">
        <f t="shared" ref="U73:U75" si="31">G73</f>
        <v>2</v>
      </c>
      <c r="V73">
        <f t="shared" ref="V73:V75" si="32">I73</f>
        <v>1</v>
      </c>
      <c r="W73">
        <f t="shared" si="27"/>
        <v>0</v>
      </c>
      <c r="X73" s="11">
        <f t="shared" ref="X73:X75" si="33">M73</f>
        <v>42</v>
      </c>
      <c r="AF73" s="12">
        <f>$X73*S76/$X76</f>
        <v>16.861313868613138</v>
      </c>
      <c r="AG73" s="12">
        <f t="shared" ref="AG73:AJ73" si="34">$X73*T76/$X76</f>
        <v>16.094890510948904</v>
      </c>
      <c r="AH73" s="12">
        <f t="shared" si="34"/>
        <v>7.0510948905109485</v>
      </c>
      <c r="AI73" s="12">
        <f t="shared" si="34"/>
        <v>1.6861313868613139</v>
      </c>
      <c r="AJ73" s="12">
        <f t="shared" si="34"/>
        <v>0.15328467153284672</v>
      </c>
    </row>
    <row r="74" spans="1:36" x14ac:dyDescent="0.25">
      <c r="A74" s="3" t="s">
        <v>10</v>
      </c>
      <c r="B74" s="4">
        <v>0.46300000000000002</v>
      </c>
      <c r="C74" s="5">
        <v>25</v>
      </c>
      <c r="D74" s="4">
        <v>0.37040000000000001</v>
      </c>
      <c r="E74" s="5">
        <v>20</v>
      </c>
      <c r="F74" s="4">
        <v>0.12959999999999999</v>
      </c>
      <c r="G74" s="5">
        <v>7</v>
      </c>
      <c r="H74" s="4">
        <v>3.7000000000000012E-2</v>
      </c>
      <c r="I74" s="5">
        <v>2</v>
      </c>
      <c r="J74" s="4">
        <v>0</v>
      </c>
      <c r="K74" s="5">
        <v>0</v>
      </c>
      <c r="L74" s="4">
        <v>0.1971</v>
      </c>
      <c r="M74" s="5">
        <v>54</v>
      </c>
      <c r="O74" s="16"/>
      <c r="P74" s="9" t="str">
        <f>IF(AND(P73&gt;0,P73&lt;=0.2),"Schwacher Zusammenhang",IF(AND(P73&gt;0.2,P73&lt;=0.6),"Mittlerer Zusammenhang",IF(P73&gt;0.6,"Starker Zusammenhang","")))</f>
        <v>Schwacher Zusammenhang</v>
      </c>
      <c r="S74">
        <f t="shared" si="29"/>
        <v>25</v>
      </c>
      <c r="T74">
        <f t="shared" si="30"/>
        <v>20</v>
      </c>
      <c r="U74">
        <f t="shared" si="31"/>
        <v>7</v>
      </c>
      <c r="V74">
        <f t="shared" si="32"/>
        <v>2</v>
      </c>
      <c r="W74">
        <f t="shared" si="27"/>
        <v>0</v>
      </c>
      <c r="X74" s="11">
        <f t="shared" si="33"/>
        <v>54</v>
      </c>
      <c r="AF74" s="12">
        <f>$X74*S76/$X76</f>
        <v>21.678832116788321</v>
      </c>
      <c r="AG74" s="12">
        <f t="shared" ref="AG74:AJ74" si="35">$X74*T76/$X76</f>
        <v>20.693430656934307</v>
      </c>
      <c r="AH74" s="12">
        <f t="shared" si="35"/>
        <v>9.0656934306569337</v>
      </c>
      <c r="AI74" s="12">
        <f t="shared" si="35"/>
        <v>2.167883211678832</v>
      </c>
      <c r="AJ74" s="12">
        <f t="shared" si="35"/>
        <v>0.19708029197080293</v>
      </c>
    </row>
    <row r="75" spans="1:36" x14ac:dyDescent="0.25">
      <c r="A75" s="3" t="s">
        <v>11</v>
      </c>
      <c r="B75" s="4">
        <v>0.3614</v>
      </c>
      <c r="C75" s="5">
        <v>60</v>
      </c>
      <c r="D75" s="4">
        <v>0.3735</v>
      </c>
      <c r="E75" s="5">
        <v>62</v>
      </c>
      <c r="F75" s="4">
        <v>0.21079999999999999</v>
      </c>
      <c r="G75" s="5">
        <v>35</v>
      </c>
      <c r="H75" s="4">
        <v>4.82E-2</v>
      </c>
      <c r="I75" s="5">
        <v>8</v>
      </c>
      <c r="J75" s="4">
        <v>6.0000000000000001E-3</v>
      </c>
      <c r="K75" s="5">
        <v>1</v>
      </c>
      <c r="L75" s="4">
        <v>0.60580000000000001</v>
      </c>
      <c r="M75" s="5">
        <v>166</v>
      </c>
      <c r="O75" s="16"/>
      <c r="S75">
        <f t="shared" si="29"/>
        <v>60</v>
      </c>
      <c r="T75">
        <f t="shared" si="30"/>
        <v>62</v>
      </c>
      <c r="U75">
        <f t="shared" si="31"/>
        <v>35</v>
      </c>
      <c r="V75">
        <f t="shared" si="32"/>
        <v>8</v>
      </c>
      <c r="W75">
        <f t="shared" si="27"/>
        <v>1</v>
      </c>
      <c r="X75" s="11">
        <f t="shared" si="33"/>
        <v>166</v>
      </c>
      <c r="AF75" s="12">
        <f>$X75*S76/$X76</f>
        <v>66.642335766423358</v>
      </c>
      <c r="AG75" s="12">
        <f t="shared" ref="AG75:AJ75" si="36">$X75*T76/$X76</f>
        <v>63.613138686131386</v>
      </c>
      <c r="AH75" s="12">
        <f t="shared" si="36"/>
        <v>27.868613138686133</v>
      </c>
      <c r="AI75" s="12">
        <f t="shared" si="36"/>
        <v>6.664233576642336</v>
      </c>
      <c r="AJ75" s="12">
        <f t="shared" si="36"/>
        <v>0.6058394160583942</v>
      </c>
    </row>
    <row r="76" spans="1:36" x14ac:dyDescent="0.25">
      <c r="A76" s="3" t="s">
        <v>6</v>
      </c>
      <c r="B76" s="6">
        <v>0.40150000000000002</v>
      </c>
      <c r="C76" s="3">
        <v>110</v>
      </c>
      <c r="D76" s="6">
        <v>0.38319999999999999</v>
      </c>
      <c r="E76" s="3">
        <v>105</v>
      </c>
      <c r="F76" s="6">
        <v>0.16789999999999999</v>
      </c>
      <c r="G76" s="3">
        <v>46</v>
      </c>
      <c r="H76" s="6">
        <v>4.0099999999999997E-2</v>
      </c>
      <c r="I76" s="3">
        <v>11</v>
      </c>
      <c r="J76" s="6">
        <v>3.5999999999999999E-3</v>
      </c>
      <c r="K76" s="3">
        <v>1</v>
      </c>
      <c r="L76" s="6">
        <v>1</v>
      </c>
      <c r="M76" s="3">
        <v>274</v>
      </c>
      <c r="O76" s="16"/>
      <c r="S76" s="11">
        <f>C76</f>
        <v>110</v>
      </c>
      <c r="T76" s="11">
        <f>E76</f>
        <v>105</v>
      </c>
      <c r="U76" s="11">
        <f>G76</f>
        <v>46</v>
      </c>
      <c r="V76" s="11">
        <f>I76</f>
        <v>11</v>
      </c>
      <c r="W76" s="11">
        <f t="shared" si="27"/>
        <v>1</v>
      </c>
      <c r="X76">
        <f>M76</f>
        <v>274</v>
      </c>
    </row>
    <row r="77" spans="1:3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 t="s">
        <v>12</v>
      </c>
      <c r="M77" s="7">
        <v>274</v>
      </c>
      <c r="O77" s="16"/>
    </row>
    <row r="78" spans="1:3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 t="s">
        <v>13</v>
      </c>
      <c r="M78" s="7">
        <v>0</v>
      </c>
      <c r="O78" s="16"/>
    </row>
    <row r="79" spans="1:36" x14ac:dyDescent="0.25">
      <c r="O79" s="16"/>
    </row>
    <row r="80" spans="1:36" ht="18" x14ac:dyDescent="0.25">
      <c r="A80" s="1" t="s">
        <v>46</v>
      </c>
      <c r="O80" s="16"/>
    </row>
    <row r="81" spans="1:36" x14ac:dyDescent="0.25">
      <c r="A81" s="2"/>
      <c r="B81" s="17" t="s">
        <v>39</v>
      </c>
      <c r="C81" s="18"/>
      <c r="D81" s="17" t="s">
        <v>40</v>
      </c>
      <c r="E81" s="18"/>
      <c r="F81" s="17" t="s">
        <v>41</v>
      </c>
      <c r="G81" s="18"/>
      <c r="H81" s="17" t="s">
        <v>42</v>
      </c>
      <c r="I81" s="18"/>
      <c r="J81" s="17" t="s">
        <v>43</v>
      </c>
      <c r="K81" s="18"/>
      <c r="L81" s="17" t="s">
        <v>6</v>
      </c>
      <c r="M81" s="18"/>
      <c r="O81" s="16"/>
    </row>
    <row r="82" spans="1:36" x14ac:dyDescent="0.25">
      <c r="A82" s="3" t="s">
        <v>7</v>
      </c>
      <c r="B82" s="4">
        <v>1</v>
      </c>
      <c r="C82" s="5">
        <v>2</v>
      </c>
      <c r="D82" s="4">
        <v>0</v>
      </c>
      <c r="E82" s="5">
        <v>0</v>
      </c>
      <c r="F82" s="4">
        <v>0</v>
      </c>
      <c r="G82" s="5">
        <v>0</v>
      </c>
      <c r="H82" s="4">
        <v>0</v>
      </c>
      <c r="I82" s="5">
        <v>0</v>
      </c>
      <c r="J82" s="4">
        <v>0</v>
      </c>
      <c r="K82" s="5">
        <v>0</v>
      </c>
      <c r="L82" s="4">
        <v>7.3000000000000001E-3</v>
      </c>
      <c r="M82" s="5">
        <v>2</v>
      </c>
      <c r="O82" s="13" t="s">
        <v>88</v>
      </c>
      <c r="P82" s="10">
        <f>_xlfn.CHISQ.TEST(S82:W86,AF82:AJ86)</f>
        <v>9.9108271006555546E-2</v>
      </c>
      <c r="R82" t="s">
        <v>89</v>
      </c>
      <c r="S82">
        <f>C82</f>
        <v>2</v>
      </c>
      <c r="T82">
        <f>E82</f>
        <v>0</v>
      </c>
      <c r="U82">
        <f>G82</f>
        <v>0</v>
      </c>
      <c r="V82">
        <f>I82</f>
        <v>0</v>
      </c>
      <c r="W82">
        <f>K82</f>
        <v>0</v>
      </c>
      <c r="X82" s="11">
        <f>M82</f>
        <v>2</v>
      </c>
      <c r="AE82" t="s">
        <v>91</v>
      </c>
      <c r="AF82" s="12">
        <f>$X82*S87/$X87</f>
        <v>0.59124087591240881</v>
      </c>
      <c r="AG82" s="12">
        <f>$X82*T87/$X87</f>
        <v>0.56204379562043794</v>
      </c>
      <c r="AH82" s="12">
        <f>$X82*U87/$X87</f>
        <v>0.46715328467153283</v>
      </c>
      <c r="AI82" s="12">
        <f>$X82*V87/$X87</f>
        <v>0.28467153284671531</v>
      </c>
      <c r="AJ82" s="12">
        <f>$X82*W87/$X87</f>
        <v>8.0291970802919707E-2</v>
      </c>
    </row>
    <row r="83" spans="1:36" x14ac:dyDescent="0.25">
      <c r="A83" s="3" t="s">
        <v>8</v>
      </c>
      <c r="B83" s="4">
        <v>0.55559999999999998</v>
      </c>
      <c r="C83" s="5">
        <v>5</v>
      </c>
      <c r="D83" s="4">
        <v>0.22220000000000001</v>
      </c>
      <c r="E83" s="5">
        <v>2</v>
      </c>
      <c r="F83" s="4">
        <v>0.1111</v>
      </c>
      <c r="G83" s="5">
        <v>1</v>
      </c>
      <c r="H83" s="4">
        <v>0.1111</v>
      </c>
      <c r="I83" s="5">
        <v>1</v>
      </c>
      <c r="J83" s="4">
        <v>0</v>
      </c>
      <c r="K83" s="5">
        <v>0</v>
      </c>
      <c r="L83" s="4">
        <v>3.2800000000000003E-2</v>
      </c>
      <c r="M83" s="5">
        <v>9</v>
      </c>
      <c r="O83" s="13" t="s">
        <v>90</v>
      </c>
      <c r="P83" s="9">
        <f>_xlfn.CHISQ.INV.RT(P82,16)</f>
        <v>23.579128753443637</v>
      </c>
      <c r="S83">
        <f>C83</f>
        <v>5</v>
      </c>
      <c r="T83">
        <f>E83</f>
        <v>2</v>
      </c>
      <c r="U83">
        <f>G83</f>
        <v>1</v>
      </c>
      <c r="V83">
        <f>I83</f>
        <v>1</v>
      </c>
      <c r="W83">
        <f t="shared" ref="W83:W87" si="37">K83</f>
        <v>0</v>
      </c>
      <c r="X83" s="11">
        <f>M83</f>
        <v>9</v>
      </c>
      <c r="AF83" s="12">
        <f>$X83*S87/$X87</f>
        <v>2.6605839416058394</v>
      </c>
      <c r="AG83" s="12">
        <f t="shared" ref="AG83" si="38">$X83*T87/$X87</f>
        <v>2.5291970802919708</v>
      </c>
      <c r="AH83" s="12">
        <f t="shared" ref="AH83" si="39">$X83*U87/$X87</f>
        <v>2.1021897810218979</v>
      </c>
      <c r="AI83" s="12">
        <f t="shared" ref="AI83" si="40">$X83*V87/$X87</f>
        <v>1.281021897810219</v>
      </c>
      <c r="AJ83" s="12">
        <f t="shared" ref="AJ83" si="41">$X83*W87/$X87</f>
        <v>0.36131386861313869</v>
      </c>
    </row>
    <row r="84" spans="1:36" x14ac:dyDescent="0.25">
      <c r="A84" s="3" t="s">
        <v>9</v>
      </c>
      <c r="B84" s="4">
        <v>0.45240000000000002</v>
      </c>
      <c r="C84" s="5">
        <v>19</v>
      </c>
      <c r="D84" s="4">
        <v>0.21429999999999999</v>
      </c>
      <c r="E84" s="5">
        <v>9</v>
      </c>
      <c r="F84" s="4">
        <v>0.1905</v>
      </c>
      <c r="G84" s="5">
        <v>8</v>
      </c>
      <c r="H84" s="4">
        <v>0.1429</v>
      </c>
      <c r="I84" s="5">
        <v>6</v>
      </c>
      <c r="J84" s="4">
        <v>0</v>
      </c>
      <c r="K84" s="5">
        <v>0</v>
      </c>
      <c r="L84" s="4">
        <v>0.15329999999999999</v>
      </c>
      <c r="M84" s="5">
        <v>42</v>
      </c>
      <c r="O84" s="14" t="s">
        <v>92</v>
      </c>
      <c r="P84" s="15">
        <f>SQRT(P83/(X87*MIN(5-1,5-1)))</f>
        <v>0.14667584534324868</v>
      </c>
      <c r="S84">
        <f t="shared" ref="S84:S86" si="42">C84</f>
        <v>19</v>
      </c>
      <c r="T84">
        <f t="shared" ref="T84:T86" si="43">E84</f>
        <v>9</v>
      </c>
      <c r="U84">
        <f t="shared" ref="U84:U86" si="44">G84</f>
        <v>8</v>
      </c>
      <c r="V84">
        <f t="shared" ref="V84:V86" si="45">I84</f>
        <v>6</v>
      </c>
      <c r="W84">
        <f t="shared" si="37"/>
        <v>0</v>
      </c>
      <c r="X84" s="11">
        <f t="shared" ref="X84:X86" si="46">M84</f>
        <v>42</v>
      </c>
      <c r="AF84" s="12">
        <f>$X84*S87/$X87</f>
        <v>12.416058394160585</v>
      </c>
      <c r="AG84" s="12">
        <f t="shared" ref="AG84" si="47">$X84*T87/$X87</f>
        <v>11.802919708029197</v>
      </c>
      <c r="AH84" s="12">
        <f t="shared" ref="AH84" si="48">$X84*U87/$X87</f>
        <v>9.8102189781021902</v>
      </c>
      <c r="AI84" s="12">
        <f t="shared" ref="AI84" si="49">$X84*V87/$X87</f>
        <v>5.9781021897810218</v>
      </c>
      <c r="AJ84" s="12">
        <f t="shared" ref="AJ84" si="50">$X84*W87/$X87</f>
        <v>1.6861313868613139</v>
      </c>
    </row>
    <row r="85" spans="1:36" x14ac:dyDescent="0.25">
      <c r="A85" s="3" t="s">
        <v>10</v>
      </c>
      <c r="B85" s="4">
        <v>0.22220000000000001</v>
      </c>
      <c r="C85" s="5">
        <v>12</v>
      </c>
      <c r="D85" s="4">
        <v>0.42590000000000011</v>
      </c>
      <c r="E85" s="5">
        <v>23</v>
      </c>
      <c r="F85" s="4">
        <v>0.22220000000000001</v>
      </c>
      <c r="G85" s="5">
        <v>12</v>
      </c>
      <c r="H85" s="4">
        <v>0.1111</v>
      </c>
      <c r="I85" s="5">
        <v>6</v>
      </c>
      <c r="J85" s="4">
        <v>1.8499999999999999E-2</v>
      </c>
      <c r="K85" s="5">
        <v>1</v>
      </c>
      <c r="L85" s="4">
        <v>0.1971</v>
      </c>
      <c r="M85" s="5">
        <v>54</v>
      </c>
      <c r="O85" s="16"/>
      <c r="P85" s="9" t="str">
        <f>IF(AND(P84&gt;0,P84&lt;=0.2),"Schwacher Zusammenhang",IF(AND(P84&gt;0.2,P84&lt;=0.6),"Mittlerer Zusammenhang",IF(P84&gt;0.6,"Starker Zusammenhang","")))</f>
        <v>Schwacher Zusammenhang</v>
      </c>
      <c r="S85">
        <f t="shared" si="42"/>
        <v>12</v>
      </c>
      <c r="T85">
        <f t="shared" si="43"/>
        <v>23</v>
      </c>
      <c r="U85">
        <f t="shared" si="44"/>
        <v>12</v>
      </c>
      <c r="V85">
        <f t="shared" si="45"/>
        <v>6</v>
      </c>
      <c r="W85">
        <f t="shared" si="37"/>
        <v>1</v>
      </c>
      <c r="X85" s="11">
        <f t="shared" si="46"/>
        <v>54</v>
      </c>
      <c r="AF85" s="12">
        <f>$X85*S87/$X87</f>
        <v>15.963503649635037</v>
      </c>
      <c r="AG85" s="12">
        <f t="shared" ref="AG85" si="51">$X85*T87/$X87</f>
        <v>15.175182481751825</v>
      </c>
      <c r="AH85" s="12">
        <f t="shared" ref="AH85" si="52">$X85*U87/$X87</f>
        <v>12.613138686131387</v>
      </c>
      <c r="AI85" s="12">
        <f t="shared" ref="AI85" si="53">$X85*V87/$X87</f>
        <v>7.6861313868613141</v>
      </c>
      <c r="AJ85" s="12">
        <f t="shared" ref="AJ85" si="54">$X85*W87/$X87</f>
        <v>2.167883211678832</v>
      </c>
    </row>
    <row r="86" spans="1:36" x14ac:dyDescent="0.25">
      <c r="A86" s="3" t="s">
        <v>11</v>
      </c>
      <c r="B86" s="4">
        <v>0.2606</v>
      </c>
      <c r="C86" s="5">
        <v>43</v>
      </c>
      <c r="D86" s="4">
        <v>0.2606</v>
      </c>
      <c r="E86" s="5">
        <v>43</v>
      </c>
      <c r="F86" s="4">
        <v>0.2606</v>
      </c>
      <c r="G86" s="5">
        <v>43</v>
      </c>
      <c r="H86" s="4">
        <v>0.15759999999999999</v>
      </c>
      <c r="I86" s="5">
        <v>26</v>
      </c>
      <c r="J86" s="4">
        <v>6.0599999999999987E-2</v>
      </c>
      <c r="K86" s="5">
        <v>10</v>
      </c>
      <c r="L86" s="4">
        <v>0.60219999999999996</v>
      </c>
      <c r="M86" s="5">
        <v>165</v>
      </c>
      <c r="O86" s="16"/>
      <c r="S86">
        <f t="shared" si="42"/>
        <v>43</v>
      </c>
      <c r="T86">
        <f t="shared" si="43"/>
        <v>43</v>
      </c>
      <c r="U86">
        <f t="shared" si="44"/>
        <v>43</v>
      </c>
      <c r="V86">
        <f t="shared" si="45"/>
        <v>26</v>
      </c>
      <c r="W86">
        <f t="shared" si="37"/>
        <v>10</v>
      </c>
      <c r="X86" s="11">
        <f t="shared" si="46"/>
        <v>165</v>
      </c>
      <c r="AF86" s="12">
        <f>$X86*S87/$X87</f>
        <v>48.777372262773724</v>
      </c>
      <c r="AG86" s="12">
        <f t="shared" ref="AG86" si="55">$X86*T87/$X87</f>
        <v>46.368613138686129</v>
      </c>
      <c r="AH86" s="12">
        <f t="shared" ref="AH86" si="56">$X86*U87/$X87</f>
        <v>38.540145985401459</v>
      </c>
      <c r="AI86" s="12">
        <f t="shared" ref="AI86" si="57">$X86*V87/$X87</f>
        <v>23.485401459854014</v>
      </c>
      <c r="AJ86" s="12">
        <f t="shared" ref="AJ86" si="58">$X86*W87/$X87</f>
        <v>6.6240875912408761</v>
      </c>
    </row>
    <row r="87" spans="1:36" x14ac:dyDescent="0.25">
      <c r="A87" s="3" t="s">
        <v>6</v>
      </c>
      <c r="B87" s="6">
        <v>0.29559999999999997</v>
      </c>
      <c r="C87" s="3">
        <v>81</v>
      </c>
      <c r="D87" s="6">
        <v>0.28100000000000003</v>
      </c>
      <c r="E87" s="3">
        <v>77</v>
      </c>
      <c r="F87" s="6">
        <v>0.2336</v>
      </c>
      <c r="G87" s="3">
        <v>64</v>
      </c>
      <c r="H87" s="6">
        <v>0.14230000000000001</v>
      </c>
      <c r="I87" s="3">
        <v>39</v>
      </c>
      <c r="J87" s="6">
        <v>4.0099999999999997E-2</v>
      </c>
      <c r="K87" s="3">
        <v>11</v>
      </c>
      <c r="L87" s="6">
        <v>1</v>
      </c>
      <c r="M87" s="3">
        <v>274</v>
      </c>
      <c r="O87" s="16"/>
      <c r="S87" s="11">
        <f>C87</f>
        <v>81</v>
      </c>
      <c r="T87" s="11">
        <f>E87</f>
        <v>77</v>
      </c>
      <c r="U87" s="11">
        <f>G87</f>
        <v>64</v>
      </c>
      <c r="V87" s="11">
        <f>I87</f>
        <v>39</v>
      </c>
      <c r="W87" s="11">
        <f t="shared" si="37"/>
        <v>11</v>
      </c>
      <c r="X87">
        <f>M87</f>
        <v>274</v>
      </c>
    </row>
    <row r="88" spans="1:3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 t="s">
        <v>12</v>
      </c>
      <c r="M88" s="7">
        <v>274</v>
      </c>
      <c r="O88" s="16"/>
    </row>
    <row r="89" spans="1:3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 t="s">
        <v>13</v>
      </c>
      <c r="M89" s="7">
        <v>0</v>
      </c>
      <c r="O89" s="16"/>
    </row>
    <row r="90" spans="1:36" x14ac:dyDescent="0.25">
      <c r="O90" s="16"/>
    </row>
    <row r="91" spans="1:36" ht="18" x14ac:dyDescent="0.25">
      <c r="A91" s="1" t="s">
        <v>47</v>
      </c>
      <c r="O91" s="16"/>
    </row>
    <row r="92" spans="1:36" x14ac:dyDescent="0.25">
      <c r="A92" s="2"/>
      <c r="B92" s="17" t="s">
        <v>39</v>
      </c>
      <c r="C92" s="18"/>
      <c r="D92" s="17" t="s">
        <v>40</v>
      </c>
      <c r="E92" s="18"/>
      <c r="F92" s="17" t="s">
        <v>41</v>
      </c>
      <c r="G92" s="18"/>
      <c r="H92" s="17" t="s">
        <v>42</v>
      </c>
      <c r="I92" s="18"/>
      <c r="J92" s="17" t="s">
        <v>43</v>
      </c>
      <c r="K92" s="18"/>
      <c r="L92" s="17" t="s">
        <v>6</v>
      </c>
      <c r="M92" s="18"/>
      <c r="O92" s="16"/>
    </row>
    <row r="93" spans="1:36" x14ac:dyDescent="0.25">
      <c r="A93" s="3" t="s">
        <v>7</v>
      </c>
      <c r="B93" s="4">
        <v>0.5</v>
      </c>
      <c r="C93" s="5">
        <v>1</v>
      </c>
      <c r="D93" s="4">
        <v>0</v>
      </c>
      <c r="E93" s="5">
        <v>0</v>
      </c>
      <c r="F93" s="4">
        <v>0</v>
      </c>
      <c r="G93" s="5">
        <v>0</v>
      </c>
      <c r="H93" s="4">
        <v>0</v>
      </c>
      <c r="I93" s="5">
        <v>0</v>
      </c>
      <c r="J93" s="4">
        <v>0.5</v>
      </c>
      <c r="K93" s="5">
        <v>1</v>
      </c>
      <c r="L93" s="4">
        <v>7.3000000000000001E-3</v>
      </c>
      <c r="M93" s="5">
        <v>2</v>
      </c>
      <c r="O93" s="13" t="s">
        <v>88</v>
      </c>
      <c r="P93" s="10">
        <f>_xlfn.CHISQ.TEST(S93:W97,AF93:AJ97)</f>
        <v>0.35262768746731876</v>
      </c>
      <c r="R93" t="s">
        <v>89</v>
      </c>
      <c r="S93">
        <f>C93</f>
        <v>1</v>
      </c>
      <c r="T93">
        <f>E93</f>
        <v>0</v>
      </c>
      <c r="U93">
        <f>G93</f>
        <v>0</v>
      </c>
      <c r="V93">
        <f>I93</f>
        <v>0</v>
      </c>
      <c r="W93">
        <f>K93</f>
        <v>1</v>
      </c>
      <c r="X93" s="11">
        <f>M93</f>
        <v>2</v>
      </c>
      <c r="AE93" t="s">
        <v>91</v>
      </c>
      <c r="AF93" s="12">
        <f>$X93*S98/$X98</f>
        <v>0.82481751824817517</v>
      </c>
      <c r="AG93" s="12">
        <f>$X93*T98/$X98</f>
        <v>0.56204379562043794</v>
      </c>
      <c r="AH93" s="12">
        <f>$X93*U98/$X98</f>
        <v>0.39416058394160586</v>
      </c>
      <c r="AI93" s="12">
        <f>$X93*V98/$X98</f>
        <v>0.10218978102189781</v>
      </c>
      <c r="AJ93" s="12">
        <f>$X93*W98/$X98</f>
        <v>0.11678832116788321</v>
      </c>
    </row>
    <row r="94" spans="1:36" x14ac:dyDescent="0.25">
      <c r="A94" s="3" t="s">
        <v>8</v>
      </c>
      <c r="B94" s="4">
        <v>0.55559999999999998</v>
      </c>
      <c r="C94" s="5">
        <v>5</v>
      </c>
      <c r="D94" s="4">
        <v>0.22220000000000001</v>
      </c>
      <c r="E94" s="5">
        <v>2</v>
      </c>
      <c r="F94" s="4">
        <v>0.1111</v>
      </c>
      <c r="G94" s="5">
        <v>1</v>
      </c>
      <c r="H94" s="4">
        <v>0.1111</v>
      </c>
      <c r="I94" s="5">
        <v>1</v>
      </c>
      <c r="J94" s="4">
        <v>0</v>
      </c>
      <c r="K94" s="5">
        <v>0</v>
      </c>
      <c r="L94" s="4">
        <v>3.2800000000000003E-2</v>
      </c>
      <c r="M94" s="5">
        <v>9</v>
      </c>
      <c r="O94" s="13" t="s">
        <v>90</v>
      </c>
      <c r="P94" s="9">
        <f>_xlfn.CHISQ.INV.RT(P93,16)</f>
        <v>17.521876695217674</v>
      </c>
      <c r="S94">
        <f>C94</f>
        <v>5</v>
      </c>
      <c r="T94">
        <f>E94</f>
        <v>2</v>
      </c>
      <c r="U94">
        <f>G94</f>
        <v>1</v>
      </c>
      <c r="V94">
        <f>I94</f>
        <v>1</v>
      </c>
      <c r="W94">
        <f t="shared" ref="W94:W98" si="59">K94</f>
        <v>0</v>
      </c>
      <c r="X94" s="11">
        <f>M94</f>
        <v>9</v>
      </c>
      <c r="AF94" s="12">
        <f>$X94*S98/$X98</f>
        <v>3.7116788321167884</v>
      </c>
      <c r="AG94" s="12">
        <f t="shared" ref="AG94" si="60">$X94*T98/$X98</f>
        <v>2.5291970802919708</v>
      </c>
      <c r="AH94" s="12">
        <f t="shared" ref="AH94" si="61">$X94*U98/$X98</f>
        <v>1.7737226277372262</v>
      </c>
      <c r="AI94" s="12">
        <f t="shared" ref="AI94" si="62">$X94*V98/$X98</f>
        <v>0.45985401459854014</v>
      </c>
      <c r="AJ94" s="12">
        <f t="shared" ref="AJ94" si="63">$X94*W98/$X98</f>
        <v>0.52554744525547448</v>
      </c>
    </row>
    <row r="95" spans="1:36" x14ac:dyDescent="0.25">
      <c r="A95" s="3" t="s">
        <v>9</v>
      </c>
      <c r="B95" s="4">
        <v>0.45240000000000002</v>
      </c>
      <c r="C95" s="5">
        <v>19</v>
      </c>
      <c r="D95" s="4">
        <v>0.35709999999999997</v>
      </c>
      <c r="E95" s="5">
        <v>15</v>
      </c>
      <c r="F95" s="4">
        <v>0.1429</v>
      </c>
      <c r="G95" s="5">
        <v>6</v>
      </c>
      <c r="H95" s="4">
        <v>4.7600000000000003E-2</v>
      </c>
      <c r="I95" s="5">
        <v>2</v>
      </c>
      <c r="J95" s="4">
        <v>0</v>
      </c>
      <c r="K95" s="5">
        <v>0</v>
      </c>
      <c r="L95" s="4">
        <v>0.15329999999999999</v>
      </c>
      <c r="M95" s="5">
        <v>42</v>
      </c>
      <c r="O95" s="14" t="s">
        <v>92</v>
      </c>
      <c r="P95" s="15">
        <f>SQRT(P94/(X98*MIN(5-1,5-1)))</f>
        <v>0.1264401588618459</v>
      </c>
      <c r="S95">
        <f t="shared" ref="S95:S97" si="64">C95</f>
        <v>19</v>
      </c>
      <c r="T95">
        <f t="shared" ref="T95:T97" si="65">E95</f>
        <v>15</v>
      </c>
      <c r="U95">
        <f t="shared" ref="U95:U97" si="66">G95</f>
        <v>6</v>
      </c>
      <c r="V95">
        <f t="shared" ref="V95:V97" si="67">I95</f>
        <v>2</v>
      </c>
      <c r="W95">
        <f t="shared" si="59"/>
        <v>0</v>
      </c>
      <c r="X95" s="11">
        <f t="shared" ref="X95:X97" si="68">M95</f>
        <v>42</v>
      </c>
      <c r="AF95" s="12">
        <f>$X95*S98/$X98</f>
        <v>17.321167883211679</v>
      </c>
      <c r="AG95" s="12">
        <f t="shared" ref="AG95" si="69">$X95*T98/$X98</f>
        <v>11.802919708029197</v>
      </c>
      <c r="AH95" s="12">
        <f t="shared" ref="AH95" si="70">$X95*U98/$X98</f>
        <v>8.2773722627737225</v>
      </c>
      <c r="AI95" s="12">
        <f t="shared" ref="AI95" si="71">$X95*V98/$X98</f>
        <v>2.1459854014598538</v>
      </c>
      <c r="AJ95" s="12">
        <f t="shared" ref="AJ95" si="72">$X95*W98/$X98</f>
        <v>2.4525547445255476</v>
      </c>
    </row>
    <row r="96" spans="1:36" x14ac:dyDescent="0.25">
      <c r="A96" s="3" t="s">
        <v>10</v>
      </c>
      <c r="B96" s="4">
        <v>0.42590000000000011</v>
      </c>
      <c r="C96" s="5">
        <v>23</v>
      </c>
      <c r="D96" s="4">
        <v>0.29630000000000001</v>
      </c>
      <c r="E96" s="5">
        <v>16</v>
      </c>
      <c r="F96" s="4">
        <v>0.14810000000000001</v>
      </c>
      <c r="G96" s="5">
        <v>8</v>
      </c>
      <c r="H96" s="4">
        <v>3.7000000000000012E-2</v>
      </c>
      <c r="I96" s="5">
        <v>2</v>
      </c>
      <c r="J96" s="4">
        <v>9.2600000000000002E-2</v>
      </c>
      <c r="K96" s="5">
        <v>5</v>
      </c>
      <c r="L96" s="4">
        <v>0.1971</v>
      </c>
      <c r="M96" s="5">
        <v>54</v>
      </c>
      <c r="O96" s="16"/>
      <c r="P96" s="9" t="str">
        <f>IF(AND(P95&gt;0,P95&lt;=0.2),"Schwacher Zusammenhang",IF(AND(P95&gt;0.2,P95&lt;=0.6),"Mittlerer Zusammenhang",IF(P95&gt;0.6,"Starker Zusammenhang","")))</f>
        <v>Schwacher Zusammenhang</v>
      </c>
      <c r="S96">
        <f t="shared" si="64"/>
        <v>23</v>
      </c>
      <c r="T96">
        <f t="shared" si="65"/>
        <v>16</v>
      </c>
      <c r="U96">
        <f t="shared" si="66"/>
        <v>8</v>
      </c>
      <c r="V96">
        <f t="shared" si="67"/>
        <v>2</v>
      </c>
      <c r="W96">
        <f t="shared" si="59"/>
        <v>5</v>
      </c>
      <c r="X96" s="11">
        <f t="shared" si="68"/>
        <v>54</v>
      </c>
      <c r="AF96" s="12">
        <f>$X96*S98/$X98</f>
        <v>22.270072992700729</v>
      </c>
      <c r="AG96" s="12">
        <f t="shared" ref="AG96" si="73">$X96*T98/$X98</f>
        <v>15.175182481751825</v>
      </c>
      <c r="AH96" s="12">
        <f t="shared" ref="AH96" si="74">$X96*U98/$X98</f>
        <v>10.642335766423358</v>
      </c>
      <c r="AI96" s="12">
        <f t="shared" ref="AI96" si="75">$X96*V98/$X98</f>
        <v>2.7591240875912408</v>
      </c>
      <c r="AJ96" s="12">
        <f t="shared" ref="AJ96" si="76">$X96*W98/$X98</f>
        <v>3.1532846715328469</v>
      </c>
    </row>
    <row r="97" spans="1:36" x14ac:dyDescent="0.25">
      <c r="A97" s="3" t="s">
        <v>11</v>
      </c>
      <c r="B97" s="4">
        <v>0.38919999999999999</v>
      </c>
      <c r="C97" s="5">
        <v>65</v>
      </c>
      <c r="D97" s="4">
        <v>0.26350000000000001</v>
      </c>
      <c r="E97" s="5">
        <v>44</v>
      </c>
      <c r="F97" s="4">
        <v>0.23350000000000001</v>
      </c>
      <c r="G97" s="5">
        <v>39</v>
      </c>
      <c r="H97" s="4">
        <v>5.3900000000000003E-2</v>
      </c>
      <c r="I97" s="5">
        <v>9</v>
      </c>
      <c r="J97" s="4">
        <v>5.9900000000000002E-2</v>
      </c>
      <c r="K97" s="5">
        <v>10</v>
      </c>
      <c r="L97" s="4">
        <v>0.60950000000000004</v>
      </c>
      <c r="M97" s="5">
        <v>167</v>
      </c>
      <c r="O97" s="16"/>
      <c r="S97">
        <f t="shared" si="64"/>
        <v>65</v>
      </c>
      <c r="T97">
        <f t="shared" si="65"/>
        <v>44</v>
      </c>
      <c r="U97">
        <f t="shared" si="66"/>
        <v>39</v>
      </c>
      <c r="V97">
        <f t="shared" si="67"/>
        <v>9</v>
      </c>
      <c r="W97">
        <f t="shared" si="59"/>
        <v>10</v>
      </c>
      <c r="X97" s="11">
        <f t="shared" si="68"/>
        <v>167</v>
      </c>
      <c r="AF97" s="12">
        <f>$X97*S98/$X98</f>
        <v>68.872262773722625</v>
      </c>
      <c r="AG97" s="12">
        <f t="shared" ref="AG97" si="77">$X97*T98/$X98</f>
        <v>46.930656934306569</v>
      </c>
      <c r="AH97" s="12">
        <f t="shared" ref="AH97" si="78">$X97*U98/$X98</f>
        <v>32.912408759124091</v>
      </c>
      <c r="AI97" s="12">
        <f t="shared" ref="AI97" si="79">$X97*V98/$X98</f>
        <v>8.5328467153284677</v>
      </c>
      <c r="AJ97" s="12">
        <f t="shared" ref="AJ97" si="80">$X97*W98/$X98</f>
        <v>9.7518248175182478</v>
      </c>
    </row>
    <row r="98" spans="1:36" x14ac:dyDescent="0.25">
      <c r="A98" s="3" t="s">
        <v>6</v>
      </c>
      <c r="B98" s="6">
        <v>0.41239999999999999</v>
      </c>
      <c r="C98" s="3">
        <v>113</v>
      </c>
      <c r="D98" s="6">
        <v>0.28100000000000003</v>
      </c>
      <c r="E98" s="3">
        <v>77</v>
      </c>
      <c r="F98" s="6">
        <v>0.1971</v>
      </c>
      <c r="G98" s="3">
        <v>54</v>
      </c>
      <c r="H98" s="6">
        <v>5.1100000000000013E-2</v>
      </c>
      <c r="I98" s="3">
        <v>14</v>
      </c>
      <c r="J98" s="6">
        <v>5.8400000000000001E-2</v>
      </c>
      <c r="K98" s="3">
        <v>16</v>
      </c>
      <c r="L98" s="6">
        <v>1</v>
      </c>
      <c r="M98" s="3">
        <v>274</v>
      </c>
      <c r="O98" s="16"/>
      <c r="S98" s="11">
        <f>C98</f>
        <v>113</v>
      </c>
      <c r="T98" s="11">
        <f>E98</f>
        <v>77</v>
      </c>
      <c r="U98" s="11">
        <f>G98</f>
        <v>54</v>
      </c>
      <c r="V98" s="11">
        <f>I98</f>
        <v>14</v>
      </c>
      <c r="W98" s="11">
        <f t="shared" si="59"/>
        <v>16</v>
      </c>
      <c r="X98">
        <f>M98</f>
        <v>274</v>
      </c>
    </row>
    <row r="99" spans="1:3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 t="s">
        <v>12</v>
      </c>
      <c r="M99" s="7">
        <v>274</v>
      </c>
      <c r="O99" s="16"/>
    </row>
    <row r="100" spans="1:3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 t="s">
        <v>13</v>
      </c>
      <c r="M100" s="7">
        <v>0</v>
      </c>
      <c r="O100" s="16"/>
    </row>
    <row r="101" spans="1:36" x14ac:dyDescent="0.25">
      <c r="O101" s="16"/>
    </row>
    <row r="102" spans="1:36" ht="18" x14ac:dyDescent="0.25">
      <c r="A102" s="1" t="s">
        <v>48</v>
      </c>
      <c r="O102" s="16"/>
    </row>
    <row r="103" spans="1:36" x14ac:dyDescent="0.25">
      <c r="A103" s="2"/>
      <c r="B103" s="17" t="s">
        <v>39</v>
      </c>
      <c r="C103" s="18"/>
      <c r="D103" s="17" t="s">
        <v>40</v>
      </c>
      <c r="E103" s="18"/>
      <c r="F103" s="17" t="s">
        <v>41</v>
      </c>
      <c r="G103" s="18"/>
      <c r="H103" s="17" t="s">
        <v>42</v>
      </c>
      <c r="I103" s="18"/>
      <c r="J103" s="17" t="s">
        <v>43</v>
      </c>
      <c r="K103" s="18"/>
      <c r="L103" s="17" t="s">
        <v>6</v>
      </c>
      <c r="M103" s="18"/>
      <c r="O103" s="16"/>
    </row>
    <row r="104" spans="1:36" x14ac:dyDescent="0.25">
      <c r="A104" s="3" t="s">
        <v>7</v>
      </c>
      <c r="B104" s="4">
        <v>0</v>
      </c>
      <c r="C104" s="5">
        <v>0</v>
      </c>
      <c r="D104" s="4">
        <v>0.5</v>
      </c>
      <c r="E104" s="5">
        <v>1</v>
      </c>
      <c r="F104" s="4">
        <v>0.5</v>
      </c>
      <c r="G104" s="5">
        <v>1</v>
      </c>
      <c r="H104" s="4">
        <v>0</v>
      </c>
      <c r="I104" s="5">
        <v>0</v>
      </c>
      <c r="J104" s="4">
        <v>0</v>
      </c>
      <c r="K104" s="5">
        <v>0</v>
      </c>
      <c r="L104" s="4">
        <v>7.3000000000000001E-3</v>
      </c>
      <c r="M104" s="5">
        <v>2</v>
      </c>
      <c r="O104" s="13" t="s">
        <v>88</v>
      </c>
      <c r="P104" s="10">
        <f>_xlfn.CHISQ.TEST(S104:W108,AF104:AJ108)</f>
        <v>1.3918557015330789E-2</v>
      </c>
      <c r="R104" t="s">
        <v>89</v>
      </c>
      <c r="S104">
        <f>C104</f>
        <v>0</v>
      </c>
      <c r="T104">
        <f>E104</f>
        <v>1</v>
      </c>
      <c r="U104">
        <f>G104</f>
        <v>1</v>
      </c>
      <c r="V104">
        <f>I104</f>
        <v>0</v>
      </c>
      <c r="W104">
        <f>K104</f>
        <v>0</v>
      </c>
      <c r="X104" s="11">
        <f>M104</f>
        <v>2</v>
      </c>
      <c r="AE104" t="s">
        <v>91</v>
      </c>
      <c r="AF104" s="12">
        <f>$X104*S109/$X109</f>
        <v>0.41605839416058393</v>
      </c>
      <c r="AG104" s="12">
        <f>$X104*T109/$X109</f>
        <v>0.95620437956204385</v>
      </c>
      <c r="AH104" s="12">
        <f>$X104*U109/$X109</f>
        <v>0.43795620437956206</v>
      </c>
      <c r="AI104" s="12">
        <f>$X104*V109/$X109</f>
        <v>0.13138686131386862</v>
      </c>
      <c r="AJ104" s="12">
        <f>$X104*W109/$X109</f>
        <v>5.8394160583941604E-2</v>
      </c>
    </row>
    <row r="105" spans="1:36" x14ac:dyDescent="0.25">
      <c r="A105" s="3" t="s">
        <v>8</v>
      </c>
      <c r="B105" s="4">
        <v>0</v>
      </c>
      <c r="C105" s="5">
        <v>0</v>
      </c>
      <c r="D105" s="4">
        <v>0.66670000000000007</v>
      </c>
      <c r="E105" s="5">
        <v>6</v>
      </c>
      <c r="F105" s="4">
        <v>0</v>
      </c>
      <c r="G105" s="5">
        <v>0</v>
      </c>
      <c r="H105" s="4">
        <v>0.33329999999999999</v>
      </c>
      <c r="I105" s="5">
        <v>3</v>
      </c>
      <c r="J105" s="4">
        <v>0</v>
      </c>
      <c r="K105" s="5">
        <v>0</v>
      </c>
      <c r="L105" s="4">
        <v>3.2800000000000003E-2</v>
      </c>
      <c r="M105" s="5">
        <v>9</v>
      </c>
      <c r="O105" s="13" t="s">
        <v>90</v>
      </c>
      <c r="P105" s="9">
        <f>_xlfn.CHISQ.INV.RT(P104,16)</f>
        <v>30.88497953556594</v>
      </c>
      <c r="S105">
        <f>C105</f>
        <v>0</v>
      </c>
      <c r="T105">
        <f>E105</f>
        <v>6</v>
      </c>
      <c r="U105">
        <f>G105</f>
        <v>0</v>
      </c>
      <c r="V105">
        <f>I105</f>
        <v>3</v>
      </c>
      <c r="W105">
        <f t="shared" ref="W105:W109" si="81">K105</f>
        <v>0</v>
      </c>
      <c r="X105" s="11">
        <f>M105</f>
        <v>9</v>
      </c>
      <c r="AF105" s="12">
        <f>$X105*S109/$X109</f>
        <v>1.8722627737226278</v>
      </c>
      <c r="AG105" s="12">
        <f t="shared" ref="AG105" si="82">$X105*T109/$X109</f>
        <v>4.3029197080291972</v>
      </c>
      <c r="AH105" s="12">
        <f t="shared" ref="AH105" si="83">$X105*U109/$X109</f>
        <v>1.9708029197080292</v>
      </c>
      <c r="AI105" s="12">
        <f t="shared" ref="AI105" si="84">$X105*V109/$X109</f>
        <v>0.59124087591240881</v>
      </c>
      <c r="AJ105" s="12">
        <f t="shared" ref="AJ105" si="85">$X105*W109/$X109</f>
        <v>0.26277372262773724</v>
      </c>
    </row>
    <row r="106" spans="1:36" x14ac:dyDescent="0.25">
      <c r="A106" s="3" t="s">
        <v>9</v>
      </c>
      <c r="B106" s="4">
        <v>0.3095</v>
      </c>
      <c r="C106" s="5">
        <v>13</v>
      </c>
      <c r="D106" s="4">
        <v>0.54759999999999998</v>
      </c>
      <c r="E106" s="5">
        <v>23</v>
      </c>
      <c r="F106" s="4">
        <v>0.11899999999999999</v>
      </c>
      <c r="G106" s="5">
        <v>5</v>
      </c>
      <c r="H106" s="4">
        <v>0</v>
      </c>
      <c r="I106" s="5">
        <v>0</v>
      </c>
      <c r="J106" s="4">
        <v>2.3800000000000002E-2</v>
      </c>
      <c r="K106" s="5">
        <v>1</v>
      </c>
      <c r="L106" s="4">
        <v>0.15329999999999999</v>
      </c>
      <c r="M106" s="5">
        <v>42</v>
      </c>
      <c r="O106" s="14" t="s">
        <v>92</v>
      </c>
      <c r="P106" s="15">
        <f>SQRT(P105/(X109*MIN(5-1,5-1)))</f>
        <v>0.16786817999138062</v>
      </c>
      <c r="S106">
        <f t="shared" ref="S106:S108" si="86">C106</f>
        <v>13</v>
      </c>
      <c r="T106">
        <f t="shared" ref="T106:T108" si="87">E106</f>
        <v>23</v>
      </c>
      <c r="U106">
        <f t="shared" ref="U106:U108" si="88">G106</f>
        <v>5</v>
      </c>
      <c r="V106">
        <f t="shared" ref="V106:V108" si="89">I106</f>
        <v>0</v>
      </c>
      <c r="W106">
        <f t="shared" si="81"/>
        <v>1</v>
      </c>
      <c r="X106" s="11">
        <f t="shared" ref="X106:X108" si="90">M106</f>
        <v>42</v>
      </c>
      <c r="AF106" s="12">
        <f>$X106*S109/$X109</f>
        <v>8.7372262773722635</v>
      </c>
      <c r="AG106" s="12">
        <f t="shared" ref="AG106" si="91">$X106*T109/$X109</f>
        <v>20.080291970802918</v>
      </c>
      <c r="AH106" s="12">
        <f t="shared" ref="AH106" si="92">$X106*U109/$X109</f>
        <v>9.1970802919708028</v>
      </c>
      <c r="AI106" s="12">
        <f t="shared" ref="AI106" si="93">$X106*V109/$X109</f>
        <v>2.7591240875912408</v>
      </c>
      <c r="AJ106" s="12">
        <f t="shared" ref="AJ106" si="94">$X106*W109/$X109</f>
        <v>1.2262773722627738</v>
      </c>
    </row>
    <row r="107" spans="1:36" x14ac:dyDescent="0.25">
      <c r="A107" s="3" t="s">
        <v>10</v>
      </c>
      <c r="B107" s="4">
        <v>0.12959999999999999</v>
      </c>
      <c r="C107" s="5">
        <v>7</v>
      </c>
      <c r="D107" s="4">
        <v>0.46300000000000002</v>
      </c>
      <c r="E107" s="5">
        <v>25</v>
      </c>
      <c r="F107" s="4">
        <v>0.33329999999999999</v>
      </c>
      <c r="G107" s="5">
        <v>18</v>
      </c>
      <c r="H107" s="4">
        <v>7.4099999999999999E-2</v>
      </c>
      <c r="I107" s="5">
        <v>4</v>
      </c>
      <c r="J107" s="4">
        <v>0</v>
      </c>
      <c r="K107" s="5">
        <v>0</v>
      </c>
      <c r="L107" s="4">
        <v>0.1971</v>
      </c>
      <c r="M107" s="5">
        <v>54</v>
      </c>
      <c r="O107" s="16"/>
      <c r="P107" s="9" t="str">
        <f>IF(AND(P106&gt;0,P106&lt;=0.2),"Schwacher Zusammenhang",IF(AND(P106&gt;0.2,P106&lt;=0.6),"Mittlerer Zusammenhang",IF(P106&gt;0.6,"Starker Zusammenhang","")))</f>
        <v>Schwacher Zusammenhang</v>
      </c>
      <c r="S107">
        <f t="shared" si="86"/>
        <v>7</v>
      </c>
      <c r="T107">
        <f t="shared" si="87"/>
        <v>25</v>
      </c>
      <c r="U107">
        <f t="shared" si="88"/>
        <v>18</v>
      </c>
      <c r="V107">
        <f t="shared" si="89"/>
        <v>4</v>
      </c>
      <c r="W107">
        <f t="shared" si="81"/>
        <v>0</v>
      </c>
      <c r="X107" s="11">
        <f t="shared" si="90"/>
        <v>54</v>
      </c>
      <c r="AF107" s="12">
        <f>$X107*S109/$X109</f>
        <v>11.233576642335766</v>
      </c>
      <c r="AG107" s="12">
        <f t="shared" ref="AG107" si="95">$X107*T109/$X109</f>
        <v>25.817518248175183</v>
      </c>
      <c r="AH107" s="12">
        <f t="shared" ref="AH107" si="96">$X107*U109/$X109</f>
        <v>11.824817518248175</v>
      </c>
      <c r="AI107" s="12">
        <f t="shared" ref="AI107" si="97">$X107*V109/$X109</f>
        <v>3.5474452554744524</v>
      </c>
      <c r="AJ107" s="12">
        <f t="shared" ref="AJ107" si="98">$X107*W109/$X109</f>
        <v>1.5766423357664234</v>
      </c>
    </row>
    <row r="108" spans="1:36" x14ac:dyDescent="0.25">
      <c r="A108" s="3" t="s">
        <v>11</v>
      </c>
      <c r="B108" s="4">
        <v>0.22159999999999999</v>
      </c>
      <c r="C108" s="5">
        <v>37</v>
      </c>
      <c r="D108" s="4">
        <v>0.4551</v>
      </c>
      <c r="E108" s="5">
        <v>76</v>
      </c>
      <c r="F108" s="4">
        <v>0.21560000000000001</v>
      </c>
      <c r="G108" s="5">
        <v>36</v>
      </c>
      <c r="H108" s="4">
        <v>6.59E-2</v>
      </c>
      <c r="I108" s="5">
        <v>11</v>
      </c>
      <c r="J108" s="4">
        <v>4.1900000000000007E-2</v>
      </c>
      <c r="K108" s="5">
        <v>7</v>
      </c>
      <c r="L108" s="4">
        <v>0.60950000000000004</v>
      </c>
      <c r="M108" s="5">
        <v>167</v>
      </c>
      <c r="O108" s="16"/>
      <c r="S108">
        <f t="shared" si="86"/>
        <v>37</v>
      </c>
      <c r="T108">
        <f t="shared" si="87"/>
        <v>76</v>
      </c>
      <c r="U108">
        <f t="shared" si="88"/>
        <v>36</v>
      </c>
      <c r="V108">
        <f t="shared" si="89"/>
        <v>11</v>
      </c>
      <c r="W108">
        <f t="shared" si="81"/>
        <v>7</v>
      </c>
      <c r="X108" s="11">
        <f t="shared" si="90"/>
        <v>167</v>
      </c>
      <c r="AF108" s="12">
        <f>$X108*S109/$X109</f>
        <v>34.740875912408761</v>
      </c>
      <c r="AG108" s="12">
        <f t="shared" ref="AG108" si="99">$X108*T109/$X109</f>
        <v>79.84306569343066</v>
      </c>
      <c r="AH108" s="12">
        <f t="shared" ref="AH108" si="100">$X108*U109/$X109</f>
        <v>36.569343065693431</v>
      </c>
      <c r="AI108" s="12">
        <f t="shared" ref="AI108" si="101">$X108*V109/$X109</f>
        <v>10.97080291970803</v>
      </c>
      <c r="AJ108" s="12">
        <f t="shared" ref="AJ108" si="102">$X108*W109/$X109</f>
        <v>4.8759124087591239</v>
      </c>
    </row>
    <row r="109" spans="1:36" x14ac:dyDescent="0.25">
      <c r="A109" s="3" t="s">
        <v>6</v>
      </c>
      <c r="B109" s="6">
        <v>0.20799999999999999</v>
      </c>
      <c r="C109" s="3">
        <v>57</v>
      </c>
      <c r="D109" s="6">
        <v>0.47810000000000002</v>
      </c>
      <c r="E109" s="3">
        <v>131</v>
      </c>
      <c r="F109" s="6">
        <v>0.219</v>
      </c>
      <c r="G109" s="3">
        <v>60</v>
      </c>
      <c r="H109" s="6">
        <v>6.5700000000000008E-2</v>
      </c>
      <c r="I109" s="3">
        <v>18</v>
      </c>
      <c r="J109" s="6">
        <v>2.92E-2</v>
      </c>
      <c r="K109" s="3">
        <v>8</v>
      </c>
      <c r="L109" s="6">
        <v>1</v>
      </c>
      <c r="M109" s="3">
        <v>274</v>
      </c>
      <c r="O109" s="16"/>
      <c r="S109" s="11">
        <f>C109</f>
        <v>57</v>
      </c>
      <c r="T109" s="11">
        <f>E109</f>
        <v>131</v>
      </c>
      <c r="U109" s="11">
        <f>G109</f>
        <v>60</v>
      </c>
      <c r="V109" s="11">
        <f>I109</f>
        <v>18</v>
      </c>
      <c r="W109" s="11">
        <f t="shared" si="81"/>
        <v>8</v>
      </c>
      <c r="X109">
        <f>M109</f>
        <v>274</v>
      </c>
    </row>
    <row r="110" spans="1:3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 t="s">
        <v>12</v>
      </c>
      <c r="M110" s="7">
        <v>274</v>
      </c>
      <c r="O110" s="16"/>
    </row>
    <row r="111" spans="1:3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 t="s">
        <v>13</v>
      </c>
      <c r="M111" s="7">
        <v>0</v>
      </c>
      <c r="O111" s="16"/>
    </row>
    <row r="112" spans="1:36" x14ac:dyDescent="0.25">
      <c r="O112" s="16"/>
    </row>
    <row r="113" spans="1:36" ht="18" x14ac:dyDescent="0.25">
      <c r="A113" s="1" t="s">
        <v>49</v>
      </c>
      <c r="O113" s="16"/>
    </row>
    <row r="114" spans="1:36" x14ac:dyDescent="0.25">
      <c r="A114" s="2"/>
      <c r="B114" s="17" t="s">
        <v>39</v>
      </c>
      <c r="C114" s="18"/>
      <c r="D114" s="17" t="s">
        <v>40</v>
      </c>
      <c r="E114" s="18"/>
      <c r="F114" s="17" t="s">
        <v>41</v>
      </c>
      <c r="G114" s="18"/>
      <c r="H114" s="17" t="s">
        <v>42</v>
      </c>
      <c r="I114" s="18"/>
      <c r="J114" s="17" t="s">
        <v>43</v>
      </c>
      <c r="K114" s="18"/>
      <c r="L114" s="17" t="s">
        <v>6</v>
      </c>
      <c r="M114" s="18"/>
      <c r="O114" s="16"/>
    </row>
    <row r="115" spans="1:36" x14ac:dyDescent="0.25">
      <c r="A115" s="3" t="s">
        <v>7</v>
      </c>
      <c r="B115" s="4">
        <v>0</v>
      </c>
      <c r="C115" s="5">
        <v>0</v>
      </c>
      <c r="D115" s="4">
        <v>0.5</v>
      </c>
      <c r="E115" s="5">
        <v>1</v>
      </c>
      <c r="F115" s="4">
        <v>0.5</v>
      </c>
      <c r="G115" s="5">
        <v>1</v>
      </c>
      <c r="H115" s="4">
        <v>0</v>
      </c>
      <c r="I115" s="5">
        <v>0</v>
      </c>
      <c r="J115" s="4">
        <v>0</v>
      </c>
      <c r="K115" s="5">
        <v>0</v>
      </c>
      <c r="L115" s="4">
        <v>7.3000000000000001E-3</v>
      </c>
      <c r="M115" s="5">
        <v>2</v>
      </c>
      <c r="O115" s="13" t="s">
        <v>88</v>
      </c>
      <c r="P115" s="10">
        <f>_xlfn.CHISQ.TEST(S115:W119,AF115:AJ119)</f>
        <v>0.67671501692895264</v>
      </c>
      <c r="R115" t="s">
        <v>89</v>
      </c>
      <c r="S115">
        <f>C115</f>
        <v>0</v>
      </c>
      <c r="T115">
        <f>E115</f>
        <v>1</v>
      </c>
      <c r="U115">
        <f>G115</f>
        <v>1</v>
      </c>
      <c r="V115">
        <f>I115</f>
        <v>0</v>
      </c>
      <c r="W115">
        <f>K115</f>
        <v>0</v>
      </c>
      <c r="X115" s="11">
        <f>M115</f>
        <v>2</v>
      </c>
      <c r="AE115" t="s">
        <v>91</v>
      </c>
      <c r="AF115" s="12">
        <f>$X115*S120/$X120</f>
        <v>0.35036496350364965</v>
      </c>
      <c r="AG115" s="12">
        <f>$X115*T120/$X120</f>
        <v>0.70802919708029199</v>
      </c>
      <c r="AH115" s="12">
        <f>$X115*U120/$X120</f>
        <v>0.6058394160583942</v>
      </c>
      <c r="AI115" s="12">
        <f>$X115*V120/$X120</f>
        <v>0.20437956204379562</v>
      </c>
      <c r="AJ115" s="12">
        <f>$X115*W120/$X120</f>
        <v>0.12408759124087591</v>
      </c>
    </row>
    <row r="116" spans="1:36" x14ac:dyDescent="0.25">
      <c r="A116" s="3" t="s">
        <v>8</v>
      </c>
      <c r="B116" s="4">
        <v>0.22220000000000001</v>
      </c>
      <c r="C116" s="5">
        <v>2</v>
      </c>
      <c r="D116" s="4">
        <v>0.33329999999999999</v>
      </c>
      <c r="E116" s="5">
        <v>3</v>
      </c>
      <c r="F116" s="4">
        <v>0.33329999999999999</v>
      </c>
      <c r="G116" s="5">
        <v>3</v>
      </c>
      <c r="H116" s="4">
        <v>0</v>
      </c>
      <c r="I116" s="5">
        <v>0</v>
      </c>
      <c r="J116" s="4">
        <v>0.1111</v>
      </c>
      <c r="K116" s="5">
        <v>1</v>
      </c>
      <c r="L116" s="4">
        <v>3.2800000000000003E-2</v>
      </c>
      <c r="M116" s="5">
        <v>9</v>
      </c>
      <c r="O116" s="13" t="s">
        <v>90</v>
      </c>
      <c r="P116" s="9">
        <f>_xlfn.CHISQ.INV.RT(P115,16)</f>
        <v>12.945820569041786</v>
      </c>
      <c r="S116">
        <f>C116</f>
        <v>2</v>
      </c>
      <c r="T116">
        <f>E116</f>
        <v>3</v>
      </c>
      <c r="U116">
        <f>G116</f>
        <v>3</v>
      </c>
      <c r="V116">
        <f>I116</f>
        <v>0</v>
      </c>
      <c r="W116">
        <f t="shared" ref="W116:W120" si="103">K116</f>
        <v>1</v>
      </c>
      <c r="X116" s="11">
        <f>M116</f>
        <v>9</v>
      </c>
      <c r="AF116" s="12">
        <f>$X116*S120/$X120</f>
        <v>1.5766423357664234</v>
      </c>
      <c r="AG116" s="12">
        <f t="shared" ref="AG116" si="104">$X116*T120/$X120</f>
        <v>3.1861313868613137</v>
      </c>
      <c r="AH116" s="12">
        <f t="shared" ref="AH116" si="105">$X116*U120/$X120</f>
        <v>2.7262773722627736</v>
      </c>
      <c r="AI116" s="12">
        <f t="shared" ref="AI116" si="106">$X116*V120/$X120</f>
        <v>0.91970802919708028</v>
      </c>
      <c r="AJ116" s="12">
        <f t="shared" ref="AJ116" si="107">$X116*W120/$X120</f>
        <v>0.55839416058394165</v>
      </c>
    </row>
    <row r="117" spans="1:36" x14ac:dyDescent="0.25">
      <c r="A117" s="3" t="s">
        <v>9</v>
      </c>
      <c r="B117" s="4">
        <v>7.1399999999999991E-2</v>
      </c>
      <c r="C117" s="5">
        <v>3</v>
      </c>
      <c r="D117" s="4">
        <v>0.52380000000000004</v>
      </c>
      <c r="E117" s="5">
        <v>22</v>
      </c>
      <c r="F117" s="4">
        <v>0.3095</v>
      </c>
      <c r="G117" s="5">
        <v>13</v>
      </c>
      <c r="H117" s="4">
        <v>4.7600000000000003E-2</v>
      </c>
      <c r="I117" s="5">
        <v>2</v>
      </c>
      <c r="J117" s="4">
        <v>4.7600000000000003E-2</v>
      </c>
      <c r="K117" s="5">
        <v>2</v>
      </c>
      <c r="L117" s="4">
        <v>0.15329999999999999</v>
      </c>
      <c r="M117" s="5">
        <v>42</v>
      </c>
      <c r="O117" s="14" t="s">
        <v>92</v>
      </c>
      <c r="P117" s="15">
        <f>SQRT(P116/(X120*MIN(5-1,5-1)))</f>
        <v>0.1086824736617754</v>
      </c>
      <c r="S117">
        <f t="shared" ref="S117:S119" si="108">C117</f>
        <v>3</v>
      </c>
      <c r="T117">
        <f t="shared" ref="T117:T119" si="109">E117</f>
        <v>22</v>
      </c>
      <c r="U117">
        <f t="shared" ref="U117:U119" si="110">G117</f>
        <v>13</v>
      </c>
      <c r="V117">
        <f t="shared" ref="V117:V119" si="111">I117</f>
        <v>2</v>
      </c>
      <c r="W117">
        <f t="shared" si="103"/>
        <v>2</v>
      </c>
      <c r="X117" s="11">
        <f t="shared" ref="X117:X119" si="112">M117</f>
        <v>42</v>
      </c>
      <c r="AF117" s="12">
        <f>$X117*S120/$X120</f>
        <v>7.3576642335766422</v>
      </c>
      <c r="AG117" s="12">
        <f t="shared" ref="AG117" si="113">$X117*T120/$X120</f>
        <v>14.868613138686131</v>
      </c>
      <c r="AH117" s="12">
        <f t="shared" ref="AH117" si="114">$X117*U120/$X120</f>
        <v>12.722627737226277</v>
      </c>
      <c r="AI117" s="12">
        <f t="shared" ref="AI117" si="115">$X117*V120/$X120</f>
        <v>4.2919708029197077</v>
      </c>
      <c r="AJ117" s="12">
        <f t="shared" ref="AJ117" si="116">$X117*W120/$X120</f>
        <v>2.605839416058394</v>
      </c>
    </row>
    <row r="118" spans="1:36" x14ac:dyDescent="0.25">
      <c r="A118" s="3" t="s">
        <v>10</v>
      </c>
      <c r="B118" s="4">
        <v>0.14810000000000001</v>
      </c>
      <c r="C118" s="5">
        <v>8</v>
      </c>
      <c r="D118" s="4">
        <v>0.31480000000000002</v>
      </c>
      <c r="E118" s="5">
        <v>17</v>
      </c>
      <c r="F118" s="4">
        <v>0.33329999999999999</v>
      </c>
      <c r="G118" s="5">
        <v>18</v>
      </c>
      <c r="H118" s="4">
        <v>0.12959999999999999</v>
      </c>
      <c r="I118" s="5">
        <v>7</v>
      </c>
      <c r="J118" s="4">
        <v>7.4099999999999999E-2</v>
      </c>
      <c r="K118" s="5">
        <v>4</v>
      </c>
      <c r="L118" s="4">
        <v>0.1971</v>
      </c>
      <c r="M118" s="5">
        <v>54</v>
      </c>
      <c r="O118" s="16"/>
      <c r="P118" s="9" t="str">
        <f>IF(AND(P117&gt;0,P117&lt;=0.2),"Schwacher Zusammenhang",IF(AND(P117&gt;0.2,P117&lt;=0.6),"Mittlerer Zusammenhang",IF(P117&gt;0.6,"Starker Zusammenhang","")))</f>
        <v>Schwacher Zusammenhang</v>
      </c>
      <c r="S118">
        <f t="shared" si="108"/>
        <v>8</v>
      </c>
      <c r="T118">
        <f t="shared" si="109"/>
        <v>17</v>
      </c>
      <c r="U118">
        <f t="shared" si="110"/>
        <v>18</v>
      </c>
      <c r="V118">
        <f t="shared" si="111"/>
        <v>7</v>
      </c>
      <c r="W118">
        <f t="shared" si="103"/>
        <v>4</v>
      </c>
      <c r="X118" s="11">
        <f t="shared" si="112"/>
        <v>54</v>
      </c>
      <c r="AF118" s="12">
        <f>$X118*S120/$X120</f>
        <v>9.459854014598541</v>
      </c>
      <c r="AG118" s="12">
        <f t="shared" ref="AG118" si="117">$X118*T120/$X120</f>
        <v>19.116788321167885</v>
      </c>
      <c r="AH118" s="12">
        <f t="shared" ref="AH118" si="118">$X118*U120/$X120</f>
        <v>16.357664233576642</v>
      </c>
      <c r="AI118" s="12">
        <f t="shared" ref="AI118" si="119">$X118*V120/$X120</f>
        <v>5.5182481751824817</v>
      </c>
      <c r="AJ118" s="12">
        <f t="shared" ref="AJ118" si="120">$X118*W120/$X120</f>
        <v>3.3503649635036497</v>
      </c>
    </row>
    <row r="119" spans="1:36" x14ac:dyDescent="0.25">
      <c r="A119" s="3" t="s">
        <v>11</v>
      </c>
      <c r="B119" s="4">
        <v>0.21079999999999999</v>
      </c>
      <c r="C119" s="5">
        <v>35</v>
      </c>
      <c r="D119" s="4">
        <v>0.32529999999999998</v>
      </c>
      <c r="E119" s="5">
        <v>54</v>
      </c>
      <c r="F119" s="4">
        <v>0.28920000000000001</v>
      </c>
      <c r="G119" s="5">
        <v>48</v>
      </c>
      <c r="H119" s="4">
        <v>0.1145</v>
      </c>
      <c r="I119" s="5">
        <v>19</v>
      </c>
      <c r="J119" s="4">
        <v>6.0199999999999997E-2</v>
      </c>
      <c r="K119" s="5">
        <v>10</v>
      </c>
      <c r="L119" s="4">
        <v>0.60580000000000001</v>
      </c>
      <c r="M119" s="5">
        <v>166</v>
      </c>
      <c r="O119" s="16"/>
      <c r="S119">
        <f t="shared" si="108"/>
        <v>35</v>
      </c>
      <c r="T119">
        <f t="shared" si="109"/>
        <v>54</v>
      </c>
      <c r="U119">
        <f t="shared" si="110"/>
        <v>48</v>
      </c>
      <c r="V119">
        <f t="shared" si="111"/>
        <v>19</v>
      </c>
      <c r="W119">
        <f t="shared" si="103"/>
        <v>10</v>
      </c>
      <c r="X119" s="11">
        <f t="shared" si="112"/>
        <v>166</v>
      </c>
      <c r="AF119" s="12">
        <f>$X119*S120/$X120</f>
        <v>29.080291970802918</v>
      </c>
      <c r="AG119" s="12">
        <f t="shared" ref="AG119" si="121">$X119*T120/$X120</f>
        <v>58.76642335766423</v>
      </c>
      <c r="AH119" s="12">
        <f t="shared" ref="AH119" si="122">$X119*U120/$X120</f>
        <v>50.284671532846716</v>
      </c>
      <c r="AI119" s="12">
        <f t="shared" ref="AI119" si="123">$X119*V120/$X120</f>
        <v>16.963503649635037</v>
      </c>
      <c r="AJ119" s="12">
        <f t="shared" ref="AJ119" si="124">$X119*W120/$X120</f>
        <v>10.299270072992702</v>
      </c>
    </row>
    <row r="120" spans="1:36" x14ac:dyDescent="0.25">
      <c r="A120" s="3" t="s">
        <v>6</v>
      </c>
      <c r="B120" s="6">
        <v>0.17519999999999999</v>
      </c>
      <c r="C120" s="3">
        <v>48</v>
      </c>
      <c r="D120" s="6">
        <v>0.35399999999999998</v>
      </c>
      <c r="E120" s="3">
        <v>97</v>
      </c>
      <c r="F120" s="6">
        <v>0.3029</v>
      </c>
      <c r="G120" s="3">
        <v>83</v>
      </c>
      <c r="H120" s="6">
        <v>0.1022</v>
      </c>
      <c r="I120" s="3">
        <v>28</v>
      </c>
      <c r="J120" s="6">
        <v>6.2E-2</v>
      </c>
      <c r="K120" s="3">
        <v>17</v>
      </c>
      <c r="L120" s="6">
        <v>1</v>
      </c>
      <c r="M120" s="3">
        <v>274</v>
      </c>
      <c r="O120" s="16"/>
      <c r="S120" s="11">
        <f>C120</f>
        <v>48</v>
      </c>
      <c r="T120" s="11">
        <f>E120</f>
        <v>97</v>
      </c>
      <c r="U120" s="11">
        <f>G120</f>
        <v>83</v>
      </c>
      <c r="V120" s="11">
        <f>I120</f>
        <v>28</v>
      </c>
      <c r="W120" s="11">
        <f t="shared" si="103"/>
        <v>17</v>
      </c>
      <c r="X120">
        <f>M120</f>
        <v>274</v>
      </c>
    </row>
    <row r="121" spans="1:3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 t="s">
        <v>12</v>
      </c>
      <c r="M121" s="7">
        <v>274</v>
      </c>
      <c r="O121" s="16"/>
    </row>
    <row r="122" spans="1:3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 t="s">
        <v>13</v>
      </c>
      <c r="M122" s="7">
        <v>0</v>
      </c>
      <c r="O122" s="16"/>
    </row>
    <row r="123" spans="1:36" x14ac:dyDescent="0.25">
      <c r="O123" s="16"/>
    </row>
    <row r="124" spans="1:36" ht="18" x14ac:dyDescent="0.25">
      <c r="A124" s="1" t="s">
        <v>50</v>
      </c>
      <c r="O124" s="16"/>
    </row>
    <row r="125" spans="1:36" x14ac:dyDescent="0.25">
      <c r="A125" s="2"/>
      <c r="B125" s="17" t="s">
        <v>39</v>
      </c>
      <c r="C125" s="18"/>
      <c r="D125" s="17" t="s">
        <v>40</v>
      </c>
      <c r="E125" s="18"/>
      <c r="F125" s="17" t="s">
        <v>41</v>
      </c>
      <c r="G125" s="18"/>
      <c r="H125" s="17" t="s">
        <v>42</v>
      </c>
      <c r="I125" s="18"/>
      <c r="J125" s="17" t="s">
        <v>43</v>
      </c>
      <c r="K125" s="18"/>
      <c r="L125" s="17" t="s">
        <v>6</v>
      </c>
      <c r="M125" s="18"/>
      <c r="O125" s="16"/>
    </row>
    <row r="126" spans="1:36" x14ac:dyDescent="0.25">
      <c r="A126" s="3" t="s">
        <v>7</v>
      </c>
      <c r="B126" s="4">
        <v>0</v>
      </c>
      <c r="C126" s="5">
        <v>0</v>
      </c>
      <c r="D126" s="4">
        <v>1</v>
      </c>
      <c r="E126" s="5">
        <v>2</v>
      </c>
      <c r="F126" s="4">
        <v>0</v>
      </c>
      <c r="G126" s="5">
        <v>0</v>
      </c>
      <c r="H126" s="4">
        <v>0</v>
      </c>
      <c r="I126" s="5">
        <v>0</v>
      </c>
      <c r="J126" s="4">
        <v>0</v>
      </c>
      <c r="K126" s="5">
        <v>0</v>
      </c>
      <c r="L126" s="4">
        <v>7.3000000000000001E-3</v>
      </c>
      <c r="M126" s="5">
        <v>2</v>
      </c>
      <c r="O126" s="13" t="s">
        <v>88</v>
      </c>
      <c r="P126" s="10">
        <f>_xlfn.CHISQ.TEST(S126:W130,AF126:AJ130)</f>
        <v>0.51417101276281996</v>
      </c>
      <c r="R126" t="s">
        <v>89</v>
      </c>
      <c r="S126">
        <f>C126</f>
        <v>0</v>
      </c>
      <c r="T126">
        <f>E126</f>
        <v>2</v>
      </c>
      <c r="U126">
        <f>G126</f>
        <v>0</v>
      </c>
      <c r="V126">
        <f>I126</f>
        <v>0</v>
      </c>
      <c r="W126">
        <f>K126</f>
        <v>0</v>
      </c>
      <c r="X126" s="11">
        <f>M126</f>
        <v>2</v>
      </c>
      <c r="AE126" t="s">
        <v>91</v>
      </c>
      <c r="AF126" s="12">
        <f>$X126*S131/$X131</f>
        <v>0.48905109489051096</v>
      </c>
      <c r="AG126" s="12">
        <f>$X126*T131/$X131</f>
        <v>0.93430656934306566</v>
      </c>
      <c r="AH126" s="12">
        <f>$X126*U131/$X131</f>
        <v>0.46715328467153283</v>
      </c>
      <c r="AI126" s="12">
        <f>$X126*V131/$X131</f>
        <v>7.2992700729927001E-2</v>
      </c>
      <c r="AJ126" s="12">
        <f>$X126*W131/$X131</f>
        <v>2.9197080291970802E-2</v>
      </c>
    </row>
    <row r="127" spans="1:36" x14ac:dyDescent="0.25">
      <c r="A127" s="3" t="s">
        <v>8</v>
      </c>
      <c r="B127" s="4">
        <v>0.33329999999999999</v>
      </c>
      <c r="C127" s="5">
        <v>3</v>
      </c>
      <c r="D127" s="4">
        <v>0.44440000000000002</v>
      </c>
      <c r="E127" s="5">
        <v>4</v>
      </c>
      <c r="F127" s="4">
        <v>0.1111</v>
      </c>
      <c r="G127" s="5">
        <v>1</v>
      </c>
      <c r="H127" s="4">
        <v>0.1111</v>
      </c>
      <c r="I127" s="5">
        <v>1</v>
      </c>
      <c r="J127" s="4">
        <v>0</v>
      </c>
      <c r="K127" s="5">
        <v>0</v>
      </c>
      <c r="L127" s="4">
        <v>3.2800000000000003E-2</v>
      </c>
      <c r="M127" s="5">
        <v>9</v>
      </c>
      <c r="O127" s="13" t="s">
        <v>90</v>
      </c>
      <c r="P127" s="9">
        <f>_xlfn.CHISQ.INV.RT(P126,16)</f>
        <v>15.14327368384358</v>
      </c>
      <c r="S127">
        <f>C127</f>
        <v>3</v>
      </c>
      <c r="T127">
        <f>E127</f>
        <v>4</v>
      </c>
      <c r="U127">
        <f>G127</f>
        <v>1</v>
      </c>
      <c r="V127">
        <f>I127</f>
        <v>1</v>
      </c>
      <c r="W127">
        <f t="shared" ref="W127:W131" si="125">K127</f>
        <v>0</v>
      </c>
      <c r="X127" s="11">
        <f>M127</f>
        <v>9</v>
      </c>
      <c r="AF127" s="12">
        <f>$X127*S131/$X131</f>
        <v>2.2007299270072993</v>
      </c>
      <c r="AG127" s="12">
        <f t="shared" ref="AG127" si="126">$X127*T131/$X131</f>
        <v>4.2043795620437958</v>
      </c>
      <c r="AH127" s="12">
        <f t="shared" ref="AH127" si="127">$X127*U131/$X131</f>
        <v>2.1021897810218979</v>
      </c>
      <c r="AI127" s="12">
        <f t="shared" ref="AI127" si="128">$X127*V131/$X131</f>
        <v>0.32846715328467152</v>
      </c>
      <c r="AJ127" s="12">
        <f t="shared" ref="AJ127" si="129">$X127*W131/$X131</f>
        <v>0.13138686131386862</v>
      </c>
    </row>
    <row r="128" spans="1:36" x14ac:dyDescent="0.25">
      <c r="A128" s="3" t="s">
        <v>9</v>
      </c>
      <c r="B128" s="4">
        <v>0.29270000000000002</v>
      </c>
      <c r="C128" s="5">
        <v>12</v>
      </c>
      <c r="D128" s="4">
        <v>0.56100000000000005</v>
      </c>
      <c r="E128" s="5">
        <v>23</v>
      </c>
      <c r="F128" s="4">
        <v>0.122</v>
      </c>
      <c r="G128" s="5">
        <v>5</v>
      </c>
      <c r="H128" s="4">
        <v>2.4400000000000002E-2</v>
      </c>
      <c r="I128" s="5">
        <v>1</v>
      </c>
      <c r="J128" s="4">
        <v>0</v>
      </c>
      <c r="K128" s="5">
        <v>0</v>
      </c>
      <c r="L128" s="4">
        <v>0.14960000000000001</v>
      </c>
      <c r="M128" s="5">
        <v>41</v>
      </c>
      <c r="O128" s="14" t="s">
        <v>92</v>
      </c>
      <c r="P128" s="15">
        <f>SQRT(P127/(X131*MIN(5-1,5-1)))</f>
        <v>0.11754512134049704</v>
      </c>
      <c r="S128">
        <f t="shared" ref="S128:S130" si="130">C128</f>
        <v>12</v>
      </c>
      <c r="T128">
        <f t="shared" ref="T128:T130" si="131">E128</f>
        <v>23</v>
      </c>
      <c r="U128">
        <f t="shared" ref="U128:U130" si="132">G128</f>
        <v>5</v>
      </c>
      <c r="V128">
        <f t="shared" ref="V128:V130" si="133">I128</f>
        <v>1</v>
      </c>
      <c r="W128">
        <f t="shared" si="125"/>
        <v>0</v>
      </c>
      <c r="X128" s="11">
        <f t="shared" ref="X128:X130" si="134">M128</f>
        <v>41</v>
      </c>
      <c r="AF128" s="12">
        <f>$X128*S131/$X131</f>
        <v>10.025547445255475</v>
      </c>
      <c r="AG128" s="12">
        <f t="shared" ref="AG128" si="135">$X128*T131/$X131</f>
        <v>19.153284671532848</v>
      </c>
      <c r="AH128" s="12">
        <f t="shared" ref="AH128" si="136">$X128*U131/$X131</f>
        <v>9.5766423357664241</v>
      </c>
      <c r="AI128" s="12">
        <f t="shared" ref="AI128" si="137">$X128*V131/$X131</f>
        <v>1.4963503649635037</v>
      </c>
      <c r="AJ128" s="12">
        <f t="shared" ref="AJ128" si="138">$X128*W131/$X131</f>
        <v>0.59854014598540151</v>
      </c>
    </row>
    <row r="129" spans="1:36" x14ac:dyDescent="0.25">
      <c r="A129" s="3" t="s">
        <v>10</v>
      </c>
      <c r="B129" s="4">
        <v>0.14810000000000001</v>
      </c>
      <c r="C129" s="5">
        <v>8</v>
      </c>
      <c r="D129" s="4">
        <v>0.57409999999999994</v>
      </c>
      <c r="E129" s="5">
        <v>31</v>
      </c>
      <c r="F129" s="4">
        <v>0.22220000000000001</v>
      </c>
      <c r="G129" s="5">
        <v>12</v>
      </c>
      <c r="H129" s="4">
        <v>3.7000000000000012E-2</v>
      </c>
      <c r="I129" s="5">
        <v>2</v>
      </c>
      <c r="J129" s="4">
        <v>1.8499999999999999E-2</v>
      </c>
      <c r="K129" s="5">
        <v>1</v>
      </c>
      <c r="L129" s="4">
        <v>0.1971</v>
      </c>
      <c r="M129" s="5">
        <v>54</v>
      </c>
      <c r="O129" s="16"/>
      <c r="P129" s="9" t="str">
        <f>IF(AND(P128&gt;0,P128&lt;=0.2),"Schwacher Zusammenhang",IF(AND(P128&gt;0.2,P128&lt;=0.6),"Mittlerer Zusammenhang",IF(P128&gt;0.6,"Starker Zusammenhang","")))</f>
        <v>Schwacher Zusammenhang</v>
      </c>
      <c r="S129">
        <f t="shared" si="130"/>
        <v>8</v>
      </c>
      <c r="T129">
        <f t="shared" si="131"/>
        <v>31</v>
      </c>
      <c r="U129">
        <f t="shared" si="132"/>
        <v>12</v>
      </c>
      <c r="V129">
        <f t="shared" si="133"/>
        <v>2</v>
      </c>
      <c r="W129">
        <f t="shared" si="125"/>
        <v>1</v>
      </c>
      <c r="X129" s="11">
        <f t="shared" si="134"/>
        <v>54</v>
      </c>
      <c r="AF129" s="12">
        <f>$X129*S131/$X131</f>
        <v>13.204379562043796</v>
      </c>
      <c r="AG129" s="12">
        <f t="shared" ref="AG129" si="139">$X129*T131/$X131</f>
        <v>25.226277372262775</v>
      </c>
      <c r="AH129" s="12">
        <f t="shared" ref="AH129" si="140">$X129*U131/$X131</f>
        <v>12.613138686131387</v>
      </c>
      <c r="AI129" s="12">
        <f t="shared" ref="AI129" si="141">$X129*V131/$X131</f>
        <v>1.9708029197080292</v>
      </c>
      <c r="AJ129" s="12">
        <f t="shared" ref="AJ129" si="142">$X129*W131/$X131</f>
        <v>0.78832116788321172</v>
      </c>
    </row>
    <row r="130" spans="1:36" x14ac:dyDescent="0.25">
      <c r="A130" s="3" t="s">
        <v>11</v>
      </c>
      <c r="B130" s="4">
        <v>0.26350000000000001</v>
      </c>
      <c r="C130" s="5">
        <v>44</v>
      </c>
      <c r="D130" s="4">
        <v>0.40720000000000001</v>
      </c>
      <c r="E130" s="5">
        <v>68</v>
      </c>
      <c r="F130" s="4">
        <v>0.27539999999999998</v>
      </c>
      <c r="G130" s="5">
        <v>46</v>
      </c>
      <c r="H130" s="4">
        <v>3.5900000000000001E-2</v>
      </c>
      <c r="I130" s="5">
        <v>6</v>
      </c>
      <c r="J130" s="4">
        <v>1.7999999999999999E-2</v>
      </c>
      <c r="K130" s="5">
        <v>3</v>
      </c>
      <c r="L130" s="4">
        <v>0.60950000000000004</v>
      </c>
      <c r="M130" s="5">
        <v>167</v>
      </c>
      <c r="O130" s="16"/>
      <c r="S130">
        <f t="shared" si="130"/>
        <v>44</v>
      </c>
      <c r="T130">
        <f t="shared" si="131"/>
        <v>68</v>
      </c>
      <c r="U130">
        <f t="shared" si="132"/>
        <v>46</v>
      </c>
      <c r="V130">
        <f t="shared" si="133"/>
        <v>6</v>
      </c>
      <c r="W130">
        <f t="shared" si="125"/>
        <v>3</v>
      </c>
      <c r="X130" s="11">
        <f t="shared" si="134"/>
        <v>167</v>
      </c>
      <c r="AF130" s="12">
        <f>$X130*S131/$X131</f>
        <v>40.835766423357661</v>
      </c>
      <c r="AG130" s="12">
        <f t="shared" ref="AG130" si="143">$X130*T131/$X131</f>
        <v>78.014598540145982</v>
      </c>
      <c r="AH130" s="12">
        <f t="shared" ref="AH130" si="144">$X130*U131/$X131</f>
        <v>39.007299270072991</v>
      </c>
      <c r="AI130" s="12">
        <f t="shared" ref="AI130" si="145">$X130*V131/$X131</f>
        <v>6.0948905109489049</v>
      </c>
      <c r="AJ130" s="12">
        <f t="shared" ref="AJ130" si="146">$X130*W131/$X131</f>
        <v>2.437956204379562</v>
      </c>
    </row>
    <row r="131" spans="1:36" x14ac:dyDescent="0.25">
      <c r="A131" s="3" t="s">
        <v>6</v>
      </c>
      <c r="B131" s="6">
        <v>0.2445</v>
      </c>
      <c r="C131" s="3">
        <v>67</v>
      </c>
      <c r="D131" s="6">
        <v>0.4672</v>
      </c>
      <c r="E131" s="3">
        <v>128</v>
      </c>
      <c r="F131" s="6">
        <v>0.2336</v>
      </c>
      <c r="G131" s="3">
        <v>64</v>
      </c>
      <c r="H131" s="6">
        <v>3.6499999999999998E-2</v>
      </c>
      <c r="I131" s="3">
        <v>10</v>
      </c>
      <c r="J131" s="6">
        <v>1.46E-2</v>
      </c>
      <c r="K131" s="3">
        <v>4</v>
      </c>
      <c r="L131" s="6">
        <v>1</v>
      </c>
      <c r="M131" s="3">
        <v>274</v>
      </c>
      <c r="O131" s="16"/>
      <c r="S131" s="11">
        <f>C131</f>
        <v>67</v>
      </c>
      <c r="T131" s="11">
        <f>E131</f>
        <v>128</v>
      </c>
      <c r="U131" s="11">
        <f>G131</f>
        <v>64</v>
      </c>
      <c r="V131" s="11">
        <f>I131</f>
        <v>10</v>
      </c>
      <c r="W131" s="11">
        <f t="shared" si="125"/>
        <v>4</v>
      </c>
      <c r="X131">
        <f>M131</f>
        <v>274</v>
      </c>
    </row>
    <row r="132" spans="1:3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 t="s">
        <v>12</v>
      </c>
      <c r="M132" s="7">
        <v>274</v>
      </c>
      <c r="O132" s="16"/>
    </row>
    <row r="133" spans="1:3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 t="s">
        <v>13</v>
      </c>
      <c r="M133" s="7">
        <v>0</v>
      </c>
      <c r="O133" s="16"/>
    </row>
    <row r="134" spans="1:36" x14ac:dyDescent="0.25">
      <c r="O134" s="16"/>
    </row>
    <row r="135" spans="1:36" ht="18" x14ac:dyDescent="0.25">
      <c r="A135" s="1" t="s">
        <v>51</v>
      </c>
      <c r="O135" s="16"/>
    </row>
    <row r="136" spans="1:36" ht="18" x14ac:dyDescent="0.25">
      <c r="A136" s="1" t="s">
        <v>52</v>
      </c>
      <c r="O136" s="16"/>
    </row>
    <row r="137" spans="1:36" x14ac:dyDescent="0.25">
      <c r="A137" s="2"/>
      <c r="B137" s="17" t="s">
        <v>39</v>
      </c>
      <c r="C137" s="18"/>
      <c r="D137" s="17" t="s">
        <v>40</v>
      </c>
      <c r="E137" s="18"/>
      <c r="F137" s="17" t="s">
        <v>41</v>
      </c>
      <c r="G137" s="18"/>
      <c r="H137" s="17" t="s">
        <v>42</v>
      </c>
      <c r="I137" s="18"/>
      <c r="J137" s="17" t="s">
        <v>43</v>
      </c>
      <c r="K137" s="18"/>
      <c r="L137" s="17" t="s">
        <v>6</v>
      </c>
      <c r="M137" s="18"/>
      <c r="O137" s="16"/>
    </row>
    <row r="138" spans="1:36" x14ac:dyDescent="0.25">
      <c r="A138" s="3" t="s">
        <v>7</v>
      </c>
      <c r="B138" s="4">
        <v>0</v>
      </c>
      <c r="C138" s="5">
        <v>0</v>
      </c>
      <c r="D138" s="4">
        <v>1</v>
      </c>
      <c r="E138" s="5">
        <v>2</v>
      </c>
      <c r="F138" s="4">
        <v>0</v>
      </c>
      <c r="G138" s="5">
        <v>0</v>
      </c>
      <c r="H138" s="4">
        <v>0</v>
      </c>
      <c r="I138" s="5">
        <v>0</v>
      </c>
      <c r="J138" s="4">
        <v>0</v>
      </c>
      <c r="K138" s="5">
        <v>0</v>
      </c>
      <c r="L138" s="4">
        <v>7.3000000000000001E-3</v>
      </c>
      <c r="M138" s="5">
        <v>2</v>
      </c>
      <c r="O138" s="13" t="s">
        <v>88</v>
      </c>
      <c r="P138" s="10">
        <f>_xlfn.CHISQ.TEST(S138:W142,AF138:AJ142)</f>
        <v>0.15423320793451964</v>
      </c>
      <c r="R138" t="s">
        <v>89</v>
      </c>
      <c r="S138">
        <f>C138</f>
        <v>0</v>
      </c>
      <c r="T138">
        <f>E138</f>
        <v>2</v>
      </c>
      <c r="U138">
        <f>G138</f>
        <v>0</v>
      </c>
      <c r="V138">
        <f>I138</f>
        <v>0</v>
      </c>
      <c r="W138">
        <f>K138</f>
        <v>0</v>
      </c>
      <c r="X138" s="11">
        <f>M138</f>
        <v>2</v>
      </c>
      <c r="AE138" t="s">
        <v>91</v>
      </c>
      <c r="AF138" s="12">
        <f>$X138*S143/$X143</f>
        <v>0.35897435897435898</v>
      </c>
      <c r="AG138" s="12">
        <f>$X138*T143/$X143</f>
        <v>0.87179487179487181</v>
      </c>
      <c r="AH138" s="12">
        <f>$X138*U143/$X143</f>
        <v>0.41025641025641024</v>
      </c>
      <c r="AI138" s="12">
        <f>$X138*V143/$X143</f>
        <v>0.24908424908424909</v>
      </c>
      <c r="AJ138" s="12">
        <f>$X138*W143/$X143</f>
        <v>0.10256410256410256</v>
      </c>
    </row>
    <row r="139" spans="1:36" x14ac:dyDescent="0.25">
      <c r="A139" s="3" t="s">
        <v>8</v>
      </c>
      <c r="B139" s="4">
        <v>0.33329999999999999</v>
      </c>
      <c r="C139" s="5">
        <v>3</v>
      </c>
      <c r="D139" s="4">
        <v>0.33329999999999999</v>
      </c>
      <c r="E139" s="5">
        <v>3</v>
      </c>
      <c r="F139" s="4">
        <v>0.22220000000000001</v>
      </c>
      <c r="G139" s="5">
        <v>2</v>
      </c>
      <c r="H139" s="4">
        <v>0.1111</v>
      </c>
      <c r="I139" s="5">
        <v>1</v>
      </c>
      <c r="J139" s="4">
        <v>0</v>
      </c>
      <c r="K139" s="5">
        <v>0</v>
      </c>
      <c r="L139" s="4">
        <v>3.3000000000000002E-2</v>
      </c>
      <c r="M139" s="5">
        <v>9</v>
      </c>
      <c r="O139" s="13" t="s">
        <v>90</v>
      </c>
      <c r="P139" s="9">
        <f>_xlfn.CHISQ.INV.RT(P138,16)</f>
        <v>21.668154254708874</v>
      </c>
      <c r="S139">
        <f>C139</f>
        <v>3</v>
      </c>
      <c r="T139">
        <f>E139</f>
        <v>3</v>
      </c>
      <c r="U139">
        <f>G139</f>
        <v>2</v>
      </c>
      <c r="V139">
        <f>I139</f>
        <v>1</v>
      </c>
      <c r="W139">
        <f t="shared" ref="W139:W143" si="147">K139</f>
        <v>0</v>
      </c>
      <c r="X139" s="11">
        <f>M139</f>
        <v>9</v>
      </c>
      <c r="AF139" s="12">
        <f>$X139*S143/$X143</f>
        <v>1.6153846153846154</v>
      </c>
      <c r="AG139" s="12">
        <f t="shared" ref="AG139" si="148">$X139*T143/$X143</f>
        <v>3.9230769230769229</v>
      </c>
      <c r="AH139" s="12">
        <f t="shared" ref="AH139" si="149">$X139*U143/$X143</f>
        <v>1.8461538461538463</v>
      </c>
      <c r="AI139" s="12">
        <f t="shared" ref="AI139" si="150">$X139*V143/$X143</f>
        <v>1.1208791208791209</v>
      </c>
      <c r="AJ139" s="12">
        <f t="shared" ref="AJ139" si="151">$X139*W143/$X143</f>
        <v>0.46153846153846156</v>
      </c>
    </row>
    <row r="140" spans="1:36" x14ac:dyDescent="0.25">
      <c r="A140" s="3" t="s">
        <v>9</v>
      </c>
      <c r="B140" s="4">
        <v>0.23810000000000001</v>
      </c>
      <c r="C140" s="5">
        <v>10</v>
      </c>
      <c r="D140" s="4">
        <v>0.47620000000000001</v>
      </c>
      <c r="E140" s="5">
        <v>20</v>
      </c>
      <c r="F140" s="4">
        <v>0.1905</v>
      </c>
      <c r="G140" s="5">
        <v>8</v>
      </c>
      <c r="H140" s="4">
        <v>9.5199999999999993E-2</v>
      </c>
      <c r="I140" s="5">
        <v>4</v>
      </c>
      <c r="J140" s="4">
        <v>0</v>
      </c>
      <c r="K140" s="5">
        <v>0</v>
      </c>
      <c r="L140" s="4">
        <v>0.15379999999999999</v>
      </c>
      <c r="M140" s="5">
        <v>42</v>
      </c>
      <c r="O140" s="14" t="s">
        <v>92</v>
      </c>
      <c r="P140" s="15">
        <f>SQRT(P139/(X143*MIN(5-1,5-1)))</f>
        <v>0.14086387791546048</v>
      </c>
      <c r="S140">
        <f t="shared" ref="S140:S142" si="152">C140</f>
        <v>10</v>
      </c>
      <c r="T140">
        <f t="shared" ref="T140:T142" si="153">E140</f>
        <v>20</v>
      </c>
      <c r="U140">
        <f t="shared" ref="U140:U142" si="154">G140</f>
        <v>8</v>
      </c>
      <c r="V140">
        <f t="shared" ref="V140:V142" si="155">I140</f>
        <v>4</v>
      </c>
      <c r="W140">
        <f t="shared" si="147"/>
        <v>0</v>
      </c>
      <c r="X140" s="11">
        <f t="shared" ref="X140:X142" si="156">M140</f>
        <v>42</v>
      </c>
      <c r="AF140" s="12">
        <f>$X140*S143/$X143</f>
        <v>7.5384615384615383</v>
      </c>
      <c r="AG140" s="12">
        <f t="shared" ref="AG140" si="157">$X140*T143/$X143</f>
        <v>18.307692307692307</v>
      </c>
      <c r="AH140" s="12">
        <f t="shared" ref="AH140" si="158">$X140*U143/$X143</f>
        <v>8.615384615384615</v>
      </c>
      <c r="AI140" s="12">
        <f t="shared" ref="AI140" si="159">$X140*V143/$X143</f>
        <v>5.2307692307692308</v>
      </c>
      <c r="AJ140" s="12">
        <f t="shared" ref="AJ140" si="160">$X140*W143/$X143</f>
        <v>2.1538461538461537</v>
      </c>
    </row>
    <row r="141" spans="1:36" x14ac:dyDescent="0.25">
      <c r="A141" s="3" t="s">
        <v>10</v>
      </c>
      <c r="B141" s="4">
        <v>3.7000000000000012E-2</v>
      </c>
      <c r="C141" s="5">
        <v>2</v>
      </c>
      <c r="D141" s="4">
        <v>0.5</v>
      </c>
      <c r="E141" s="5">
        <v>27</v>
      </c>
      <c r="F141" s="4">
        <v>0.25929999999999997</v>
      </c>
      <c r="G141" s="5">
        <v>14</v>
      </c>
      <c r="H141" s="4">
        <v>0.1852</v>
      </c>
      <c r="I141" s="5">
        <v>10</v>
      </c>
      <c r="J141" s="4">
        <v>1.8499999999999999E-2</v>
      </c>
      <c r="K141" s="5">
        <v>1</v>
      </c>
      <c r="L141" s="4">
        <v>0.1978</v>
      </c>
      <c r="M141" s="5">
        <v>54</v>
      </c>
      <c r="O141" s="16"/>
      <c r="P141" s="9" t="str">
        <f>IF(AND(P140&gt;0,P140&lt;=0.2),"Schwacher Zusammenhang",IF(AND(P140&gt;0.2,P140&lt;=0.6),"Mittlerer Zusammenhang",IF(P140&gt;0.6,"Starker Zusammenhang","")))</f>
        <v>Schwacher Zusammenhang</v>
      </c>
      <c r="S141">
        <f t="shared" si="152"/>
        <v>2</v>
      </c>
      <c r="T141">
        <f t="shared" si="153"/>
        <v>27</v>
      </c>
      <c r="U141">
        <f t="shared" si="154"/>
        <v>14</v>
      </c>
      <c r="V141">
        <f t="shared" si="155"/>
        <v>10</v>
      </c>
      <c r="W141">
        <f t="shared" si="147"/>
        <v>1</v>
      </c>
      <c r="X141" s="11">
        <f t="shared" si="156"/>
        <v>54</v>
      </c>
      <c r="AF141" s="12">
        <f>$X141*S143/$X143</f>
        <v>9.6923076923076916</v>
      </c>
      <c r="AG141" s="12">
        <f t="shared" ref="AG141" si="161">$X141*T143/$X143</f>
        <v>23.53846153846154</v>
      </c>
      <c r="AH141" s="12">
        <f t="shared" ref="AH141" si="162">$X141*U143/$X143</f>
        <v>11.076923076923077</v>
      </c>
      <c r="AI141" s="12">
        <f t="shared" ref="AI141" si="163">$X141*V143/$X143</f>
        <v>6.7252747252747254</v>
      </c>
      <c r="AJ141" s="12">
        <f t="shared" ref="AJ141" si="164">$X141*W143/$X143</f>
        <v>2.7692307692307692</v>
      </c>
    </row>
    <row r="142" spans="1:36" x14ac:dyDescent="0.25">
      <c r="A142" s="3" t="s">
        <v>11</v>
      </c>
      <c r="B142" s="4">
        <v>0.20610000000000001</v>
      </c>
      <c r="C142" s="5">
        <v>34</v>
      </c>
      <c r="D142" s="4">
        <v>0.40610000000000002</v>
      </c>
      <c r="E142" s="5">
        <v>67</v>
      </c>
      <c r="F142" s="4">
        <v>0.19389999999999999</v>
      </c>
      <c r="G142" s="5">
        <v>32</v>
      </c>
      <c r="H142" s="4">
        <v>0.1152</v>
      </c>
      <c r="I142" s="5">
        <v>19</v>
      </c>
      <c r="J142" s="4">
        <v>7.8799999999999995E-2</v>
      </c>
      <c r="K142" s="5">
        <v>13</v>
      </c>
      <c r="L142" s="4">
        <v>0.60439999999999994</v>
      </c>
      <c r="M142" s="5">
        <v>165</v>
      </c>
      <c r="O142" s="16"/>
      <c r="S142">
        <f t="shared" si="152"/>
        <v>34</v>
      </c>
      <c r="T142">
        <f t="shared" si="153"/>
        <v>67</v>
      </c>
      <c r="U142">
        <f t="shared" si="154"/>
        <v>32</v>
      </c>
      <c r="V142">
        <f t="shared" si="155"/>
        <v>19</v>
      </c>
      <c r="W142">
        <f t="shared" si="147"/>
        <v>13</v>
      </c>
      <c r="X142" s="11">
        <f t="shared" si="156"/>
        <v>165</v>
      </c>
      <c r="AF142" s="12">
        <f>$X142*S143/$X143</f>
        <v>29.615384615384617</v>
      </c>
      <c r="AG142" s="12">
        <f t="shared" ref="AG142" si="165">$X142*T143/$X143</f>
        <v>71.92307692307692</v>
      </c>
      <c r="AH142" s="12">
        <f t="shared" ref="AH142" si="166">$X142*U143/$X143</f>
        <v>33.846153846153847</v>
      </c>
      <c r="AI142" s="12">
        <f t="shared" ref="AI142" si="167">$X142*V143/$X143</f>
        <v>20.549450549450551</v>
      </c>
      <c r="AJ142" s="12">
        <f t="shared" ref="AJ142" si="168">$X142*W143/$X143</f>
        <v>8.4615384615384617</v>
      </c>
    </row>
    <row r="143" spans="1:36" x14ac:dyDescent="0.25">
      <c r="A143" s="3" t="s">
        <v>6</v>
      </c>
      <c r="B143" s="6">
        <v>0.17949999999999999</v>
      </c>
      <c r="C143" s="3">
        <v>49</v>
      </c>
      <c r="D143" s="6">
        <v>0.43590000000000001</v>
      </c>
      <c r="E143" s="3">
        <v>119</v>
      </c>
      <c r="F143" s="6">
        <v>0.2051</v>
      </c>
      <c r="G143" s="3">
        <v>56</v>
      </c>
      <c r="H143" s="6">
        <v>0.1245</v>
      </c>
      <c r="I143" s="3">
        <v>34</v>
      </c>
      <c r="J143" s="6">
        <v>5.1299999999999998E-2</v>
      </c>
      <c r="K143" s="3">
        <v>14</v>
      </c>
      <c r="L143" s="6">
        <v>1</v>
      </c>
      <c r="M143" s="3">
        <v>273</v>
      </c>
      <c r="O143" s="16"/>
      <c r="S143" s="11">
        <f>C143</f>
        <v>49</v>
      </c>
      <c r="T143" s="11">
        <f>E143</f>
        <v>119</v>
      </c>
      <c r="U143" s="11">
        <f>G143</f>
        <v>56</v>
      </c>
      <c r="V143" s="11">
        <f>I143</f>
        <v>34</v>
      </c>
      <c r="W143" s="11">
        <f t="shared" si="147"/>
        <v>14</v>
      </c>
      <c r="X143">
        <f>M143</f>
        <v>273</v>
      </c>
    </row>
    <row r="144" spans="1:3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 t="s">
        <v>12</v>
      </c>
      <c r="M144" s="7">
        <v>273</v>
      </c>
      <c r="O144" s="16"/>
    </row>
    <row r="145" spans="1:3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 t="s">
        <v>13</v>
      </c>
      <c r="M145" s="7">
        <v>1</v>
      </c>
      <c r="O145" s="16"/>
    </row>
    <row r="146" spans="1:36" x14ac:dyDescent="0.25">
      <c r="O146" s="16"/>
    </row>
    <row r="147" spans="1:36" ht="18" x14ac:dyDescent="0.25">
      <c r="A147" s="1" t="s">
        <v>53</v>
      </c>
      <c r="O147" s="16"/>
    </row>
    <row r="148" spans="1:36" x14ac:dyDescent="0.25">
      <c r="A148" s="2"/>
      <c r="B148" s="17" t="s">
        <v>39</v>
      </c>
      <c r="C148" s="18"/>
      <c r="D148" s="17" t="s">
        <v>40</v>
      </c>
      <c r="E148" s="18"/>
      <c r="F148" s="17" t="s">
        <v>41</v>
      </c>
      <c r="G148" s="18"/>
      <c r="H148" s="17" t="s">
        <v>42</v>
      </c>
      <c r="I148" s="18"/>
      <c r="J148" s="17" t="s">
        <v>43</v>
      </c>
      <c r="K148" s="18"/>
      <c r="L148" s="17" t="s">
        <v>6</v>
      </c>
      <c r="M148" s="18"/>
      <c r="O148" s="16"/>
    </row>
    <row r="149" spans="1:36" x14ac:dyDescent="0.25">
      <c r="A149" s="3" t="s">
        <v>7</v>
      </c>
      <c r="B149" s="4">
        <v>0</v>
      </c>
      <c r="C149" s="5">
        <v>0</v>
      </c>
      <c r="D149" s="4">
        <v>0</v>
      </c>
      <c r="E149" s="5">
        <v>0</v>
      </c>
      <c r="F149" s="4">
        <v>0</v>
      </c>
      <c r="G149" s="5">
        <v>0</v>
      </c>
      <c r="H149" s="4">
        <v>0</v>
      </c>
      <c r="I149" s="5">
        <v>0</v>
      </c>
      <c r="J149" s="4">
        <v>1</v>
      </c>
      <c r="K149" s="5">
        <v>2</v>
      </c>
      <c r="L149" s="4">
        <v>7.3000000000000001E-3</v>
      </c>
      <c r="M149" s="5">
        <v>2</v>
      </c>
      <c r="O149" s="13" t="s">
        <v>88</v>
      </c>
      <c r="P149" s="10">
        <f>_xlfn.CHISQ.TEST(S149:W153,AF149:AJ153)</f>
        <v>4.9061816121705258E-2</v>
      </c>
      <c r="R149" t="s">
        <v>89</v>
      </c>
      <c r="S149">
        <f>C149</f>
        <v>0</v>
      </c>
      <c r="T149">
        <f>E149</f>
        <v>0</v>
      </c>
      <c r="U149">
        <f>G149</f>
        <v>0</v>
      </c>
      <c r="V149">
        <f>I149</f>
        <v>0</v>
      </c>
      <c r="W149">
        <f>K149</f>
        <v>2</v>
      </c>
      <c r="X149" s="11">
        <f>M149</f>
        <v>2</v>
      </c>
      <c r="AE149" t="s">
        <v>91</v>
      </c>
      <c r="AF149" s="12">
        <f>$X149*S154/$X154</f>
        <v>2.9304029304029304E-2</v>
      </c>
      <c r="AG149" s="12">
        <f>$X149*T154/$X154</f>
        <v>0.11721611721611722</v>
      </c>
      <c r="AH149" s="12">
        <f>$X149*U154/$X154</f>
        <v>0.24175824175824176</v>
      </c>
      <c r="AI149" s="12">
        <f>$X149*V154/$X154</f>
        <v>0.39560439560439559</v>
      </c>
      <c r="AJ149" s="12">
        <f>$X149*W154/$X154</f>
        <v>1.2014652014652014</v>
      </c>
    </row>
    <row r="150" spans="1:36" x14ac:dyDescent="0.25">
      <c r="A150" s="3" t="s">
        <v>8</v>
      </c>
      <c r="B150" s="4">
        <v>0</v>
      </c>
      <c r="C150" s="5">
        <v>0</v>
      </c>
      <c r="D150" s="4">
        <v>0.1111</v>
      </c>
      <c r="E150" s="5">
        <v>1</v>
      </c>
      <c r="F150" s="4">
        <v>0.1111</v>
      </c>
      <c r="G150" s="5">
        <v>1</v>
      </c>
      <c r="H150" s="4">
        <v>0.1111</v>
      </c>
      <c r="I150" s="5">
        <v>1</v>
      </c>
      <c r="J150" s="4">
        <v>0.66670000000000007</v>
      </c>
      <c r="K150" s="5">
        <v>6</v>
      </c>
      <c r="L150" s="4">
        <v>3.3000000000000002E-2</v>
      </c>
      <c r="M150" s="5">
        <v>9</v>
      </c>
      <c r="O150" s="13" t="s">
        <v>90</v>
      </c>
      <c r="P150" s="9">
        <f>_xlfn.CHISQ.INV.RT(P149,16)</f>
        <v>26.368257562774311</v>
      </c>
      <c r="S150">
        <f>C150</f>
        <v>0</v>
      </c>
      <c r="T150">
        <f>E150</f>
        <v>1</v>
      </c>
      <c r="U150">
        <f>G150</f>
        <v>1</v>
      </c>
      <c r="V150">
        <f>I150</f>
        <v>1</v>
      </c>
      <c r="W150">
        <f t="shared" ref="W150:W154" si="169">K150</f>
        <v>6</v>
      </c>
      <c r="X150" s="11">
        <f>M150</f>
        <v>9</v>
      </c>
      <c r="AF150" s="12">
        <f>$X150*S154/$X154</f>
        <v>0.13186813186813187</v>
      </c>
      <c r="AG150" s="12">
        <f t="shared" ref="AG150" si="170">$X150*T154/$X154</f>
        <v>0.52747252747252749</v>
      </c>
      <c r="AH150" s="12">
        <f t="shared" ref="AH150" si="171">$X150*U154/$X154</f>
        <v>1.0879120879120878</v>
      </c>
      <c r="AI150" s="12">
        <f t="shared" ref="AI150" si="172">$X150*V154/$X154</f>
        <v>1.7802197802197801</v>
      </c>
      <c r="AJ150" s="12">
        <f t="shared" ref="AJ150" si="173">$X150*W154/$X154</f>
        <v>5.4065934065934069</v>
      </c>
    </row>
    <row r="151" spans="1:36" x14ac:dyDescent="0.25">
      <c r="A151" s="3" t="s">
        <v>9</v>
      </c>
      <c r="B151" s="4">
        <v>0</v>
      </c>
      <c r="C151" s="5">
        <v>0</v>
      </c>
      <c r="D151" s="4">
        <v>4.7600000000000003E-2</v>
      </c>
      <c r="E151" s="5">
        <v>2</v>
      </c>
      <c r="F151" s="4">
        <v>0.23810000000000001</v>
      </c>
      <c r="G151" s="5">
        <v>10</v>
      </c>
      <c r="H151" s="4">
        <v>0.1429</v>
      </c>
      <c r="I151" s="5">
        <v>6</v>
      </c>
      <c r="J151" s="4">
        <v>0.57140000000000002</v>
      </c>
      <c r="K151" s="5">
        <v>24</v>
      </c>
      <c r="L151" s="4">
        <v>0.15379999999999999</v>
      </c>
      <c r="M151" s="5">
        <v>42</v>
      </c>
      <c r="O151" s="14" t="s">
        <v>92</v>
      </c>
      <c r="P151" s="15">
        <f>SQRT(P150/(X154*MIN(5-1,5-1)))</f>
        <v>0.15539226496150504</v>
      </c>
      <c r="S151">
        <f t="shared" ref="S151:S153" si="174">C151</f>
        <v>0</v>
      </c>
      <c r="T151">
        <f t="shared" ref="T151:T153" si="175">E151</f>
        <v>2</v>
      </c>
      <c r="U151">
        <f t="shared" ref="U151:U153" si="176">G151</f>
        <v>10</v>
      </c>
      <c r="V151">
        <f t="shared" ref="V151:V153" si="177">I151</f>
        <v>6</v>
      </c>
      <c r="W151">
        <f t="shared" si="169"/>
        <v>24</v>
      </c>
      <c r="X151" s="11">
        <f t="shared" ref="X151:X153" si="178">M151</f>
        <v>42</v>
      </c>
      <c r="AF151" s="12">
        <f>$X151*S154/$X154</f>
        <v>0.61538461538461542</v>
      </c>
      <c r="AG151" s="12">
        <f t="shared" ref="AG151" si="179">$X151*T154/$X154</f>
        <v>2.4615384615384617</v>
      </c>
      <c r="AH151" s="12">
        <f t="shared" ref="AH151" si="180">$X151*U154/$X154</f>
        <v>5.0769230769230766</v>
      </c>
      <c r="AI151" s="12">
        <f t="shared" ref="AI151" si="181">$X151*V154/$X154</f>
        <v>8.3076923076923084</v>
      </c>
      <c r="AJ151" s="12">
        <f t="shared" ref="AJ151" si="182">$X151*W154/$X154</f>
        <v>25.23076923076923</v>
      </c>
    </row>
    <row r="152" spans="1:36" x14ac:dyDescent="0.25">
      <c r="A152" s="3" t="s">
        <v>10</v>
      </c>
      <c r="B152" s="4">
        <v>0</v>
      </c>
      <c r="C152" s="5">
        <v>0</v>
      </c>
      <c r="D152" s="4">
        <v>5.5599999999999997E-2</v>
      </c>
      <c r="E152" s="5">
        <v>3</v>
      </c>
      <c r="F152" s="4">
        <v>0.22220000000000001</v>
      </c>
      <c r="G152" s="5">
        <v>12</v>
      </c>
      <c r="H152" s="4">
        <v>0.29630000000000001</v>
      </c>
      <c r="I152" s="5">
        <v>16</v>
      </c>
      <c r="J152" s="4">
        <v>0.42590000000000011</v>
      </c>
      <c r="K152" s="5">
        <v>23</v>
      </c>
      <c r="L152" s="4">
        <v>0.1978</v>
      </c>
      <c r="M152" s="5">
        <v>54</v>
      </c>
      <c r="O152" s="16"/>
      <c r="P152" s="9" t="str">
        <f>IF(AND(P151&gt;0,P151&lt;=0.2),"Schwacher Zusammenhang",IF(AND(P151&gt;0.2,P151&lt;=0.6),"Mittlerer Zusammenhang",IF(P151&gt;0.6,"Starker Zusammenhang","")))</f>
        <v>Schwacher Zusammenhang</v>
      </c>
      <c r="S152">
        <f t="shared" si="174"/>
        <v>0</v>
      </c>
      <c r="T152">
        <f t="shared" si="175"/>
        <v>3</v>
      </c>
      <c r="U152">
        <f t="shared" si="176"/>
        <v>12</v>
      </c>
      <c r="V152">
        <f t="shared" si="177"/>
        <v>16</v>
      </c>
      <c r="W152">
        <f t="shared" si="169"/>
        <v>23</v>
      </c>
      <c r="X152" s="11">
        <f t="shared" si="178"/>
        <v>54</v>
      </c>
      <c r="AF152" s="12">
        <f>$X152*S154/$X154</f>
        <v>0.79120879120879117</v>
      </c>
      <c r="AG152" s="12">
        <f t="shared" ref="AG152" si="183">$X152*T154/$X154</f>
        <v>3.1648351648351647</v>
      </c>
      <c r="AH152" s="12">
        <f t="shared" ref="AH152" si="184">$X152*U154/$X154</f>
        <v>6.5274725274725274</v>
      </c>
      <c r="AI152" s="12">
        <f t="shared" ref="AI152" si="185">$X152*V154/$X154</f>
        <v>10.681318681318681</v>
      </c>
      <c r="AJ152" s="12">
        <f t="shared" ref="AJ152" si="186">$X152*W154/$X154</f>
        <v>32.439560439560438</v>
      </c>
    </row>
    <row r="153" spans="1:36" x14ac:dyDescent="0.25">
      <c r="A153" s="3" t="s">
        <v>11</v>
      </c>
      <c r="B153" s="4">
        <v>2.4400000000000002E-2</v>
      </c>
      <c r="C153" s="5">
        <v>4</v>
      </c>
      <c r="D153" s="4">
        <v>6.0999999999999999E-2</v>
      </c>
      <c r="E153" s="5">
        <v>10</v>
      </c>
      <c r="F153" s="4">
        <v>6.0999999999999999E-2</v>
      </c>
      <c r="G153" s="5">
        <v>10</v>
      </c>
      <c r="H153" s="4">
        <v>0.189</v>
      </c>
      <c r="I153" s="5">
        <v>31</v>
      </c>
      <c r="J153" s="4">
        <v>0.66459999999999997</v>
      </c>
      <c r="K153" s="5">
        <v>109</v>
      </c>
      <c r="L153" s="4">
        <v>0.60070000000000001</v>
      </c>
      <c r="M153" s="5">
        <v>164</v>
      </c>
      <c r="O153" s="16"/>
      <c r="S153">
        <f t="shared" si="174"/>
        <v>4</v>
      </c>
      <c r="T153">
        <f t="shared" si="175"/>
        <v>10</v>
      </c>
      <c r="U153">
        <f t="shared" si="176"/>
        <v>10</v>
      </c>
      <c r="V153">
        <f t="shared" si="177"/>
        <v>31</v>
      </c>
      <c r="W153">
        <f t="shared" si="169"/>
        <v>109</v>
      </c>
      <c r="X153" s="11">
        <f t="shared" si="178"/>
        <v>164</v>
      </c>
      <c r="AF153" s="12">
        <f>$X153*S154/$X154</f>
        <v>2.4029304029304028</v>
      </c>
      <c r="AG153" s="12">
        <f t="shared" ref="AG153" si="187">$X153*T154/$X154</f>
        <v>9.6117216117216113</v>
      </c>
      <c r="AH153" s="12">
        <f t="shared" ref="AH153" si="188">$X153*U154/$X154</f>
        <v>19.824175824175825</v>
      </c>
      <c r="AI153" s="12">
        <f t="shared" ref="AI153" si="189">$X153*V154/$X154</f>
        <v>32.439560439560438</v>
      </c>
      <c r="AJ153" s="12">
        <f t="shared" ref="AJ153" si="190">$X153*W154/$X154</f>
        <v>98.520146520146525</v>
      </c>
    </row>
    <row r="154" spans="1:36" x14ac:dyDescent="0.25">
      <c r="A154" s="3" t="s">
        <v>6</v>
      </c>
      <c r="B154" s="6">
        <v>1.47E-2</v>
      </c>
      <c r="C154" s="3">
        <v>4</v>
      </c>
      <c r="D154" s="6">
        <v>5.8600000000000013E-2</v>
      </c>
      <c r="E154" s="3">
        <v>16</v>
      </c>
      <c r="F154" s="6">
        <v>0.12089999999999999</v>
      </c>
      <c r="G154" s="3">
        <v>33</v>
      </c>
      <c r="H154" s="6">
        <v>0.1978</v>
      </c>
      <c r="I154" s="3">
        <v>54</v>
      </c>
      <c r="J154" s="6">
        <v>0.60070000000000001</v>
      </c>
      <c r="K154" s="3">
        <v>164</v>
      </c>
      <c r="L154" s="6">
        <v>1</v>
      </c>
      <c r="M154" s="3">
        <v>273</v>
      </c>
      <c r="O154" s="16"/>
      <c r="S154" s="11">
        <f>C154</f>
        <v>4</v>
      </c>
      <c r="T154" s="11">
        <f>E154</f>
        <v>16</v>
      </c>
      <c r="U154" s="11">
        <f>G154</f>
        <v>33</v>
      </c>
      <c r="V154" s="11">
        <f>I154</f>
        <v>54</v>
      </c>
      <c r="W154" s="11">
        <f t="shared" si="169"/>
        <v>164</v>
      </c>
      <c r="X154">
        <f>M154</f>
        <v>273</v>
      </c>
    </row>
    <row r="155" spans="1:3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 t="s">
        <v>12</v>
      </c>
      <c r="M155" s="7">
        <v>273</v>
      </c>
      <c r="O155" s="16"/>
    </row>
    <row r="156" spans="1:3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 t="s">
        <v>13</v>
      </c>
      <c r="M156" s="7">
        <v>1</v>
      </c>
      <c r="O156" s="16"/>
    </row>
    <row r="157" spans="1:36" x14ac:dyDescent="0.25">
      <c r="O157" s="16"/>
    </row>
    <row r="158" spans="1:36" ht="18" x14ac:dyDescent="0.25">
      <c r="A158" s="1" t="s">
        <v>54</v>
      </c>
      <c r="O158" s="16"/>
    </row>
    <row r="159" spans="1:36" x14ac:dyDescent="0.25">
      <c r="A159" s="2"/>
      <c r="B159" s="17" t="s">
        <v>39</v>
      </c>
      <c r="C159" s="18"/>
      <c r="D159" s="17" t="s">
        <v>40</v>
      </c>
      <c r="E159" s="18"/>
      <c r="F159" s="17" t="s">
        <v>41</v>
      </c>
      <c r="G159" s="18"/>
      <c r="H159" s="17" t="s">
        <v>42</v>
      </c>
      <c r="I159" s="18"/>
      <c r="J159" s="17" t="s">
        <v>43</v>
      </c>
      <c r="K159" s="18"/>
      <c r="L159" s="17" t="s">
        <v>6</v>
      </c>
      <c r="M159" s="18"/>
      <c r="O159" s="16"/>
    </row>
    <row r="160" spans="1:36" x14ac:dyDescent="0.25">
      <c r="A160" s="3" t="s">
        <v>7</v>
      </c>
      <c r="B160" s="4">
        <v>0</v>
      </c>
      <c r="C160" s="5">
        <v>0</v>
      </c>
      <c r="D160" s="4">
        <v>0</v>
      </c>
      <c r="E160" s="5">
        <v>0</v>
      </c>
      <c r="F160" s="4">
        <v>1</v>
      </c>
      <c r="G160" s="5">
        <v>2</v>
      </c>
      <c r="H160" s="4">
        <v>0</v>
      </c>
      <c r="I160" s="5">
        <v>0</v>
      </c>
      <c r="J160" s="4">
        <v>0</v>
      </c>
      <c r="K160" s="5">
        <v>0</v>
      </c>
      <c r="L160" s="4">
        <v>7.3000000000000001E-3</v>
      </c>
      <c r="M160" s="5">
        <v>2</v>
      </c>
      <c r="O160" s="13" t="s">
        <v>88</v>
      </c>
      <c r="P160" s="10">
        <f>_xlfn.CHISQ.TEST(S160:W164,AF160:AJ164)</f>
        <v>0.24476819106080727</v>
      </c>
      <c r="R160" t="s">
        <v>89</v>
      </c>
      <c r="S160">
        <f>C160</f>
        <v>0</v>
      </c>
      <c r="T160">
        <f>E160</f>
        <v>0</v>
      </c>
      <c r="U160">
        <f>G160</f>
        <v>2</v>
      </c>
      <c r="V160">
        <f>I160</f>
        <v>0</v>
      </c>
      <c r="W160">
        <f>K160</f>
        <v>0</v>
      </c>
      <c r="X160" s="11">
        <f>M160</f>
        <v>2</v>
      </c>
      <c r="AE160" t="s">
        <v>91</v>
      </c>
      <c r="AF160" s="12">
        <f>$X160*S165/$X165</f>
        <v>0.13186813186813187</v>
      </c>
      <c r="AG160" s="12">
        <f>$X160*T165/$X165</f>
        <v>0.57875457875457881</v>
      </c>
      <c r="AH160" s="12">
        <f>$X160*U165/$X165</f>
        <v>0.68131868131868134</v>
      </c>
      <c r="AI160" s="12">
        <f>$X160*V165/$X165</f>
        <v>0.40293040293040294</v>
      </c>
      <c r="AJ160" s="12">
        <f>$X160*W165/$X165</f>
        <v>0.17582417582417584</v>
      </c>
    </row>
    <row r="161" spans="1:36" x14ac:dyDescent="0.25">
      <c r="A161" s="3" t="s">
        <v>8</v>
      </c>
      <c r="B161" s="4">
        <v>0.1111</v>
      </c>
      <c r="C161" s="5">
        <v>1</v>
      </c>
      <c r="D161" s="4">
        <v>0.1111</v>
      </c>
      <c r="E161" s="5">
        <v>1</v>
      </c>
      <c r="F161" s="4">
        <v>0.33329999999999999</v>
      </c>
      <c r="G161" s="5">
        <v>3</v>
      </c>
      <c r="H161" s="4">
        <v>0.22220000000000001</v>
      </c>
      <c r="I161" s="5">
        <v>2</v>
      </c>
      <c r="J161" s="4">
        <v>0.22220000000000001</v>
      </c>
      <c r="K161" s="5">
        <v>2</v>
      </c>
      <c r="L161" s="4">
        <v>3.3000000000000002E-2</v>
      </c>
      <c r="M161" s="5">
        <v>9</v>
      </c>
      <c r="O161" s="13" t="s">
        <v>90</v>
      </c>
      <c r="P161" s="9">
        <f>_xlfn.CHISQ.INV.RT(P160,16)</f>
        <v>19.475695600384444</v>
      </c>
      <c r="S161">
        <f>C161</f>
        <v>1</v>
      </c>
      <c r="T161">
        <f>E161</f>
        <v>1</v>
      </c>
      <c r="U161">
        <f>G161</f>
        <v>3</v>
      </c>
      <c r="V161">
        <f>I161</f>
        <v>2</v>
      </c>
      <c r="W161">
        <f t="shared" ref="W161:W165" si="191">K161</f>
        <v>2</v>
      </c>
      <c r="X161" s="11">
        <f>M161</f>
        <v>9</v>
      </c>
      <c r="AF161" s="12">
        <f>$X161*S165/$X165</f>
        <v>0.59340659340659341</v>
      </c>
      <c r="AG161" s="12">
        <f t="shared" ref="AG161" si="192">$X161*T165/$X165</f>
        <v>2.6043956043956045</v>
      </c>
      <c r="AH161" s="12">
        <f t="shared" ref="AH161" si="193">$X161*U165/$X165</f>
        <v>3.0659340659340661</v>
      </c>
      <c r="AI161" s="12">
        <f t="shared" ref="AI161" si="194">$X161*V165/$X165</f>
        <v>1.8131868131868132</v>
      </c>
      <c r="AJ161" s="12">
        <f t="shared" ref="AJ161" si="195">$X161*W165/$X165</f>
        <v>0.79120879120879117</v>
      </c>
    </row>
    <row r="162" spans="1:36" x14ac:dyDescent="0.25">
      <c r="A162" s="3" t="s">
        <v>9</v>
      </c>
      <c r="B162" s="4">
        <v>0</v>
      </c>
      <c r="C162" s="5">
        <v>0</v>
      </c>
      <c r="D162" s="4">
        <v>0.34150000000000003</v>
      </c>
      <c r="E162" s="5">
        <v>14</v>
      </c>
      <c r="F162" s="4">
        <v>0.31709999999999999</v>
      </c>
      <c r="G162" s="5">
        <v>13</v>
      </c>
      <c r="H162" s="4">
        <v>0.29270000000000002</v>
      </c>
      <c r="I162" s="5">
        <v>12</v>
      </c>
      <c r="J162" s="4">
        <v>4.8800000000000003E-2</v>
      </c>
      <c r="K162" s="5">
        <v>2</v>
      </c>
      <c r="L162" s="4">
        <v>0.1502</v>
      </c>
      <c r="M162" s="5">
        <v>41</v>
      </c>
      <c r="O162" s="14" t="s">
        <v>92</v>
      </c>
      <c r="P162" s="15">
        <f>SQRT(P161/(X165*MIN(5-1,5-1)))</f>
        <v>0.13354731776017867</v>
      </c>
      <c r="S162">
        <f t="shared" ref="S162:S164" si="196">C162</f>
        <v>0</v>
      </c>
      <c r="T162">
        <f t="shared" ref="T162:T164" si="197">E162</f>
        <v>14</v>
      </c>
      <c r="U162">
        <f t="shared" ref="U162:U164" si="198">G162</f>
        <v>13</v>
      </c>
      <c r="V162">
        <f t="shared" ref="V162:V164" si="199">I162</f>
        <v>12</v>
      </c>
      <c r="W162">
        <f t="shared" si="191"/>
        <v>2</v>
      </c>
      <c r="X162" s="11">
        <f t="shared" ref="X162:X164" si="200">M162</f>
        <v>41</v>
      </c>
      <c r="AF162" s="12">
        <f>$X162*S165/$X165</f>
        <v>2.7032967032967035</v>
      </c>
      <c r="AG162" s="12">
        <f t="shared" ref="AG162" si="201">$X162*T165/$X165</f>
        <v>11.864468864468865</v>
      </c>
      <c r="AH162" s="12">
        <f t="shared" ref="AH162" si="202">$X162*U165/$X165</f>
        <v>13.967032967032967</v>
      </c>
      <c r="AI162" s="12">
        <f t="shared" ref="AI162" si="203">$X162*V165/$X165</f>
        <v>8.2600732600732609</v>
      </c>
      <c r="AJ162" s="12">
        <f t="shared" ref="AJ162" si="204">$X162*W165/$X165</f>
        <v>3.6043956043956045</v>
      </c>
    </row>
    <row r="163" spans="1:36" x14ac:dyDescent="0.25">
      <c r="A163" s="3" t="s">
        <v>10</v>
      </c>
      <c r="B163" s="4">
        <v>5.5599999999999997E-2</v>
      </c>
      <c r="C163" s="5">
        <v>3</v>
      </c>
      <c r="D163" s="4">
        <v>0.33329999999999999</v>
      </c>
      <c r="E163" s="5">
        <v>18</v>
      </c>
      <c r="F163" s="4">
        <v>0.40739999999999998</v>
      </c>
      <c r="G163" s="5">
        <v>22</v>
      </c>
      <c r="H163" s="4">
        <v>0.1852</v>
      </c>
      <c r="I163" s="5">
        <v>10</v>
      </c>
      <c r="J163" s="4">
        <v>1.8499999999999999E-2</v>
      </c>
      <c r="K163" s="5">
        <v>1</v>
      </c>
      <c r="L163" s="4">
        <v>0.1978</v>
      </c>
      <c r="M163" s="5">
        <v>54</v>
      </c>
      <c r="O163" s="16"/>
      <c r="P163" s="9" t="str">
        <f>IF(AND(P162&gt;0,P162&lt;=0.2),"Schwacher Zusammenhang",IF(AND(P162&gt;0.2,P162&lt;=0.6),"Mittlerer Zusammenhang",IF(P162&gt;0.6,"Starker Zusammenhang","")))</f>
        <v>Schwacher Zusammenhang</v>
      </c>
      <c r="S163">
        <f t="shared" si="196"/>
        <v>3</v>
      </c>
      <c r="T163">
        <f t="shared" si="197"/>
        <v>18</v>
      </c>
      <c r="U163">
        <f t="shared" si="198"/>
        <v>22</v>
      </c>
      <c r="V163">
        <f t="shared" si="199"/>
        <v>10</v>
      </c>
      <c r="W163">
        <f t="shared" si="191"/>
        <v>1</v>
      </c>
      <c r="X163" s="11">
        <f t="shared" si="200"/>
        <v>54</v>
      </c>
      <c r="AF163" s="12">
        <f>$X163*S165/$X165</f>
        <v>3.5604395604395602</v>
      </c>
      <c r="AG163" s="12">
        <f t="shared" ref="AG163" si="205">$X163*T165/$X165</f>
        <v>15.626373626373626</v>
      </c>
      <c r="AH163" s="12">
        <f t="shared" ref="AH163" si="206">$X163*U165/$X165</f>
        <v>18.395604395604394</v>
      </c>
      <c r="AI163" s="12">
        <f t="shared" ref="AI163" si="207">$X163*V165/$X165</f>
        <v>10.87912087912088</v>
      </c>
      <c r="AJ163" s="12">
        <f t="shared" ref="AJ163" si="208">$X163*W165/$X165</f>
        <v>4.7472527472527473</v>
      </c>
    </row>
    <row r="164" spans="1:36" x14ac:dyDescent="0.25">
      <c r="A164" s="3" t="s">
        <v>11</v>
      </c>
      <c r="B164" s="4">
        <v>8.5900000000000004E-2</v>
      </c>
      <c r="C164" s="5">
        <v>14</v>
      </c>
      <c r="D164" s="4">
        <v>0.28220000000000001</v>
      </c>
      <c r="E164" s="5">
        <v>46</v>
      </c>
      <c r="F164" s="4">
        <v>0.32519999999999999</v>
      </c>
      <c r="G164" s="5">
        <v>53</v>
      </c>
      <c r="H164" s="4">
        <v>0.19020000000000001</v>
      </c>
      <c r="I164" s="5">
        <v>31</v>
      </c>
      <c r="J164" s="4">
        <v>0.1166</v>
      </c>
      <c r="K164" s="5">
        <v>19</v>
      </c>
      <c r="L164" s="4">
        <v>0.59709999999999996</v>
      </c>
      <c r="M164" s="5">
        <v>163</v>
      </c>
      <c r="O164" s="16"/>
      <c r="S164">
        <f t="shared" si="196"/>
        <v>14</v>
      </c>
      <c r="T164">
        <f t="shared" si="197"/>
        <v>46</v>
      </c>
      <c r="U164">
        <f t="shared" si="198"/>
        <v>53</v>
      </c>
      <c r="V164">
        <f t="shared" si="199"/>
        <v>31</v>
      </c>
      <c r="W164">
        <f t="shared" si="191"/>
        <v>19</v>
      </c>
      <c r="X164" s="11">
        <f t="shared" si="200"/>
        <v>163</v>
      </c>
      <c r="AF164" s="12">
        <f>$X164*S165/$X165</f>
        <v>10.747252747252746</v>
      </c>
      <c r="AG164" s="12">
        <f t="shared" ref="AG164" si="209">$X164*T165/$X165</f>
        <v>47.168498168498168</v>
      </c>
      <c r="AH164" s="12">
        <f t="shared" ref="AH164" si="210">$X164*U165/$X165</f>
        <v>55.527472527472526</v>
      </c>
      <c r="AI164" s="12">
        <f t="shared" ref="AI164" si="211">$X164*V165/$X165</f>
        <v>32.838827838827839</v>
      </c>
      <c r="AJ164" s="12">
        <f t="shared" ref="AJ164" si="212">$X164*W165/$X165</f>
        <v>14.32967032967033</v>
      </c>
    </row>
    <row r="165" spans="1:36" x14ac:dyDescent="0.25">
      <c r="A165" s="3" t="s">
        <v>6</v>
      </c>
      <c r="B165" s="6">
        <v>6.59E-2</v>
      </c>
      <c r="C165" s="3">
        <v>18</v>
      </c>
      <c r="D165" s="6">
        <v>0.28939999999999999</v>
      </c>
      <c r="E165" s="3">
        <v>79</v>
      </c>
      <c r="F165" s="6">
        <v>0.3407</v>
      </c>
      <c r="G165" s="3">
        <v>93</v>
      </c>
      <c r="H165" s="6">
        <v>0.20150000000000001</v>
      </c>
      <c r="I165" s="3">
        <v>55</v>
      </c>
      <c r="J165" s="6">
        <v>8.7899999999999992E-2</v>
      </c>
      <c r="K165" s="3">
        <v>24</v>
      </c>
      <c r="L165" s="6">
        <v>1</v>
      </c>
      <c r="M165" s="3">
        <v>273</v>
      </c>
      <c r="O165" s="16"/>
      <c r="S165" s="11">
        <f>C165</f>
        <v>18</v>
      </c>
      <c r="T165" s="11">
        <f>E165</f>
        <v>79</v>
      </c>
      <c r="U165" s="11">
        <f>G165</f>
        <v>93</v>
      </c>
      <c r="V165" s="11">
        <f>I165</f>
        <v>55</v>
      </c>
      <c r="W165" s="11">
        <f t="shared" si="191"/>
        <v>24</v>
      </c>
      <c r="X165">
        <f>M165</f>
        <v>273</v>
      </c>
    </row>
    <row r="166" spans="1:3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 t="s">
        <v>12</v>
      </c>
      <c r="M166" s="7">
        <v>273</v>
      </c>
      <c r="O166" s="16"/>
    </row>
    <row r="167" spans="1:3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 t="s">
        <v>13</v>
      </c>
      <c r="M167" s="7">
        <v>1</v>
      </c>
      <c r="O167" s="16"/>
    </row>
    <row r="168" spans="1:36" x14ac:dyDescent="0.25">
      <c r="O168" s="16"/>
    </row>
    <row r="169" spans="1:36" ht="18" x14ac:dyDescent="0.25">
      <c r="A169" s="1" t="s">
        <v>55</v>
      </c>
      <c r="O169" s="16"/>
    </row>
    <row r="170" spans="1:36" x14ac:dyDescent="0.25">
      <c r="A170" s="2"/>
      <c r="B170" s="17" t="s">
        <v>39</v>
      </c>
      <c r="C170" s="18"/>
      <c r="D170" s="17" t="s">
        <v>40</v>
      </c>
      <c r="E170" s="18"/>
      <c r="F170" s="17" t="s">
        <v>41</v>
      </c>
      <c r="G170" s="18"/>
      <c r="H170" s="17" t="s">
        <v>42</v>
      </c>
      <c r="I170" s="18"/>
      <c r="J170" s="17" t="s">
        <v>43</v>
      </c>
      <c r="K170" s="18"/>
      <c r="L170" s="17" t="s">
        <v>6</v>
      </c>
      <c r="M170" s="18"/>
      <c r="O170" s="16"/>
    </row>
    <row r="171" spans="1:36" x14ac:dyDescent="0.25">
      <c r="A171" s="3" t="s">
        <v>7</v>
      </c>
      <c r="B171" s="4">
        <v>0</v>
      </c>
      <c r="C171" s="5">
        <v>0</v>
      </c>
      <c r="D171" s="4">
        <v>0</v>
      </c>
      <c r="E171" s="5">
        <v>0</v>
      </c>
      <c r="F171" s="4">
        <v>0.5</v>
      </c>
      <c r="G171" s="5">
        <v>1</v>
      </c>
      <c r="H171" s="4">
        <v>0.5</v>
      </c>
      <c r="I171" s="5">
        <v>1</v>
      </c>
      <c r="J171" s="4">
        <v>0</v>
      </c>
      <c r="K171" s="5">
        <v>0</v>
      </c>
      <c r="L171" s="4">
        <v>7.3000000000000001E-3</v>
      </c>
      <c r="M171" s="5">
        <v>2</v>
      </c>
      <c r="O171" s="13" t="s">
        <v>88</v>
      </c>
      <c r="P171" s="10">
        <f>_xlfn.CHISQ.TEST(S171:W175,AF171:AJ175)</f>
        <v>0.26035555196189197</v>
      </c>
      <c r="R171" t="s">
        <v>89</v>
      </c>
      <c r="S171">
        <f>C171</f>
        <v>0</v>
      </c>
      <c r="T171">
        <f>E171</f>
        <v>0</v>
      </c>
      <c r="U171">
        <f>G171</f>
        <v>1</v>
      </c>
      <c r="V171">
        <f>I171</f>
        <v>1</v>
      </c>
      <c r="W171">
        <f>K171</f>
        <v>0</v>
      </c>
      <c r="X171" s="11">
        <f>M171</f>
        <v>2</v>
      </c>
      <c r="AE171" t="s">
        <v>91</v>
      </c>
      <c r="AF171" s="12">
        <f>$X171*S176/$X176</f>
        <v>0.11721611721611722</v>
      </c>
      <c r="AG171" s="12">
        <f>$X171*T176/$X176</f>
        <v>0.32967032967032966</v>
      </c>
      <c r="AH171" s="12">
        <f>$X171*U176/$X176</f>
        <v>0.49084249084249082</v>
      </c>
      <c r="AI171" s="12">
        <f>$X171*V176/$X176</f>
        <v>0.53479853479853479</v>
      </c>
      <c r="AJ171" s="12">
        <f>$X171*W176/$X176</f>
        <v>0.50549450549450547</v>
      </c>
    </row>
    <row r="172" spans="1:36" x14ac:dyDescent="0.25">
      <c r="A172" s="3" t="s">
        <v>8</v>
      </c>
      <c r="B172" s="4">
        <v>0</v>
      </c>
      <c r="C172" s="5">
        <v>0</v>
      </c>
      <c r="D172" s="4">
        <v>0</v>
      </c>
      <c r="E172" s="5">
        <v>0</v>
      </c>
      <c r="F172" s="4">
        <v>0.33329999999999999</v>
      </c>
      <c r="G172" s="5">
        <v>3</v>
      </c>
      <c r="H172" s="4">
        <v>0.44440000000000002</v>
      </c>
      <c r="I172" s="5">
        <v>4</v>
      </c>
      <c r="J172" s="4">
        <v>0.22220000000000001</v>
      </c>
      <c r="K172" s="5">
        <v>2</v>
      </c>
      <c r="L172" s="4">
        <v>3.3000000000000002E-2</v>
      </c>
      <c r="M172" s="5">
        <v>9</v>
      </c>
      <c r="O172" s="13" t="s">
        <v>90</v>
      </c>
      <c r="P172" s="9">
        <f>_xlfn.CHISQ.INV.RT(P171,16)</f>
        <v>19.161929093272871</v>
      </c>
      <c r="S172">
        <f>C172</f>
        <v>0</v>
      </c>
      <c r="T172">
        <f>E172</f>
        <v>0</v>
      </c>
      <c r="U172">
        <f>G172</f>
        <v>3</v>
      </c>
      <c r="V172">
        <f>I172</f>
        <v>4</v>
      </c>
      <c r="W172">
        <f t="shared" ref="W172:W176" si="213">K172</f>
        <v>2</v>
      </c>
      <c r="X172" s="11">
        <f>M172</f>
        <v>9</v>
      </c>
      <c r="AF172" s="12">
        <f>$X172*S176/$X176</f>
        <v>0.52747252747252749</v>
      </c>
      <c r="AG172" s="12">
        <f t="shared" ref="AG172" si="214">$X172*T176/$X176</f>
        <v>1.4835164835164836</v>
      </c>
      <c r="AH172" s="12">
        <f t="shared" ref="AH172" si="215">$X172*U176/$X176</f>
        <v>2.2087912087912089</v>
      </c>
      <c r="AI172" s="12">
        <f t="shared" ref="AI172" si="216">$X172*V176/$X176</f>
        <v>2.4065934065934065</v>
      </c>
      <c r="AJ172" s="12">
        <f t="shared" ref="AJ172" si="217">$X172*W176/$X176</f>
        <v>2.2747252747252746</v>
      </c>
    </row>
    <row r="173" spans="1:36" x14ac:dyDescent="0.25">
      <c r="A173" s="3" t="s">
        <v>9</v>
      </c>
      <c r="B173" s="4">
        <v>4.8800000000000003E-2</v>
      </c>
      <c r="C173" s="5">
        <v>2</v>
      </c>
      <c r="D173" s="4">
        <v>0.1951</v>
      </c>
      <c r="E173" s="5">
        <v>8</v>
      </c>
      <c r="F173" s="4">
        <v>0.24390000000000001</v>
      </c>
      <c r="G173" s="5">
        <v>10</v>
      </c>
      <c r="H173" s="4">
        <v>0.31709999999999999</v>
      </c>
      <c r="I173" s="5">
        <v>13</v>
      </c>
      <c r="J173" s="4">
        <v>0.1951</v>
      </c>
      <c r="K173" s="5">
        <v>8</v>
      </c>
      <c r="L173" s="4">
        <v>0.1502</v>
      </c>
      <c r="M173" s="5">
        <v>41</v>
      </c>
      <c r="O173" s="14" t="s">
        <v>92</v>
      </c>
      <c r="P173" s="15">
        <f>SQRT(P172/(X176*MIN(5-1,5-1)))</f>
        <v>0.13246718127415086</v>
      </c>
      <c r="S173">
        <f t="shared" ref="S173:S175" si="218">C173</f>
        <v>2</v>
      </c>
      <c r="T173">
        <f t="shared" ref="T173:T175" si="219">E173</f>
        <v>8</v>
      </c>
      <c r="U173">
        <f t="shared" ref="U173:U175" si="220">G173</f>
        <v>10</v>
      </c>
      <c r="V173">
        <f t="shared" ref="V173:V175" si="221">I173</f>
        <v>13</v>
      </c>
      <c r="W173">
        <f t="shared" si="213"/>
        <v>8</v>
      </c>
      <c r="X173" s="11">
        <f t="shared" ref="X173:X175" si="222">M173</f>
        <v>41</v>
      </c>
      <c r="AF173" s="12">
        <f>$X173*S176/$X176</f>
        <v>2.4029304029304028</v>
      </c>
      <c r="AG173" s="12">
        <f t="shared" ref="AG173" si="223">$X173*T176/$X176</f>
        <v>6.7582417582417582</v>
      </c>
      <c r="AH173" s="12">
        <f t="shared" ref="AH173" si="224">$X173*U176/$X176</f>
        <v>10.062271062271062</v>
      </c>
      <c r="AI173" s="12">
        <f t="shared" ref="AI173" si="225">$X173*V176/$X176</f>
        <v>10.963369963369964</v>
      </c>
      <c r="AJ173" s="12">
        <f t="shared" ref="AJ173" si="226">$X173*W176/$X176</f>
        <v>10.362637362637363</v>
      </c>
    </row>
    <row r="174" spans="1:36" x14ac:dyDescent="0.25">
      <c r="A174" s="3" t="s">
        <v>10</v>
      </c>
      <c r="B174" s="4">
        <v>3.7000000000000012E-2</v>
      </c>
      <c r="C174" s="5">
        <v>2</v>
      </c>
      <c r="D174" s="4">
        <v>0.20369999999999999</v>
      </c>
      <c r="E174" s="5">
        <v>11</v>
      </c>
      <c r="F174" s="4">
        <v>0.33329999999999999</v>
      </c>
      <c r="G174" s="5">
        <v>18</v>
      </c>
      <c r="H174" s="4">
        <v>0.31480000000000002</v>
      </c>
      <c r="I174" s="5">
        <v>17</v>
      </c>
      <c r="J174" s="4">
        <v>0.1111</v>
      </c>
      <c r="K174" s="5">
        <v>6</v>
      </c>
      <c r="L174" s="4">
        <v>0.1978</v>
      </c>
      <c r="M174" s="5">
        <v>54</v>
      </c>
      <c r="O174" s="16"/>
      <c r="P174" s="9" t="str">
        <f>IF(AND(P173&gt;0,P173&lt;=0.2),"Schwacher Zusammenhang",IF(AND(P173&gt;0.2,P173&lt;=0.6),"Mittlerer Zusammenhang",IF(P173&gt;0.6,"Starker Zusammenhang","")))</f>
        <v>Schwacher Zusammenhang</v>
      </c>
      <c r="S174">
        <f t="shared" si="218"/>
        <v>2</v>
      </c>
      <c r="T174">
        <f t="shared" si="219"/>
        <v>11</v>
      </c>
      <c r="U174">
        <f t="shared" si="220"/>
        <v>18</v>
      </c>
      <c r="V174">
        <f t="shared" si="221"/>
        <v>17</v>
      </c>
      <c r="W174">
        <f t="shared" si="213"/>
        <v>6</v>
      </c>
      <c r="X174" s="11">
        <f t="shared" si="222"/>
        <v>54</v>
      </c>
      <c r="AF174" s="12">
        <f>$X174*S176/$X176</f>
        <v>3.1648351648351647</v>
      </c>
      <c r="AG174" s="12">
        <f t="shared" ref="AG174" si="227">$X174*T176/$X176</f>
        <v>8.9010989010989015</v>
      </c>
      <c r="AH174" s="12">
        <f t="shared" ref="AH174" si="228">$X174*U176/$X176</f>
        <v>13.252747252747254</v>
      </c>
      <c r="AI174" s="12">
        <f t="shared" ref="AI174" si="229">$X174*V176/$X176</f>
        <v>14.43956043956044</v>
      </c>
      <c r="AJ174" s="12">
        <f t="shared" ref="AJ174" si="230">$X174*W176/$X176</f>
        <v>13.648351648351648</v>
      </c>
    </row>
    <row r="175" spans="1:36" x14ac:dyDescent="0.25">
      <c r="A175" s="3" t="s">
        <v>11</v>
      </c>
      <c r="B175" s="4">
        <v>7.3200000000000001E-2</v>
      </c>
      <c r="C175" s="5">
        <v>12</v>
      </c>
      <c r="D175" s="4">
        <v>0.1585</v>
      </c>
      <c r="E175" s="5">
        <v>26</v>
      </c>
      <c r="F175" s="4">
        <v>0.21340000000000001</v>
      </c>
      <c r="G175" s="5">
        <v>35</v>
      </c>
      <c r="H175" s="4">
        <v>0.23169999999999999</v>
      </c>
      <c r="I175" s="5">
        <v>38</v>
      </c>
      <c r="J175" s="4">
        <v>0.32319999999999999</v>
      </c>
      <c r="K175" s="5">
        <v>53</v>
      </c>
      <c r="L175" s="4">
        <v>0.60070000000000001</v>
      </c>
      <c r="M175" s="5">
        <v>164</v>
      </c>
      <c r="O175" s="16"/>
      <c r="S175">
        <f t="shared" si="218"/>
        <v>12</v>
      </c>
      <c r="T175">
        <f t="shared" si="219"/>
        <v>26</v>
      </c>
      <c r="U175">
        <f t="shared" si="220"/>
        <v>35</v>
      </c>
      <c r="V175">
        <f t="shared" si="221"/>
        <v>38</v>
      </c>
      <c r="W175">
        <f t="shared" si="213"/>
        <v>53</v>
      </c>
      <c r="X175" s="11">
        <f t="shared" si="222"/>
        <v>164</v>
      </c>
      <c r="AF175" s="12">
        <f>$X175*S176/$X176</f>
        <v>9.6117216117216113</v>
      </c>
      <c r="AG175" s="12">
        <f t="shared" ref="AG175" si="231">$X175*T176/$X176</f>
        <v>27.032967032967033</v>
      </c>
      <c r="AH175" s="12">
        <f t="shared" ref="AH175" si="232">$X175*U176/$X176</f>
        <v>40.249084249084248</v>
      </c>
      <c r="AI175" s="12">
        <f t="shared" ref="AI175" si="233">$X175*V176/$X176</f>
        <v>43.853479853479854</v>
      </c>
      <c r="AJ175" s="12">
        <f t="shared" ref="AJ175" si="234">$X175*W176/$X176</f>
        <v>41.450549450549453</v>
      </c>
    </row>
    <row r="176" spans="1:36" x14ac:dyDescent="0.25">
      <c r="A176" s="3" t="s">
        <v>6</v>
      </c>
      <c r="B176" s="6">
        <v>5.8600000000000013E-2</v>
      </c>
      <c r="C176" s="3">
        <v>16</v>
      </c>
      <c r="D176" s="6">
        <v>0.1648</v>
      </c>
      <c r="E176" s="3">
        <v>45</v>
      </c>
      <c r="F176" s="6">
        <v>0.24540000000000001</v>
      </c>
      <c r="G176" s="3">
        <v>67</v>
      </c>
      <c r="H176" s="6">
        <v>0.26740000000000003</v>
      </c>
      <c r="I176" s="3">
        <v>73</v>
      </c>
      <c r="J176" s="6">
        <v>0.25269999999999998</v>
      </c>
      <c r="K176" s="3">
        <v>69</v>
      </c>
      <c r="L176" s="6">
        <v>1</v>
      </c>
      <c r="M176" s="3">
        <v>273</v>
      </c>
      <c r="O176" s="16"/>
      <c r="S176" s="11">
        <f>C176</f>
        <v>16</v>
      </c>
      <c r="T176" s="11">
        <f>E176</f>
        <v>45</v>
      </c>
      <c r="U176" s="11">
        <f>G176</f>
        <v>67</v>
      </c>
      <c r="V176" s="11">
        <f>I176</f>
        <v>73</v>
      </c>
      <c r="W176" s="11">
        <f t="shared" si="213"/>
        <v>69</v>
      </c>
      <c r="X176">
        <f>M176</f>
        <v>273</v>
      </c>
    </row>
    <row r="177" spans="1:3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 t="s">
        <v>12</v>
      </c>
      <c r="M177" s="7">
        <v>273</v>
      </c>
      <c r="O177" s="16"/>
    </row>
    <row r="178" spans="1:3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 t="s">
        <v>13</v>
      </c>
      <c r="M178" s="7">
        <v>1</v>
      </c>
      <c r="O178" s="16"/>
    </row>
    <row r="179" spans="1:36" x14ac:dyDescent="0.25">
      <c r="O179" s="16"/>
    </row>
    <row r="180" spans="1:36" ht="18" x14ac:dyDescent="0.25">
      <c r="A180" s="1" t="s">
        <v>56</v>
      </c>
      <c r="O180" s="16"/>
    </row>
    <row r="181" spans="1:36" ht="18" x14ac:dyDescent="0.25">
      <c r="A181" s="1" t="s">
        <v>57</v>
      </c>
      <c r="O181" s="16"/>
    </row>
    <row r="182" spans="1:36" x14ac:dyDescent="0.25">
      <c r="A182" s="2"/>
      <c r="B182" s="17" t="s">
        <v>39</v>
      </c>
      <c r="C182" s="18"/>
      <c r="D182" s="17" t="s">
        <v>40</v>
      </c>
      <c r="E182" s="18"/>
      <c r="F182" s="17" t="s">
        <v>41</v>
      </c>
      <c r="G182" s="18"/>
      <c r="H182" s="17" t="s">
        <v>42</v>
      </c>
      <c r="I182" s="18"/>
      <c r="J182" s="17" t="s">
        <v>43</v>
      </c>
      <c r="K182" s="18"/>
      <c r="L182" s="17" t="s">
        <v>6</v>
      </c>
      <c r="M182" s="18"/>
      <c r="O182" s="16"/>
    </row>
    <row r="183" spans="1:36" x14ac:dyDescent="0.25">
      <c r="A183" s="3" t="s">
        <v>7</v>
      </c>
      <c r="B183" s="4">
        <v>0</v>
      </c>
      <c r="C183" s="5">
        <v>0</v>
      </c>
      <c r="D183" s="4">
        <v>0.5</v>
      </c>
      <c r="E183" s="5">
        <v>1</v>
      </c>
      <c r="F183" s="4">
        <v>0</v>
      </c>
      <c r="G183" s="5">
        <v>0</v>
      </c>
      <c r="H183" s="4">
        <v>0</v>
      </c>
      <c r="I183" s="5">
        <v>0</v>
      </c>
      <c r="J183" s="4">
        <v>0.5</v>
      </c>
      <c r="K183" s="5">
        <v>1</v>
      </c>
      <c r="L183" s="4">
        <v>7.3000000000000001E-3</v>
      </c>
      <c r="M183" s="5">
        <v>2</v>
      </c>
      <c r="O183" s="13" t="s">
        <v>88</v>
      </c>
      <c r="P183" s="10">
        <f>_xlfn.CHISQ.TEST(S183:W187,AF183:AJ187)</f>
        <v>3.6748993014092478E-5</v>
      </c>
      <c r="R183" t="s">
        <v>89</v>
      </c>
      <c r="S183">
        <f>C183</f>
        <v>0</v>
      </c>
      <c r="T183">
        <f>E183</f>
        <v>1</v>
      </c>
      <c r="U183">
        <f>G183</f>
        <v>0</v>
      </c>
      <c r="V183">
        <f>I183</f>
        <v>0</v>
      </c>
      <c r="W183">
        <f>K183</f>
        <v>1</v>
      </c>
      <c r="X183" s="11">
        <f>M183</f>
        <v>2</v>
      </c>
      <c r="AE183" t="s">
        <v>91</v>
      </c>
      <c r="AF183" s="12">
        <f>$X183*S188/$X188</f>
        <v>0.10948905109489052</v>
      </c>
      <c r="AG183" s="12">
        <f>$X183*T188/$X188</f>
        <v>0.40145985401459855</v>
      </c>
      <c r="AH183" s="12">
        <f>$X183*U188/$X188</f>
        <v>0.53284671532846717</v>
      </c>
      <c r="AI183" s="12">
        <f>$X183*V188/$X188</f>
        <v>0.43795620437956206</v>
      </c>
      <c r="AJ183" s="12">
        <f>$X183*W188/$X188</f>
        <v>0.51824817518248179</v>
      </c>
    </row>
    <row r="184" spans="1:36" x14ac:dyDescent="0.25">
      <c r="A184" s="3" t="s">
        <v>8</v>
      </c>
      <c r="B184" s="4">
        <v>0.1111</v>
      </c>
      <c r="C184" s="5">
        <v>1</v>
      </c>
      <c r="D184" s="4">
        <v>0.44440000000000002</v>
      </c>
      <c r="E184" s="5">
        <v>4</v>
      </c>
      <c r="F184" s="4">
        <v>0.33329999999999999</v>
      </c>
      <c r="G184" s="5">
        <v>3</v>
      </c>
      <c r="H184" s="4">
        <v>0</v>
      </c>
      <c r="I184" s="5">
        <v>0</v>
      </c>
      <c r="J184" s="4">
        <v>0.1111</v>
      </c>
      <c r="K184" s="5">
        <v>1</v>
      </c>
      <c r="L184" s="4">
        <v>3.2800000000000003E-2</v>
      </c>
      <c r="M184" s="5">
        <v>9</v>
      </c>
      <c r="O184" s="13" t="s">
        <v>90</v>
      </c>
      <c r="P184" s="9">
        <f>_xlfn.CHISQ.INV.RT(P183,16)</f>
        <v>48.707772342223741</v>
      </c>
      <c r="S184">
        <f>C184</f>
        <v>1</v>
      </c>
      <c r="T184">
        <f>E184</f>
        <v>4</v>
      </c>
      <c r="U184">
        <f>G184</f>
        <v>3</v>
      </c>
      <c r="V184">
        <f>I184</f>
        <v>0</v>
      </c>
      <c r="W184">
        <f t="shared" ref="W184:W188" si="235">K184</f>
        <v>1</v>
      </c>
      <c r="X184" s="11">
        <f>M184</f>
        <v>9</v>
      </c>
      <c r="AF184" s="12">
        <f>$X184*S188/$X188</f>
        <v>0.49270072992700731</v>
      </c>
      <c r="AG184" s="12">
        <f t="shared" ref="AG184" si="236">$X184*T188/$X188</f>
        <v>1.8065693430656935</v>
      </c>
      <c r="AH184" s="12">
        <f t="shared" ref="AH184" si="237">$X184*U188/$X188</f>
        <v>2.3978102189781021</v>
      </c>
      <c r="AI184" s="12">
        <f t="shared" ref="AI184" si="238">$X184*V188/$X188</f>
        <v>1.9708029197080292</v>
      </c>
      <c r="AJ184" s="12">
        <f t="shared" ref="AJ184" si="239">$X184*W188/$X188</f>
        <v>2.332116788321168</v>
      </c>
    </row>
    <row r="185" spans="1:36" x14ac:dyDescent="0.25">
      <c r="A185" s="3" t="s">
        <v>9</v>
      </c>
      <c r="B185" s="4">
        <v>2.3800000000000002E-2</v>
      </c>
      <c r="C185" s="5">
        <v>1</v>
      </c>
      <c r="D185" s="4">
        <v>0.28570000000000001</v>
      </c>
      <c r="E185" s="5">
        <v>12</v>
      </c>
      <c r="F185" s="4">
        <v>0.33329999999999999</v>
      </c>
      <c r="G185" s="5">
        <v>14</v>
      </c>
      <c r="H185" s="4">
        <v>0.28570000000000001</v>
      </c>
      <c r="I185" s="5">
        <v>12</v>
      </c>
      <c r="J185" s="4">
        <v>7.1399999999999991E-2</v>
      </c>
      <c r="K185" s="5">
        <v>3</v>
      </c>
      <c r="L185" s="4">
        <v>0.15329999999999999</v>
      </c>
      <c r="M185" s="5">
        <v>42</v>
      </c>
      <c r="O185" s="14" t="s">
        <v>92</v>
      </c>
      <c r="P185" s="15">
        <f>SQRT(P184/(X188*MIN(5-1,5-1)))</f>
        <v>0.21081128556713211</v>
      </c>
      <c r="S185">
        <f t="shared" ref="S185:S187" si="240">C185</f>
        <v>1</v>
      </c>
      <c r="T185">
        <f t="shared" ref="T185:T187" si="241">E185</f>
        <v>12</v>
      </c>
      <c r="U185">
        <f t="shared" ref="U185:U187" si="242">G185</f>
        <v>14</v>
      </c>
      <c r="V185">
        <f t="shared" ref="V185:V187" si="243">I185</f>
        <v>12</v>
      </c>
      <c r="W185">
        <f t="shared" si="235"/>
        <v>3</v>
      </c>
      <c r="X185" s="11">
        <f t="shared" ref="X185:X187" si="244">M185</f>
        <v>42</v>
      </c>
      <c r="AF185" s="12">
        <f>$X185*S188/$X188</f>
        <v>2.2992700729927007</v>
      </c>
      <c r="AG185" s="12">
        <f t="shared" ref="AG185" si="245">$X185*T188/$X188</f>
        <v>8.4306569343065689</v>
      </c>
      <c r="AH185" s="12">
        <f t="shared" ref="AH185" si="246">$X185*U188/$X188</f>
        <v>11.18978102189781</v>
      </c>
      <c r="AI185" s="12">
        <f t="shared" ref="AI185" si="247">$X185*V188/$X188</f>
        <v>9.1970802919708028</v>
      </c>
      <c r="AJ185" s="12">
        <f t="shared" ref="AJ185" si="248">$X185*W188/$X188</f>
        <v>10.883211678832117</v>
      </c>
    </row>
    <row r="186" spans="1:36" x14ac:dyDescent="0.25">
      <c r="A186" s="3" t="s">
        <v>10</v>
      </c>
      <c r="B186" s="4">
        <v>1.8499999999999999E-2</v>
      </c>
      <c r="C186" s="5">
        <v>1</v>
      </c>
      <c r="D186" s="4">
        <v>0.20369999999999999</v>
      </c>
      <c r="E186" s="5">
        <v>11</v>
      </c>
      <c r="F186" s="4">
        <v>0.40739999999999998</v>
      </c>
      <c r="G186" s="5">
        <v>22</v>
      </c>
      <c r="H186" s="4">
        <v>0.31480000000000002</v>
      </c>
      <c r="I186" s="5">
        <v>17</v>
      </c>
      <c r="J186" s="4">
        <v>5.5599999999999997E-2</v>
      </c>
      <c r="K186" s="5">
        <v>3</v>
      </c>
      <c r="L186" s="4">
        <v>0.1971</v>
      </c>
      <c r="M186" s="5">
        <v>54</v>
      </c>
      <c r="O186" s="16"/>
      <c r="P186" s="9" t="str">
        <f>IF(AND(P185&gt;0,P185&lt;=0.2),"Schwacher Zusammenhang",IF(AND(P185&gt;0.2,P185&lt;=0.6),"Mittlerer Zusammenhang",IF(P185&gt;0.6,"Starker Zusammenhang","")))</f>
        <v>Mittlerer Zusammenhang</v>
      </c>
      <c r="S186">
        <f t="shared" si="240"/>
        <v>1</v>
      </c>
      <c r="T186">
        <f t="shared" si="241"/>
        <v>11</v>
      </c>
      <c r="U186">
        <f t="shared" si="242"/>
        <v>22</v>
      </c>
      <c r="V186">
        <f t="shared" si="243"/>
        <v>17</v>
      </c>
      <c r="W186">
        <f t="shared" si="235"/>
        <v>3</v>
      </c>
      <c r="X186" s="11">
        <f t="shared" si="244"/>
        <v>54</v>
      </c>
      <c r="AF186" s="12">
        <f>$X186*S188/$X188</f>
        <v>2.9562043795620436</v>
      </c>
      <c r="AG186" s="12">
        <f t="shared" ref="AG186" si="249">$X186*T188/$X188</f>
        <v>10.839416058394161</v>
      </c>
      <c r="AH186" s="12">
        <f t="shared" ref="AH186" si="250">$X186*U188/$X188</f>
        <v>14.386861313868613</v>
      </c>
      <c r="AI186" s="12">
        <f t="shared" ref="AI186" si="251">$X186*V188/$X188</f>
        <v>11.824817518248175</v>
      </c>
      <c r="AJ186" s="12">
        <f t="shared" ref="AJ186" si="252">$X186*W188/$X188</f>
        <v>13.992700729927007</v>
      </c>
    </row>
    <row r="187" spans="1:36" x14ac:dyDescent="0.25">
      <c r="A187" s="3" t="s">
        <v>11</v>
      </c>
      <c r="B187" s="4">
        <v>7.1900000000000006E-2</v>
      </c>
      <c r="C187" s="5">
        <v>12</v>
      </c>
      <c r="D187" s="4">
        <v>0.16170000000000001</v>
      </c>
      <c r="E187" s="5">
        <v>27</v>
      </c>
      <c r="F187" s="4">
        <v>0.2036</v>
      </c>
      <c r="G187" s="5">
        <v>34</v>
      </c>
      <c r="H187" s="4">
        <v>0.18559999999999999</v>
      </c>
      <c r="I187" s="5">
        <v>31</v>
      </c>
      <c r="J187" s="4">
        <v>0.37719999999999998</v>
      </c>
      <c r="K187" s="5">
        <v>63</v>
      </c>
      <c r="L187" s="4">
        <v>0.60950000000000004</v>
      </c>
      <c r="M187" s="5">
        <v>167</v>
      </c>
      <c r="O187" s="16"/>
      <c r="S187">
        <f t="shared" si="240"/>
        <v>12</v>
      </c>
      <c r="T187">
        <f t="shared" si="241"/>
        <v>27</v>
      </c>
      <c r="U187">
        <f t="shared" si="242"/>
        <v>34</v>
      </c>
      <c r="V187">
        <f t="shared" si="243"/>
        <v>31</v>
      </c>
      <c r="W187">
        <f t="shared" si="235"/>
        <v>63</v>
      </c>
      <c r="X187" s="11">
        <f t="shared" si="244"/>
        <v>167</v>
      </c>
      <c r="AF187" s="12">
        <f>$X187*S188/$X188</f>
        <v>9.1423357664233578</v>
      </c>
      <c r="AG187" s="12">
        <f t="shared" ref="AG187" si="253">$X187*T188/$X188</f>
        <v>33.521897810218981</v>
      </c>
      <c r="AH187" s="12">
        <f t="shared" ref="AH187" si="254">$X187*U188/$X188</f>
        <v>44.492700729927009</v>
      </c>
      <c r="AI187" s="12">
        <f t="shared" ref="AI187" si="255">$X187*V188/$X188</f>
        <v>36.569343065693431</v>
      </c>
      <c r="AJ187" s="12">
        <f t="shared" ref="AJ187" si="256">$X187*W188/$X188</f>
        <v>43.273722627737229</v>
      </c>
    </row>
    <row r="188" spans="1:36" x14ac:dyDescent="0.25">
      <c r="A188" s="3" t="s">
        <v>6</v>
      </c>
      <c r="B188" s="6">
        <v>5.4699999999999999E-2</v>
      </c>
      <c r="C188" s="3">
        <v>15</v>
      </c>
      <c r="D188" s="6">
        <v>0.20069999999999999</v>
      </c>
      <c r="E188" s="3">
        <v>55</v>
      </c>
      <c r="F188" s="6">
        <v>0.26640000000000003</v>
      </c>
      <c r="G188" s="3">
        <v>73</v>
      </c>
      <c r="H188" s="6">
        <v>0.219</v>
      </c>
      <c r="I188" s="3">
        <v>60</v>
      </c>
      <c r="J188" s="6">
        <v>0.2591</v>
      </c>
      <c r="K188" s="3">
        <v>71</v>
      </c>
      <c r="L188" s="6">
        <v>1</v>
      </c>
      <c r="M188" s="3">
        <v>274</v>
      </c>
      <c r="O188" s="16"/>
      <c r="S188" s="11">
        <f>C188</f>
        <v>15</v>
      </c>
      <c r="T188" s="11">
        <f>E188</f>
        <v>55</v>
      </c>
      <c r="U188" s="11">
        <f>G188</f>
        <v>73</v>
      </c>
      <c r="V188" s="11">
        <f>I188</f>
        <v>60</v>
      </c>
      <c r="W188" s="11">
        <f t="shared" si="235"/>
        <v>71</v>
      </c>
      <c r="X188">
        <f>M188</f>
        <v>274</v>
      </c>
    </row>
    <row r="189" spans="1:3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 t="s">
        <v>12</v>
      </c>
      <c r="M189" s="7">
        <v>274</v>
      </c>
      <c r="O189" s="16"/>
    </row>
    <row r="190" spans="1:3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 t="s">
        <v>13</v>
      </c>
      <c r="M190" s="7">
        <v>0</v>
      </c>
      <c r="O190" s="16"/>
    </row>
    <row r="191" spans="1:36" x14ac:dyDescent="0.25">
      <c r="O191" s="16"/>
    </row>
    <row r="192" spans="1:36" ht="18" x14ac:dyDescent="0.25">
      <c r="A192" s="1" t="s">
        <v>58</v>
      </c>
      <c r="O192" s="16"/>
    </row>
    <row r="193" spans="1:36" x14ac:dyDescent="0.25">
      <c r="A193" s="2"/>
      <c r="B193" s="17" t="s">
        <v>39</v>
      </c>
      <c r="C193" s="18"/>
      <c r="D193" s="17" t="s">
        <v>40</v>
      </c>
      <c r="E193" s="18"/>
      <c r="F193" s="17" t="s">
        <v>41</v>
      </c>
      <c r="G193" s="18"/>
      <c r="H193" s="17" t="s">
        <v>42</v>
      </c>
      <c r="I193" s="18"/>
      <c r="J193" s="17" t="s">
        <v>43</v>
      </c>
      <c r="K193" s="18"/>
      <c r="L193" s="17" t="s">
        <v>6</v>
      </c>
      <c r="M193" s="18"/>
      <c r="O193" s="16"/>
    </row>
    <row r="194" spans="1:36" x14ac:dyDescent="0.25">
      <c r="A194" s="3" t="s">
        <v>7</v>
      </c>
      <c r="B194" s="4">
        <v>1</v>
      </c>
      <c r="C194" s="5">
        <v>2</v>
      </c>
      <c r="D194" s="4">
        <v>0</v>
      </c>
      <c r="E194" s="5">
        <v>0</v>
      </c>
      <c r="F194" s="4">
        <v>0</v>
      </c>
      <c r="G194" s="5">
        <v>0</v>
      </c>
      <c r="H194" s="4">
        <v>0</v>
      </c>
      <c r="I194" s="5">
        <v>0</v>
      </c>
      <c r="J194" s="4">
        <v>0</v>
      </c>
      <c r="K194" s="5">
        <v>0</v>
      </c>
      <c r="L194" s="4">
        <v>7.3000000000000001E-3</v>
      </c>
      <c r="M194" s="5">
        <v>2</v>
      </c>
      <c r="O194" s="13"/>
      <c r="P194" s="8"/>
      <c r="X194" s="11"/>
      <c r="AF194" s="12"/>
      <c r="AG194" s="12"/>
      <c r="AH194" s="12"/>
      <c r="AI194" s="12"/>
      <c r="AJ194" s="12"/>
    </row>
    <row r="195" spans="1:36" x14ac:dyDescent="0.25">
      <c r="A195" s="3" t="s">
        <v>8</v>
      </c>
      <c r="B195" s="4">
        <v>0</v>
      </c>
      <c r="C195" s="5">
        <v>0</v>
      </c>
      <c r="D195" s="4">
        <v>1</v>
      </c>
      <c r="E195" s="5">
        <v>9</v>
      </c>
      <c r="F195" s="4">
        <v>0</v>
      </c>
      <c r="G195" s="5">
        <v>0</v>
      </c>
      <c r="H195" s="4">
        <v>0</v>
      </c>
      <c r="I195" s="5">
        <v>0</v>
      </c>
      <c r="J195" s="4">
        <v>0</v>
      </c>
      <c r="K195" s="5">
        <v>0</v>
      </c>
      <c r="L195" s="4">
        <v>3.2800000000000003E-2</v>
      </c>
      <c r="M195" s="5">
        <v>9</v>
      </c>
      <c r="O195" s="13"/>
      <c r="P195" s="9"/>
      <c r="X195" s="11"/>
      <c r="AF195" s="12"/>
      <c r="AG195" s="12"/>
      <c r="AH195" s="12"/>
      <c r="AI195" s="12"/>
      <c r="AJ195" s="12"/>
    </row>
    <row r="196" spans="1:36" x14ac:dyDescent="0.25">
      <c r="A196" s="3" t="s">
        <v>9</v>
      </c>
      <c r="B196" s="4">
        <v>0</v>
      </c>
      <c r="C196" s="5">
        <v>0</v>
      </c>
      <c r="D196" s="4">
        <v>0</v>
      </c>
      <c r="E196" s="5">
        <v>0</v>
      </c>
      <c r="F196" s="4">
        <v>1</v>
      </c>
      <c r="G196" s="5">
        <v>42</v>
      </c>
      <c r="H196" s="4">
        <v>0</v>
      </c>
      <c r="I196" s="5">
        <v>0</v>
      </c>
      <c r="J196" s="4">
        <v>0</v>
      </c>
      <c r="K196" s="5">
        <v>0</v>
      </c>
      <c r="L196" s="4">
        <v>0.15329999999999999</v>
      </c>
      <c r="M196" s="5">
        <v>42</v>
      </c>
      <c r="O196" s="14"/>
      <c r="P196" s="15"/>
      <c r="X196" s="11"/>
      <c r="AF196" s="12"/>
      <c r="AG196" s="12"/>
      <c r="AH196" s="12"/>
      <c r="AI196" s="12"/>
      <c r="AJ196" s="12"/>
    </row>
    <row r="197" spans="1:36" x14ac:dyDescent="0.25">
      <c r="A197" s="3" t="s">
        <v>10</v>
      </c>
      <c r="B197" s="4">
        <v>0</v>
      </c>
      <c r="C197" s="5">
        <v>0</v>
      </c>
      <c r="D197" s="4">
        <v>0</v>
      </c>
      <c r="E197" s="5">
        <v>0</v>
      </c>
      <c r="F197" s="4">
        <v>0</v>
      </c>
      <c r="G197" s="5">
        <v>0</v>
      </c>
      <c r="H197" s="4">
        <v>1</v>
      </c>
      <c r="I197" s="5">
        <v>54</v>
      </c>
      <c r="J197" s="4">
        <v>0</v>
      </c>
      <c r="K197" s="5">
        <v>0</v>
      </c>
      <c r="L197" s="4">
        <v>0.1971</v>
      </c>
      <c r="M197" s="5">
        <v>54</v>
      </c>
      <c r="O197" s="16"/>
      <c r="P197" s="9"/>
      <c r="X197" s="11"/>
      <c r="AF197" s="12"/>
      <c r="AG197" s="12"/>
      <c r="AH197" s="12"/>
      <c r="AI197" s="12"/>
      <c r="AJ197" s="12"/>
    </row>
    <row r="198" spans="1:36" x14ac:dyDescent="0.25">
      <c r="A198" s="3" t="s">
        <v>11</v>
      </c>
      <c r="B198" s="4">
        <v>0</v>
      </c>
      <c r="C198" s="5">
        <v>0</v>
      </c>
      <c r="D198" s="4">
        <v>0</v>
      </c>
      <c r="E198" s="5">
        <v>0</v>
      </c>
      <c r="F198" s="4">
        <v>0</v>
      </c>
      <c r="G198" s="5">
        <v>0</v>
      </c>
      <c r="H198" s="4">
        <v>0</v>
      </c>
      <c r="I198" s="5">
        <v>0</v>
      </c>
      <c r="J198" s="4">
        <v>1</v>
      </c>
      <c r="K198" s="5">
        <v>167</v>
      </c>
      <c r="L198" s="4">
        <v>0.60950000000000004</v>
      </c>
      <c r="M198" s="5">
        <v>167</v>
      </c>
      <c r="O198" s="16"/>
      <c r="X198" s="11"/>
      <c r="AF198" s="12"/>
      <c r="AG198" s="12"/>
      <c r="AH198" s="12"/>
      <c r="AI198" s="12"/>
      <c r="AJ198" s="12"/>
    </row>
    <row r="199" spans="1:36" x14ac:dyDescent="0.25">
      <c r="A199" s="3" t="s">
        <v>6</v>
      </c>
      <c r="B199" s="6">
        <v>7.3000000000000001E-3</v>
      </c>
      <c r="C199" s="3">
        <v>2</v>
      </c>
      <c r="D199" s="6">
        <v>3.2800000000000003E-2</v>
      </c>
      <c r="E199" s="3">
        <v>9</v>
      </c>
      <c r="F199" s="6">
        <v>0.15329999999999999</v>
      </c>
      <c r="G199" s="3">
        <v>42</v>
      </c>
      <c r="H199" s="6">
        <v>0.1971</v>
      </c>
      <c r="I199" s="3">
        <v>54</v>
      </c>
      <c r="J199" s="6">
        <v>0.60950000000000004</v>
      </c>
      <c r="K199" s="3">
        <v>167</v>
      </c>
      <c r="L199" s="6">
        <v>1</v>
      </c>
      <c r="M199" s="3">
        <v>274</v>
      </c>
      <c r="O199" s="16"/>
      <c r="S199" s="11"/>
      <c r="T199" s="11"/>
      <c r="U199" s="11"/>
      <c r="V199" s="11"/>
      <c r="W199" s="11"/>
    </row>
    <row r="200" spans="1:3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 t="s">
        <v>12</v>
      </c>
      <c r="M200" s="7">
        <v>274</v>
      </c>
      <c r="O200" s="16"/>
    </row>
    <row r="201" spans="1:3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 t="s">
        <v>13</v>
      </c>
      <c r="M201" s="7">
        <v>0</v>
      </c>
      <c r="O201" s="16"/>
    </row>
    <row r="202" spans="1:36" x14ac:dyDescent="0.25">
      <c r="O202" s="16"/>
    </row>
    <row r="203" spans="1:36" ht="18" x14ac:dyDescent="0.25">
      <c r="A203" s="1" t="s">
        <v>59</v>
      </c>
      <c r="O203" s="16"/>
    </row>
    <row r="204" spans="1:36" x14ac:dyDescent="0.25">
      <c r="A204" s="2"/>
      <c r="B204" s="17" t="s">
        <v>39</v>
      </c>
      <c r="C204" s="18"/>
      <c r="D204" s="17" t="s">
        <v>40</v>
      </c>
      <c r="E204" s="18"/>
      <c r="F204" s="17" t="s">
        <v>41</v>
      </c>
      <c r="G204" s="18"/>
      <c r="H204" s="17" t="s">
        <v>42</v>
      </c>
      <c r="I204" s="18"/>
      <c r="J204" s="17" t="s">
        <v>43</v>
      </c>
      <c r="K204" s="18"/>
      <c r="L204" s="17" t="s">
        <v>6</v>
      </c>
      <c r="M204" s="18"/>
      <c r="O204" s="16"/>
    </row>
    <row r="205" spans="1:36" x14ac:dyDescent="0.25">
      <c r="A205" s="3" t="s">
        <v>7</v>
      </c>
      <c r="B205" s="4">
        <v>0.5</v>
      </c>
      <c r="C205" s="5">
        <v>1</v>
      </c>
      <c r="D205" s="4">
        <v>0</v>
      </c>
      <c r="E205" s="5">
        <v>0</v>
      </c>
      <c r="F205" s="4">
        <v>0</v>
      </c>
      <c r="G205" s="5">
        <v>0</v>
      </c>
      <c r="H205" s="4">
        <v>0</v>
      </c>
      <c r="I205" s="5">
        <v>0</v>
      </c>
      <c r="J205" s="4">
        <v>0.5</v>
      </c>
      <c r="K205" s="5">
        <v>1</v>
      </c>
      <c r="L205" s="4">
        <v>7.3000000000000001E-3</v>
      </c>
      <c r="M205" s="5">
        <v>2</v>
      </c>
      <c r="O205" s="13" t="s">
        <v>88</v>
      </c>
      <c r="P205" s="10">
        <f>_xlfn.CHISQ.TEST(S205:W209,AF205:AJ209)</f>
        <v>2.8438142500829661E-14</v>
      </c>
      <c r="R205" t="s">
        <v>89</v>
      </c>
      <c r="S205">
        <f>C205</f>
        <v>1</v>
      </c>
      <c r="T205">
        <f>E205</f>
        <v>0</v>
      </c>
      <c r="U205">
        <f>G205</f>
        <v>0</v>
      </c>
      <c r="V205">
        <f>I205</f>
        <v>0</v>
      </c>
      <c r="W205">
        <f>K205</f>
        <v>1</v>
      </c>
      <c r="X205" s="11">
        <f>M205</f>
        <v>2</v>
      </c>
      <c r="AE205" t="s">
        <v>91</v>
      </c>
      <c r="AF205" s="12">
        <f>$X205*S210/$X210</f>
        <v>0.16058394160583941</v>
      </c>
      <c r="AG205" s="12">
        <f>$X205*T210/$X210</f>
        <v>0.48905109489051096</v>
      </c>
      <c r="AH205" s="12">
        <f>$X205*U210/$X210</f>
        <v>0.43065693430656932</v>
      </c>
      <c r="AI205" s="12">
        <f>$X205*V210/$X210</f>
        <v>0.31386861313868614</v>
      </c>
      <c r="AJ205" s="12">
        <f>$X205*W210/$X210</f>
        <v>0.6058394160583942</v>
      </c>
    </row>
    <row r="206" spans="1:36" x14ac:dyDescent="0.25">
      <c r="A206" s="3" t="s">
        <v>8</v>
      </c>
      <c r="B206" s="4">
        <v>0.1111</v>
      </c>
      <c r="C206" s="5">
        <v>1</v>
      </c>
      <c r="D206" s="4">
        <v>0.77780000000000005</v>
      </c>
      <c r="E206" s="5">
        <v>7</v>
      </c>
      <c r="F206" s="4">
        <v>0.1111</v>
      </c>
      <c r="G206" s="5">
        <v>1</v>
      </c>
      <c r="H206" s="4">
        <v>0</v>
      </c>
      <c r="I206" s="5">
        <v>0</v>
      </c>
      <c r="J206" s="4">
        <v>0</v>
      </c>
      <c r="K206" s="5">
        <v>0</v>
      </c>
      <c r="L206" s="4">
        <v>3.2800000000000003E-2</v>
      </c>
      <c r="M206" s="5">
        <v>9</v>
      </c>
      <c r="O206" s="13" t="s">
        <v>90</v>
      </c>
      <c r="P206" s="9">
        <f>_xlfn.CHISQ.INV.RT(P205,16)</f>
        <v>100.45697783846622</v>
      </c>
      <c r="S206">
        <f>C206</f>
        <v>1</v>
      </c>
      <c r="T206">
        <f>E206</f>
        <v>7</v>
      </c>
      <c r="U206">
        <f>G206</f>
        <v>1</v>
      </c>
      <c r="V206">
        <f>I206</f>
        <v>0</v>
      </c>
      <c r="W206">
        <f t="shared" ref="W206:W210" si="257">K206</f>
        <v>0</v>
      </c>
      <c r="X206" s="11">
        <f>M206</f>
        <v>9</v>
      </c>
      <c r="AF206" s="12">
        <f>$X206*S210/$X210</f>
        <v>0.72262773722627738</v>
      </c>
      <c r="AG206" s="12">
        <f t="shared" ref="AG206" si="258">$X206*T210/$X210</f>
        <v>2.2007299270072993</v>
      </c>
      <c r="AH206" s="12">
        <f t="shared" ref="AH206" si="259">$X206*U210/$X210</f>
        <v>1.937956204379562</v>
      </c>
      <c r="AI206" s="12">
        <f t="shared" ref="AI206" si="260">$X206*V210/$X210</f>
        <v>1.4124087591240877</v>
      </c>
      <c r="AJ206" s="12">
        <f t="shared" ref="AJ206" si="261">$X206*W210/$X210</f>
        <v>2.7262773722627736</v>
      </c>
    </row>
    <row r="207" spans="1:36" x14ac:dyDescent="0.25">
      <c r="A207" s="3" t="s">
        <v>9</v>
      </c>
      <c r="B207" s="4">
        <v>0.1429</v>
      </c>
      <c r="C207" s="5">
        <v>6</v>
      </c>
      <c r="D207" s="4">
        <v>0.33329999999999999</v>
      </c>
      <c r="E207" s="5">
        <v>14</v>
      </c>
      <c r="F207" s="4">
        <v>0.47620000000000001</v>
      </c>
      <c r="G207" s="5">
        <v>20</v>
      </c>
      <c r="H207" s="4">
        <v>2.3800000000000002E-2</v>
      </c>
      <c r="I207" s="5">
        <v>1</v>
      </c>
      <c r="J207" s="4">
        <v>2.3800000000000002E-2</v>
      </c>
      <c r="K207" s="5">
        <v>1</v>
      </c>
      <c r="L207" s="4">
        <v>0.15329999999999999</v>
      </c>
      <c r="M207" s="5">
        <v>42</v>
      </c>
      <c r="O207" s="14" t="s">
        <v>92</v>
      </c>
      <c r="P207" s="15">
        <f>SQRT(P206/(X210*MIN(5-1,5-1)))</f>
        <v>0.3027504359946504</v>
      </c>
      <c r="S207">
        <f t="shared" ref="S207:S209" si="262">C207</f>
        <v>6</v>
      </c>
      <c r="T207">
        <f t="shared" ref="T207:T209" si="263">E207</f>
        <v>14</v>
      </c>
      <c r="U207">
        <f t="shared" ref="U207:U209" si="264">G207</f>
        <v>20</v>
      </c>
      <c r="V207">
        <f t="shared" ref="V207:V209" si="265">I207</f>
        <v>1</v>
      </c>
      <c r="W207">
        <f t="shared" si="257"/>
        <v>1</v>
      </c>
      <c r="X207" s="11">
        <f t="shared" ref="X207:X209" si="266">M207</f>
        <v>42</v>
      </c>
      <c r="AF207" s="12">
        <f>$X207*S210/$X210</f>
        <v>3.3722627737226278</v>
      </c>
      <c r="AG207" s="12">
        <f t="shared" ref="AG207" si="267">$X207*T210/$X210</f>
        <v>10.270072992700729</v>
      </c>
      <c r="AH207" s="12">
        <f t="shared" ref="AH207" si="268">$X207*U210/$X210</f>
        <v>9.0437956204379564</v>
      </c>
      <c r="AI207" s="12">
        <f t="shared" ref="AI207" si="269">$X207*V210/$X210</f>
        <v>6.5912408759124084</v>
      </c>
      <c r="AJ207" s="12">
        <f t="shared" ref="AJ207" si="270">$X207*W210/$X210</f>
        <v>12.722627737226277</v>
      </c>
    </row>
    <row r="208" spans="1:36" x14ac:dyDescent="0.25">
      <c r="A208" s="3" t="s">
        <v>10</v>
      </c>
      <c r="B208" s="4">
        <v>1.8499999999999999E-2</v>
      </c>
      <c r="C208" s="5">
        <v>1</v>
      </c>
      <c r="D208" s="4">
        <v>0.31480000000000002</v>
      </c>
      <c r="E208" s="5">
        <v>17</v>
      </c>
      <c r="F208" s="4">
        <v>0.2407</v>
      </c>
      <c r="G208" s="5">
        <v>13</v>
      </c>
      <c r="H208" s="4">
        <v>0.35189999999999999</v>
      </c>
      <c r="I208" s="5">
        <v>19</v>
      </c>
      <c r="J208" s="4">
        <v>7.4099999999999999E-2</v>
      </c>
      <c r="K208" s="5">
        <v>4</v>
      </c>
      <c r="L208" s="4">
        <v>0.1971</v>
      </c>
      <c r="M208" s="5">
        <v>54</v>
      </c>
      <c r="O208" s="16"/>
      <c r="P208" s="9" t="str">
        <f>IF(AND(P207&gt;0,P207&lt;=0.2),"Schwacher Zusammenhang",IF(AND(P207&gt;0.2,P207&lt;=0.6),"Mittlerer Zusammenhang",IF(P207&gt;0.6,"Starker Zusammenhang","")))</f>
        <v>Mittlerer Zusammenhang</v>
      </c>
      <c r="S208">
        <f t="shared" si="262"/>
        <v>1</v>
      </c>
      <c r="T208">
        <f t="shared" si="263"/>
        <v>17</v>
      </c>
      <c r="U208">
        <f t="shared" si="264"/>
        <v>13</v>
      </c>
      <c r="V208">
        <f t="shared" si="265"/>
        <v>19</v>
      </c>
      <c r="W208">
        <f t="shared" si="257"/>
        <v>4</v>
      </c>
      <c r="X208" s="11">
        <f t="shared" si="266"/>
        <v>54</v>
      </c>
      <c r="AF208" s="12">
        <f>$X208*S210/$X210</f>
        <v>4.335766423357664</v>
      </c>
      <c r="AG208" s="12">
        <f t="shared" ref="AG208" si="271">$X208*T210/$X210</f>
        <v>13.204379562043796</v>
      </c>
      <c r="AH208" s="12">
        <f t="shared" ref="AH208" si="272">$X208*U210/$X210</f>
        <v>11.627737226277372</v>
      </c>
      <c r="AI208" s="12">
        <f t="shared" ref="AI208" si="273">$X208*V210/$X210</f>
        <v>8.4744525547445253</v>
      </c>
      <c r="AJ208" s="12">
        <f t="shared" ref="AJ208" si="274">$X208*W210/$X210</f>
        <v>16.357664233576642</v>
      </c>
    </row>
    <row r="209" spans="1:36" x14ac:dyDescent="0.25">
      <c r="A209" s="3" t="s">
        <v>11</v>
      </c>
      <c r="B209" s="4">
        <v>7.7800000000000008E-2</v>
      </c>
      <c r="C209" s="5">
        <v>13</v>
      </c>
      <c r="D209" s="4">
        <v>0.17369999999999999</v>
      </c>
      <c r="E209" s="5">
        <v>29</v>
      </c>
      <c r="F209" s="4">
        <v>0.1497</v>
      </c>
      <c r="G209" s="5">
        <v>25</v>
      </c>
      <c r="H209" s="4">
        <v>0.13769999999999999</v>
      </c>
      <c r="I209" s="5">
        <v>23</v>
      </c>
      <c r="J209" s="4">
        <v>0.46110000000000001</v>
      </c>
      <c r="K209" s="5">
        <v>77</v>
      </c>
      <c r="L209" s="4">
        <v>0.60950000000000004</v>
      </c>
      <c r="M209" s="5">
        <v>167</v>
      </c>
      <c r="O209" s="16"/>
      <c r="S209">
        <f t="shared" si="262"/>
        <v>13</v>
      </c>
      <c r="T209">
        <f t="shared" si="263"/>
        <v>29</v>
      </c>
      <c r="U209">
        <f t="shared" si="264"/>
        <v>25</v>
      </c>
      <c r="V209">
        <f t="shared" si="265"/>
        <v>23</v>
      </c>
      <c r="W209">
        <f t="shared" si="257"/>
        <v>77</v>
      </c>
      <c r="X209" s="11">
        <f t="shared" si="266"/>
        <v>167</v>
      </c>
      <c r="AF209" s="12">
        <f>$X209*S210/$X210</f>
        <v>13.408759124087592</v>
      </c>
      <c r="AG209" s="12">
        <f t="shared" ref="AG209" si="275">$X209*T210/$X210</f>
        <v>40.835766423357661</v>
      </c>
      <c r="AH209" s="12">
        <f t="shared" ref="AH209" si="276">$X209*U210/$X210</f>
        <v>35.959854014598541</v>
      </c>
      <c r="AI209" s="12">
        <f t="shared" ref="AI209" si="277">$X209*V210/$X210</f>
        <v>26.208029197080293</v>
      </c>
      <c r="AJ209" s="12">
        <f t="shared" ref="AJ209" si="278">$X209*W210/$X210</f>
        <v>50.587591240875909</v>
      </c>
    </row>
    <row r="210" spans="1:36" x14ac:dyDescent="0.25">
      <c r="A210" s="3" t="s">
        <v>6</v>
      </c>
      <c r="B210" s="6">
        <v>8.0299999999999996E-2</v>
      </c>
      <c r="C210" s="3">
        <v>22</v>
      </c>
      <c r="D210" s="6">
        <v>0.2445</v>
      </c>
      <c r="E210" s="3">
        <v>67</v>
      </c>
      <c r="F210" s="6">
        <v>0.21529999999999999</v>
      </c>
      <c r="G210" s="3">
        <v>59</v>
      </c>
      <c r="H210" s="6">
        <v>0.15690000000000001</v>
      </c>
      <c r="I210" s="3">
        <v>43</v>
      </c>
      <c r="J210" s="6">
        <v>0.3029</v>
      </c>
      <c r="K210" s="3">
        <v>83</v>
      </c>
      <c r="L210" s="6">
        <v>1</v>
      </c>
      <c r="M210" s="3">
        <v>274</v>
      </c>
      <c r="O210" s="16"/>
      <c r="S210" s="11">
        <f>C210</f>
        <v>22</v>
      </c>
      <c r="T210" s="11">
        <f>E210</f>
        <v>67</v>
      </c>
      <c r="U210" s="11">
        <f>G210</f>
        <v>59</v>
      </c>
      <c r="V210" s="11">
        <f>I210</f>
        <v>43</v>
      </c>
      <c r="W210" s="11">
        <f t="shared" si="257"/>
        <v>83</v>
      </c>
      <c r="X210">
        <f>M210</f>
        <v>274</v>
      </c>
    </row>
    <row r="211" spans="1:3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 t="s">
        <v>12</v>
      </c>
      <c r="M211" s="7">
        <v>274</v>
      </c>
      <c r="O211" s="16"/>
    </row>
    <row r="212" spans="1:3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 t="s">
        <v>13</v>
      </c>
      <c r="M212" s="7">
        <v>0</v>
      </c>
      <c r="O212" s="16"/>
    </row>
    <row r="213" spans="1:36" x14ac:dyDescent="0.25">
      <c r="O213" s="16"/>
    </row>
    <row r="214" spans="1:36" ht="18" x14ac:dyDescent="0.25">
      <c r="A214" s="1" t="s">
        <v>60</v>
      </c>
      <c r="O214" s="16"/>
    </row>
    <row r="215" spans="1:36" ht="18" x14ac:dyDescent="0.25">
      <c r="A215" s="1" t="s">
        <v>61</v>
      </c>
      <c r="O215" s="16"/>
    </row>
    <row r="216" spans="1:36" x14ac:dyDescent="0.25">
      <c r="A216" s="2"/>
      <c r="B216" s="17" t="s">
        <v>39</v>
      </c>
      <c r="C216" s="18"/>
      <c r="D216" s="17" t="s">
        <v>40</v>
      </c>
      <c r="E216" s="18"/>
      <c r="F216" s="17" t="s">
        <v>41</v>
      </c>
      <c r="G216" s="18"/>
      <c r="H216" s="17" t="s">
        <v>42</v>
      </c>
      <c r="I216" s="18"/>
      <c r="J216" s="17" t="s">
        <v>43</v>
      </c>
      <c r="K216" s="18"/>
      <c r="L216" s="17" t="s">
        <v>6</v>
      </c>
      <c r="M216" s="18"/>
      <c r="O216" s="16"/>
    </row>
    <row r="217" spans="1:36" x14ac:dyDescent="0.25">
      <c r="A217" s="3" t="s">
        <v>7</v>
      </c>
      <c r="B217" s="4">
        <v>0</v>
      </c>
      <c r="C217" s="5">
        <v>0</v>
      </c>
      <c r="D217" s="4">
        <v>0.5</v>
      </c>
      <c r="E217" s="5">
        <v>1</v>
      </c>
      <c r="F217" s="4">
        <v>0</v>
      </c>
      <c r="G217" s="5">
        <v>0</v>
      </c>
      <c r="H217" s="4">
        <v>0.5</v>
      </c>
      <c r="I217" s="5">
        <v>1</v>
      </c>
      <c r="J217" s="4">
        <v>0</v>
      </c>
      <c r="K217" s="5">
        <v>0</v>
      </c>
      <c r="L217" s="4">
        <v>7.3000000000000001E-3</v>
      </c>
      <c r="M217" s="5">
        <v>2</v>
      </c>
      <c r="O217" s="13" t="s">
        <v>88</v>
      </c>
      <c r="P217" s="10">
        <f>_xlfn.CHISQ.TEST(S217:W221,AF217:AJ221)</f>
        <v>2.0990435044397213E-2</v>
      </c>
      <c r="R217" t="s">
        <v>89</v>
      </c>
      <c r="S217">
        <f>C217</f>
        <v>0</v>
      </c>
      <c r="T217">
        <f>E217</f>
        <v>1</v>
      </c>
      <c r="U217">
        <f>G217</f>
        <v>0</v>
      </c>
      <c r="V217">
        <f>I217</f>
        <v>1</v>
      </c>
      <c r="W217">
        <f>K217</f>
        <v>0</v>
      </c>
      <c r="X217" s="11">
        <f>M217</f>
        <v>2</v>
      </c>
      <c r="AE217" t="s">
        <v>91</v>
      </c>
      <c r="AF217" s="12">
        <f>$X217*S222/$X222</f>
        <v>0.27007299270072993</v>
      </c>
      <c r="AG217" s="12">
        <f>$X217*T222/$X222</f>
        <v>0.79562043795620441</v>
      </c>
      <c r="AH217" s="12">
        <f>$X217*U222/$X222</f>
        <v>0.68613138686131392</v>
      </c>
      <c r="AI217" s="12">
        <f>$X217*V222/$X222</f>
        <v>0.17518248175182483</v>
      </c>
      <c r="AJ217" s="12">
        <f>$X217*W222/$X222</f>
        <v>7.2992700729927001E-2</v>
      </c>
    </row>
    <row r="218" spans="1:36" x14ac:dyDescent="0.25">
      <c r="A218" s="3" t="s">
        <v>8</v>
      </c>
      <c r="B218" s="4">
        <v>0.22220000000000001</v>
      </c>
      <c r="C218" s="5">
        <v>2</v>
      </c>
      <c r="D218" s="4">
        <v>0.22220000000000001</v>
      </c>
      <c r="E218" s="5">
        <v>2</v>
      </c>
      <c r="F218" s="4">
        <v>0.22220000000000001</v>
      </c>
      <c r="G218" s="5">
        <v>2</v>
      </c>
      <c r="H218" s="4">
        <v>0.33329999999999999</v>
      </c>
      <c r="I218" s="5">
        <v>3</v>
      </c>
      <c r="J218" s="4">
        <v>0</v>
      </c>
      <c r="K218" s="5">
        <v>0</v>
      </c>
      <c r="L218" s="4">
        <v>3.2800000000000003E-2</v>
      </c>
      <c r="M218" s="5">
        <v>9</v>
      </c>
      <c r="O218" s="13" t="s">
        <v>90</v>
      </c>
      <c r="P218" s="9">
        <f>_xlfn.CHISQ.INV.RT(P217,16)</f>
        <v>29.463710196920083</v>
      </c>
      <c r="S218">
        <f>C218</f>
        <v>2</v>
      </c>
      <c r="T218">
        <f>E218</f>
        <v>2</v>
      </c>
      <c r="U218">
        <f>G218</f>
        <v>2</v>
      </c>
      <c r="V218">
        <f>I218</f>
        <v>3</v>
      </c>
      <c r="W218">
        <f t="shared" ref="W218:W222" si="279">K218</f>
        <v>0</v>
      </c>
      <c r="X218" s="11">
        <f>M218</f>
        <v>9</v>
      </c>
      <c r="AF218" s="12">
        <f>$X218*S222/$X222</f>
        <v>1.2153284671532847</v>
      </c>
      <c r="AG218" s="12">
        <f t="shared" ref="AG218" si="280">$X218*T222/$X222</f>
        <v>3.5802919708029197</v>
      </c>
      <c r="AH218" s="12">
        <f t="shared" ref="AH218" si="281">$X218*U222/$X222</f>
        <v>3.0875912408759123</v>
      </c>
      <c r="AI218" s="12">
        <f t="shared" ref="AI218" si="282">$X218*V222/$X222</f>
        <v>0.78832116788321172</v>
      </c>
      <c r="AJ218" s="12">
        <f t="shared" ref="AJ218" si="283">$X218*W222/$X222</f>
        <v>0.32846715328467152</v>
      </c>
    </row>
    <row r="219" spans="1:36" x14ac:dyDescent="0.25">
      <c r="A219" s="3" t="s">
        <v>9</v>
      </c>
      <c r="B219" s="4">
        <v>7.1399999999999991E-2</v>
      </c>
      <c r="C219" s="5">
        <v>3</v>
      </c>
      <c r="D219" s="4">
        <v>0.45240000000000002</v>
      </c>
      <c r="E219" s="5">
        <v>19</v>
      </c>
      <c r="F219" s="4">
        <v>0.35709999999999997</v>
      </c>
      <c r="G219" s="5">
        <v>15</v>
      </c>
      <c r="H219" s="4">
        <v>0.11899999999999999</v>
      </c>
      <c r="I219" s="5">
        <v>5</v>
      </c>
      <c r="J219" s="4">
        <v>0</v>
      </c>
      <c r="K219" s="5">
        <v>0</v>
      </c>
      <c r="L219" s="4">
        <v>0.15329999999999999</v>
      </c>
      <c r="M219" s="5">
        <v>42</v>
      </c>
      <c r="O219" s="14" t="s">
        <v>92</v>
      </c>
      <c r="P219" s="15">
        <f>SQRT(P218/(X222*MIN(5-1,5-1)))</f>
        <v>0.16396020023153052</v>
      </c>
      <c r="S219">
        <f t="shared" ref="S219:S221" si="284">C219</f>
        <v>3</v>
      </c>
      <c r="T219">
        <f t="shared" ref="T219:T221" si="285">E219</f>
        <v>19</v>
      </c>
      <c r="U219">
        <f t="shared" ref="U219:U221" si="286">G219</f>
        <v>15</v>
      </c>
      <c r="V219">
        <f t="shared" ref="V219:V221" si="287">I219</f>
        <v>5</v>
      </c>
      <c r="W219">
        <f t="shared" si="279"/>
        <v>0</v>
      </c>
      <c r="X219" s="11">
        <f t="shared" ref="X219:X221" si="288">M219</f>
        <v>42</v>
      </c>
      <c r="AF219" s="12">
        <f>$X219*S222/$X222</f>
        <v>5.6715328467153281</v>
      </c>
      <c r="AG219" s="12">
        <f t="shared" ref="AG219" si="289">$X219*T222/$X222</f>
        <v>16.708029197080293</v>
      </c>
      <c r="AH219" s="12">
        <f t="shared" ref="AH219" si="290">$X219*U222/$X222</f>
        <v>14.408759124087592</v>
      </c>
      <c r="AI219" s="12">
        <f t="shared" ref="AI219" si="291">$X219*V222/$X222</f>
        <v>3.6788321167883211</v>
      </c>
      <c r="AJ219" s="12">
        <f t="shared" ref="AJ219" si="292">$X219*W222/$X222</f>
        <v>1.5328467153284671</v>
      </c>
    </row>
    <row r="220" spans="1:36" x14ac:dyDescent="0.25">
      <c r="A220" s="3" t="s">
        <v>10</v>
      </c>
      <c r="B220" s="4">
        <v>5.5599999999999997E-2</v>
      </c>
      <c r="C220" s="5">
        <v>3</v>
      </c>
      <c r="D220" s="4">
        <v>0.55559999999999998</v>
      </c>
      <c r="E220" s="5">
        <v>30</v>
      </c>
      <c r="F220" s="4">
        <v>0.33329999999999999</v>
      </c>
      <c r="G220" s="5">
        <v>18</v>
      </c>
      <c r="H220" s="4">
        <v>3.7000000000000012E-2</v>
      </c>
      <c r="I220" s="5">
        <v>2</v>
      </c>
      <c r="J220" s="4">
        <v>1.8499999999999999E-2</v>
      </c>
      <c r="K220" s="5">
        <v>1</v>
      </c>
      <c r="L220" s="4">
        <v>0.1971</v>
      </c>
      <c r="M220" s="5">
        <v>54</v>
      </c>
      <c r="O220" s="16"/>
      <c r="P220" s="9" t="str">
        <f>IF(AND(P219&gt;0,P219&lt;=0.2),"Schwacher Zusammenhang",IF(AND(P219&gt;0.2,P219&lt;=0.6),"Mittlerer Zusammenhang",IF(P219&gt;0.6,"Starker Zusammenhang","")))</f>
        <v>Schwacher Zusammenhang</v>
      </c>
      <c r="S220">
        <f t="shared" si="284"/>
        <v>3</v>
      </c>
      <c r="T220">
        <f t="shared" si="285"/>
        <v>30</v>
      </c>
      <c r="U220">
        <f t="shared" si="286"/>
        <v>18</v>
      </c>
      <c r="V220">
        <f t="shared" si="287"/>
        <v>2</v>
      </c>
      <c r="W220">
        <f t="shared" si="279"/>
        <v>1</v>
      </c>
      <c r="X220" s="11">
        <f t="shared" si="288"/>
        <v>54</v>
      </c>
      <c r="AF220" s="12">
        <f>$X220*S222/$X222</f>
        <v>7.2919708029197077</v>
      </c>
      <c r="AG220" s="12">
        <f t="shared" ref="AG220" si="293">$X220*T222/$X222</f>
        <v>21.481751824817518</v>
      </c>
      <c r="AH220" s="12">
        <f t="shared" ref="AH220" si="294">$X220*U222/$X222</f>
        <v>18.525547445255473</v>
      </c>
      <c r="AI220" s="12">
        <f t="shared" ref="AI220" si="295">$X220*V222/$X222</f>
        <v>4.7299270072992705</v>
      </c>
      <c r="AJ220" s="12">
        <f t="shared" ref="AJ220" si="296">$X220*W222/$X222</f>
        <v>1.9708029197080292</v>
      </c>
    </row>
    <row r="221" spans="1:36" x14ac:dyDescent="0.25">
      <c r="A221" s="3" t="s">
        <v>11</v>
      </c>
      <c r="B221" s="4">
        <v>0.17369999999999999</v>
      </c>
      <c r="C221" s="5">
        <v>29</v>
      </c>
      <c r="D221" s="4">
        <v>0.34129999999999999</v>
      </c>
      <c r="E221" s="5">
        <v>57</v>
      </c>
      <c r="F221" s="4">
        <v>0.3533</v>
      </c>
      <c r="G221" s="5">
        <v>59</v>
      </c>
      <c r="H221" s="4">
        <v>7.7800000000000008E-2</v>
      </c>
      <c r="I221" s="5">
        <v>13</v>
      </c>
      <c r="J221" s="4">
        <v>5.3900000000000003E-2</v>
      </c>
      <c r="K221" s="5">
        <v>9</v>
      </c>
      <c r="L221" s="4">
        <v>0.60950000000000004</v>
      </c>
      <c r="M221" s="5">
        <v>167</v>
      </c>
      <c r="O221" s="16"/>
      <c r="S221">
        <f t="shared" si="284"/>
        <v>29</v>
      </c>
      <c r="T221">
        <f t="shared" si="285"/>
        <v>57</v>
      </c>
      <c r="U221">
        <f t="shared" si="286"/>
        <v>59</v>
      </c>
      <c r="V221">
        <f t="shared" si="287"/>
        <v>13</v>
      </c>
      <c r="W221">
        <f t="shared" si="279"/>
        <v>9</v>
      </c>
      <c r="X221" s="11">
        <f t="shared" si="288"/>
        <v>167</v>
      </c>
      <c r="AF221" s="12">
        <f>$X221*S222/$X222</f>
        <v>22.551094890510949</v>
      </c>
      <c r="AG221" s="12">
        <f t="shared" ref="AG221" si="297">$X221*T222/$X222</f>
        <v>66.434306569343065</v>
      </c>
      <c r="AH221" s="12">
        <f t="shared" ref="AH221" si="298">$X221*U222/$X222</f>
        <v>57.291970802919707</v>
      </c>
      <c r="AI221" s="12">
        <f t="shared" ref="AI221" si="299">$X221*V222/$X222</f>
        <v>14.627737226277372</v>
      </c>
      <c r="AJ221" s="12">
        <f t="shared" ref="AJ221" si="300">$X221*W222/$X222</f>
        <v>6.0948905109489049</v>
      </c>
    </row>
    <row r="222" spans="1:36" x14ac:dyDescent="0.25">
      <c r="A222" s="3" t="s">
        <v>6</v>
      </c>
      <c r="B222" s="6">
        <v>0.13500000000000001</v>
      </c>
      <c r="C222" s="3">
        <v>37</v>
      </c>
      <c r="D222" s="6">
        <v>0.39779999999999999</v>
      </c>
      <c r="E222" s="3">
        <v>109</v>
      </c>
      <c r="F222" s="6">
        <v>0.34310000000000002</v>
      </c>
      <c r="G222" s="3">
        <v>94</v>
      </c>
      <c r="H222" s="6">
        <v>8.7599999999999997E-2</v>
      </c>
      <c r="I222" s="3">
        <v>24</v>
      </c>
      <c r="J222" s="6">
        <v>3.6499999999999998E-2</v>
      </c>
      <c r="K222" s="3">
        <v>10</v>
      </c>
      <c r="L222" s="6">
        <v>1</v>
      </c>
      <c r="M222" s="3">
        <v>274</v>
      </c>
      <c r="O222" s="16"/>
      <c r="S222" s="11">
        <f>C222</f>
        <v>37</v>
      </c>
      <c r="T222" s="11">
        <f>E222</f>
        <v>109</v>
      </c>
      <c r="U222" s="11">
        <f>G222</f>
        <v>94</v>
      </c>
      <c r="V222" s="11">
        <f>I222</f>
        <v>24</v>
      </c>
      <c r="W222" s="11">
        <f t="shared" si="279"/>
        <v>10</v>
      </c>
      <c r="X222">
        <f>M222</f>
        <v>274</v>
      </c>
    </row>
    <row r="223" spans="1:3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 t="s">
        <v>12</v>
      </c>
      <c r="M223" s="7">
        <v>274</v>
      </c>
      <c r="O223" s="16"/>
    </row>
    <row r="224" spans="1:3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 t="s">
        <v>13</v>
      </c>
      <c r="M224" s="7">
        <v>0</v>
      </c>
      <c r="O224" s="16"/>
    </row>
    <row r="225" spans="1:36" x14ac:dyDescent="0.25">
      <c r="O225" s="16"/>
    </row>
    <row r="226" spans="1:36" ht="18" x14ac:dyDescent="0.25">
      <c r="A226" s="1" t="s">
        <v>62</v>
      </c>
      <c r="O226" s="16"/>
    </row>
    <row r="227" spans="1:36" x14ac:dyDescent="0.25">
      <c r="A227" s="2"/>
      <c r="B227" s="17" t="s">
        <v>39</v>
      </c>
      <c r="C227" s="18"/>
      <c r="D227" s="17" t="s">
        <v>40</v>
      </c>
      <c r="E227" s="18"/>
      <c r="F227" s="17" t="s">
        <v>41</v>
      </c>
      <c r="G227" s="18"/>
      <c r="H227" s="17" t="s">
        <v>42</v>
      </c>
      <c r="I227" s="18"/>
      <c r="J227" s="17" t="s">
        <v>43</v>
      </c>
      <c r="K227" s="18"/>
      <c r="L227" s="17" t="s">
        <v>6</v>
      </c>
      <c r="M227" s="18"/>
      <c r="O227" s="16"/>
    </row>
    <row r="228" spans="1:36" x14ac:dyDescent="0.25">
      <c r="A228" s="3" t="s">
        <v>7</v>
      </c>
      <c r="B228" s="4">
        <v>0</v>
      </c>
      <c r="C228" s="5">
        <v>0</v>
      </c>
      <c r="D228" s="4">
        <v>0.5</v>
      </c>
      <c r="E228" s="5">
        <v>1</v>
      </c>
      <c r="F228" s="4">
        <v>0</v>
      </c>
      <c r="G228" s="5">
        <v>0</v>
      </c>
      <c r="H228" s="4">
        <v>0.5</v>
      </c>
      <c r="I228" s="5">
        <v>1</v>
      </c>
      <c r="J228" s="4">
        <v>0</v>
      </c>
      <c r="K228" s="5">
        <v>0</v>
      </c>
      <c r="L228" s="4">
        <v>7.3000000000000001E-3</v>
      </c>
      <c r="M228" s="5">
        <v>2</v>
      </c>
      <c r="O228" s="13" t="s">
        <v>88</v>
      </c>
      <c r="P228" s="10">
        <f>_xlfn.CHISQ.TEST(S228:W232,AF228:AJ232)</f>
        <v>2.771209319394986E-2</v>
      </c>
      <c r="R228" t="s">
        <v>89</v>
      </c>
      <c r="S228">
        <f>C228</f>
        <v>0</v>
      </c>
      <c r="T228">
        <f>E228</f>
        <v>1</v>
      </c>
      <c r="U228">
        <f>G228</f>
        <v>0</v>
      </c>
      <c r="V228">
        <f>I228</f>
        <v>1</v>
      </c>
      <c r="W228">
        <f>K228</f>
        <v>0</v>
      </c>
      <c r="X228" s="11">
        <f>M228</f>
        <v>2</v>
      </c>
      <c r="AE228" t="s">
        <v>91</v>
      </c>
      <c r="AF228" s="12">
        <f>$X228*S233/$X233</f>
        <v>0.18248175182481752</v>
      </c>
      <c r="AG228" s="12">
        <f>$X228*T233/$X233</f>
        <v>0.8029197080291971</v>
      </c>
      <c r="AH228" s="12">
        <f>$X228*U233/$X233</f>
        <v>0.76642335766423353</v>
      </c>
      <c r="AI228" s="12">
        <f>$X228*V233/$X233</f>
        <v>0.18248175182481752</v>
      </c>
      <c r="AJ228" s="12">
        <f>$X228*W233/$X233</f>
        <v>6.569343065693431E-2</v>
      </c>
    </row>
    <row r="229" spans="1:36" x14ac:dyDescent="0.25">
      <c r="A229" s="3" t="s">
        <v>8</v>
      </c>
      <c r="B229" s="4">
        <v>0.22220000000000001</v>
      </c>
      <c r="C229" s="5">
        <v>2</v>
      </c>
      <c r="D229" s="4">
        <v>0.33329999999999999</v>
      </c>
      <c r="E229" s="5">
        <v>3</v>
      </c>
      <c r="F229" s="4">
        <v>0.1111</v>
      </c>
      <c r="G229" s="5">
        <v>1</v>
      </c>
      <c r="H229" s="4">
        <v>0.33329999999999999</v>
      </c>
      <c r="I229" s="5">
        <v>3</v>
      </c>
      <c r="J229" s="4">
        <v>0</v>
      </c>
      <c r="K229" s="5">
        <v>0</v>
      </c>
      <c r="L229" s="4">
        <v>3.2800000000000003E-2</v>
      </c>
      <c r="M229" s="5">
        <v>9</v>
      </c>
      <c r="O229" s="13" t="s">
        <v>90</v>
      </c>
      <c r="P229" s="9">
        <f>_xlfn.CHISQ.INV.RT(P228,16)</f>
        <v>28.476829083535662</v>
      </c>
      <c r="S229">
        <f>C229</f>
        <v>2</v>
      </c>
      <c r="T229">
        <f>E229</f>
        <v>3</v>
      </c>
      <c r="U229">
        <f>G229</f>
        <v>1</v>
      </c>
      <c r="V229">
        <f>I229</f>
        <v>3</v>
      </c>
      <c r="W229">
        <f t="shared" ref="W229:W233" si="301">K229</f>
        <v>0</v>
      </c>
      <c r="X229" s="11">
        <f>M229</f>
        <v>9</v>
      </c>
      <c r="AF229" s="12">
        <f>$X229*S233/$X233</f>
        <v>0.82116788321167888</v>
      </c>
      <c r="AG229" s="12">
        <f t="shared" ref="AG229" si="302">$X229*T233/$X233</f>
        <v>3.613138686131387</v>
      </c>
      <c r="AH229" s="12">
        <f t="shared" ref="AH229" si="303">$X229*U233/$X233</f>
        <v>3.448905109489051</v>
      </c>
      <c r="AI229" s="12">
        <f t="shared" ref="AI229" si="304">$X229*V233/$X233</f>
        <v>0.82116788321167888</v>
      </c>
      <c r="AJ229" s="12">
        <f t="shared" ref="AJ229" si="305">$X229*W233/$X233</f>
        <v>0.29562043795620441</v>
      </c>
    </row>
    <row r="230" spans="1:36" x14ac:dyDescent="0.25">
      <c r="A230" s="3" t="s">
        <v>9</v>
      </c>
      <c r="B230" s="4">
        <v>2.3800000000000002E-2</v>
      </c>
      <c r="C230" s="5">
        <v>1</v>
      </c>
      <c r="D230" s="4">
        <v>0.45240000000000002</v>
      </c>
      <c r="E230" s="5">
        <v>19</v>
      </c>
      <c r="F230" s="4">
        <v>0.5</v>
      </c>
      <c r="G230" s="5">
        <v>21</v>
      </c>
      <c r="H230" s="4">
        <v>2.3800000000000002E-2</v>
      </c>
      <c r="I230" s="5">
        <v>1</v>
      </c>
      <c r="J230" s="4">
        <v>0</v>
      </c>
      <c r="K230" s="5">
        <v>0</v>
      </c>
      <c r="L230" s="4">
        <v>0.15329999999999999</v>
      </c>
      <c r="M230" s="5">
        <v>42</v>
      </c>
      <c r="O230" s="14" t="s">
        <v>92</v>
      </c>
      <c r="P230" s="15">
        <f>SQRT(P229/(X233*MIN(5-1,5-1)))</f>
        <v>0.16119090634368149</v>
      </c>
      <c r="S230">
        <f t="shared" ref="S230:S232" si="306">C230</f>
        <v>1</v>
      </c>
      <c r="T230">
        <f t="shared" ref="T230:T232" si="307">E230</f>
        <v>19</v>
      </c>
      <c r="U230">
        <f t="shared" ref="U230:U232" si="308">G230</f>
        <v>21</v>
      </c>
      <c r="V230">
        <f t="shared" ref="V230:V232" si="309">I230</f>
        <v>1</v>
      </c>
      <c r="W230">
        <f t="shared" si="301"/>
        <v>0</v>
      </c>
      <c r="X230" s="11">
        <f t="shared" ref="X230:X232" si="310">M230</f>
        <v>42</v>
      </c>
      <c r="AF230" s="12">
        <f>$X230*S233/$X233</f>
        <v>3.832116788321168</v>
      </c>
      <c r="AG230" s="12">
        <f t="shared" ref="AG230" si="311">$X230*T233/$X233</f>
        <v>16.861313868613138</v>
      </c>
      <c r="AH230" s="12">
        <f t="shared" ref="AH230" si="312">$X230*U233/$X233</f>
        <v>16.094890510948904</v>
      </c>
      <c r="AI230" s="12">
        <f t="shared" ref="AI230" si="313">$X230*V233/$X233</f>
        <v>3.832116788321168</v>
      </c>
      <c r="AJ230" s="12">
        <f t="shared" ref="AJ230" si="314">$X230*W233/$X233</f>
        <v>1.3795620437956204</v>
      </c>
    </row>
    <row r="231" spans="1:36" x14ac:dyDescent="0.25">
      <c r="A231" s="3" t="s">
        <v>10</v>
      </c>
      <c r="B231" s="4">
        <v>7.4099999999999999E-2</v>
      </c>
      <c r="C231" s="5">
        <v>4</v>
      </c>
      <c r="D231" s="4">
        <v>0.48149999999999998</v>
      </c>
      <c r="E231" s="5">
        <v>26</v>
      </c>
      <c r="F231" s="4">
        <v>0.33329999999999999</v>
      </c>
      <c r="G231" s="5">
        <v>18</v>
      </c>
      <c r="H231" s="4">
        <v>0.1111</v>
      </c>
      <c r="I231" s="5">
        <v>6</v>
      </c>
      <c r="J231" s="4">
        <v>0</v>
      </c>
      <c r="K231" s="5">
        <v>0</v>
      </c>
      <c r="L231" s="4">
        <v>0.1971</v>
      </c>
      <c r="M231" s="5">
        <v>54</v>
      </c>
      <c r="O231" s="16"/>
      <c r="P231" s="9" t="str">
        <f>IF(AND(P230&gt;0,P230&lt;=0.2),"Schwacher Zusammenhang",IF(AND(P230&gt;0.2,P230&lt;=0.6),"Mittlerer Zusammenhang",IF(P230&gt;0.6,"Starker Zusammenhang","")))</f>
        <v>Schwacher Zusammenhang</v>
      </c>
      <c r="S231">
        <f t="shared" si="306"/>
        <v>4</v>
      </c>
      <c r="T231">
        <f t="shared" si="307"/>
        <v>26</v>
      </c>
      <c r="U231">
        <f t="shared" si="308"/>
        <v>18</v>
      </c>
      <c r="V231">
        <f t="shared" si="309"/>
        <v>6</v>
      </c>
      <c r="W231">
        <f t="shared" si="301"/>
        <v>0</v>
      </c>
      <c r="X231" s="11">
        <f t="shared" si="310"/>
        <v>54</v>
      </c>
      <c r="AF231" s="12">
        <f>$X231*S233/$X233</f>
        <v>4.9270072992700733</v>
      </c>
      <c r="AG231" s="12">
        <f t="shared" ref="AG231" si="315">$X231*T233/$X233</f>
        <v>21.678832116788321</v>
      </c>
      <c r="AH231" s="12">
        <f t="shared" ref="AH231" si="316">$X231*U233/$X233</f>
        <v>20.693430656934307</v>
      </c>
      <c r="AI231" s="12">
        <f t="shared" ref="AI231" si="317">$X231*V233/$X233</f>
        <v>4.9270072992700733</v>
      </c>
      <c r="AJ231" s="12">
        <f t="shared" ref="AJ231" si="318">$X231*W233/$X233</f>
        <v>1.7737226277372262</v>
      </c>
    </row>
    <row r="232" spans="1:36" x14ac:dyDescent="0.25">
      <c r="A232" s="3" t="s">
        <v>11</v>
      </c>
      <c r="B232" s="4">
        <v>0.10780000000000001</v>
      </c>
      <c r="C232" s="5">
        <v>18</v>
      </c>
      <c r="D232" s="4">
        <v>0.36530000000000001</v>
      </c>
      <c r="E232" s="5">
        <v>61</v>
      </c>
      <c r="F232" s="4">
        <v>0.38919999999999999</v>
      </c>
      <c r="G232" s="5">
        <v>65</v>
      </c>
      <c r="H232" s="4">
        <v>8.3800000000000013E-2</v>
      </c>
      <c r="I232" s="5">
        <v>14</v>
      </c>
      <c r="J232" s="4">
        <v>5.3900000000000003E-2</v>
      </c>
      <c r="K232" s="5">
        <v>9</v>
      </c>
      <c r="L232" s="4">
        <v>0.60950000000000004</v>
      </c>
      <c r="M232" s="5">
        <v>167</v>
      </c>
      <c r="O232" s="16"/>
      <c r="S232">
        <f t="shared" si="306"/>
        <v>18</v>
      </c>
      <c r="T232">
        <f t="shared" si="307"/>
        <v>61</v>
      </c>
      <c r="U232">
        <f t="shared" si="308"/>
        <v>65</v>
      </c>
      <c r="V232">
        <f t="shared" si="309"/>
        <v>14</v>
      </c>
      <c r="W232">
        <f t="shared" si="301"/>
        <v>9</v>
      </c>
      <c r="X232" s="11">
        <f t="shared" si="310"/>
        <v>167</v>
      </c>
      <c r="AF232" s="12">
        <f>$X232*S233/$X233</f>
        <v>15.237226277372264</v>
      </c>
      <c r="AG232" s="12">
        <f t="shared" ref="AG232" si="319">$X232*T233/$X233</f>
        <v>67.043795620437962</v>
      </c>
      <c r="AH232" s="12">
        <f t="shared" ref="AH232" si="320">$X232*U233/$X233</f>
        <v>63.996350364963504</v>
      </c>
      <c r="AI232" s="12">
        <f t="shared" ref="AI232" si="321">$X232*V233/$X233</f>
        <v>15.237226277372264</v>
      </c>
      <c r="AJ232" s="12">
        <f t="shared" ref="AJ232" si="322">$X232*W233/$X233</f>
        <v>5.4854014598540148</v>
      </c>
    </row>
    <row r="233" spans="1:36" x14ac:dyDescent="0.25">
      <c r="A233" s="3" t="s">
        <v>6</v>
      </c>
      <c r="B233" s="6">
        <v>9.1199999999999989E-2</v>
      </c>
      <c r="C233" s="3">
        <v>25</v>
      </c>
      <c r="D233" s="6">
        <v>0.40150000000000002</v>
      </c>
      <c r="E233" s="3">
        <v>110</v>
      </c>
      <c r="F233" s="6">
        <v>0.38319999999999999</v>
      </c>
      <c r="G233" s="3">
        <v>105</v>
      </c>
      <c r="H233" s="6">
        <v>9.1199999999999989E-2</v>
      </c>
      <c r="I233" s="3">
        <v>25</v>
      </c>
      <c r="J233" s="6">
        <v>3.2800000000000003E-2</v>
      </c>
      <c r="K233" s="3">
        <v>9</v>
      </c>
      <c r="L233" s="6">
        <v>1</v>
      </c>
      <c r="M233" s="3">
        <v>274</v>
      </c>
      <c r="O233" s="16"/>
      <c r="S233" s="11">
        <f>C233</f>
        <v>25</v>
      </c>
      <c r="T233" s="11">
        <f>E233</f>
        <v>110</v>
      </c>
      <c r="U233" s="11">
        <f>G233</f>
        <v>105</v>
      </c>
      <c r="V233" s="11">
        <f>I233</f>
        <v>25</v>
      </c>
      <c r="W233" s="11">
        <f t="shared" si="301"/>
        <v>9</v>
      </c>
      <c r="X233">
        <f>M233</f>
        <v>274</v>
      </c>
    </row>
    <row r="234" spans="1:3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 t="s">
        <v>12</v>
      </c>
      <c r="M234" s="7">
        <v>274</v>
      </c>
      <c r="O234" s="16"/>
    </row>
    <row r="235" spans="1:3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 t="s">
        <v>13</v>
      </c>
      <c r="M235" s="7">
        <v>0</v>
      </c>
      <c r="O235" s="16"/>
    </row>
    <row r="236" spans="1:36" x14ac:dyDescent="0.25">
      <c r="O236" s="16"/>
    </row>
    <row r="237" spans="1:36" ht="18" x14ac:dyDescent="0.25">
      <c r="A237" s="1" t="s">
        <v>63</v>
      </c>
      <c r="O237" s="16"/>
    </row>
    <row r="238" spans="1:36" x14ac:dyDescent="0.25">
      <c r="A238" s="2"/>
      <c r="B238" s="17" t="s">
        <v>39</v>
      </c>
      <c r="C238" s="18"/>
      <c r="D238" s="17" t="s">
        <v>40</v>
      </c>
      <c r="E238" s="18"/>
      <c r="F238" s="17" t="s">
        <v>41</v>
      </c>
      <c r="G238" s="18"/>
      <c r="H238" s="17" t="s">
        <v>42</v>
      </c>
      <c r="I238" s="18"/>
      <c r="J238" s="17" t="s">
        <v>43</v>
      </c>
      <c r="K238" s="18"/>
      <c r="L238" s="17" t="s">
        <v>6</v>
      </c>
      <c r="M238" s="18"/>
      <c r="O238" s="16"/>
    </row>
    <row r="239" spans="1:36" x14ac:dyDescent="0.25">
      <c r="A239" s="3" t="s">
        <v>7</v>
      </c>
      <c r="B239" s="4">
        <v>0</v>
      </c>
      <c r="C239" s="5">
        <v>0</v>
      </c>
      <c r="D239" s="4">
        <v>0</v>
      </c>
      <c r="E239" s="5">
        <v>0</v>
      </c>
      <c r="F239" s="4">
        <v>0</v>
      </c>
      <c r="G239" s="5">
        <v>0</v>
      </c>
      <c r="H239" s="4">
        <v>1</v>
      </c>
      <c r="I239" s="5">
        <v>2</v>
      </c>
      <c r="J239" s="4">
        <v>0</v>
      </c>
      <c r="K239" s="5">
        <v>0</v>
      </c>
      <c r="L239" s="4">
        <v>7.3000000000000001E-3</v>
      </c>
      <c r="M239" s="5">
        <v>2</v>
      </c>
      <c r="O239" s="13" t="s">
        <v>88</v>
      </c>
      <c r="P239" s="10">
        <f>_xlfn.CHISQ.TEST(S239:W243,AF239:AJ243)</f>
        <v>3.1102047077160651E-3</v>
      </c>
      <c r="R239" t="s">
        <v>89</v>
      </c>
      <c r="S239">
        <f>C239</f>
        <v>0</v>
      </c>
      <c r="T239">
        <f>E239</f>
        <v>0</v>
      </c>
      <c r="U239">
        <f>G239</f>
        <v>0</v>
      </c>
      <c r="V239">
        <f>I239</f>
        <v>2</v>
      </c>
      <c r="W239">
        <f>K239</f>
        <v>0</v>
      </c>
      <c r="X239" s="11">
        <f>M239</f>
        <v>2</v>
      </c>
      <c r="AE239" t="s">
        <v>91</v>
      </c>
      <c r="AF239" s="12">
        <f>$X239*S244/$X244</f>
        <v>2.1897810218978103E-2</v>
      </c>
      <c r="AG239" s="12">
        <f>$X239*T244/$X244</f>
        <v>0.16788321167883211</v>
      </c>
      <c r="AH239" s="12">
        <f>$X239*U244/$X244</f>
        <v>0.78102189781021902</v>
      </c>
      <c r="AI239" s="12">
        <f>$X239*V244/$X244</f>
        <v>0.56934306569343063</v>
      </c>
      <c r="AJ239" s="12">
        <f>$X239*W244/$X244</f>
        <v>0.45985401459854014</v>
      </c>
    </row>
    <row r="240" spans="1:36" x14ac:dyDescent="0.25">
      <c r="A240" s="3" t="s">
        <v>8</v>
      </c>
      <c r="B240" s="4">
        <v>0</v>
      </c>
      <c r="C240" s="5">
        <v>0</v>
      </c>
      <c r="D240" s="4">
        <v>0.1111</v>
      </c>
      <c r="E240" s="5">
        <v>1</v>
      </c>
      <c r="F240" s="4">
        <v>0.33329999999999999</v>
      </c>
      <c r="G240" s="5">
        <v>3</v>
      </c>
      <c r="H240" s="4">
        <v>0.55559999999999998</v>
      </c>
      <c r="I240" s="5">
        <v>5</v>
      </c>
      <c r="J240" s="4">
        <v>0</v>
      </c>
      <c r="K240" s="5">
        <v>0</v>
      </c>
      <c r="L240" s="4">
        <v>3.2800000000000003E-2</v>
      </c>
      <c r="M240" s="5">
        <v>9</v>
      </c>
      <c r="O240" s="13" t="s">
        <v>90</v>
      </c>
      <c r="P240" s="9">
        <f>_xlfn.CHISQ.INV.RT(P239,16)</f>
        <v>35.77368680556814</v>
      </c>
      <c r="S240">
        <f>C240</f>
        <v>0</v>
      </c>
      <c r="T240">
        <f>E240</f>
        <v>1</v>
      </c>
      <c r="U240">
        <f>G240</f>
        <v>3</v>
      </c>
      <c r="V240">
        <f>I240</f>
        <v>5</v>
      </c>
      <c r="W240">
        <f t="shared" ref="W240:W244" si="323">K240</f>
        <v>0</v>
      </c>
      <c r="X240" s="11">
        <f>M240</f>
        <v>9</v>
      </c>
      <c r="AF240" s="12">
        <f>$X240*S244/$X244</f>
        <v>9.8540145985401464E-2</v>
      </c>
      <c r="AG240" s="12">
        <f t="shared" ref="AG240" si="324">$X240*T244/$X244</f>
        <v>0.75547445255474455</v>
      </c>
      <c r="AH240" s="12">
        <f t="shared" ref="AH240" si="325">$X240*U244/$X244</f>
        <v>3.5145985401459856</v>
      </c>
      <c r="AI240" s="12">
        <f t="shared" ref="AI240" si="326">$X240*V244/$X244</f>
        <v>2.562043795620438</v>
      </c>
      <c r="AJ240" s="12">
        <f t="shared" ref="AJ240" si="327">$X240*W244/$X244</f>
        <v>2.0693430656934306</v>
      </c>
    </row>
    <row r="241" spans="1:36" x14ac:dyDescent="0.25">
      <c r="A241" s="3" t="s">
        <v>9</v>
      </c>
      <c r="B241" s="4">
        <v>0</v>
      </c>
      <c r="C241" s="5">
        <v>0</v>
      </c>
      <c r="D241" s="4">
        <v>0.11899999999999999</v>
      </c>
      <c r="E241" s="5">
        <v>5</v>
      </c>
      <c r="F241" s="4">
        <v>0.57140000000000002</v>
      </c>
      <c r="G241" s="5">
        <v>24</v>
      </c>
      <c r="H241" s="4">
        <v>0.26190000000000002</v>
      </c>
      <c r="I241" s="5">
        <v>11</v>
      </c>
      <c r="J241" s="4">
        <v>4.7600000000000003E-2</v>
      </c>
      <c r="K241" s="5">
        <v>2</v>
      </c>
      <c r="L241" s="4">
        <v>0.15329999999999999</v>
      </c>
      <c r="M241" s="5">
        <v>42</v>
      </c>
      <c r="O241" s="14" t="s">
        <v>92</v>
      </c>
      <c r="P241" s="15">
        <f>SQRT(P240/(X244*MIN(5-1,5-1)))</f>
        <v>0.18066605986615794</v>
      </c>
      <c r="S241">
        <f t="shared" ref="S241:S243" si="328">C241</f>
        <v>0</v>
      </c>
      <c r="T241">
        <f t="shared" ref="T241:T243" si="329">E241</f>
        <v>5</v>
      </c>
      <c r="U241">
        <f t="shared" ref="U241:U243" si="330">G241</f>
        <v>24</v>
      </c>
      <c r="V241">
        <f t="shared" ref="V241:V243" si="331">I241</f>
        <v>11</v>
      </c>
      <c r="W241">
        <f t="shared" si="323"/>
        <v>2</v>
      </c>
      <c r="X241" s="11">
        <f t="shared" ref="X241:X243" si="332">M241</f>
        <v>42</v>
      </c>
      <c r="AF241" s="12">
        <f>$X241*S244/$X244</f>
        <v>0.45985401459854014</v>
      </c>
      <c r="AG241" s="12">
        <f t="shared" ref="AG241" si="333">$X241*T244/$X244</f>
        <v>3.5255474452554743</v>
      </c>
      <c r="AH241" s="12">
        <f t="shared" ref="AH241" si="334">$X241*U244/$X244</f>
        <v>16.401459854014597</v>
      </c>
      <c r="AI241" s="12">
        <f t="shared" ref="AI241" si="335">$X241*V244/$X244</f>
        <v>11.956204379562044</v>
      </c>
      <c r="AJ241" s="12">
        <f t="shared" ref="AJ241" si="336">$X241*W244/$X244</f>
        <v>9.6569343065693438</v>
      </c>
    </row>
    <row r="242" spans="1:36" x14ac:dyDescent="0.25">
      <c r="A242" s="3" t="s">
        <v>10</v>
      </c>
      <c r="B242" s="4">
        <v>1.8499999999999999E-2</v>
      </c>
      <c r="C242" s="5">
        <v>1</v>
      </c>
      <c r="D242" s="4">
        <v>7.4099999999999999E-2</v>
      </c>
      <c r="E242" s="5">
        <v>4</v>
      </c>
      <c r="F242" s="4">
        <v>0.40739999999999998</v>
      </c>
      <c r="G242" s="5">
        <v>22</v>
      </c>
      <c r="H242" s="4">
        <v>0.38890000000000002</v>
      </c>
      <c r="I242" s="5">
        <v>21</v>
      </c>
      <c r="J242" s="4">
        <v>0.1111</v>
      </c>
      <c r="K242" s="5">
        <v>6</v>
      </c>
      <c r="L242" s="4">
        <v>0.1971</v>
      </c>
      <c r="M242" s="5">
        <v>54</v>
      </c>
      <c r="O242" s="16"/>
      <c r="P242" s="9" t="str">
        <f>IF(AND(P241&gt;0,P241&lt;=0.2),"Schwacher Zusammenhang",IF(AND(P241&gt;0.2,P241&lt;=0.6),"Mittlerer Zusammenhang",IF(P241&gt;0.6,"Starker Zusammenhang","")))</f>
        <v>Schwacher Zusammenhang</v>
      </c>
      <c r="S242">
        <f t="shared" si="328"/>
        <v>1</v>
      </c>
      <c r="T242">
        <f t="shared" si="329"/>
        <v>4</v>
      </c>
      <c r="U242">
        <f t="shared" si="330"/>
        <v>22</v>
      </c>
      <c r="V242">
        <f t="shared" si="331"/>
        <v>21</v>
      </c>
      <c r="W242">
        <f t="shared" si="323"/>
        <v>6</v>
      </c>
      <c r="X242" s="11">
        <f t="shared" si="332"/>
        <v>54</v>
      </c>
      <c r="AF242" s="12">
        <f>$X242*S244/$X244</f>
        <v>0.59124087591240881</v>
      </c>
      <c r="AG242" s="12">
        <f t="shared" ref="AG242" si="337">$X242*T244/$X244</f>
        <v>4.5328467153284668</v>
      </c>
      <c r="AH242" s="12">
        <f t="shared" ref="AH242" si="338">$X242*U244/$X244</f>
        <v>21.087591240875913</v>
      </c>
      <c r="AI242" s="12">
        <f t="shared" ref="AI242" si="339">$X242*V244/$X244</f>
        <v>15.372262773722628</v>
      </c>
      <c r="AJ242" s="12">
        <f t="shared" ref="AJ242" si="340">$X242*W244/$X244</f>
        <v>12.416058394160585</v>
      </c>
    </row>
    <row r="243" spans="1:36" x14ac:dyDescent="0.25">
      <c r="A243" s="3" t="s">
        <v>11</v>
      </c>
      <c r="B243" s="4">
        <v>1.2E-2</v>
      </c>
      <c r="C243" s="5">
        <v>2</v>
      </c>
      <c r="D243" s="4">
        <v>7.7800000000000008E-2</v>
      </c>
      <c r="E243" s="5">
        <v>13</v>
      </c>
      <c r="F243" s="4">
        <v>0.34729999999999989</v>
      </c>
      <c r="G243" s="5">
        <v>58</v>
      </c>
      <c r="H243" s="4">
        <v>0.23350000000000001</v>
      </c>
      <c r="I243" s="5">
        <v>39</v>
      </c>
      <c r="J243" s="4">
        <v>0.32929999999999998</v>
      </c>
      <c r="K243" s="5">
        <v>55</v>
      </c>
      <c r="L243" s="4">
        <v>0.60950000000000004</v>
      </c>
      <c r="M243" s="5">
        <v>167</v>
      </c>
      <c r="O243" s="16"/>
      <c r="S243">
        <f t="shared" si="328"/>
        <v>2</v>
      </c>
      <c r="T243">
        <f t="shared" si="329"/>
        <v>13</v>
      </c>
      <c r="U243">
        <f t="shared" si="330"/>
        <v>58</v>
      </c>
      <c r="V243">
        <f t="shared" si="331"/>
        <v>39</v>
      </c>
      <c r="W243">
        <f t="shared" si="323"/>
        <v>55</v>
      </c>
      <c r="X243" s="11">
        <f t="shared" si="332"/>
        <v>167</v>
      </c>
      <c r="AF243" s="12">
        <f>$X243*S244/$X244</f>
        <v>1.8284671532846715</v>
      </c>
      <c r="AG243" s="12">
        <f t="shared" ref="AG243" si="341">$X243*T244/$X244</f>
        <v>14.018248175182482</v>
      </c>
      <c r="AH243" s="12">
        <f t="shared" ref="AH243" si="342">$X243*U244/$X244</f>
        <v>65.215328467153284</v>
      </c>
      <c r="AI243" s="12">
        <f t="shared" ref="AI243" si="343">$X243*V244/$X244</f>
        <v>47.540145985401459</v>
      </c>
      <c r="AJ243" s="12">
        <f t="shared" ref="AJ243" si="344">$X243*W244/$X244</f>
        <v>38.397810218978101</v>
      </c>
    </row>
    <row r="244" spans="1:36" x14ac:dyDescent="0.25">
      <c r="A244" s="3" t="s">
        <v>6</v>
      </c>
      <c r="B244" s="6">
        <v>1.09E-2</v>
      </c>
      <c r="C244" s="3">
        <v>3</v>
      </c>
      <c r="D244" s="6">
        <v>8.3900000000000002E-2</v>
      </c>
      <c r="E244" s="3">
        <v>23</v>
      </c>
      <c r="F244" s="6">
        <v>0.39050000000000001</v>
      </c>
      <c r="G244" s="3">
        <v>107</v>
      </c>
      <c r="H244" s="6">
        <v>0.28470000000000001</v>
      </c>
      <c r="I244" s="3">
        <v>78</v>
      </c>
      <c r="J244" s="6">
        <v>0.22989999999999999</v>
      </c>
      <c r="K244" s="3">
        <v>63</v>
      </c>
      <c r="L244" s="6">
        <v>1</v>
      </c>
      <c r="M244" s="3">
        <v>274</v>
      </c>
      <c r="O244" s="16"/>
      <c r="S244" s="11">
        <f>C244</f>
        <v>3</v>
      </c>
      <c r="T244" s="11">
        <f>E244</f>
        <v>23</v>
      </c>
      <c r="U244" s="11">
        <f>G244</f>
        <v>107</v>
      </c>
      <c r="V244" s="11">
        <f>I244</f>
        <v>78</v>
      </c>
      <c r="W244" s="11">
        <f t="shared" si="323"/>
        <v>63</v>
      </c>
      <c r="X244">
        <f>M244</f>
        <v>274</v>
      </c>
    </row>
    <row r="245" spans="1:3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 t="s">
        <v>12</v>
      </c>
      <c r="M245" s="7">
        <v>274</v>
      </c>
      <c r="O245" s="16"/>
    </row>
    <row r="246" spans="1:3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 t="s">
        <v>13</v>
      </c>
      <c r="M246" s="7">
        <v>0</v>
      </c>
      <c r="O246" s="16"/>
    </row>
    <row r="247" spans="1:36" x14ac:dyDescent="0.25">
      <c r="O247" s="16"/>
    </row>
    <row r="248" spans="1:36" ht="18" x14ac:dyDescent="0.25">
      <c r="A248" s="1" t="s">
        <v>64</v>
      </c>
      <c r="O248" s="16"/>
    </row>
    <row r="249" spans="1:36" x14ac:dyDescent="0.25">
      <c r="A249" s="2"/>
      <c r="B249" s="17" t="s">
        <v>39</v>
      </c>
      <c r="C249" s="18"/>
      <c r="D249" s="17" t="s">
        <v>40</v>
      </c>
      <c r="E249" s="18"/>
      <c r="F249" s="17" t="s">
        <v>41</v>
      </c>
      <c r="G249" s="18"/>
      <c r="H249" s="17" t="s">
        <v>42</v>
      </c>
      <c r="I249" s="18"/>
      <c r="J249" s="17" t="s">
        <v>43</v>
      </c>
      <c r="K249" s="18"/>
      <c r="L249" s="17" t="s">
        <v>6</v>
      </c>
      <c r="M249" s="18"/>
      <c r="O249" s="16"/>
    </row>
    <row r="250" spans="1:36" x14ac:dyDescent="0.25">
      <c r="A250" s="3" t="s">
        <v>7</v>
      </c>
      <c r="B250" s="4">
        <v>0</v>
      </c>
      <c r="C250" s="5">
        <v>0</v>
      </c>
      <c r="D250" s="4">
        <v>0</v>
      </c>
      <c r="E250" s="5">
        <v>0</v>
      </c>
      <c r="F250" s="4">
        <v>0.5</v>
      </c>
      <c r="G250" s="5">
        <v>1</v>
      </c>
      <c r="H250" s="4">
        <v>0</v>
      </c>
      <c r="I250" s="5">
        <v>0</v>
      </c>
      <c r="J250" s="4">
        <v>0.5</v>
      </c>
      <c r="K250" s="5">
        <v>1</v>
      </c>
      <c r="L250" s="4">
        <v>7.3000000000000001E-3</v>
      </c>
      <c r="M250" s="5">
        <v>2</v>
      </c>
      <c r="O250" s="13" t="s">
        <v>88</v>
      </c>
      <c r="P250" s="10">
        <f>_xlfn.CHISQ.TEST(S250:W254,AF250:AJ254)</f>
        <v>1.3726737052316847E-3</v>
      </c>
      <c r="R250" t="s">
        <v>89</v>
      </c>
      <c r="S250">
        <f>C250</f>
        <v>0</v>
      </c>
      <c r="T250">
        <f>E250</f>
        <v>0</v>
      </c>
      <c r="U250">
        <f>G250</f>
        <v>1</v>
      </c>
      <c r="V250">
        <f>I250</f>
        <v>0</v>
      </c>
      <c r="W250">
        <f>K250</f>
        <v>1</v>
      </c>
      <c r="X250" s="11">
        <f>M250</f>
        <v>2</v>
      </c>
      <c r="AE250" t="s">
        <v>91</v>
      </c>
      <c r="AF250" s="12">
        <f>$X250*S255/$X255</f>
        <v>2.9197080291970802E-2</v>
      </c>
      <c r="AG250" s="12">
        <f>$X250*T255/$X255</f>
        <v>0.16788321167883211</v>
      </c>
      <c r="AH250" s="12">
        <f>$X250*U255/$X255</f>
        <v>0.78102189781021902</v>
      </c>
      <c r="AI250" s="12">
        <f>$X250*V255/$X255</f>
        <v>0.56204379562043794</v>
      </c>
      <c r="AJ250" s="12">
        <f>$X250*W255/$X255</f>
        <v>0.45255474452554745</v>
      </c>
    </row>
    <row r="251" spans="1:36" x14ac:dyDescent="0.25">
      <c r="A251" s="3" t="s">
        <v>8</v>
      </c>
      <c r="B251" s="4">
        <v>0</v>
      </c>
      <c r="C251" s="5">
        <v>0</v>
      </c>
      <c r="D251" s="4">
        <v>0.1111</v>
      </c>
      <c r="E251" s="5">
        <v>1</v>
      </c>
      <c r="F251" s="4">
        <v>0.22220000000000001</v>
      </c>
      <c r="G251" s="5">
        <v>2</v>
      </c>
      <c r="H251" s="4">
        <v>0.66670000000000007</v>
      </c>
      <c r="I251" s="5">
        <v>6</v>
      </c>
      <c r="J251" s="4">
        <v>0</v>
      </c>
      <c r="K251" s="5">
        <v>0</v>
      </c>
      <c r="L251" s="4">
        <v>3.2800000000000003E-2</v>
      </c>
      <c r="M251" s="5">
        <v>9</v>
      </c>
      <c r="O251" s="13" t="s">
        <v>90</v>
      </c>
      <c r="P251" s="9">
        <f>_xlfn.CHISQ.INV.RT(P250,16)</f>
        <v>38.296612489161262</v>
      </c>
      <c r="S251">
        <f>C251</f>
        <v>0</v>
      </c>
      <c r="T251">
        <f>E251</f>
        <v>1</v>
      </c>
      <c r="U251">
        <f>G251</f>
        <v>2</v>
      </c>
      <c r="V251">
        <f>I251</f>
        <v>6</v>
      </c>
      <c r="W251">
        <f t="shared" ref="W251:W255" si="345">K251</f>
        <v>0</v>
      </c>
      <c r="X251" s="11">
        <f>M251</f>
        <v>9</v>
      </c>
      <c r="AF251" s="12">
        <f>$X251*S255/$X255</f>
        <v>0.13138686131386862</v>
      </c>
      <c r="AG251" s="12">
        <f t="shared" ref="AG251" si="346">$X251*T255/$X255</f>
        <v>0.75547445255474455</v>
      </c>
      <c r="AH251" s="12">
        <f t="shared" ref="AH251" si="347">$X251*U255/$X255</f>
        <v>3.5145985401459856</v>
      </c>
      <c r="AI251" s="12">
        <f t="shared" ref="AI251" si="348">$X251*V255/$X255</f>
        <v>2.5291970802919708</v>
      </c>
      <c r="AJ251" s="12">
        <f t="shared" ref="AJ251" si="349">$X251*W255/$X255</f>
        <v>2.0364963503649633</v>
      </c>
    </row>
    <row r="252" spans="1:36" x14ac:dyDescent="0.25">
      <c r="A252" s="3" t="s">
        <v>9</v>
      </c>
      <c r="B252" s="4">
        <v>0</v>
      </c>
      <c r="C252" s="5">
        <v>0</v>
      </c>
      <c r="D252" s="4">
        <v>0.1429</v>
      </c>
      <c r="E252" s="5">
        <v>6</v>
      </c>
      <c r="F252" s="4">
        <v>0.57140000000000002</v>
      </c>
      <c r="G252" s="5">
        <v>24</v>
      </c>
      <c r="H252" s="4">
        <v>0.21429999999999999</v>
      </c>
      <c r="I252" s="5">
        <v>9</v>
      </c>
      <c r="J252" s="4">
        <v>7.1399999999999991E-2</v>
      </c>
      <c r="K252" s="5">
        <v>3</v>
      </c>
      <c r="L252" s="4">
        <v>0.15329999999999999</v>
      </c>
      <c r="M252" s="5">
        <v>42</v>
      </c>
      <c r="O252" s="14" t="s">
        <v>92</v>
      </c>
      <c r="P252" s="15">
        <f>SQRT(P251/(X255*MIN(5-1,5-1)))</f>
        <v>0.18692823403619813</v>
      </c>
      <c r="S252">
        <f t="shared" ref="S252:S254" si="350">C252</f>
        <v>0</v>
      </c>
      <c r="T252">
        <f t="shared" ref="T252:T254" si="351">E252</f>
        <v>6</v>
      </c>
      <c r="U252">
        <f t="shared" ref="U252:U254" si="352">G252</f>
        <v>24</v>
      </c>
      <c r="V252">
        <f t="shared" ref="V252:V254" si="353">I252</f>
        <v>9</v>
      </c>
      <c r="W252">
        <f t="shared" si="345"/>
        <v>3</v>
      </c>
      <c r="X252" s="11">
        <f t="shared" ref="X252:X254" si="354">M252</f>
        <v>42</v>
      </c>
      <c r="AF252" s="12">
        <f>$X252*S255/$X255</f>
        <v>0.61313868613138689</v>
      </c>
      <c r="AG252" s="12">
        <f t="shared" ref="AG252" si="355">$X252*T255/$X255</f>
        <v>3.5255474452554743</v>
      </c>
      <c r="AH252" s="12">
        <f t="shared" ref="AH252" si="356">$X252*U255/$X255</f>
        <v>16.401459854014597</v>
      </c>
      <c r="AI252" s="12">
        <f t="shared" ref="AI252" si="357">$X252*V255/$X255</f>
        <v>11.802919708029197</v>
      </c>
      <c r="AJ252" s="12">
        <f t="shared" ref="AJ252" si="358">$X252*W255/$X255</f>
        <v>9.5036496350364956</v>
      </c>
    </row>
    <row r="253" spans="1:36" x14ac:dyDescent="0.25">
      <c r="A253" s="3" t="s">
        <v>10</v>
      </c>
      <c r="B253" s="4">
        <v>5.6599999999999998E-2</v>
      </c>
      <c r="C253" s="5">
        <v>3</v>
      </c>
      <c r="D253" s="4">
        <v>3.7699999999999997E-2</v>
      </c>
      <c r="E253" s="5">
        <v>2</v>
      </c>
      <c r="F253" s="4">
        <v>0.3962</v>
      </c>
      <c r="G253" s="5">
        <v>21</v>
      </c>
      <c r="H253" s="4">
        <v>0.37740000000000001</v>
      </c>
      <c r="I253" s="5">
        <v>20</v>
      </c>
      <c r="J253" s="4">
        <v>0.1321</v>
      </c>
      <c r="K253" s="5">
        <v>7</v>
      </c>
      <c r="L253" s="4">
        <v>0.19339999999999999</v>
      </c>
      <c r="M253" s="5">
        <v>53</v>
      </c>
      <c r="O253" s="16"/>
      <c r="P253" s="9" t="str">
        <f>IF(AND(P252&gt;0,P252&lt;=0.2),"Schwacher Zusammenhang",IF(AND(P252&gt;0.2,P252&lt;=0.6),"Mittlerer Zusammenhang",IF(P252&gt;0.6,"Starker Zusammenhang","")))</f>
        <v>Schwacher Zusammenhang</v>
      </c>
      <c r="S253">
        <f t="shared" si="350"/>
        <v>3</v>
      </c>
      <c r="T253">
        <f t="shared" si="351"/>
        <v>2</v>
      </c>
      <c r="U253">
        <f t="shared" si="352"/>
        <v>21</v>
      </c>
      <c r="V253">
        <f t="shared" si="353"/>
        <v>20</v>
      </c>
      <c r="W253">
        <f t="shared" si="345"/>
        <v>7</v>
      </c>
      <c r="X253" s="11">
        <f t="shared" si="354"/>
        <v>53</v>
      </c>
      <c r="AF253" s="12">
        <f>$X253*S255/$X255</f>
        <v>0.77372262773722633</v>
      </c>
      <c r="AG253" s="12">
        <f t="shared" ref="AG253" si="359">$X253*T255/$X255</f>
        <v>4.4489051094890515</v>
      </c>
      <c r="AH253" s="12">
        <f t="shared" ref="AH253" si="360">$X253*U255/$X255</f>
        <v>20.697080291970803</v>
      </c>
      <c r="AI253" s="12">
        <f t="shared" ref="AI253" si="361">$X253*V255/$X255</f>
        <v>14.894160583941606</v>
      </c>
      <c r="AJ253" s="12">
        <f t="shared" ref="AJ253" si="362">$X253*W255/$X255</f>
        <v>11.992700729927007</v>
      </c>
    </row>
    <row r="254" spans="1:36" x14ac:dyDescent="0.25">
      <c r="A254" s="3" t="s">
        <v>11</v>
      </c>
      <c r="B254" s="4">
        <v>6.0000000000000001E-3</v>
      </c>
      <c r="C254" s="5">
        <v>1</v>
      </c>
      <c r="D254" s="4">
        <v>8.3800000000000013E-2</v>
      </c>
      <c r="E254" s="5">
        <v>14</v>
      </c>
      <c r="F254" s="4">
        <v>0.3533</v>
      </c>
      <c r="G254" s="5">
        <v>59</v>
      </c>
      <c r="H254" s="4">
        <v>0.2515</v>
      </c>
      <c r="I254" s="5">
        <v>42</v>
      </c>
      <c r="J254" s="4">
        <v>0.3054</v>
      </c>
      <c r="K254" s="5">
        <v>51</v>
      </c>
      <c r="L254" s="4">
        <v>0.60950000000000004</v>
      </c>
      <c r="M254" s="5">
        <v>167</v>
      </c>
      <c r="O254" s="16"/>
      <c r="S254">
        <f t="shared" si="350"/>
        <v>1</v>
      </c>
      <c r="T254">
        <f t="shared" si="351"/>
        <v>14</v>
      </c>
      <c r="U254">
        <f t="shared" si="352"/>
        <v>59</v>
      </c>
      <c r="V254">
        <f t="shared" si="353"/>
        <v>42</v>
      </c>
      <c r="W254">
        <f t="shared" si="345"/>
        <v>51</v>
      </c>
      <c r="X254" s="11">
        <f t="shared" si="354"/>
        <v>167</v>
      </c>
      <c r="AF254" s="12">
        <f>$X254*S255/$X255</f>
        <v>2.437956204379562</v>
      </c>
      <c r="AG254" s="12">
        <f t="shared" ref="AG254" si="363">$X254*T255/$X255</f>
        <v>14.018248175182482</v>
      </c>
      <c r="AH254" s="12">
        <f t="shared" ref="AH254" si="364">$X254*U255/$X255</f>
        <v>65.215328467153284</v>
      </c>
      <c r="AI254" s="12">
        <f t="shared" ref="AI254" si="365">$X254*V255/$X255</f>
        <v>46.930656934306569</v>
      </c>
      <c r="AJ254" s="12">
        <f t="shared" ref="AJ254" si="366">$X254*W255/$X255</f>
        <v>37.788321167883211</v>
      </c>
    </row>
    <row r="255" spans="1:36" x14ac:dyDescent="0.25">
      <c r="A255" s="3" t="s">
        <v>6</v>
      </c>
      <c r="B255" s="6">
        <v>1.46E-2</v>
      </c>
      <c r="C255" s="3">
        <v>4</v>
      </c>
      <c r="D255" s="6">
        <v>8.3900000000000002E-2</v>
      </c>
      <c r="E255" s="3">
        <v>23</v>
      </c>
      <c r="F255" s="6">
        <v>0.39050000000000001</v>
      </c>
      <c r="G255" s="3">
        <v>107</v>
      </c>
      <c r="H255" s="6">
        <v>0.28100000000000003</v>
      </c>
      <c r="I255" s="3">
        <v>77</v>
      </c>
      <c r="J255" s="6">
        <v>0.2263</v>
      </c>
      <c r="K255" s="3">
        <v>62</v>
      </c>
      <c r="L255" s="6">
        <v>1</v>
      </c>
      <c r="M255" s="3">
        <v>274</v>
      </c>
      <c r="O255" s="16"/>
      <c r="S255" s="11">
        <f>C255</f>
        <v>4</v>
      </c>
      <c r="T255" s="11">
        <f>E255</f>
        <v>23</v>
      </c>
      <c r="U255" s="11">
        <f>G255</f>
        <v>107</v>
      </c>
      <c r="V255" s="11">
        <f>I255</f>
        <v>77</v>
      </c>
      <c r="W255" s="11">
        <f t="shared" si="345"/>
        <v>62</v>
      </c>
      <c r="X255">
        <f>M255</f>
        <v>274</v>
      </c>
    </row>
    <row r="256" spans="1:3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 t="s">
        <v>12</v>
      </c>
      <c r="M256" s="7">
        <v>274</v>
      </c>
      <c r="O256" s="16"/>
    </row>
    <row r="257" spans="1:3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 t="s">
        <v>13</v>
      </c>
      <c r="M257" s="7">
        <v>0</v>
      </c>
      <c r="O257" s="16"/>
    </row>
    <row r="258" spans="1:36" x14ac:dyDescent="0.25">
      <c r="O258" s="16"/>
    </row>
    <row r="259" spans="1:36" ht="18" x14ac:dyDescent="0.25">
      <c r="A259" s="1" t="s">
        <v>65</v>
      </c>
      <c r="O259" s="16"/>
    </row>
    <row r="260" spans="1:36" x14ac:dyDescent="0.25">
      <c r="A260" s="2"/>
      <c r="B260" s="17" t="s">
        <v>39</v>
      </c>
      <c r="C260" s="18"/>
      <c r="D260" s="17" t="s">
        <v>40</v>
      </c>
      <c r="E260" s="18"/>
      <c r="F260" s="17" t="s">
        <v>41</v>
      </c>
      <c r="G260" s="18"/>
      <c r="H260" s="17" t="s">
        <v>42</v>
      </c>
      <c r="I260" s="18"/>
      <c r="J260" s="17" t="s">
        <v>43</v>
      </c>
      <c r="K260" s="18"/>
      <c r="L260" s="17" t="s">
        <v>6</v>
      </c>
      <c r="M260" s="18"/>
      <c r="O260" s="16"/>
    </row>
    <row r="261" spans="1:36" x14ac:dyDescent="0.25">
      <c r="A261" s="3" t="s">
        <v>7</v>
      </c>
      <c r="B261" s="4">
        <v>0</v>
      </c>
      <c r="C261" s="5">
        <v>0</v>
      </c>
      <c r="D261" s="4">
        <v>0.5</v>
      </c>
      <c r="E261" s="5">
        <v>1</v>
      </c>
      <c r="F261" s="4">
        <v>0.5</v>
      </c>
      <c r="G261" s="5">
        <v>1</v>
      </c>
      <c r="H261" s="4">
        <v>0</v>
      </c>
      <c r="I261" s="5">
        <v>0</v>
      </c>
      <c r="J261" s="4">
        <v>0</v>
      </c>
      <c r="K261" s="5">
        <v>0</v>
      </c>
      <c r="L261" s="4">
        <v>7.3000000000000001E-3</v>
      </c>
      <c r="M261" s="5">
        <v>2</v>
      </c>
      <c r="O261" s="13" t="s">
        <v>88</v>
      </c>
      <c r="P261" s="10">
        <f>_xlfn.CHISQ.TEST(S261:W265,AF261:AJ265)</f>
        <v>0.64651946190040277</v>
      </c>
      <c r="R261" t="s">
        <v>89</v>
      </c>
      <c r="S261">
        <f>C261</f>
        <v>0</v>
      </c>
      <c r="T261">
        <f>E261</f>
        <v>1</v>
      </c>
      <c r="U261">
        <f>G261</f>
        <v>1</v>
      </c>
      <c r="V261">
        <f>I261</f>
        <v>0</v>
      </c>
      <c r="W261">
        <f>K261</f>
        <v>0</v>
      </c>
      <c r="X261" s="11">
        <f>M261</f>
        <v>2</v>
      </c>
      <c r="AE261" t="s">
        <v>91</v>
      </c>
      <c r="AF261" s="12">
        <f>$X261*S266/$X266</f>
        <v>0.17518248175182483</v>
      </c>
      <c r="AG261" s="12">
        <f>$X261*T266/$X266</f>
        <v>0.94160583941605835</v>
      </c>
      <c r="AH261" s="12">
        <f>$X261*U266/$X266</f>
        <v>0.64963503649635035</v>
      </c>
      <c r="AI261" s="12">
        <f>$X261*V266/$X266</f>
        <v>0.10218978102189781</v>
      </c>
      <c r="AJ261" s="12">
        <f>$X261*W266/$X266</f>
        <v>0.12408759124087591</v>
      </c>
    </row>
    <row r="262" spans="1:36" x14ac:dyDescent="0.25">
      <c r="A262" s="3" t="s">
        <v>8</v>
      </c>
      <c r="B262" s="4">
        <v>0</v>
      </c>
      <c r="C262" s="5">
        <v>0</v>
      </c>
      <c r="D262" s="4">
        <v>0.33329999999999999</v>
      </c>
      <c r="E262" s="5">
        <v>3</v>
      </c>
      <c r="F262" s="4">
        <v>0.55559999999999998</v>
      </c>
      <c r="G262" s="5">
        <v>5</v>
      </c>
      <c r="H262" s="4">
        <v>0.1111</v>
      </c>
      <c r="I262" s="5">
        <v>1</v>
      </c>
      <c r="J262" s="4">
        <v>0</v>
      </c>
      <c r="K262" s="5">
        <v>0</v>
      </c>
      <c r="L262" s="4">
        <v>3.2800000000000003E-2</v>
      </c>
      <c r="M262" s="5">
        <v>9</v>
      </c>
      <c r="O262" s="13" t="s">
        <v>90</v>
      </c>
      <c r="P262" s="9">
        <f>_xlfn.CHISQ.INV.RT(P261,16)</f>
        <v>13.356707374972332</v>
      </c>
      <c r="S262">
        <f>C262</f>
        <v>0</v>
      </c>
      <c r="T262">
        <f>E262</f>
        <v>3</v>
      </c>
      <c r="U262">
        <f>G262</f>
        <v>5</v>
      </c>
      <c r="V262">
        <f>I262</f>
        <v>1</v>
      </c>
      <c r="W262">
        <f t="shared" ref="W262:W266" si="367">K262</f>
        <v>0</v>
      </c>
      <c r="X262" s="11">
        <f>M262</f>
        <v>9</v>
      </c>
      <c r="AF262" s="12">
        <f>$X262*S266/$X266</f>
        <v>0.78832116788321172</v>
      </c>
      <c r="AG262" s="12">
        <f t="shared" ref="AG262" si="368">$X262*T266/$X266</f>
        <v>4.2372262773722627</v>
      </c>
      <c r="AH262" s="12">
        <f t="shared" ref="AH262" si="369">$X262*U266/$X266</f>
        <v>2.9233576642335768</v>
      </c>
      <c r="AI262" s="12">
        <f t="shared" ref="AI262" si="370">$X262*V266/$X266</f>
        <v>0.45985401459854014</v>
      </c>
      <c r="AJ262" s="12">
        <f t="shared" ref="AJ262" si="371">$X262*W266/$X266</f>
        <v>0.55839416058394165</v>
      </c>
    </row>
    <row r="263" spans="1:36" x14ac:dyDescent="0.25">
      <c r="A263" s="3" t="s">
        <v>9</v>
      </c>
      <c r="B263" s="4">
        <v>4.7600000000000003E-2</v>
      </c>
      <c r="C263" s="5">
        <v>2</v>
      </c>
      <c r="D263" s="4">
        <v>0.52380000000000004</v>
      </c>
      <c r="E263" s="5">
        <v>22</v>
      </c>
      <c r="F263" s="4">
        <v>0.35709999999999997</v>
      </c>
      <c r="G263" s="5">
        <v>15</v>
      </c>
      <c r="H263" s="4">
        <v>2.3800000000000002E-2</v>
      </c>
      <c r="I263" s="5">
        <v>1</v>
      </c>
      <c r="J263" s="4">
        <v>4.7600000000000003E-2</v>
      </c>
      <c r="K263" s="5">
        <v>2</v>
      </c>
      <c r="L263" s="4">
        <v>0.15329999999999999</v>
      </c>
      <c r="M263" s="5">
        <v>42</v>
      </c>
      <c r="O263" s="14" t="s">
        <v>92</v>
      </c>
      <c r="P263" s="15">
        <f>SQRT(P262/(X266*MIN(5-1,5-1)))</f>
        <v>0.11039373533847859</v>
      </c>
      <c r="S263">
        <f t="shared" ref="S263:S265" si="372">C263</f>
        <v>2</v>
      </c>
      <c r="T263">
        <f t="shared" ref="T263:T265" si="373">E263</f>
        <v>22</v>
      </c>
      <c r="U263">
        <f t="shared" ref="U263:U265" si="374">G263</f>
        <v>15</v>
      </c>
      <c r="V263">
        <f t="shared" ref="V263:V265" si="375">I263</f>
        <v>1</v>
      </c>
      <c r="W263">
        <f t="shared" si="367"/>
        <v>2</v>
      </c>
      <c r="X263" s="11">
        <f t="shared" ref="X263:X265" si="376">M263</f>
        <v>42</v>
      </c>
      <c r="AF263" s="12">
        <f>$X263*S266/$X266</f>
        <v>3.6788321167883211</v>
      </c>
      <c r="AG263" s="12">
        <f t="shared" ref="AG263" si="377">$X263*T266/$X266</f>
        <v>19.773722627737225</v>
      </c>
      <c r="AH263" s="12">
        <f t="shared" ref="AH263" si="378">$X263*U266/$X266</f>
        <v>13.642335766423358</v>
      </c>
      <c r="AI263" s="12">
        <f t="shared" ref="AI263" si="379">$X263*V266/$X266</f>
        <v>2.1459854014598538</v>
      </c>
      <c r="AJ263" s="12">
        <f t="shared" ref="AJ263" si="380">$X263*W266/$X266</f>
        <v>2.605839416058394</v>
      </c>
    </row>
    <row r="264" spans="1:36" x14ac:dyDescent="0.25">
      <c r="A264" s="3" t="s">
        <v>10</v>
      </c>
      <c r="B264" s="4">
        <v>3.7699999999999997E-2</v>
      </c>
      <c r="C264" s="5">
        <v>2</v>
      </c>
      <c r="D264" s="4">
        <v>0.56600000000000006</v>
      </c>
      <c r="E264" s="5">
        <v>30</v>
      </c>
      <c r="F264" s="4">
        <v>0.28299999999999997</v>
      </c>
      <c r="G264" s="5">
        <v>15</v>
      </c>
      <c r="H264" s="4">
        <v>7.5499999999999998E-2</v>
      </c>
      <c r="I264" s="5">
        <v>4</v>
      </c>
      <c r="J264" s="4">
        <v>3.7699999999999997E-2</v>
      </c>
      <c r="K264" s="5">
        <v>2</v>
      </c>
      <c r="L264" s="4">
        <v>0.19339999999999999</v>
      </c>
      <c r="M264" s="5">
        <v>53</v>
      </c>
      <c r="O264" s="16"/>
      <c r="P264" s="9" t="str">
        <f>IF(AND(P263&gt;0,P263&lt;=0.2),"Schwacher Zusammenhang",IF(AND(P263&gt;0.2,P263&lt;=0.6),"Mittlerer Zusammenhang",IF(P263&gt;0.6,"Starker Zusammenhang","")))</f>
        <v>Schwacher Zusammenhang</v>
      </c>
      <c r="S264">
        <f t="shared" si="372"/>
        <v>2</v>
      </c>
      <c r="T264">
        <f t="shared" si="373"/>
        <v>30</v>
      </c>
      <c r="U264">
        <f t="shared" si="374"/>
        <v>15</v>
      </c>
      <c r="V264">
        <f t="shared" si="375"/>
        <v>4</v>
      </c>
      <c r="W264">
        <f t="shared" si="367"/>
        <v>2</v>
      </c>
      <c r="X264" s="11">
        <f t="shared" si="376"/>
        <v>53</v>
      </c>
      <c r="AF264" s="12">
        <f>$X264*S266/$X266</f>
        <v>4.6423357664233578</v>
      </c>
      <c r="AG264" s="12">
        <f t="shared" ref="AG264" si="381">$X264*T266/$X266</f>
        <v>24.952554744525546</v>
      </c>
      <c r="AH264" s="12">
        <f t="shared" ref="AH264" si="382">$X264*U266/$X266</f>
        <v>17.215328467153284</v>
      </c>
      <c r="AI264" s="12">
        <f t="shared" ref="AI264" si="383">$X264*V266/$X266</f>
        <v>2.7080291970802919</v>
      </c>
      <c r="AJ264" s="12">
        <f t="shared" ref="AJ264" si="384">$X264*W266/$X266</f>
        <v>3.2883211678832116</v>
      </c>
    </row>
    <row r="265" spans="1:36" x14ac:dyDescent="0.25">
      <c r="A265" s="3" t="s">
        <v>11</v>
      </c>
      <c r="B265" s="4">
        <v>0.1198</v>
      </c>
      <c r="C265" s="5">
        <v>20</v>
      </c>
      <c r="D265" s="4">
        <v>0.43709999999999999</v>
      </c>
      <c r="E265" s="5">
        <v>73</v>
      </c>
      <c r="F265" s="4">
        <v>0.31740000000000002</v>
      </c>
      <c r="G265" s="5">
        <v>53</v>
      </c>
      <c r="H265" s="4">
        <v>4.7899999999999998E-2</v>
      </c>
      <c r="I265" s="5">
        <v>8</v>
      </c>
      <c r="J265" s="4">
        <v>7.7800000000000008E-2</v>
      </c>
      <c r="K265" s="5">
        <v>13</v>
      </c>
      <c r="L265" s="4">
        <v>0.60950000000000004</v>
      </c>
      <c r="M265" s="5">
        <v>167</v>
      </c>
      <c r="O265" s="16"/>
      <c r="S265">
        <f t="shared" si="372"/>
        <v>20</v>
      </c>
      <c r="T265">
        <f t="shared" si="373"/>
        <v>73</v>
      </c>
      <c r="U265">
        <f t="shared" si="374"/>
        <v>53</v>
      </c>
      <c r="V265">
        <f t="shared" si="375"/>
        <v>8</v>
      </c>
      <c r="W265">
        <f t="shared" si="367"/>
        <v>13</v>
      </c>
      <c r="X265" s="11">
        <f t="shared" si="376"/>
        <v>167</v>
      </c>
      <c r="AF265" s="12">
        <f>$X265*S266/$X266</f>
        <v>14.627737226277372</v>
      </c>
      <c r="AG265" s="12">
        <f t="shared" ref="AG265" si="385">$X265*T266/$X266</f>
        <v>78.62408759124088</v>
      </c>
      <c r="AH265" s="12">
        <f t="shared" ref="AH265" si="386">$X265*U266/$X266</f>
        <v>54.244525547445257</v>
      </c>
      <c r="AI265" s="12">
        <f t="shared" ref="AI265" si="387">$X265*V266/$X266</f>
        <v>8.5328467153284677</v>
      </c>
      <c r="AJ265" s="12">
        <f t="shared" ref="AJ265" si="388">$X265*W266/$X266</f>
        <v>10.361313868613138</v>
      </c>
    </row>
    <row r="266" spans="1:36" x14ac:dyDescent="0.25">
      <c r="A266" s="3" t="s">
        <v>6</v>
      </c>
      <c r="B266" s="6">
        <v>8.7599999999999997E-2</v>
      </c>
      <c r="C266" s="3">
        <v>24</v>
      </c>
      <c r="D266" s="6">
        <v>0.4708</v>
      </c>
      <c r="E266" s="3">
        <v>129</v>
      </c>
      <c r="F266" s="6">
        <v>0.32479999999999998</v>
      </c>
      <c r="G266" s="3">
        <v>89</v>
      </c>
      <c r="H266" s="6">
        <v>5.1100000000000013E-2</v>
      </c>
      <c r="I266" s="3">
        <v>14</v>
      </c>
      <c r="J266" s="6">
        <v>6.2E-2</v>
      </c>
      <c r="K266" s="3">
        <v>17</v>
      </c>
      <c r="L266" s="6">
        <v>1</v>
      </c>
      <c r="M266" s="3">
        <v>274</v>
      </c>
      <c r="O266" s="16"/>
      <c r="S266" s="11">
        <f>C266</f>
        <v>24</v>
      </c>
      <c r="T266" s="11">
        <f>E266</f>
        <v>129</v>
      </c>
      <c r="U266" s="11">
        <f>G266</f>
        <v>89</v>
      </c>
      <c r="V266" s="11">
        <f>I266</f>
        <v>14</v>
      </c>
      <c r="W266" s="11">
        <f t="shared" si="367"/>
        <v>17</v>
      </c>
      <c r="X266">
        <f>M266</f>
        <v>274</v>
      </c>
    </row>
    <row r="267" spans="1:3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 t="s">
        <v>12</v>
      </c>
      <c r="M267" s="7">
        <v>274</v>
      </c>
      <c r="O267" s="16"/>
    </row>
    <row r="268" spans="1:3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 t="s">
        <v>13</v>
      </c>
      <c r="M268" s="7">
        <v>0</v>
      </c>
      <c r="O268" s="16"/>
    </row>
    <row r="269" spans="1:36" x14ac:dyDescent="0.25">
      <c r="O269" s="16"/>
    </row>
    <row r="270" spans="1:36" ht="18" x14ac:dyDescent="0.25">
      <c r="A270" s="1" t="s">
        <v>66</v>
      </c>
      <c r="O270" s="16"/>
    </row>
    <row r="271" spans="1:36" x14ac:dyDescent="0.25">
      <c r="A271" s="2"/>
      <c r="B271" s="17" t="s">
        <v>39</v>
      </c>
      <c r="C271" s="18"/>
      <c r="D271" s="17" t="s">
        <v>40</v>
      </c>
      <c r="E271" s="18"/>
      <c r="F271" s="17" t="s">
        <v>41</v>
      </c>
      <c r="G271" s="18"/>
      <c r="H271" s="17" t="s">
        <v>42</v>
      </c>
      <c r="I271" s="18"/>
      <c r="J271" s="17" t="s">
        <v>43</v>
      </c>
      <c r="K271" s="18"/>
      <c r="L271" s="17" t="s">
        <v>6</v>
      </c>
      <c r="M271" s="18"/>
      <c r="O271" s="16"/>
    </row>
    <row r="272" spans="1:36" x14ac:dyDescent="0.25">
      <c r="A272" s="3" t="s">
        <v>7</v>
      </c>
      <c r="B272" s="4">
        <v>0</v>
      </c>
      <c r="C272" s="5">
        <v>0</v>
      </c>
      <c r="D272" s="4">
        <v>0.5</v>
      </c>
      <c r="E272" s="5">
        <v>1</v>
      </c>
      <c r="F272" s="4">
        <v>0</v>
      </c>
      <c r="G272" s="5">
        <v>0</v>
      </c>
      <c r="H272" s="4">
        <v>0</v>
      </c>
      <c r="I272" s="5">
        <v>0</v>
      </c>
      <c r="J272" s="4">
        <v>0.5</v>
      </c>
      <c r="K272" s="5">
        <v>1</v>
      </c>
      <c r="L272" s="4">
        <v>7.3000000000000001E-3</v>
      </c>
      <c r="M272" s="5">
        <v>2</v>
      </c>
      <c r="O272" s="13" t="s">
        <v>88</v>
      </c>
      <c r="P272" s="10">
        <f>_xlfn.CHISQ.TEST(S272:W276,AF272:AJ276)</f>
        <v>0.34849939608915736</v>
      </c>
      <c r="R272" t="s">
        <v>89</v>
      </c>
      <c r="S272">
        <f>C272</f>
        <v>0</v>
      </c>
      <c r="T272">
        <f>E272</f>
        <v>1</v>
      </c>
      <c r="U272">
        <f>G272</f>
        <v>0</v>
      </c>
      <c r="V272">
        <f>I272</f>
        <v>0</v>
      </c>
      <c r="W272">
        <f>K272</f>
        <v>1</v>
      </c>
      <c r="X272" s="11">
        <f>M272</f>
        <v>2</v>
      </c>
      <c r="AE272" t="s">
        <v>91</v>
      </c>
      <c r="AF272" s="12">
        <f>$X272*S277/$X277</f>
        <v>8.0291970802919707E-2</v>
      </c>
      <c r="AG272" s="12">
        <f>$X272*T277/$X277</f>
        <v>0.54744525547445255</v>
      </c>
      <c r="AH272" s="12">
        <f>$X272*U277/$X277</f>
        <v>0.79562043795620441</v>
      </c>
      <c r="AI272" s="12">
        <f>$X272*V277/$X277</f>
        <v>0.35036496350364965</v>
      </c>
      <c r="AJ272" s="12">
        <f>$X272*W277/$X277</f>
        <v>0.22627737226277372</v>
      </c>
    </row>
    <row r="273" spans="1:36" x14ac:dyDescent="0.25">
      <c r="A273" s="3" t="s">
        <v>8</v>
      </c>
      <c r="B273" s="4">
        <v>0</v>
      </c>
      <c r="C273" s="5">
        <v>0</v>
      </c>
      <c r="D273" s="4">
        <v>0.1111</v>
      </c>
      <c r="E273" s="5">
        <v>1</v>
      </c>
      <c r="F273" s="4">
        <v>0.55559999999999998</v>
      </c>
      <c r="G273" s="5">
        <v>5</v>
      </c>
      <c r="H273" s="4">
        <v>0.33329999999999999</v>
      </c>
      <c r="I273" s="5">
        <v>3</v>
      </c>
      <c r="J273" s="4">
        <v>0</v>
      </c>
      <c r="K273" s="5">
        <v>0</v>
      </c>
      <c r="L273" s="4">
        <v>3.2800000000000003E-2</v>
      </c>
      <c r="M273" s="5">
        <v>9</v>
      </c>
      <c r="O273" s="13" t="s">
        <v>90</v>
      </c>
      <c r="P273" s="9">
        <f>_xlfn.CHISQ.INV.RT(P272,16)</f>
        <v>17.589124460312803</v>
      </c>
      <c r="S273">
        <f>C273</f>
        <v>0</v>
      </c>
      <c r="T273">
        <f>E273</f>
        <v>1</v>
      </c>
      <c r="U273">
        <f>G273</f>
        <v>5</v>
      </c>
      <c r="V273">
        <f>I273</f>
        <v>3</v>
      </c>
      <c r="W273">
        <f t="shared" ref="W273:W277" si="389">K273</f>
        <v>0</v>
      </c>
      <c r="X273" s="11">
        <f>M273</f>
        <v>9</v>
      </c>
      <c r="AF273" s="12">
        <f>$X273*S277/$X277</f>
        <v>0.36131386861313869</v>
      </c>
      <c r="AG273" s="12">
        <f t="shared" ref="AG273" si="390">$X273*T277/$X277</f>
        <v>2.4635036496350367</v>
      </c>
      <c r="AH273" s="12">
        <f t="shared" ref="AH273" si="391">$X273*U277/$X277</f>
        <v>3.5802919708029197</v>
      </c>
      <c r="AI273" s="12">
        <f t="shared" ref="AI273" si="392">$X273*V277/$X277</f>
        <v>1.5766423357664234</v>
      </c>
      <c r="AJ273" s="12">
        <f t="shared" ref="AJ273" si="393">$X273*W277/$X277</f>
        <v>1.0182481751824817</v>
      </c>
    </row>
    <row r="274" spans="1:36" x14ac:dyDescent="0.25">
      <c r="A274" s="3" t="s">
        <v>9</v>
      </c>
      <c r="B274" s="4">
        <v>7.1399999999999991E-2</v>
      </c>
      <c r="C274" s="5">
        <v>3</v>
      </c>
      <c r="D274" s="4">
        <v>0.38100000000000001</v>
      </c>
      <c r="E274" s="5">
        <v>16</v>
      </c>
      <c r="F274" s="4">
        <v>0.42859999999999998</v>
      </c>
      <c r="G274" s="5">
        <v>18</v>
      </c>
      <c r="H274" s="4">
        <v>7.1399999999999991E-2</v>
      </c>
      <c r="I274" s="5">
        <v>3</v>
      </c>
      <c r="J274" s="4">
        <v>4.7600000000000003E-2</v>
      </c>
      <c r="K274" s="5">
        <v>2</v>
      </c>
      <c r="L274" s="4">
        <v>0.15329999999999999</v>
      </c>
      <c r="M274" s="5">
        <v>42</v>
      </c>
      <c r="O274" s="14" t="s">
        <v>92</v>
      </c>
      <c r="P274" s="15">
        <f>SQRT(P273/(X277*MIN(5-1,5-1)))</f>
        <v>0.12668256084762866</v>
      </c>
      <c r="S274">
        <f t="shared" ref="S274:S276" si="394">C274</f>
        <v>3</v>
      </c>
      <c r="T274">
        <f t="shared" ref="T274:T276" si="395">E274</f>
        <v>16</v>
      </c>
      <c r="U274">
        <f t="shared" ref="U274:U276" si="396">G274</f>
        <v>18</v>
      </c>
      <c r="V274">
        <f t="shared" ref="V274:V276" si="397">I274</f>
        <v>3</v>
      </c>
      <c r="W274">
        <f t="shared" si="389"/>
        <v>2</v>
      </c>
      <c r="X274" s="11">
        <f t="shared" ref="X274:X276" si="398">M274</f>
        <v>42</v>
      </c>
      <c r="AF274" s="12">
        <f>$X274*S277/$X277</f>
        <v>1.6861313868613139</v>
      </c>
      <c r="AG274" s="12">
        <f t="shared" ref="AG274" si="399">$X274*T277/$X277</f>
        <v>11.496350364963504</v>
      </c>
      <c r="AH274" s="12">
        <f t="shared" ref="AH274" si="400">$X274*U277/$X277</f>
        <v>16.708029197080293</v>
      </c>
      <c r="AI274" s="12">
        <f t="shared" ref="AI274" si="401">$X274*V277/$X277</f>
        <v>7.3576642335766422</v>
      </c>
      <c r="AJ274" s="12">
        <f t="shared" ref="AJ274" si="402">$X274*W277/$X277</f>
        <v>4.7518248175182478</v>
      </c>
    </row>
    <row r="275" spans="1:36" x14ac:dyDescent="0.25">
      <c r="A275" s="3" t="s">
        <v>10</v>
      </c>
      <c r="B275" s="4">
        <v>3.7000000000000012E-2</v>
      </c>
      <c r="C275" s="5">
        <v>2</v>
      </c>
      <c r="D275" s="4">
        <v>0.27779999999999999</v>
      </c>
      <c r="E275" s="5">
        <v>15</v>
      </c>
      <c r="F275" s="4">
        <v>0.42590000000000011</v>
      </c>
      <c r="G275" s="5">
        <v>23</v>
      </c>
      <c r="H275" s="4">
        <v>0.14810000000000001</v>
      </c>
      <c r="I275" s="5">
        <v>8</v>
      </c>
      <c r="J275" s="4">
        <v>0.1111</v>
      </c>
      <c r="K275" s="5">
        <v>6</v>
      </c>
      <c r="L275" s="4">
        <v>0.1971</v>
      </c>
      <c r="M275" s="5">
        <v>54</v>
      </c>
      <c r="O275" s="16"/>
      <c r="P275" s="9" t="str">
        <f>IF(AND(P274&gt;0,P274&lt;=0.2),"Schwacher Zusammenhang",IF(AND(P274&gt;0.2,P274&lt;=0.6),"Mittlerer Zusammenhang",IF(P274&gt;0.6,"Starker Zusammenhang","")))</f>
        <v>Schwacher Zusammenhang</v>
      </c>
      <c r="S275">
        <f t="shared" si="394"/>
        <v>2</v>
      </c>
      <c r="T275">
        <f t="shared" si="395"/>
        <v>15</v>
      </c>
      <c r="U275">
        <f t="shared" si="396"/>
        <v>23</v>
      </c>
      <c r="V275">
        <f t="shared" si="397"/>
        <v>8</v>
      </c>
      <c r="W275">
        <f t="shared" si="389"/>
        <v>6</v>
      </c>
      <c r="X275" s="11">
        <f t="shared" si="398"/>
        <v>54</v>
      </c>
      <c r="AF275" s="12">
        <f>$X275*S277/$X277</f>
        <v>2.167883211678832</v>
      </c>
      <c r="AG275" s="12">
        <f t="shared" ref="AG275" si="403">$X275*T277/$X277</f>
        <v>14.781021897810218</v>
      </c>
      <c r="AH275" s="12">
        <f t="shared" ref="AH275" si="404">$X275*U277/$X277</f>
        <v>21.481751824817518</v>
      </c>
      <c r="AI275" s="12">
        <f t="shared" ref="AI275" si="405">$X275*V277/$X277</f>
        <v>9.459854014598541</v>
      </c>
      <c r="AJ275" s="12">
        <f t="shared" ref="AJ275" si="406">$X275*W277/$X277</f>
        <v>6.1094890510948909</v>
      </c>
    </row>
    <row r="276" spans="1:36" x14ac:dyDescent="0.25">
      <c r="A276" s="3" t="s">
        <v>11</v>
      </c>
      <c r="B276" s="4">
        <v>3.5900000000000001E-2</v>
      </c>
      <c r="C276" s="5">
        <v>6</v>
      </c>
      <c r="D276" s="4">
        <v>0.2515</v>
      </c>
      <c r="E276" s="5">
        <v>42</v>
      </c>
      <c r="F276" s="4">
        <v>0.37719999999999998</v>
      </c>
      <c r="G276" s="5">
        <v>63</v>
      </c>
      <c r="H276" s="4">
        <v>0.2036</v>
      </c>
      <c r="I276" s="5">
        <v>34</v>
      </c>
      <c r="J276" s="4">
        <v>0.13170000000000001</v>
      </c>
      <c r="K276" s="5">
        <v>22</v>
      </c>
      <c r="L276" s="4">
        <v>0.60950000000000004</v>
      </c>
      <c r="M276" s="5">
        <v>167</v>
      </c>
      <c r="O276" s="16"/>
      <c r="S276">
        <f t="shared" si="394"/>
        <v>6</v>
      </c>
      <c r="T276">
        <f t="shared" si="395"/>
        <v>42</v>
      </c>
      <c r="U276">
        <f t="shared" si="396"/>
        <v>63</v>
      </c>
      <c r="V276">
        <f t="shared" si="397"/>
        <v>34</v>
      </c>
      <c r="W276">
        <f t="shared" si="389"/>
        <v>22</v>
      </c>
      <c r="X276" s="11">
        <f t="shared" si="398"/>
        <v>167</v>
      </c>
      <c r="AF276" s="12">
        <f>$X276*S277/$X277</f>
        <v>6.7043795620437958</v>
      </c>
      <c r="AG276" s="12">
        <f t="shared" ref="AG276" si="407">$X276*T277/$X277</f>
        <v>45.711678832116789</v>
      </c>
      <c r="AH276" s="12">
        <f t="shared" ref="AH276" si="408">$X276*U277/$X277</f>
        <v>66.434306569343065</v>
      </c>
      <c r="AI276" s="12">
        <f t="shared" ref="AI276" si="409">$X276*V277/$X277</f>
        <v>29.255474452554743</v>
      </c>
      <c r="AJ276" s="12">
        <f t="shared" ref="AJ276" si="410">$X276*W277/$X277</f>
        <v>18.894160583941606</v>
      </c>
    </row>
    <row r="277" spans="1:36" x14ac:dyDescent="0.25">
      <c r="A277" s="3" t="s">
        <v>6</v>
      </c>
      <c r="B277" s="6">
        <v>4.0099999999999997E-2</v>
      </c>
      <c r="C277" s="3">
        <v>11</v>
      </c>
      <c r="D277" s="6">
        <v>0.2737</v>
      </c>
      <c r="E277" s="3">
        <v>75</v>
      </c>
      <c r="F277" s="6">
        <v>0.39779999999999999</v>
      </c>
      <c r="G277" s="3">
        <v>109</v>
      </c>
      <c r="H277" s="6">
        <v>0.17519999999999999</v>
      </c>
      <c r="I277" s="3">
        <v>48</v>
      </c>
      <c r="J277" s="6">
        <v>0.11310000000000001</v>
      </c>
      <c r="K277" s="3">
        <v>31</v>
      </c>
      <c r="L277" s="6">
        <v>1</v>
      </c>
      <c r="M277" s="3">
        <v>274</v>
      </c>
      <c r="O277" s="16"/>
      <c r="S277" s="11">
        <f>C277</f>
        <v>11</v>
      </c>
      <c r="T277" s="11">
        <f>E277</f>
        <v>75</v>
      </c>
      <c r="U277" s="11">
        <f>G277</f>
        <v>109</v>
      </c>
      <c r="V277" s="11">
        <f>I277</f>
        <v>48</v>
      </c>
      <c r="W277" s="11">
        <f t="shared" si="389"/>
        <v>31</v>
      </c>
      <c r="X277">
        <f>M277</f>
        <v>274</v>
      </c>
    </row>
    <row r="278" spans="1:3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 t="s">
        <v>12</v>
      </c>
      <c r="M278" s="7">
        <v>274</v>
      </c>
      <c r="O278" s="16"/>
    </row>
    <row r="279" spans="1:3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 t="s">
        <v>13</v>
      </c>
      <c r="M279" s="7">
        <v>0</v>
      </c>
      <c r="O279" s="16"/>
    </row>
    <row r="280" spans="1:36" x14ac:dyDescent="0.25">
      <c r="O280" s="16"/>
    </row>
    <row r="281" spans="1:36" ht="18" x14ac:dyDescent="0.25">
      <c r="A281" s="1" t="s">
        <v>67</v>
      </c>
      <c r="O281" s="16"/>
    </row>
    <row r="282" spans="1:36" ht="18" x14ac:dyDescent="0.25">
      <c r="A282" s="1" t="s">
        <v>68</v>
      </c>
      <c r="O282" s="16"/>
    </row>
    <row r="283" spans="1:36" x14ac:dyDescent="0.25">
      <c r="A283" s="2"/>
      <c r="B283" s="17" t="s">
        <v>39</v>
      </c>
      <c r="C283" s="18"/>
      <c r="D283" s="17" t="s">
        <v>40</v>
      </c>
      <c r="E283" s="18"/>
      <c r="F283" s="17" t="s">
        <v>41</v>
      </c>
      <c r="G283" s="18"/>
      <c r="H283" s="17" t="s">
        <v>69</v>
      </c>
      <c r="I283" s="18"/>
      <c r="J283" s="17" t="s">
        <v>43</v>
      </c>
      <c r="K283" s="18"/>
      <c r="L283" s="17" t="s">
        <v>6</v>
      </c>
      <c r="M283" s="18"/>
      <c r="O283" s="16"/>
    </row>
    <row r="284" spans="1:36" x14ac:dyDescent="0.25">
      <c r="A284" s="3" t="s">
        <v>7</v>
      </c>
      <c r="B284" s="4">
        <v>0</v>
      </c>
      <c r="C284" s="5">
        <v>0</v>
      </c>
      <c r="D284" s="4">
        <v>0.5</v>
      </c>
      <c r="E284" s="5">
        <v>1</v>
      </c>
      <c r="F284" s="4">
        <v>0</v>
      </c>
      <c r="G284" s="5">
        <v>0</v>
      </c>
      <c r="H284" s="4">
        <v>0.5</v>
      </c>
      <c r="I284" s="5">
        <v>1</v>
      </c>
      <c r="J284" s="4">
        <v>0</v>
      </c>
      <c r="K284" s="5">
        <v>0</v>
      </c>
      <c r="L284" s="4">
        <v>7.3000000000000001E-3</v>
      </c>
      <c r="M284" s="5">
        <v>2</v>
      </c>
      <c r="O284" s="13" t="s">
        <v>88</v>
      </c>
      <c r="P284" s="10">
        <f>_xlfn.CHISQ.TEST(S284:W288,AF284:AJ288)</f>
        <v>0.4693816534757046</v>
      </c>
      <c r="R284" t="s">
        <v>89</v>
      </c>
      <c r="S284">
        <f>C284</f>
        <v>0</v>
      </c>
      <c r="T284">
        <f>E284</f>
        <v>1</v>
      </c>
      <c r="U284">
        <f>G284</f>
        <v>0</v>
      </c>
      <c r="V284">
        <f>I284</f>
        <v>1</v>
      </c>
      <c r="W284">
        <f>K284</f>
        <v>0</v>
      </c>
      <c r="X284" s="11">
        <f>M284</f>
        <v>2</v>
      </c>
      <c r="AE284" t="s">
        <v>91</v>
      </c>
      <c r="AF284" s="12">
        <f>$X284*S289/$X289</f>
        <v>0.15328467153284672</v>
      </c>
      <c r="AG284" s="12">
        <f>$X284*T289/$X289</f>
        <v>0.81751824817518248</v>
      </c>
      <c r="AH284" s="12">
        <f>$X284*U289/$X289</f>
        <v>0.5036496350364964</v>
      </c>
      <c r="AI284" s="12">
        <f>$X284*V289/$X289</f>
        <v>0.37226277372262773</v>
      </c>
      <c r="AJ284" s="12">
        <f>$X284*W289/$X289</f>
        <v>9.4890510948905105E-2</v>
      </c>
    </row>
    <row r="285" spans="1:36" x14ac:dyDescent="0.25">
      <c r="A285" s="3" t="s">
        <v>8</v>
      </c>
      <c r="B285" s="4">
        <v>0.22220000000000001</v>
      </c>
      <c r="C285" s="5">
        <v>2</v>
      </c>
      <c r="D285" s="4">
        <v>0.33329999999999999</v>
      </c>
      <c r="E285" s="5">
        <v>3</v>
      </c>
      <c r="F285" s="4">
        <v>0.33329999999999999</v>
      </c>
      <c r="G285" s="5">
        <v>3</v>
      </c>
      <c r="H285" s="4">
        <v>0.1111</v>
      </c>
      <c r="I285" s="5">
        <v>1</v>
      </c>
      <c r="J285" s="4">
        <v>0</v>
      </c>
      <c r="K285" s="5">
        <v>0</v>
      </c>
      <c r="L285" s="4">
        <v>3.2800000000000003E-2</v>
      </c>
      <c r="M285" s="5">
        <v>9</v>
      </c>
      <c r="O285" s="13" t="s">
        <v>90</v>
      </c>
      <c r="P285" s="9">
        <f>_xlfn.CHISQ.INV.RT(P284,16)</f>
        <v>15.766376442098597</v>
      </c>
      <c r="S285">
        <f>C285</f>
        <v>2</v>
      </c>
      <c r="T285">
        <f>E285</f>
        <v>3</v>
      </c>
      <c r="U285">
        <f>G285</f>
        <v>3</v>
      </c>
      <c r="V285">
        <f>I285</f>
        <v>1</v>
      </c>
      <c r="W285">
        <f t="shared" ref="W285:W289" si="411">K285</f>
        <v>0</v>
      </c>
      <c r="X285" s="11">
        <f>M285</f>
        <v>9</v>
      </c>
      <c r="AF285" s="12">
        <f>$X285*S289/$X289</f>
        <v>0.68978102189781021</v>
      </c>
      <c r="AG285" s="12">
        <f t="shared" ref="AG285" si="412">$X285*T289/$X289</f>
        <v>3.6788321167883211</v>
      </c>
      <c r="AH285" s="12">
        <f t="shared" ref="AH285" si="413">$X285*U289/$X289</f>
        <v>2.2664233576642334</v>
      </c>
      <c r="AI285" s="12">
        <f t="shared" ref="AI285" si="414">$X285*V289/$X289</f>
        <v>1.6751824817518248</v>
      </c>
      <c r="AJ285" s="12">
        <f t="shared" ref="AJ285" si="415">$X285*W289/$X289</f>
        <v>0.42700729927007297</v>
      </c>
    </row>
    <row r="286" spans="1:36" x14ac:dyDescent="0.25">
      <c r="A286" s="3" t="s">
        <v>9</v>
      </c>
      <c r="B286" s="4">
        <v>4.8800000000000003E-2</v>
      </c>
      <c r="C286" s="5">
        <v>2</v>
      </c>
      <c r="D286" s="4">
        <v>0.53659999999999997</v>
      </c>
      <c r="E286" s="5">
        <v>22</v>
      </c>
      <c r="F286" s="4">
        <v>0.26829999999999998</v>
      </c>
      <c r="G286" s="5">
        <v>11</v>
      </c>
      <c r="H286" s="4">
        <v>9.7599999999999992E-2</v>
      </c>
      <c r="I286" s="5">
        <v>4</v>
      </c>
      <c r="J286" s="4">
        <v>4.8800000000000003E-2</v>
      </c>
      <c r="K286" s="5">
        <v>2</v>
      </c>
      <c r="L286" s="4">
        <v>0.14960000000000001</v>
      </c>
      <c r="M286" s="5">
        <v>41</v>
      </c>
      <c r="O286" s="14" t="s">
        <v>92</v>
      </c>
      <c r="P286" s="15">
        <f>SQRT(P285/(X289*MIN(5-1,5-1)))</f>
        <v>0.11993906771948175</v>
      </c>
      <c r="S286">
        <f t="shared" ref="S286:S288" si="416">C286</f>
        <v>2</v>
      </c>
      <c r="T286">
        <f t="shared" ref="T286:T288" si="417">E286</f>
        <v>22</v>
      </c>
      <c r="U286">
        <f t="shared" ref="U286:U288" si="418">G286</f>
        <v>11</v>
      </c>
      <c r="V286">
        <f t="shared" ref="V286:V288" si="419">I286</f>
        <v>4</v>
      </c>
      <c r="W286">
        <f t="shared" si="411"/>
        <v>2</v>
      </c>
      <c r="X286" s="11">
        <f t="shared" ref="X286:X288" si="420">M286</f>
        <v>41</v>
      </c>
      <c r="AF286" s="12">
        <f>$X286*S289/$X289</f>
        <v>3.1423357664233578</v>
      </c>
      <c r="AG286" s="12">
        <f t="shared" ref="AG286" si="421">$X286*T289/$X289</f>
        <v>16.759124087591243</v>
      </c>
      <c r="AH286" s="12">
        <f t="shared" ref="AH286" si="422">$X286*U289/$X289</f>
        <v>10.324817518248175</v>
      </c>
      <c r="AI286" s="12">
        <f t="shared" ref="AI286" si="423">$X286*V289/$X289</f>
        <v>7.6313868613138682</v>
      </c>
      <c r="AJ286" s="12">
        <f t="shared" ref="AJ286" si="424">$X286*W289/$X289</f>
        <v>1.9452554744525548</v>
      </c>
    </row>
    <row r="287" spans="1:36" x14ac:dyDescent="0.25">
      <c r="A287" s="3" t="s">
        <v>10</v>
      </c>
      <c r="B287" s="4">
        <v>3.7000000000000012E-2</v>
      </c>
      <c r="C287" s="5">
        <v>2</v>
      </c>
      <c r="D287" s="4">
        <v>0.37040000000000001</v>
      </c>
      <c r="E287" s="5">
        <v>20</v>
      </c>
      <c r="F287" s="4">
        <v>0.29630000000000001</v>
      </c>
      <c r="G287" s="5">
        <v>16</v>
      </c>
      <c r="H287" s="4">
        <v>0.27779999999999999</v>
      </c>
      <c r="I287" s="5">
        <v>15</v>
      </c>
      <c r="J287" s="4">
        <v>1.8499999999999999E-2</v>
      </c>
      <c r="K287" s="5">
        <v>1</v>
      </c>
      <c r="L287" s="4">
        <v>0.1971</v>
      </c>
      <c r="M287" s="5">
        <v>54</v>
      </c>
      <c r="O287" s="16"/>
      <c r="P287" s="9" t="str">
        <f>IF(AND(P286&gt;0,P286&lt;=0.2),"Schwacher Zusammenhang",IF(AND(P286&gt;0.2,P286&lt;=0.6),"Mittlerer Zusammenhang",IF(P286&gt;0.6,"Starker Zusammenhang","")))</f>
        <v>Schwacher Zusammenhang</v>
      </c>
      <c r="S287">
        <f t="shared" si="416"/>
        <v>2</v>
      </c>
      <c r="T287">
        <f t="shared" si="417"/>
        <v>20</v>
      </c>
      <c r="U287">
        <f t="shared" si="418"/>
        <v>16</v>
      </c>
      <c r="V287">
        <f t="shared" si="419"/>
        <v>15</v>
      </c>
      <c r="W287">
        <f t="shared" si="411"/>
        <v>1</v>
      </c>
      <c r="X287" s="11">
        <f t="shared" si="420"/>
        <v>54</v>
      </c>
      <c r="AF287" s="12">
        <f>$X287*S289/$X289</f>
        <v>4.1386861313868613</v>
      </c>
      <c r="AG287" s="12">
        <f t="shared" ref="AG287" si="425">$X287*T289/$X289</f>
        <v>22.072992700729927</v>
      </c>
      <c r="AH287" s="12">
        <f t="shared" ref="AH287" si="426">$X287*U289/$X289</f>
        <v>13.598540145985401</v>
      </c>
      <c r="AI287" s="12">
        <f t="shared" ref="AI287" si="427">$X287*V289/$X289</f>
        <v>10.051094890510949</v>
      </c>
      <c r="AJ287" s="12">
        <f t="shared" ref="AJ287" si="428">$X287*W289/$X289</f>
        <v>2.562043795620438</v>
      </c>
    </row>
    <row r="288" spans="1:36" x14ac:dyDescent="0.25">
      <c r="A288" s="3" t="s">
        <v>11</v>
      </c>
      <c r="B288" s="4">
        <v>9.3800000000000008E-2</v>
      </c>
      <c r="C288" s="5">
        <v>15</v>
      </c>
      <c r="D288" s="4">
        <v>0.41249999999999998</v>
      </c>
      <c r="E288" s="5">
        <v>66</v>
      </c>
      <c r="F288" s="4">
        <v>0.24379999999999999</v>
      </c>
      <c r="G288" s="5">
        <v>39</v>
      </c>
      <c r="H288" s="4">
        <v>0.1875</v>
      </c>
      <c r="I288" s="5">
        <v>30</v>
      </c>
      <c r="J288" s="4">
        <v>6.25E-2</v>
      </c>
      <c r="K288" s="5">
        <v>10</v>
      </c>
      <c r="L288" s="4">
        <v>0.58389999999999997</v>
      </c>
      <c r="M288" s="5">
        <v>160</v>
      </c>
      <c r="O288" s="16"/>
      <c r="S288">
        <f t="shared" si="416"/>
        <v>15</v>
      </c>
      <c r="T288">
        <f t="shared" si="417"/>
        <v>66</v>
      </c>
      <c r="U288">
        <f t="shared" si="418"/>
        <v>39</v>
      </c>
      <c r="V288">
        <f t="shared" si="419"/>
        <v>30</v>
      </c>
      <c r="W288">
        <f t="shared" si="411"/>
        <v>10</v>
      </c>
      <c r="X288" s="11">
        <f t="shared" si="420"/>
        <v>160</v>
      </c>
      <c r="AF288" s="12">
        <f>$X288*S289/$X289</f>
        <v>12.262773722627736</v>
      </c>
      <c r="AG288" s="12">
        <f t="shared" ref="AG288" si="429">$X288*T289/$X289</f>
        <v>65.401459854014604</v>
      </c>
      <c r="AH288" s="12">
        <f t="shared" ref="AH288" si="430">$X288*U289/$X289</f>
        <v>40.291970802919707</v>
      </c>
      <c r="AI288" s="12">
        <f t="shared" ref="AI288" si="431">$X288*V289/$X289</f>
        <v>29.78102189781022</v>
      </c>
      <c r="AJ288" s="12">
        <f t="shared" ref="AJ288" si="432">$X288*W289/$X289</f>
        <v>7.5912408759124084</v>
      </c>
    </row>
    <row r="289" spans="1:36" x14ac:dyDescent="0.25">
      <c r="A289" s="3" t="s">
        <v>6</v>
      </c>
      <c r="B289" s="6">
        <v>7.6600000000000001E-2</v>
      </c>
      <c r="C289" s="3">
        <v>21</v>
      </c>
      <c r="D289" s="6">
        <v>0.40880000000000011</v>
      </c>
      <c r="E289" s="3">
        <v>112</v>
      </c>
      <c r="F289" s="6">
        <v>0.25180000000000002</v>
      </c>
      <c r="G289" s="3">
        <v>69</v>
      </c>
      <c r="H289" s="6">
        <v>0.18609999999999999</v>
      </c>
      <c r="I289" s="3">
        <v>51</v>
      </c>
      <c r="J289" s="6">
        <v>4.7399999999999998E-2</v>
      </c>
      <c r="K289" s="3">
        <v>13</v>
      </c>
      <c r="L289" s="6">
        <v>1</v>
      </c>
      <c r="M289" s="3">
        <v>274</v>
      </c>
      <c r="O289" s="16"/>
      <c r="S289" s="11">
        <f>C289</f>
        <v>21</v>
      </c>
      <c r="T289" s="11">
        <f>E289</f>
        <v>112</v>
      </c>
      <c r="U289" s="11">
        <f>G289</f>
        <v>69</v>
      </c>
      <c r="V289" s="11">
        <f>I289</f>
        <v>51</v>
      </c>
      <c r="W289" s="11">
        <f t="shared" si="411"/>
        <v>13</v>
      </c>
      <c r="X289">
        <f>M289</f>
        <v>274</v>
      </c>
    </row>
    <row r="290" spans="1:3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 t="s">
        <v>12</v>
      </c>
      <c r="M290" s="7">
        <v>274</v>
      </c>
      <c r="O290" s="16"/>
    </row>
    <row r="291" spans="1:3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 t="s">
        <v>13</v>
      </c>
      <c r="M291" s="7">
        <v>0</v>
      </c>
      <c r="O291" s="16"/>
    </row>
    <row r="292" spans="1:36" x14ac:dyDescent="0.25">
      <c r="O292" s="16"/>
    </row>
    <row r="293" spans="1:36" ht="18" x14ac:dyDescent="0.25">
      <c r="A293" s="1" t="s">
        <v>70</v>
      </c>
      <c r="O293" s="16"/>
    </row>
    <row r="294" spans="1:36" x14ac:dyDescent="0.25">
      <c r="A294" s="2"/>
      <c r="B294" s="17" t="s">
        <v>39</v>
      </c>
      <c r="C294" s="18"/>
      <c r="D294" s="17" t="s">
        <v>40</v>
      </c>
      <c r="E294" s="18"/>
      <c r="F294" s="17" t="s">
        <v>41</v>
      </c>
      <c r="G294" s="18"/>
      <c r="H294" s="17" t="s">
        <v>69</v>
      </c>
      <c r="I294" s="18"/>
      <c r="J294" s="17" t="s">
        <v>43</v>
      </c>
      <c r="K294" s="18"/>
      <c r="L294" s="17" t="s">
        <v>6</v>
      </c>
      <c r="M294" s="18"/>
      <c r="O294" s="16"/>
    </row>
    <row r="295" spans="1:36" x14ac:dyDescent="0.25">
      <c r="A295" s="3" t="s">
        <v>7</v>
      </c>
      <c r="B295" s="4">
        <v>0</v>
      </c>
      <c r="C295" s="5">
        <v>0</v>
      </c>
      <c r="D295" s="4">
        <v>1</v>
      </c>
      <c r="E295" s="5">
        <v>2</v>
      </c>
      <c r="F295" s="4">
        <v>0</v>
      </c>
      <c r="G295" s="5">
        <v>0</v>
      </c>
      <c r="H295" s="4">
        <v>0</v>
      </c>
      <c r="I295" s="5">
        <v>0</v>
      </c>
      <c r="J295" s="4">
        <v>0</v>
      </c>
      <c r="K295" s="5">
        <v>0</v>
      </c>
      <c r="L295" s="4">
        <v>7.3000000000000001E-3</v>
      </c>
      <c r="M295" s="5">
        <v>2</v>
      </c>
      <c r="O295" s="13" t="s">
        <v>88</v>
      </c>
      <c r="P295" s="10">
        <f>_xlfn.CHISQ.TEST(S295:W299,AF295:AJ299)</f>
        <v>0.15516284790310592</v>
      </c>
      <c r="R295" t="s">
        <v>89</v>
      </c>
      <c r="S295">
        <f>C295</f>
        <v>0</v>
      </c>
      <c r="T295">
        <f>E295</f>
        <v>2</v>
      </c>
      <c r="U295">
        <f>G295</f>
        <v>0</v>
      </c>
      <c r="V295">
        <f>I295</f>
        <v>0</v>
      </c>
      <c r="W295">
        <f>K295</f>
        <v>0</v>
      </c>
      <c r="X295" s="11">
        <f>M295</f>
        <v>2</v>
      </c>
      <c r="AE295" t="s">
        <v>91</v>
      </c>
      <c r="AF295" s="12">
        <f>$X295*S300/$X300</f>
        <v>0.29197080291970801</v>
      </c>
      <c r="AG295" s="12">
        <f>$X295*T300/$X300</f>
        <v>0.8029197080291971</v>
      </c>
      <c r="AH295" s="12">
        <f>$X295*U300/$X300</f>
        <v>0.42335766423357662</v>
      </c>
      <c r="AI295" s="12">
        <f>$X295*V300/$X300</f>
        <v>0.29927007299270075</v>
      </c>
      <c r="AJ295" s="12">
        <f>$X295*W300/$X300</f>
        <v>0.17518248175182483</v>
      </c>
    </row>
    <row r="296" spans="1:36" x14ac:dyDescent="0.25">
      <c r="A296" s="3" t="s">
        <v>8</v>
      </c>
      <c r="B296" s="4">
        <v>0.1111</v>
      </c>
      <c r="C296" s="5">
        <v>1</v>
      </c>
      <c r="D296" s="4">
        <v>0.55559999999999998</v>
      </c>
      <c r="E296" s="5">
        <v>5</v>
      </c>
      <c r="F296" s="4">
        <v>0.1111</v>
      </c>
      <c r="G296" s="5">
        <v>1</v>
      </c>
      <c r="H296" s="4">
        <v>0.1111</v>
      </c>
      <c r="I296" s="5">
        <v>1</v>
      </c>
      <c r="J296" s="4">
        <v>0.1111</v>
      </c>
      <c r="K296" s="5">
        <v>1</v>
      </c>
      <c r="L296" s="4">
        <v>3.2800000000000003E-2</v>
      </c>
      <c r="M296" s="5">
        <v>9</v>
      </c>
      <c r="O296" s="13" t="s">
        <v>90</v>
      </c>
      <c r="P296" s="9">
        <f>_xlfn.CHISQ.INV.RT(P295,16)</f>
        <v>21.641091480717517</v>
      </c>
      <c r="S296">
        <f>C296</f>
        <v>1</v>
      </c>
      <c r="T296">
        <f>E296</f>
        <v>5</v>
      </c>
      <c r="U296">
        <f>G296</f>
        <v>1</v>
      </c>
      <c r="V296">
        <f>I296</f>
        <v>1</v>
      </c>
      <c r="W296">
        <f t="shared" ref="W296:W300" si="433">K296</f>
        <v>1</v>
      </c>
      <c r="X296" s="11">
        <f>M296</f>
        <v>9</v>
      </c>
      <c r="AF296" s="12">
        <f>$X296*S300/$X300</f>
        <v>1.3138686131386861</v>
      </c>
      <c r="AG296" s="12">
        <f t="shared" ref="AG296" si="434">$X296*T300/$X300</f>
        <v>3.613138686131387</v>
      </c>
      <c r="AH296" s="12">
        <f t="shared" ref="AH296" si="435">$X296*U300/$X300</f>
        <v>1.9051094890510949</v>
      </c>
      <c r="AI296" s="12">
        <f t="shared" ref="AI296" si="436">$X296*V300/$X300</f>
        <v>1.3467153284671534</v>
      </c>
      <c r="AJ296" s="12">
        <f t="shared" ref="AJ296" si="437">$X296*W300/$X300</f>
        <v>0.78832116788321172</v>
      </c>
    </row>
    <row r="297" spans="1:36" x14ac:dyDescent="0.25">
      <c r="A297" s="3" t="s">
        <v>9</v>
      </c>
      <c r="B297" s="4">
        <v>0.11899999999999999</v>
      </c>
      <c r="C297" s="5">
        <v>5</v>
      </c>
      <c r="D297" s="4">
        <v>0.38100000000000001</v>
      </c>
      <c r="E297" s="5">
        <v>16</v>
      </c>
      <c r="F297" s="4">
        <v>0.33329999999999999</v>
      </c>
      <c r="G297" s="5">
        <v>14</v>
      </c>
      <c r="H297" s="4">
        <v>0.11899999999999999</v>
      </c>
      <c r="I297" s="5">
        <v>5</v>
      </c>
      <c r="J297" s="4">
        <v>4.7600000000000003E-2</v>
      </c>
      <c r="K297" s="5">
        <v>2</v>
      </c>
      <c r="L297" s="4">
        <v>0.15329999999999999</v>
      </c>
      <c r="M297" s="5">
        <v>42</v>
      </c>
      <c r="O297" s="14" t="s">
        <v>92</v>
      </c>
      <c r="P297" s="15">
        <f>SQRT(P296/(X300*MIN(5-1,5-1)))</f>
        <v>0.14051875826384297</v>
      </c>
      <c r="S297">
        <f t="shared" ref="S297:S299" si="438">C297</f>
        <v>5</v>
      </c>
      <c r="T297">
        <f t="shared" ref="T297:T299" si="439">E297</f>
        <v>16</v>
      </c>
      <c r="U297">
        <f t="shared" ref="U297:U299" si="440">G297</f>
        <v>14</v>
      </c>
      <c r="V297">
        <f t="shared" ref="V297:V299" si="441">I297</f>
        <v>5</v>
      </c>
      <c r="W297">
        <f t="shared" si="433"/>
        <v>2</v>
      </c>
      <c r="X297" s="11">
        <f t="shared" ref="X297:X299" si="442">M297</f>
        <v>42</v>
      </c>
      <c r="AF297" s="12">
        <f>$X297*S300/$X300</f>
        <v>6.1313868613138682</v>
      </c>
      <c r="AG297" s="12">
        <f t="shared" ref="AG297" si="443">$X297*T300/$X300</f>
        <v>16.861313868613138</v>
      </c>
      <c r="AH297" s="12">
        <f t="shared" ref="AH297" si="444">$X297*U300/$X300</f>
        <v>8.89051094890511</v>
      </c>
      <c r="AI297" s="12">
        <f t="shared" ref="AI297" si="445">$X297*V300/$X300</f>
        <v>6.2846715328467155</v>
      </c>
      <c r="AJ297" s="12">
        <f t="shared" ref="AJ297" si="446">$X297*W300/$X300</f>
        <v>3.6788321167883211</v>
      </c>
    </row>
    <row r="298" spans="1:36" x14ac:dyDescent="0.25">
      <c r="A298" s="3" t="s">
        <v>10</v>
      </c>
      <c r="B298" s="4">
        <v>9.2600000000000002E-2</v>
      </c>
      <c r="C298" s="5">
        <v>5</v>
      </c>
      <c r="D298" s="4">
        <v>0.48149999999999998</v>
      </c>
      <c r="E298" s="5">
        <v>26</v>
      </c>
      <c r="F298" s="4">
        <v>0.20369999999999999</v>
      </c>
      <c r="G298" s="5">
        <v>11</v>
      </c>
      <c r="H298" s="4">
        <v>0.22220000000000001</v>
      </c>
      <c r="I298" s="5">
        <v>12</v>
      </c>
      <c r="J298" s="4">
        <v>0</v>
      </c>
      <c r="K298" s="5">
        <v>0</v>
      </c>
      <c r="L298" s="4">
        <v>0.1971</v>
      </c>
      <c r="M298" s="5">
        <v>54</v>
      </c>
      <c r="O298" s="16"/>
      <c r="P298" s="9" t="str">
        <f>IF(AND(P297&gt;0,P297&lt;=0.2),"Schwacher Zusammenhang",IF(AND(P297&gt;0.2,P297&lt;=0.6),"Mittlerer Zusammenhang",IF(P297&gt;0.6,"Starker Zusammenhang","")))</f>
        <v>Schwacher Zusammenhang</v>
      </c>
      <c r="S298">
        <f t="shared" si="438"/>
        <v>5</v>
      </c>
      <c r="T298">
        <f t="shared" si="439"/>
        <v>26</v>
      </c>
      <c r="U298">
        <f t="shared" si="440"/>
        <v>11</v>
      </c>
      <c r="V298">
        <f t="shared" si="441"/>
        <v>12</v>
      </c>
      <c r="W298">
        <f t="shared" si="433"/>
        <v>0</v>
      </c>
      <c r="X298" s="11">
        <f t="shared" si="442"/>
        <v>54</v>
      </c>
      <c r="AF298" s="12">
        <f>$X298*S300/$X300</f>
        <v>7.8832116788321169</v>
      </c>
      <c r="AG298" s="12">
        <f t="shared" ref="AG298" si="447">$X298*T300/$X300</f>
        <v>21.678832116788321</v>
      </c>
      <c r="AH298" s="12">
        <f t="shared" ref="AH298" si="448">$X298*U300/$X300</f>
        <v>11.430656934306569</v>
      </c>
      <c r="AI298" s="12">
        <f t="shared" ref="AI298" si="449">$X298*V300/$X300</f>
        <v>8.0802919708029197</v>
      </c>
      <c r="AJ298" s="12">
        <f t="shared" ref="AJ298" si="450">$X298*W300/$X300</f>
        <v>4.7299270072992705</v>
      </c>
    </row>
    <row r="299" spans="1:36" x14ac:dyDescent="0.25">
      <c r="A299" s="3" t="s">
        <v>11</v>
      </c>
      <c r="B299" s="4">
        <v>0.17469999999999999</v>
      </c>
      <c r="C299" s="5">
        <v>29</v>
      </c>
      <c r="D299" s="4">
        <v>0.36749999999999999</v>
      </c>
      <c r="E299" s="5">
        <v>61</v>
      </c>
      <c r="F299" s="4">
        <v>0.1928</v>
      </c>
      <c r="G299" s="5">
        <v>32</v>
      </c>
      <c r="H299" s="4">
        <v>0.1386</v>
      </c>
      <c r="I299" s="5">
        <v>23</v>
      </c>
      <c r="J299" s="4">
        <v>0.1265</v>
      </c>
      <c r="K299" s="5">
        <v>21</v>
      </c>
      <c r="L299" s="4">
        <v>0.60580000000000001</v>
      </c>
      <c r="M299" s="5">
        <v>166</v>
      </c>
      <c r="O299" s="16"/>
      <c r="S299">
        <f t="shared" si="438"/>
        <v>29</v>
      </c>
      <c r="T299">
        <f t="shared" si="439"/>
        <v>61</v>
      </c>
      <c r="U299">
        <f t="shared" si="440"/>
        <v>32</v>
      </c>
      <c r="V299">
        <f t="shared" si="441"/>
        <v>23</v>
      </c>
      <c r="W299">
        <f t="shared" si="433"/>
        <v>21</v>
      </c>
      <c r="X299" s="11">
        <f t="shared" si="442"/>
        <v>166</v>
      </c>
      <c r="AF299" s="12">
        <f>$X299*S300/$X300</f>
        <v>24.233576642335766</v>
      </c>
      <c r="AG299" s="12">
        <f t="shared" ref="AG299" si="451">$X299*T300/$X300</f>
        <v>66.642335766423358</v>
      </c>
      <c r="AH299" s="12">
        <f t="shared" ref="AH299" si="452">$X299*U300/$X300</f>
        <v>35.138686131386862</v>
      </c>
      <c r="AI299" s="12">
        <f t="shared" ref="AI299" si="453">$X299*V300/$X300</f>
        <v>24.839416058394161</v>
      </c>
      <c r="AJ299" s="12">
        <f t="shared" ref="AJ299" si="454">$X299*W300/$X300</f>
        <v>14.540145985401459</v>
      </c>
    </row>
    <row r="300" spans="1:36" x14ac:dyDescent="0.25">
      <c r="A300" s="3" t="s">
        <v>6</v>
      </c>
      <c r="B300" s="6">
        <v>0.14599999999999999</v>
      </c>
      <c r="C300" s="3">
        <v>40</v>
      </c>
      <c r="D300" s="6">
        <v>0.40150000000000002</v>
      </c>
      <c r="E300" s="3">
        <v>110</v>
      </c>
      <c r="F300" s="6">
        <v>0.2117</v>
      </c>
      <c r="G300" s="3">
        <v>58</v>
      </c>
      <c r="H300" s="6">
        <v>0.14960000000000001</v>
      </c>
      <c r="I300" s="3">
        <v>41</v>
      </c>
      <c r="J300" s="6">
        <v>8.7599999999999997E-2</v>
      </c>
      <c r="K300" s="3">
        <v>24</v>
      </c>
      <c r="L300" s="6">
        <v>1</v>
      </c>
      <c r="M300" s="3">
        <v>274</v>
      </c>
      <c r="O300" s="16"/>
      <c r="S300" s="11">
        <f>C300</f>
        <v>40</v>
      </c>
      <c r="T300" s="11">
        <f>E300</f>
        <v>110</v>
      </c>
      <c r="U300" s="11">
        <f>G300</f>
        <v>58</v>
      </c>
      <c r="V300" s="11">
        <f>I300</f>
        <v>41</v>
      </c>
      <c r="W300" s="11">
        <f t="shared" si="433"/>
        <v>24</v>
      </c>
      <c r="X300">
        <f>M300</f>
        <v>274</v>
      </c>
    </row>
    <row r="301" spans="1:3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 t="s">
        <v>12</v>
      </c>
      <c r="M301" s="7">
        <v>274</v>
      </c>
      <c r="O301" s="16"/>
    </row>
    <row r="302" spans="1:3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 t="s">
        <v>13</v>
      </c>
      <c r="M302" s="7">
        <v>0</v>
      </c>
      <c r="O302" s="16"/>
    </row>
    <row r="303" spans="1:36" x14ac:dyDescent="0.25">
      <c r="O303" s="16"/>
    </row>
    <row r="304" spans="1:36" ht="18" x14ac:dyDescent="0.25">
      <c r="A304" s="1" t="s">
        <v>71</v>
      </c>
      <c r="O304" s="16"/>
    </row>
    <row r="305" spans="1:36" x14ac:dyDescent="0.25">
      <c r="A305" s="2"/>
      <c r="B305" s="17" t="s">
        <v>39</v>
      </c>
      <c r="C305" s="18"/>
      <c r="D305" s="17" t="s">
        <v>40</v>
      </c>
      <c r="E305" s="18"/>
      <c r="F305" s="17" t="s">
        <v>41</v>
      </c>
      <c r="G305" s="18"/>
      <c r="H305" s="17" t="s">
        <v>69</v>
      </c>
      <c r="I305" s="18"/>
      <c r="J305" s="17" t="s">
        <v>43</v>
      </c>
      <c r="K305" s="18"/>
      <c r="L305" s="17" t="s">
        <v>6</v>
      </c>
      <c r="M305" s="18"/>
      <c r="O305" s="16"/>
    </row>
    <row r="306" spans="1:36" x14ac:dyDescent="0.25">
      <c r="A306" s="3" t="s">
        <v>7</v>
      </c>
      <c r="B306" s="4">
        <v>0</v>
      </c>
      <c r="C306" s="5">
        <v>0</v>
      </c>
      <c r="D306" s="4">
        <v>0.5</v>
      </c>
      <c r="E306" s="5">
        <v>1</v>
      </c>
      <c r="F306" s="4">
        <v>0</v>
      </c>
      <c r="G306" s="5">
        <v>0</v>
      </c>
      <c r="H306" s="4">
        <v>0</v>
      </c>
      <c r="I306" s="5">
        <v>0</v>
      </c>
      <c r="J306" s="4">
        <v>0.5</v>
      </c>
      <c r="K306" s="5">
        <v>1</v>
      </c>
      <c r="L306" s="4">
        <v>7.3000000000000001E-3</v>
      </c>
      <c r="M306" s="5">
        <v>2</v>
      </c>
      <c r="O306" s="13" t="s">
        <v>88</v>
      </c>
      <c r="P306" s="10">
        <f>_xlfn.CHISQ.TEST(S306:W310,AF306:AJ310)</f>
        <v>2.0475163392330883E-3</v>
      </c>
      <c r="R306" t="s">
        <v>89</v>
      </c>
      <c r="S306">
        <f>C306</f>
        <v>0</v>
      </c>
      <c r="T306">
        <f>E306</f>
        <v>1</v>
      </c>
      <c r="U306">
        <f>G306</f>
        <v>0</v>
      </c>
      <c r="V306">
        <f>I306</f>
        <v>0</v>
      </c>
      <c r="W306">
        <f>K306</f>
        <v>1</v>
      </c>
      <c r="X306" s="11">
        <f>M306</f>
        <v>2</v>
      </c>
      <c r="AE306" t="s">
        <v>91</v>
      </c>
      <c r="AF306" s="12">
        <f>$X306*S311/$X311</f>
        <v>0.21897810218978103</v>
      </c>
      <c r="AG306" s="12">
        <f>$X306*T311/$X311</f>
        <v>0.7007299270072993</v>
      </c>
      <c r="AH306" s="12">
        <f>$X306*U311/$X311</f>
        <v>0.66423357664233573</v>
      </c>
      <c r="AI306" s="12">
        <f>$X306*V311/$X311</f>
        <v>0.27737226277372262</v>
      </c>
      <c r="AJ306" s="12">
        <f>$X306*W311/$X311</f>
        <v>0.13868613138686131</v>
      </c>
    </row>
    <row r="307" spans="1:36" x14ac:dyDescent="0.25">
      <c r="A307" s="3" t="s">
        <v>8</v>
      </c>
      <c r="B307" s="4">
        <v>0.44440000000000002</v>
      </c>
      <c r="C307" s="5">
        <v>4</v>
      </c>
      <c r="D307" s="4">
        <v>0.22220000000000001</v>
      </c>
      <c r="E307" s="5">
        <v>2</v>
      </c>
      <c r="F307" s="4">
        <v>0.1111</v>
      </c>
      <c r="G307" s="5">
        <v>1</v>
      </c>
      <c r="H307" s="4">
        <v>0.1111</v>
      </c>
      <c r="I307" s="5">
        <v>1</v>
      </c>
      <c r="J307" s="4">
        <v>0.1111</v>
      </c>
      <c r="K307" s="5">
        <v>1</v>
      </c>
      <c r="L307" s="4">
        <v>3.2800000000000003E-2</v>
      </c>
      <c r="M307" s="5">
        <v>9</v>
      </c>
      <c r="O307" s="13" t="s">
        <v>90</v>
      </c>
      <c r="P307" s="9">
        <f>_xlfn.CHISQ.INV.RT(P306,16)</f>
        <v>37.073751248386841</v>
      </c>
      <c r="S307">
        <f>C307</f>
        <v>4</v>
      </c>
      <c r="T307">
        <f>E307</f>
        <v>2</v>
      </c>
      <c r="U307">
        <f>G307</f>
        <v>1</v>
      </c>
      <c r="V307">
        <f>I307</f>
        <v>1</v>
      </c>
      <c r="W307">
        <f t="shared" ref="W307:W311" si="455">K307</f>
        <v>1</v>
      </c>
      <c r="X307" s="11">
        <f>M307</f>
        <v>9</v>
      </c>
      <c r="AF307" s="12">
        <f>$X307*S311/$X311</f>
        <v>0.98540145985401462</v>
      </c>
      <c r="AG307" s="12">
        <f t="shared" ref="AG307" si="456">$X307*T311/$X311</f>
        <v>3.1532846715328469</v>
      </c>
      <c r="AH307" s="12">
        <f t="shared" ref="AH307" si="457">$X307*U311/$X311</f>
        <v>2.9890510948905109</v>
      </c>
      <c r="AI307" s="12">
        <f t="shared" ref="AI307" si="458">$X307*V311/$X311</f>
        <v>1.2481751824817517</v>
      </c>
      <c r="AJ307" s="12">
        <f t="shared" ref="AJ307" si="459">$X307*W311/$X311</f>
        <v>0.62408759124087587</v>
      </c>
    </row>
    <row r="308" spans="1:36" x14ac:dyDescent="0.25">
      <c r="A308" s="3" t="s">
        <v>9</v>
      </c>
      <c r="B308" s="4">
        <v>9.5199999999999993E-2</v>
      </c>
      <c r="C308" s="5">
        <v>4</v>
      </c>
      <c r="D308" s="4">
        <v>0.3095</v>
      </c>
      <c r="E308" s="5">
        <v>13</v>
      </c>
      <c r="F308" s="4">
        <v>0.5</v>
      </c>
      <c r="G308" s="5">
        <v>21</v>
      </c>
      <c r="H308" s="4">
        <v>7.1399999999999991E-2</v>
      </c>
      <c r="I308" s="5">
        <v>3</v>
      </c>
      <c r="J308" s="4">
        <v>2.3800000000000002E-2</v>
      </c>
      <c r="K308" s="5">
        <v>1</v>
      </c>
      <c r="L308" s="4">
        <v>0.15329999999999999</v>
      </c>
      <c r="M308" s="5">
        <v>42</v>
      </c>
      <c r="O308" s="14" t="s">
        <v>92</v>
      </c>
      <c r="P308" s="15">
        <f>SQRT(P307/(X311*MIN(5-1,5-1)))</f>
        <v>0.18391958942052836</v>
      </c>
      <c r="S308">
        <f t="shared" ref="S308:S310" si="460">C308</f>
        <v>4</v>
      </c>
      <c r="T308">
        <f t="shared" ref="T308:T310" si="461">E308</f>
        <v>13</v>
      </c>
      <c r="U308">
        <f t="shared" ref="U308:U310" si="462">G308</f>
        <v>21</v>
      </c>
      <c r="V308">
        <f t="shared" ref="V308:V310" si="463">I308</f>
        <v>3</v>
      </c>
      <c r="W308">
        <f t="shared" si="455"/>
        <v>1</v>
      </c>
      <c r="X308" s="11">
        <f t="shared" ref="X308:X310" si="464">M308</f>
        <v>42</v>
      </c>
      <c r="AF308" s="12">
        <f>$X308*S311/$X311</f>
        <v>4.5985401459854014</v>
      </c>
      <c r="AG308" s="12">
        <f t="shared" ref="AG308" si="465">$X308*T311/$X311</f>
        <v>14.715328467153284</v>
      </c>
      <c r="AH308" s="12">
        <f t="shared" ref="AH308" si="466">$X308*U311/$X311</f>
        <v>13.948905109489051</v>
      </c>
      <c r="AI308" s="12">
        <f t="shared" ref="AI308" si="467">$X308*V311/$X311</f>
        <v>5.8248175182481754</v>
      </c>
      <c r="AJ308" s="12">
        <f t="shared" ref="AJ308" si="468">$X308*W311/$X311</f>
        <v>2.9124087591240877</v>
      </c>
    </row>
    <row r="309" spans="1:36" x14ac:dyDescent="0.25">
      <c r="A309" s="3" t="s">
        <v>10</v>
      </c>
      <c r="B309" s="4">
        <v>0</v>
      </c>
      <c r="C309" s="5">
        <v>0</v>
      </c>
      <c r="D309" s="4">
        <v>0.5</v>
      </c>
      <c r="E309" s="5">
        <v>27</v>
      </c>
      <c r="F309" s="4">
        <v>0.29630000000000001</v>
      </c>
      <c r="G309" s="5">
        <v>16</v>
      </c>
      <c r="H309" s="4">
        <v>0.16669999999999999</v>
      </c>
      <c r="I309" s="5">
        <v>9</v>
      </c>
      <c r="J309" s="4">
        <v>3.7000000000000012E-2</v>
      </c>
      <c r="K309" s="5">
        <v>2</v>
      </c>
      <c r="L309" s="4">
        <v>0.1971</v>
      </c>
      <c r="M309" s="5">
        <v>54</v>
      </c>
      <c r="O309" s="16"/>
      <c r="P309" s="9" t="str">
        <f>IF(AND(P308&gt;0,P308&lt;=0.2),"Schwacher Zusammenhang",IF(AND(P308&gt;0.2,P308&lt;=0.6),"Mittlerer Zusammenhang",IF(P308&gt;0.6,"Starker Zusammenhang","")))</f>
        <v>Schwacher Zusammenhang</v>
      </c>
      <c r="S309">
        <f t="shared" si="460"/>
        <v>0</v>
      </c>
      <c r="T309">
        <f t="shared" si="461"/>
        <v>27</v>
      </c>
      <c r="U309">
        <f t="shared" si="462"/>
        <v>16</v>
      </c>
      <c r="V309">
        <f t="shared" si="463"/>
        <v>9</v>
      </c>
      <c r="W309">
        <f t="shared" si="455"/>
        <v>2</v>
      </c>
      <c r="X309" s="11">
        <f t="shared" si="464"/>
        <v>54</v>
      </c>
      <c r="AF309" s="12">
        <f>$X309*S311/$X311</f>
        <v>5.9124087591240873</v>
      </c>
      <c r="AG309" s="12">
        <f t="shared" ref="AG309" si="469">$X309*T311/$X311</f>
        <v>18.919708029197082</v>
      </c>
      <c r="AH309" s="12">
        <f t="shared" ref="AH309" si="470">$X309*U311/$X311</f>
        <v>17.934306569343065</v>
      </c>
      <c r="AI309" s="12">
        <f t="shared" ref="AI309" si="471">$X309*V311/$X311</f>
        <v>7.4890510948905114</v>
      </c>
      <c r="AJ309" s="12">
        <f t="shared" ref="AJ309" si="472">$X309*W311/$X311</f>
        <v>3.7445255474452557</v>
      </c>
    </row>
    <row r="310" spans="1:36" x14ac:dyDescent="0.25">
      <c r="A310" s="3" t="s">
        <v>11</v>
      </c>
      <c r="B310" s="4">
        <v>0.13170000000000001</v>
      </c>
      <c r="C310" s="5">
        <v>22</v>
      </c>
      <c r="D310" s="4">
        <v>0.31740000000000002</v>
      </c>
      <c r="E310" s="5">
        <v>53</v>
      </c>
      <c r="F310" s="4">
        <v>0.31740000000000002</v>
      </c>
      <c r="G310" s="5">
        <v>53</v>
      </c>
      <c r="H310" s="4">
        <v>0.1497</v>
      </c>
      <c r="I310" s="5">
        <v>25</v>
      </c>
      <c r="J310" s="4">
        <v>8.3800000000000013E-2</v>
      </c>
      <c r="K310" s="5">
        <v>14</v>
      </c>
      <c r="L310" s="4">
        <v>0.60950000000000004</v>
      </c>
      <c r="M310" s="5">
        <v>167</v>
      </c>
      <c r="O310" s="16"/>
      <c r="S310">
        <f t="shared" si="460"/>
        <v>22</v>
      </c>
      <c r="T310">
        <f t="shared" si="461"/>
        <v>53</v>
      </c>
      <c r="U310">
        <f t="shared" si="462"/>
        <v>53</v>
      </c>
      <c r="V310">
        <f t="shared" si="463"/>
        <v>25</v>
      </c>
      <c r="W310">
        <f t="shared" si="455"/>
        <v>14</v>
      </c>
      <c r="X310" s="11">
        <f t="shared" si="464"/>
        <v>167</v>
      </c>
      <c r="AF310" s="12">
        <f>$X310*S311/$X311</f>
        <v>18.284671532846716</v>
      </c>
      <c r="AG310" s="12">
        <f t="shared" ref="AG310" si="473">$X310*T311/$X311</f>
        <v>58.510948905109487</v>
      </c>
      <c r="AH310" s="12">
        <f t="shared" ref="AH310" si="474">$X310*U311/$X311</f>
        <v>55.463503649635037</v>
      </c>
      <c r="AI310" s="12">
        <f t="shared" ref="AI310" si="475">$X310*V311/$X311</f>
        <v>23.160583941605839</v>
      </c>
      <c r="AJ310" s="12">
        <f t="shared" ref="AJ310" si="476">$X310*W311/$X311</f>
        <v>11.58029197080292</v>
      </c>
    </row>
    <row r="311" spans="1:36" x14ac:dyDescent="0.25">
      <c r="A311" s="3" t="s">
        <v>6</v>
      </c>
      <c r="B311" s="6">
        <v>0.1095</v>
      </c>
      <c r="C311" s="3">
        <v>30</v>
      </c>
      <c r="D311" s="6">
        <v>0.35039999999999999</v>
      </c>
      <c r="E311" s="3">
        <v>96</v>
      </c>
      <c r="F311" s="6">
        <v>0.33210000000000001</v>
      </c>
      <c r="G311" s="3">
        <v>91</v>
      </c>
      <c r="H311" s="6">
        <v>0.13869999999999999</v>
      </c>
      <c r="I311" s="3">
        <v>38</v>
      </c>
      <c r="J311" s="6">
        <v>6.93E-2</v>
      </c>
      <c r="K311" s="3">
        <v>19</v>
      </c>
      <c r="L311" s="6">
        <v>1</v>
      </c>
      <c r="M311" s="3">
        <v>274</v>
      </c>
      <c r="O311" s="16"/>
      <c r="S311" s="11">
        <f>C311</f>
        <v>30</v>
      </c>
      <c r="T311" s="11">
        <f>E311</f>
        <v>96</v>
      </c>
      <c r="U311" s="11">
        <f>G311</f>
        <v>91</v>
      </c>
      <c r="V311" s="11">
        <f>I311</f>
        <v>38</v>
      </c>
      <c r="W311" s="11">
        <f t="shared" si="455"/>
        <v>19</v>
      </c>
      <c r="X311">
        <f>M311</f>
        <v>274</v>
      </c>
    </row>
    <row r="312" spans="1:3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 t="s">
        <v>12</v>
      </c>
      <c r="M312" s="7">
        <v>274</v>
      </c>
      <c r="O312" s="16"/>
    </row>
    <row r="313" spans="1:3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 t="s">
        <v>13</v>
      </c>
      <c r="M313" s="7">
        <v>0</v>
      </c>
      <c r="O313" s="16"/>
    </row>
    <row r="314" spans="1:36" x14ac:dyDescent="0.25">
      <c r="O314" s="16"/>
    </row>
    <row r="315" spans="1:36" ht="18" x14ac:dyDescent="0.25">
      <c r="A315" s="1" t="s">
        <v>72</v>
      </c>
      <c r="O315" s="16"/>
    </row>
    <row r="316" spans="1:36" x14ac:dyDescent="0.25">
      <c r="A316" s="2"/>
      <c r="B316" s="17" t="s">
        <v>39</v>
      </c>
      <c r="C316" s="18"/>
      <c r="D316" s="17" t="s">
        <v>40</v>
      </c>
      <c r="E316" s="18"/>
      <c r="F316" s="17" t="s">
        <v>41</v>
      </c>
      <c r="G316" s="18"/>
      <c r="H316" s="17" t="s">
        <v>69</v>
      </c>
      <c r="I316" s="18"/>
      <c r="J316" s="17" t="s">
        <v>43</v>
      </c>
      <c r="K316" s="18"/>
      <c r="L316" s="17" t="s">
        <v>6</v>
      </c>
      <c r="M316" s="18"/>
      <c r="O316" s="16"/>
    </row>
    <row r="317" spans="1:36" x14ac:dyDescent="0.25">
      <c r="A317" s="3" t="s">
        <v>7</v>
      </c>
      <c r="B317" s="4">
        <v>0</v>
      </c>
      <c r="C317" s="5">
        <v>0</v>
      </c>
      <c r="D317" s="4">
        <v>0</v>
      </c>
      <c r="E317" s="5">
        <v>0</v>
      </c>
      <c r="F317" s="4">
        <v>0</v>
      </c>
      <c r="G317" s="5">
        <v>0</v>
      </c>
      <c r="H317" s="4">
        <v>0.5</v>
      </c>
      <c r="I317" s="5">
        <v>1</v>
      </c>
      <c r="J317" s="4">
        <v>0.5</v>
      </c>
      <c r="K317" s="5">
        <v>1</v>
      </c>
      <c r="L317" s="4">
        <v>7.3000000000000001E-3</v>
      </c>
      <c r="M317" s="5">
        <v>2</v>
      </c>
      <c r="O317" s="13" t="s">
        <v>88</v>
      </c>
      <c r="P317" s="10">
        <f>_xlfn.CHISQ.TEST(S317:W321,AF317:AJ321)</f>
        <v>0.14927504593128502</v>
      </c>
      <c r="R317" t="s">
        <v>89</v>
      </c>
      <c r="S317">
        <f>C317</f>
        <v>0</v>
      </c>
      <c r="T317">
        <f>E317</f>
        <v>0</v>
      </c>
      <c r="U317">
        <f>G317</f>
        <v>0</v>
      </c>
      <c r="V317">
        <f>I317</f>
        <v>1</v>
      </c>
      <c r="W317">
        <f>K317</f>
        <v>1</v>
      </c>
      <c r="X317" s="11">
        <f>M317</f>
        <v>2</v>
      </c>
      <c r="AE317" t="s">
        <v>91</v>
      </c>
      <c r="AF317" s="12">
        <f>$X317*S322/$X322</f>
        <v>9.4890510948905105E-2</v>
      </c>
      <c r="AG317" s="12">
        <f>$X317*T322/$X322</f>
        <v>0.53284671532846717</v>
      </c>
      <c r="AH317" s="12">
        <f>$X317*U322/$X322</f>
        <v>0.77372262773722633</v>
      </c>
      <c r="AI317" s="12">
        <f>$X317*V322/$X322</f>
        <v>0.42335766423357662</v>
      </c>
      <c r="AJ317" s="12">
        <f>$X317*W322/$X322</f>
        <v>0.15328467153284672</v>
      </c>
    </row>
    <row r="318" spans="1:36" x14ac:dyDescent="0.25">
      <c r="A318" s="3" t="s">
        <v>8</v>
      </c>
      <c r="B318" s="4">
        <v>0</v>
      </c>
      <c r="C318" s="5">
        <v>0</v>
      </c>
      <c r="D318" s="4">
        <v>0.33329999999999999</v>
      </c>
      <c r="E318" s="5">
        <v>3</v>
      </c>
      <c r="F318" s="4">
        <v>0.33329999999999999</v>
      </c>
      <c r="G318" s="5">
        <v>3</v>
      </c>
      <c r="H318" s="4">
        <v>0.22220000000000001</v>
      </c>
      <c r="I318" s="5">
        <v>2</v>
      </c>
      <c r="J318" s="4">
        <v>0.1111</v>
      </c>
      <c r="K318" s="5">
        <v>1</v>
      </c>
      <c r="L318" s="4">
        <v>3.2800000000000003E-2</v>
      </c>
      <c r="M318" s="5">
        <v>9</v>
      </c>
      <c r="O318" s="13" t="s">
        <v>90</v>
      </c>
      <c r="P318" s="9">
        <f>_xlfn.CHISQ.INV.RT(P317,16)</f>
        <v>21.814729410474236</v>
      </c>
      <c r="S318">
        <f>C318</f>
        <v>0</v>
      </c>
      <c r="T318">
        <f>E318</f>
        <v>3</v>
      </c>
      <c r="U318">
        <f>G318</f>
        <v>3</v>
      </c>
      <c r="V318">
        <f>I318</f>
        <v>2</v>
      </c>
      <c r="W318">
        <f t="shared" ref="W318:W322" si="477">K318</f>
        <v>1</v>
      </c>
      <c r="X318" s="11">
        <f>M318</f>
        <v>9</v>
      </c>
      <c r="AF318" s="12">
        <f>$X318*S322/$X322</f>
        <v>0.42700729927007297</v>
      </c>
      <c r="AG318" s="12">
        <f t="shared" ref="AG318" si="478">$X318*T322/$X322</f>
        <v>2.3978102189781021</v>
      </c>
      <c r="AH318" s="12">
        <f t="shared" ref="AH318" si="479">$X318*U322/$X322</f>
        <v>3.4817518248175183</v>
      </c>
      <c r="AI318" s="12">
        <f t="shared" ref="AI318" si="480">$X318*V322/$X322</f>
        <v>1.9051094890510949</v>
      </c>
      <c r="AJ318" s="12">
        <f t="shared" ref="AJ318" si="481">$X318*W322/$X322</f>
        <v>0.68978102189781021</v>
      </c>
    </row>
    <row r="319" spans="1:36" x14ac:dyDescent="0.25">
      <c r="A319" s="3" t="s">
        <v>9</v>
      </c>
      <c r="B319" s="4">
        <v>4.7600000000000003E-2</v>
      </c>
      <c r="C319" s="5">
        <v>2</v>
      </c>
      <c r="D319" s="4">
        <v>0.28570000000000001</v>
      </c>
      <c r="E319" s="5">
        <v>12</v>
      </c>
      <c r="F319" s="4">
        <v>0.52380000000000004</v>
      </c>
      <c r="G319" s="5">
        <v>22</v>
      </c>
      <c r="H319" s="4">
        <v>0.1429</v>
      </c>
      <c r="I319" s="5">
        <v>6</v>
      </c>
      <c r="J319" s="4">
        <v>0</v>
      </c>
      <c r="K319" s="5">
        <v>0</v>
      </c>
      <c r="L319" s="4">
        <v>0.15329999999999999</v>
      </c>
      <c r="M319" s="5">
        <v>42</v>
      </c>
      <c r="O319" s="14" t="s">
        <v>92</v>
      </c>
      <c r="P319" s="15">
        <f>SQRT(P318/(X322*MIN(5-1,5-1)))</f>
        <v>0.14108136018637804</v>
      </c>
      <c r="S319">
        <f t="shared" ref="S319:S321" si="482">C319</f>
        <v>2</v>
      </c>
      <c r="T319">
        <f t="shared" ref="T319:T321" si="483">E319</f>
        <v>12</v>
      </c>
      <c r="U319">
        <f t="shared" ref="U319:U321" si="484">G319</f>
        <v>22</v>
      </c>
      <c r="V319">
        <f t="shared" ref="V319:V321" si="485">I319</f>
        <v>6</v>
      </c>
      <c r="W319">
        <f t="shared" si="477"/>
        <v>0</v>
      </c>
      <c r="X319" s="11">
        <f t="shared" ref="X319:X321" si="486">M319</f>
        <v>42</v>
      </c>
      <c r="AF319" s="12">
        <f>$X319*S322/$X322</f>
        <v>1.9927007299270072</v>
      </c>
      <c r="AG319" s="12">
        <f t="shared" ref="AG319" si="487">$X319*T322/$X322</f>
        <v>11.18978102189781</v>
      </c>
      <c r="AH319" s="12">
        <f t="shared" ref="AH319" si="488">$X319*U322/$X322</f>
        <v>16.248175182481752</v>
      </c>
      <c r="AI319" s="12">
        <f t="shared" ref="AI319" si="489">$X319*V322/$X322</f>
        <v>8.89051094890511</v>
      </c>
      <c r="AJ319" s="12">
        <f t="shared" ref="AJ319" si="490">$X319*W322/$X322</f>
        <v>3.218978102189781</v>
      </c>
    </row>
    <row r="320" spans="1:36" x14ac:dyDescent="0.25">
      <c r="A320" s="3" t="s">
        <v>10</v>
      </c>
      <c r="B320" s="4">
        <v>0</v>
      </c>
      <c r="C320" s="5">
        <v>0</v>
      </c>
      <c r="D320" s="4">
        <v>0.22220000000000001</v>
      </c>
      <c r="E320" s="5">
        <v>12</v>
      </c>
      <c r="F320" s="4">
        <v>0.44440000000000002</v>
      </c>
      <c r="G320" s="5">
        <v>24</v>
      </c>
      <c r="H320" s="4">
        <v>0.27779999999999999</v>
      </c>
      <c r="I320" s="5">
        <v>15</v>
      </c>
      <c r="J320" s="4">
        <v>5.5599999999999997E-2</v>
      </c>
      <c r="K320" s="5">
        <v>3</v>
      </c>
      <c r="L320" s="4">
        <v>0.1971</v>
      </c>
      <c r="M320" s="5">
        <v>54</v>
      </c>
      <c r="O320" s="16"/>
      <c r="P320" s="9" t="str">
        <f>IF(AND(P319&gt;0,P319&lt;=0.2),"Schwacher Zusammenhang",IF(AND(P319&gt;0.2,P319&lt;=0.6),"Mittlerer Zusammenhang",IF(P319&gt;0.6,"Starker Zusammenhang","")))</f>
        <v>Schwacher Zusammenhang</v>
      </c>
      <c r="S320">
        <f t="shared" si="482"/>
        <v>0</v>
      </c>
      <c r="T320">
        <f t="shared" si="483"/>
        <v>12</v>
      </c>
      <c r="U320">
        <f t="shared" si="484"/>
        <v>24</v>
      </c>
      <c r="V320">
        <f t="shared" si="485"/>
        <v>15</v>
      </c>
      <c r="W320">
        <f t="shared" si="477"/>
        <v>3</v>
      </c>
      <c r="X320" s="11">
        <f t="shared" si="486"/>
        <v>54</v>
      </c>
      <c r="AF320" s="12">
        <f>$X320*S322/$X322</f>
        <v>2.562043795620438</v>
      </c>
      <c r="AG320" s="12">
        <f t="shared" ref="AG320" si="491">$X320*T322/$X322</f>
        <v>14.386861313868613</v>
      </c>
      <c r="AH320" s="12">
        <f t="shared" ref="AH320" si="492">$X320*U322/$X322</f>
        <v>20.89051094890511</v>
      </c>
      <c r="AI320" s="12">
        <f t="shared" ref="AI320" si="493">$X320*V322/$X322</f>
        <v>11.430656934306569</v>
      </c>
      <c r="AJ320" s="12">
        <f t="shared" ref="AJ320" si="494">$X320*W322/$X322</f>
        <v>4.1386861313868613</v>
      </c>
    </row>
    <row r="321" spans="1:36" x14ac:dyDescent="0.25">
      <c r="A321" s="3" t="s">
        <v>11</v>
      </c>
      <c r="B321" s="4">
        <v>6.7099999999999993E-2</v>
      </c>
      <c r="C321" s="5">
        <v>11</v>
      </c>
      <c r="D321" s="4">
        <v>0.28050000000000003</v>
      </c>
      <c r="E321" s="5">
        <v>46</v>
      </c>
      <c r="F321" s="4">
        <v>0.34760000000000002</v>
      </c>
      <c r="G321" s="5">
        <v>57</v>
      </c>
      <c r="H321" s="4">
        <v>0.20730000000000001</v>
      </c>
      <c r="I321" s="5">
        <v>34</v>
      </c>
      <c r="J321" s="4">
        <v>9.7599999999999992E-2</v>
      </c>
      <c r="K321" s="5">
        <v>16</v>
      </c>
      <c r="L321" s="4">
        <v>0.59850000000000003</v>
      </c>
      <c r="M321" s="5">
        <v>164</v>
      </c>
      <c r="O321" s="16"/>
      <c r="S321">
        <f t="shared" si="482"/>
        <v>11</v>
      </c>
      <c r="T321">
        <f t="shared" si="483"/>
        <v>46</v>
      </c>
      <c r="U321">
        <f t="shared" si="484"/>
        <v>57</v>
      </c>
      <c r="V321">
        <f t="shared" si="485"/>
        <v>34</v>
      </c>
      <c r="W321">
        <f t="shared" si="477"/>
        <v>16</v>
      </c>
      <c r="X321" s="11">
        <f t="shared" si="486"/>
        <v>164</v>
      </c>
      <c r="AF321" s="12">
        <f>$X321*S322/$X322</f>
        <v>7.781021897810219</v>
      </c>
      <c r="AG321" s="12">
        <f t="shared" ref="AG321" si="495">$X321*T322/$X322</f>
        <v>43.693430656934304</v>
      </c>
      <c r="AH321" s="12">
        <f t="shared" ref="AH321" si="496">$X321*U322/$X322</f>
        <v>63.445255474452551</v>
      </c>
      <c r="AI321" s="12">
        <f t="shared" ref="AI321" si="497">$X321*V322/$X322</f>
        <v>34.715328467153284</v>
      </c>
      <c r="AJ321" s="12">
        <f t="shared" ref="AJ321" si="498">$X321*W322/$X322</f>
        <v>12.569343065693431</v>
      </c>
    </row>
    <row r="322" spans="1:36" x14ac:dyDescent="0.25">
      <c r="A322" s="3" t="s">
        <v>6</v>
      </c>
      <c r="B322" s="6">
        <v>4.7399999999999998E-2</v>
      </c>
      <c r="C322" s="3">
        <v>13</v>
      </c>
      <c r="D322" s="6">
        <v>0.26640000000000003</v>
      </c>
      <c r="E322" s="3">
        <v>73</v>
      </c>
      <c r="F322" s="6">
        <v>0.38690000000000002</v>
      </c>
      <c r="G322" s="3">
        <v>106</v>
      </c>
      <c r="H322" s="6">
        <v>0.2117</v>
      </c>
      <c r="I322" s="3">
        <v>58</v>
      </c>
      <c r="J322" s="6">
        <v>7.6600000000000001E-2</v>
      </c>
      <c r="K322" s="3">
        <v>21</v>
      </c>
      <c r="L322" s="6">
        <v>1</v>
      </c>
      <c r="M322" s="3">
        <v>274</v>
      </c>
      <c r="O322" s="16"/>
      <c r="S322" s="11">
        <f>C322</f>
        <v>13</v>
      </c>
      <c r="T322" s="11">
        <f>E322</f>
        <v>73</v>
      </c>
      <c r="U322" s="11">
        <f>G322</f>
        <v>106</v>
      </c>
      <c r="V322" s="11">
        <f>I322</f>
        <v>58</v>
      </c>
      <c r="W322" s="11">
        <f t="shared" si="477"/>
        <v>21</v>
      </c>
      <c r="X322">
        <f>M322</f>
        <v>274</v>
      </c>
    </row>
    <row r="323" spans="1:3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 t="s">
        <v>12</v>
      </c>
      <c r="M323" s="7">
        <v>274</v>
      </c>
      <c r="O323" s="16"/>
    </row>
    <row r="324" spans="1:3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 t="s">
        <v>13</v>
      </c>
      <c r="M324" s="7">
        <v>0</v>
      </c>
      <c r="O324" s="16"/>
    </row>
    <row r="325" spans="1:36" x14ac:dyDescent="0.25">
      <c r="O325" s="16"/>
    </row>
    <row r="326" spans="1:36" ht="18" x14ac:dyDescent="0.25">
      <c r="A326" s="1" t="s">
        <v>73</v>
      </c>
      <c r="O326" s="16"/>
    </row>
    <row r="327" spans="1:36" x14ac:dyDescent="0.25">
      <c r="A327" s="2"/>
      <c r="B327" s="17" t="s">
        <v>39</v>
      </c>
      <c r="C327" s="18"/>
      <c r="D327" s="17" t="s">
        <v>40</v>
      </c>
      <c r="E327" s="18"/>
      <c r="F327" s="17" t="s">
        <v>41</v>
      </c>
      <c r="G327" s="18"/>
      <c r="H327" s="17" t="s">
        <v>69</v>
      </c>
      <c r="I327" s="18"/>
      <c r="J327" s="17" t="s">
        <v>43</v>
      </c>
      <c r="K327" s="18"/>
      <c r="L327" s="17" t="s">
        <v>6</v>
      </c>
      <c r="M327" s="18"/>
      <c r="O327" s="16"/>
    </row>
    <row r="328" spans="1:36" x14ac:dyDescent="0.25">
      <c r="A328" s="3" t="s">
        <v>7</v>
      </c>
      <c r="B328" s="4">
        <v>0</v>
      </c>
      <c r="C328" s="5">
        <v>0</v>
      </c>
      <c r="D328" s="4">
        <v>0</v>
      </c>
      <c r="E328" s="5">
        <v>0</v>
      </c>
      <c r="F328" s="4">
        <v>0</v>
      </c>
      <c r="G328" s="5">
        <v>0</v>
      </c>
      <c r="H328" s="4">
        <v>0.5</v>
      </c>
      <c r="I328" s="5">
        <v>1</v>
      </c>
      <c r="J328" s="4">
        <v>0.5</v>
      </c>
      <c r="K328" s="5">
        <v>1</v>
      </c>
      <c r="L328" s="4">
        <v>7.3000000000000001E-3</v>
      </c>
      <c r="M328" s="5">
        <v>2</v>
      </c>
      <c r="O328" s="13" t="s">
        <v>88</v>
      </c>
      <c r="P328" s="10">
        <f>_xlfn.CHISQ.TEST(S328:W332,AF328:AJ332)</f>
        <v>0.13198676257002798</v>
      </c>
      <c r="R328" t="s">
        <v>89</v>
      </c>
      <c r="S328">
        <f>C328</f>
        <v>0</v>
      </c>
      <c r="T328">
        <f>E328</f>
        <v>0</v>
      </c>
      <c r="U328">
        <f>G328</f>
        <v>0</v>
      </c>
      <c r="V328">
        <f>I328</f>
        <v>1</v>
      </c>
      <c r="W328">
        <f>K328</f>
        <v>1</v>
      </c>
      <c r="X328" s="11">
        <f>M328</f>
        <v>2</v>
      </c>
      <c r="AE328" t="s">
        <v>91</v>
      </c>
      <c r="AF328" s="12">
        <f>$X328*S333/$X333</f>
        <v>0.21167883211678831</v>
      </c>
      <c r="AG328" s="12">
        <f>$X328*T333/$X333</f>
        <v>0.71532846715328469</v>
      </c>
      <c r="AH328" s="12">
        <f>$X328*U333/$X333</f>
        <v>0.6058394160583942</v>
      </c>
      <c r="AI328" s="12">
        <f>$X328*V333/$X333</f>
        <v>0.32846715328467152</v>
      </c>
      <c r="AJ328" s="12">
        <f>$X328*W333/$X333</f>
        <v>0.13868613138686131</v>
      </c>
    </row>
    <row r="329" spans="1:36" x14ac:dyDescent="0.25">
      <c r="A329" s="3" t="s">
        <v>8</v>
      </c>
      <c r="B329" s="4">
        <v>0</v>
      </c>
      <c r="C329" s="5">
        <v>0</v>
      </c>
      <c r="D329" s="4">
        <v>0.22220000000000001</v>
      </c>
      <c r="E329" s="5">
        <v>2</v>
      </c>
      <c r="F329" s="4">
        <v>0.44440000000000002</v>
      </c>
      <c r="G329" s="5">
        <v>4</v>
      </c>
      <c r="H329" s="4">
        <v>0.22220000000000001</v>
      </c>
      <c r="I329" s="5">
        <v>2</v>
      </c>
      <c r="J329" s="4">
        <v>0.1111</v>
      </c>
      <c r="K329" s="5">
        <v>1</v>
      </c>
      <c r="L329" s="4">
        <v>3.2800000000000003E-2</v>
      </c>
      <c r="M329" s="5">
        <v>9</v>
      </c>
      <c r="O329" s="13" t="s">
        <v>90</v>
      </c>
      <c r="P329" s="9">
        <f>_xlfn.CHISQ.INV.RT(P328,16)</f>
        <v>22.358562611572751</v>
      </c>
      <c r="S329">
        <f>C329</f>
        <v>0</v>
      </c>
      <c r="T329">
        <f>E329</f>
        <v>2</v>
      </c>
      <c r="U329">
        <f>G329</f>
        <v>4</v>
      </c>
      <c r="V329">
        <f>I329</f>
        <v>2</v>
      </c>
      <c r="W329">
        <f t="shared" ref="W329:W333" si="499">K329</f>
        <v>1</v>
      </c>
      <c r="X329" s="11">
        <f>M329</f>
        <v>9</v>
      </c>
      <c r="AF329" s="12">
        <f>$X329*S333/$X333</f>
        <v>0.95255474452554745</v>
      </c>
      <c r="AG329" s="12">
        <f t="shared" ref="AG329" si="500">$X329*T333/$X333</f>
        <v>3.218978102189781</v>
      </c>
      <c r="AH329" s="12">
        <f t="shared" ref="AH329" si="501">$X329*U333/$X333</f>
        <v>2.7262773722627736</v>
      </c>
      <c r="AI329" s="12">
        <f t="shared" ref="AI329" si="502">$X329*V333/$X333</f>
        <v>1.4781021897810218</v>
      </c>
      <c r="AJ329" s="12">
        <f t="shared" ref="AJ329" si="503">$X329*W333/$X333</f>
        <v>0.62408759124087587</v>
      </c>
    </row>
    <row r="330" spans="1:36" x14ac:dyDescent="0.25">
      <c r="A330" s="3" t="s">
        <v>9</v>
      </c>
      <c r="B330" s="4">
        <v>9.5199999999999993E-2</v>
      </c>
      <c r="C330" s="5">
        <v>4</v>
      </c>
      <c r="D330" s="4">
        <v>0.40479999999999999</v>
      </c>
      <c r="E330" s="5">
        <v>17</v>
      </c>
      <c r="F330" s="4">
        <v>0.40479999999999999</v>
      </c>
      <c r="G330" s="5">
        <v>17</v>
      </c>
      <c r="H330" s="4">
        <v>9.5199999999999993E-2</v>
      </c>
      <c r="I330" s="5">
        <v>4</v>
      </c>
      <c r="J330" s="4">
        <v>0</v>
      </c>
      <c r="K330" s="5">
        <v>0</v>
      </c>
      <c r="L330" s="4">
        <v>0.15329999999999999</v>
      </c>
      <c r="M330" s="5">
        <v>42</v>
      </c>
      <c r="O330" s="14" t="s">
        <v>92</v>
      </c>
      <c r="P330" s="15">
        <f>SQRT(P329/(X333*MIN(5-1,5-1)))</f>
        <v>0.14282908796258315</v>
      </c>
      <c r="S330">
        <f t="shared" ref="S330:S332" si="504">C330</f>
        <v>4</v>
      </c>
      <c r="T330">
        <f t="shared" ref="T330:T332" si="505">E330</f>
        <v>17</v>
      </c>
      <c r="U330">
        <f t="shared" ref="U330:U332" si="506">G330</f>
        <v>17</v>
      </c>
      <c r="V330">
        <f t="shared" ref="V330:V332" si="507">I330</f>
        <v>4</v>
      </c>
      <c r="W330">
        <f t="shared" si="499"/>
        <v>0</v>
      </c>
      <c r="X330" s="11">
        <f t="shared" ref="X330:X332" si="508">M330</f>
        <v>42</v>
      </c>
      <c r="AF330" s="12">
        <f>$X330*S333/$X333</f>
        <v>4.445255474452555</v>
      </c>
      <c r="AG330" s="12">
        <f t="shared" ref="AG330" si="509">$X330*T333/$X333</f>
        <v>15.021897810218977</v>
      </c>
      <c r="AH330" s="12">
        <f t="shared" ref="AH330" si="510">$X330*U333/$X333</f>
        <v>12.722627737226277</v>
      </c>
      <c r="AI330" s="12">
        <f t="shared" ref="AI330" si="511">$X330*V333/$X333</f>
        <v>6.8978102189781021</v>
      </c>
      <c r="AJ330" s="12">
        <f t="shared" ref="AJ330" si="512">$X330*W333/$X333</f>
        <v>2.9124087591240877</v>
      </c>
    </row>
    <row r="331" spans="1:36" x14ac:dyDescent="0.25">
      <c r="A331" s="3" t="s">
        <v>10</v>
      </c>
      <c r="B331" s="4">
        <v>5.5599999999999997E-2</v>
      </c>
      <c r="C331" s="5">
        <v>3</v>
      </c>
      <c r="D331" s="4">
        <v>0.38890000000000002</v>
      </c>
      <c r="E331" s="5">
        <v>21</v>
      </c>
      <c r="F331" s="4">
        <v>0.25929999999999997</v>
      </c>
      <c r="G331" s="5">
        <v>14</v>
      </c>
      <c r="H331" s="4">
        <v>0.2407</v>
      </c>
      <c r="I331" s="5">
        <v>13</v>
      </c>
      <c r="J331" s="4">
        <v>5.5599999999999997E-2</v>
      </c>
      <c r="K331" s="5">
        <v>3</v>
      </c>
      <c r="L331" s="4">
        <v>0.1971</v>
      </c>
      <c r="M331" s="5">
        <v>54</v>
      </c>
      <c r="O331" s="16"/>
      <c r="P331" s="9" t="str">
        <f>IF(AND(P330&gt;0,P330&lt;=0.2),"Schwacher Zusammenhang",IF(AND(P330&gt;0.2,P330&lt;=0.6),"Mittlerer Zusammenhang",IF(P330&gt;0.6,"Starker Zusammenhang","")))</f>
        <v>Schwacher Zusammenhang</v>
      </c>
      <c r="S331">
        <f t="shared" si="504"/>
        <v>3</v>
      </c>
      <c r="T331">
        <f t="shared" si="505"/>
        <v>21</v>
      </c>
      <c r="U331">
        <f t="shared" si="506"/>
        <v>14</v>
      </c>
      <c r="V331">
        <f t="shared" si="507"/>
        <v>13</v>
      </c>
      <c r="W331">
        <f t="shared" si="499"/>
        <v>3</v>
      </c>
      <c r="X331" s="11">
        <f t="shared" si="508"/>
        <v>54</v>
      </c>
      <c r="AF331" s="12">
        <f>$X331*S333/$X333</f>
        <v>5.7153284671532845</v>
      </c>
      <c r="AG331" s="12">
        <f t="shared" ref="AG331" si="513">$X331*T333/$X333</f>
        <v>19.313868613138688</v>
      </c>
      <c r="AH331" s="12">
        <f t="shared" ref="AH331" si="514">$X331*U333/$X333</f>
        <v>16.357664233576642</v>
      </c>
      <c r="AI331" s="12">
        <f t="shared" ref="AI331" si="515">$X331*V333/$X333</f>
        <v>8.8686131386861309</v>
      </c>
      <c r="AJ331" s="12">
        <f t="shared" ref="AJ331" si="516">$X331*W333/$X333</f>
        <v>3.7445255474452557</v>
      </c>
    </row>
    <row r="332" spans="1:36" x14ac:dyDescent="0.25">
      <c r="A332" s="3" t="s">
        <v>11</v>
      </c>
      <c r="B332" s="4">
        <v>0.13170000000000001</v>
      </c>
      <c r="C332" s="5">
        <v>22</v>
      </c>
      <c r="D332" s="4">
        <v>0.34729999999999989</v>
      </c>
      <c r="E332" s="5">
        <v>58</v>
      </c>
      <c r="F332" s="4">
        <v>0.28739999999999999</v>
      </c>
      <c r="G332" s="5">
        <v>48</v>
      </c>
      <c r="H332" s="4">
        <v>0.1497</v>
      </c>
      <c r="I332" s="5">
        <v>25</v>
      </c>
      <c r="J332" s="4">
        <v>8.3800000000000013E-2</v>
      </c>
      <c r="K332" s="5">
        <v>14</v>
      </c>
      <c r="L332" s="4">
        <v>0.60950000000000004</v>
      </c>
      <c r="M332" s="5">
        <v>167</v>
      </c>
      <c r="O332" s="16"/>
      <c r="S332">
        <f t="shared" si="504"/>
        <v>22</v>
      </c>
      <c r="T332">
        <f t="shared" si="505"/>
        <v>58</v>
      </c>
      <c r="U332">
        <f t="shared" si="506"/>
        <v>48</v>
      </c>
      <c r="V332">
        <f t="shared" si="507"/>
        <v>25</v>
      </c>
      <c r="W332">
        <f t="shared" si="499"/>
        <v>14</v>
      </c>
      <c r="X332" s="11">
        <f t="shared" si="508"/>
        <v>167</v>
      </c>
      <c r="AF332" s="12">
        <f>$X332*S333/$X333</f>
        <v>17.675182481751825</v>
      </c>
      <c r="AG332" s="12">
        <f t="shared" ref="AG332" si="517">$X332*T333/$X333</f>
        <v>59.729927007299267</v>
      </c>
      <c r="AH332" s="12">
        <f t="shared" ref="AH332" si="518">$X332*U333/$X333</f>
        <v>50.587591240875909</v>
      </c>
      <c r="AI332" s="12">
        <f t="shared" ref="AI332" si="519">$X332*V333/$X333</f>
        <v>27.427007299270073</v>
      </c>
      <c r="AJ332" s="12">
        <f t="shared" ref="AJ332" si="520">$X332*W333/$X333</f>
        <v>11.58029197080292</v>
      </c>
    </row>
    <row r="333" spans="1:36" x14ac:dyDescent="0.25">
      <c r="A333" s="3" t="s">
        <v>6</v>
      </c>
      <c r="B333" s="6">
        <v>0.10580000000000001</v>
      </c>
      <c r="C333" s="3">
        <v>29</v>
      </c>
      <c r="D333" s="6">
        <v>0.35770000000000002</v>
      </c>
      <c r="E333" s="3">
        <v>98</v>
      </c>
      <c r="F333" s="6">
        <v>0.3029</v>
      </c>
      <c r="G333" s="3">
        <v>83</v>
      </c>
      <c r="H333" s="6">
        <v>0.16420000000000001</v>
      </c>
      <c r="I333" s="3">
        <v>45</v>
      </c>
      <c r="J333" s="6">
        <v>6.93E-2</v>
      </c>
      <c r="K333" s="3">
        <v>19</v>
      </c>
      <c r="L333" s="6">
        <v>1</v>
      </c>
      <c r="M333" s="3">
        <v>274</v>
      </c>
      <c r="O333" s="16"/>
      <c r="S333" s="11">
        <f>C333</f>
        <v>29</v>
      </c>
      <c r="T333" s="11">
        <f>E333</f>
        <v>98</v>
      </c>
      <c r="U333" s="11">
        <f>G333</f>
        <v>83</v>
      </c>
      <c r="V333" s="11">
        <f>I333</f>
        <v>45</v>
      </c>
      <c r="W333" s="11">
        <f t="shared" si="499"/>
        <v>19</v>
      </c>
      <c r="X333">
        <f>M333</f>
        <v>274</v>
      </c>
    </row>
    <row r="334" spans="1:3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 t="s">
        <v>12</v>
      </c>
      <c r="M334" s="7">
        <v>274</v>
      </c>
      <c r="O334" s="16"/>
    </row>
    <row r="335" spans="1:3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 t="s">
        <v>13</v>
      </c>
      <c r="M335" s="7">
        <v>0</v>
      </c>
      <c r="O335" s="16"/>
    </row>
    <row r="336" spans="1:36" x14ac:dyDescent="0.25">
      <c r="O336" s="16"/>
    </row>
    <row r="337" spans="1:36" ht="18" x14ac:dyDescent="0.25">
      <c r="A337" s="1" t="s">
        <v>74</v>
      </c>
      <c r="O337" s="16"/>
    </row>
    <row r="338" spans="1:36" ht="18" x14ac:dyDescent="0.25">
      <c r="A338" s="1" t="s">
        <v>75</v>
      </c>
      <c r="O338" s="16"/>
    </row>
    <row r="339" spans="1:36" x14ac:dyDescent="0.25">
      <c r="A339" s="2"/>
      <c r="B339" s="17" t="s">
        <v>39</v>
      </c>
      <c r="C339" s="18"/>
      <c r="D339" s="17" t="s">
        <v>40</v>
      </c>
      <c r="E339" s="18"/>
      <c r="F339" s="17" t="s">
        <v>41</v>
      </c>
      <c r="G339" s="18"/>
      <c r="H339" s="17" t="s">
        <v>69</v>
      </c>
      <c r="I339" s="18"/>
      <c r="J339" s="17" t="s">
        <v>43</v>
      </c>
      <c r="K339" s="18"/>
      <c r="L339" s="17" t="s">
        <v>6</v>
      </c>
      <c r="M339" s="18"/>
      <c r="O339" s="16"/>
    </row>
    <row r="340" spans="1:36" x14ac:dyDescent="0.25">
      <c r="A340" s="3" t="s">
        <v>7</v>
      </c>
      <c r="B340" s="4">
        <v>0</v>
      </c>
      <c r="C340" s="5">
        <v>0</v>
      </c>
      <c r="D340" s="4">
        <v>1</v>
      </c>
      <c r="E340" s="5">
        <v>2</v>
      </c>
      <c r="F340" s="4">
        <v>0</v>
      </c>
      <c r="G340" s="5">
        <v>0</v>
      </c>
      <c r="H340" s="4">
        <v>0</v>
      </c>
      <c r="I340" s="5">
        <v>0</v>
      </c>
      <c r="J340" s="4">
        <v>0</v>
      </c>
      <c r="K340" s="5">
        <v>0</v>
      </c>
      <c r="L340" s="4">
        <v>7.3000000000000001E-3</v>
      </c>
      <c r="M340" s="5">
        <v>2</v>
      </c>
      <c r="O340" s="13" t="s">
        <v>88</v>
      </c>
      <c r="P340" s="10">
        <f>_xlfn.CHISQ.TEST(S340:W344,AF340:AJ344)</f>
        <v>0.21054715747681577</v>
      </c>
      <c r="R340" t="s">
        <v>89</v>
      </c>
      <c r="S340">
        <f>C340</f>
        <v>0</v>
      </c>
      <c r="T340">
        <f>E340</f>
        <v>2</v>
      </c>
      <c r="U340">
        <f>G340</f>
        <v>0</v>
      </c>
      <c r="V340">
        <f>I340</f>
        <v>0</v>
      </c>
      <c r="W340">
        <f>K340</f>
        <v>0</v>
      </c>
      <c r="X340" s="11">
        <f>M340</f>
        <v>2</v>
      </c>
      <c r="AE340" t="s">
        <v>91</v>
      </c>
      <c r="AF340" s="12">
        <f>$X340*S345/$X345</f>
        <v>0.29197080291970801</v>
      </c>
      <c r="AG340" s="12">
        <f>$X340*T345/$X345</f>
        <v>0.69343065693430661</v>
      </c>
      <c r="AH340" s="12">
        <f>$X340*U345/$X345</f>
        <v>0.62043795620437958</v>
      </c>
      <c r="AI340" s="12">
        <f>$X340*V345/$X345</f>
        <v>0.29197080291970801</v>
      </c>
      <c r="AJ340" s="12">
        <f>$X340*W345/$X345</f>
        <v>0.10218978102189781</v>
      </c>
    </row>
    <row r="341" spans="1:36" x14ac:dyDescent="0.25">
      <c r="A341" s="3" t="s">
        <v>8</v>
      </c>
      <c r="B341" s="4">
        <v>0.1111</v>
      </c>
      <c r="C341" s="5">
        <v>1</v>
      </c>
      <c r="D341" s="4">
        <v>0.33329999999999999</v>
      </c>
      <c r="E341" s="5">
        <v>3</v>
      </c>
      <c r="F341" s="4">
        <v>0.55559999999999998</v>
      </c>
      <c r="G341" s="5">
        <v>5</v>
      </c>
      <c r="H341" s="4">
        <v>0</v>
      </c>
      <c r="I341" s="5">
        <v>0</v>
      </c>
      <c r="J341" s="4">
        <v>0</v>
      </c>
      <c r="K341" s="5">
        <v>0</v>
      </c>
      <c r="L341" s="4">
        <v>3.2800000000000003E-2</v>
      </c>
      <c r="M341" s="5">
        <v>9</v>
      </c>
      <c r="O341" s="13" t="s">
        <v>90</v>
      </c>
      <c r="P341" s="9">
        <f>_xlfn.CHISQ.INV.RT(P340,16)</f>
        <v>20.218343648696653</v>
      </c>
      <c r="S341">
        <f>C341</f>
        <v>1</v>
      </c>
      <c r="T341">
        <f>E341</f>
        <v>3</v>
      </c>
      <c r="U341">
        <f>G341</f>
        <v>5</v>
      </c>
      <c r="V341">
        <f>I341</f>
        <v>0</v>
      </c>
      <c r="W341">
        <f t="shared" ref="W341:W345" si="521">K341</f>
        <v>0</v>
      </c>
      <c r="X341" s="11">
        <f>M341</f>
        <v>9</v>
      </c>
      <c r="AF341" s="12">
        <f>$X341*S345/$X345</f>
        <v>1.3138686131386861</v>
      </c>
      <c r="AG341" s="12">
        <f t="shared" ref="AG341" si="522">$X341*T345/$X345</f>
        <v>3.1204379562043796</v>
      </c>
      <c r="AH341" s="12">
        <f t="shared" ref="AH341" si="523">$X341*U345/$X345</f>
        <v>2.7919708029197081</v>
      </c>
      <c r="AI341" s="12">
        <f t="shared" ref="AI341" si="524">$X341*V345/$X345</f>
        <v>1.3138686131386861</v>
      </c>
      <c r="AJ341" s="12">
        <f t="shared" ref="AJ341" si="525">$X341*W345/$X345</f>
        <v>0.45985401459854014</v>
      </c>
    </row>
    <row r="342" spans="1:36" x14ac:dyDescent="0.25">
      <c r="A342" s="3" t="s">
        <v>9</v>
      </c>
      <c r="B342" s="4">
        <v>9.5199999999999993E-2</v>
      </c>
      <c r="C342" s="5">
        <v>4</v>
      </c>
      <c r="D342" s="4">
        <v>0.42859999999999998</v>
      </c>
      <c r="E342" s="5">
        <v>18</v>
      </c>
      <c r="F342" s="4">
        <v>0.33329999999999999</v>
      </c>
      <c r="G342" s="5">
        <v>14</v>
      </c>
      <c r="H342" s="4">
        <v>0.11899999999999999</v>
      </c>
      <c r="I342" s="5">
        <v>5</v>
      </c>
      <c r="J342" s="4">
        <v>2.3800000000000002E-2</v>
      </c>
      <c r="K342" s="5">
        <v>1</v>
      </c>
      <c r="L342" s="4">
        <v>0.15329999999999999</v>
      </c>
      <c r="M342" s="5">
        <v>42</v>
      </c>
      <c r="O342" s="14" t="s">
        <v>92</v>
      </c>
      <c r="P342" s="15">
        <f>SQRT(P341/(X345*MIN(5-1,5-1)))</f>
        <v>0.13582118332591456</v>
      </c>
      <c r="S342">
        <f t="shared" ref="S342:S344" si="526">C342</f>
        <v>4</v>
      </c>
      <c r="T342">
        <f t="shared" ref="T342:T344" si="527">E342</f>
        <v>18</v>
      </c>
      <c r="U342">
        <f t="shared" ref="U342:U344" si="528">G342</f>
        <v>14</v>
      </c>
      <c r="V342">
        <f t="shared" ref="V342:V344" si="529">I342</f>
        <v>5</v>
      </c>
      <c r="W342">
        <f t="shared" si="521"/>
        <v>1</v>
      </c>
      <c r="X342" s="11">
        <f t="shared" ref="X342:X344" si="530">M342</f>
        <v>42</v>
      </c>
      <c r="AF342" s="12">
        <f>$X342*S345/$X345</f>
        <v>6.1313868613138682</v>
      </c>
      <c r="AG342" s="12">
        <f t="shared" ref="AG342" si="531">$X342*T345/$X345</f>
        <v>14.562043795620438</v>
      </c>
      <c r="AH342" s="12">
        <f t="shared" ref="AH342" si="532">$X342*U345/$X345</f>
        <v>13.02919708029197</v>
      </c>
      <c r="AI342" s="12">
        <f t="shared" ref="AI342" si="533">$X342*V345/$X345</f>
        <v>6.1313868613138682</v>
      </c>
      <c r="AJ342" s="12">
        <f t="shared" ref="AJ342" si="534">$X342*W345/$X345</f>
        <v>2.1459854014598538</v>
      </c>
    </row>
    <row r="343" spans="1:36" x14ac:dyDescent="0.25">
      <c r="A343" s="3" t="s">
        <v>10</v>
      </c>
      <c r="B343" s="4">
        <v>5.5599999999999997E-2</v>
      </c>
      <c r="C343" s="5">
        <v>3</v>
      </c>
      <c r="D343" s="4">
        <v>0.40739999999999998</v>
      </c>
      <c r="E343" s="5">
        <v>22</v>
      </c>
      <c r="F343" s="4">
        <v>0.27779999999999999</v>
      </c>
      <c r="G343" s="5">
        <v>15</v>
      </c>
      <c r="H343" s="4">
        <v>0.22220000000000001</v>
      </c>
      <c r="I343" s="5">
        <v>12</v>
      </c>
      <c r="J343" s="4">
        <v>3.7000000000000012E-2</v>
      </c>
      <c r="K343" s="5">
        <v>2</v>
      </c>
      <c r="L343" s="4">
        <v>0.1971</v>
      </c>
      <c r="M343" s="5">
        <v>54</v>
      </c>
      <c r="O343" s="16"/>
      <c r="P343" s="9" t="str">
        <f>IF(AND(P342&gt;0,P342&lt;=0.2),"Schwacher Zusammenhang",IF(AND(P342&gt;0.2,P342&lt;=0.6),"Mittlerer Zusammenhang",IF(P342&gt;0.6,"Starker Zusammenhang","")))</f>
        <v>Schwacher Zusammenhang</v>
      </c>
      <c r="S343">
        <f t="shared" si="526"/>
        <v>3</v>
      </c>
      <c r="T343">
        <f t="shared" si="527"/>
        <v>22</v>
      </c>
      <c r="U343">
        <f t="shared" si="528"/>
        <v>15</v>
      </c>
      <c r="V343">
        <f t="shared" si="529"/>
        <v>12</v>
      </c>
      <c r="W343">
        <f t="shared" si="521"/>
        <v>2</v>
      </c>
      <c r="X343" s="11">
        <f t="shared" si="530"/>
        <v>54</v>
      </c>
      <c r="AF343" s="12">
        <f>$X343*S345/$X345</f>
        <v>7.8832116788321169</v>
      </c>
      <c r="AG343" s="12">
        <f t="shared" ref="AG343" si="535">$X343*T345/$X345</f>
        <v>18.722627737226276</v>
      </c>
      <c r="AH343" s="12">
        <f t="shared" ref="AH343" si="536">$X343*U345/$X345</f>
        <v>16.751824817518248</v>
      </c>
      <c r="AI343" s="12">
        <f t="shared" ref="AI343" si="537">$X343*V345/$X345</f>
        <v>7.8832116788321169</v>
      </c>
      <c r="AJ343" s="12">
        <f t="shared" ref="AJ343" si="538">$X343*W345/$X345</f>
        <v>2.7591240875912408</v>
      </c>
    </row>
    <row r="344" spans="1:36" x14ac:dyDescent="0.25">
      <c r="A344" s="3" t="s">
        <v>11</v>
      </c>
      <c r="B344" s="4">
        <v>0.19159999999999999</v>
      </c>
      <c r="C344" s="5">
        <v>32</v>
      </c>
      <c r="D344" s="4">
        <v>0.2994</v>
      </c>
      <c r="E344" s="5">
        <v>50</v>
      </c>
      <c r="F344" s="4">
        <v>0.3054</v>
      </c>
      <c r="G344" s="5">
        <v>51</v>
      </c>
      <c r="H344" s="4">
        <v>0.13769999999999999</v>
      </c>
      <c r="I344" s="5">
        <v>23</v>
      </c>
      <c r="J344" s="4">
        <v>6.59E-2</v>
      </c>
      <c r="K344" s="5">
        <v>11</v>
      </c>
      <c r="L344" s="4">
        <v>0.60950000000000004</v>
      </c>
      <c r="M344" s="5">
        <v>167</v>
      </c>
      <c r="O344" s="16"/>
      <c r="S344">
        <f t="shared" si="526"/>
        <v>32</v>
      </c>
      <c r="T344">
        <f t="shared" si="527"/>
        <v>50</v>
      </c>
      <c r="U344">
        <f t="shared" si="528"/>
        <v>51</v>
      </c>
      <c r="V344">
        <f t="shared" si="529"/>
        <v>23</v>
      </c>
      <c r="W344">
        <f t="shared" si="521"/>
        <v>11</v>
      </c>
      <c r="X344" s="11">
        <f t="shared" si="530"/>
        <v>167</v>
      </c>
      <c r="AF344" s="12">
        <f>$X344*S345/$X345</f>
        <v>24.37956204379562</v>
      </c>
      <c r="AG344" s="12">
        <f t="shared" ref="AG344" si="539">$X344*T345/$X345</f>
        <v>57.901459854014597</v>
      </c>
      <c r="AH344" s="12">
        <f t="shared" ref="AH344" si="540">$X344*U345/$X345</f>
        <v>51.806569343065696</v>
      </c>
      <c r="AI344" s="12">
        <f t="shared" ref="AI344" si="541">$X344*V345/$X345</f>
        <v>24.37956204379562</v>
      </c>
      <c r="AJ344" s="12">
        <f t="shared" ref="AJ344" si="542">$X344*W345/$X345</f>
        <v>8.5328467153284677</v>
      </c>
    </row>
    <row r="345" spans="1:36" x14ac:dyDescent="0.25">
      <c r="A345" s="3" t="s">
        <v>6</v>
      </c>
      <c r="B345" s="6">
        <v>0.14599999999999999</v>
      </c>
      <c r="C345" s="3">
        <v>40</v>
      </c>
      <c r="D345" s="6">
        <v>0.34670000000000001</v>
      </c>
      <c r="E345" s="3">
        <v>95</v>
      </c>
      <c r="F345" s="6">
        <v>0.31019999999999998</v>
      </c>
      <c r="G345" s="3">
        <v>85</v>
      </c>
      <c r="H345" s="6">
        <v>0.14599999999999999</v>
      </c>
      <c r="I345" s="3">
        <v>40</v>
      </c>
      <c r="J345" s="6">
        <v>5.1100000000000013E-2</v>
      </c>
      <c r="K345" s="3">
        <v>14</v>
      </c>
      <c r="L345" s="6">
        <v>1</v>
      </c>
      <c r="M345" s="3">
        <v>274</v>
      </c>
      <c r="O345" s="16"/>
      <c r="S345" s="11">
        <f>C345</f>
        <v>40</v>
      </c>
      <c r="T345" s="11">
        <f>E345</f>
        <v>95</v>
      </c>
      <c r="U345" s="11">
        <f>G345</f>
        <v>85</v>
      </c>
      <c r="V345" s="11">
        <f>I345</f>
        <v>40</v>
      </c>
      <c r="W345" s="11">
        <f t="shared" si="521"/>
        <v>14</v>
      </c>
      <c r="X345">
        <f>M345</f>
        <v>274</v>
      </c>
    </row>
    <row r="346" spans="1:3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 t="s">
        <v>12</v>
      </c>
      <c r="M346" s="7">
        <v>274</v>
      </c>
      <c r="O346" s="16"/>
    </row>
    <row r="347" spans="1:3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 t="s">
        <v>13</v>
      </c>
      <c r="M347" s="7">
        <v>0</v>
      </c>
      <c r="O347" s="16"/>
    </row>
    <row r="348" spans="1:36" x14ac:dyDescent="0.25">
      <c r="O348" s="16"/>
    </row>
    <row r="349" spans="1:36" ht="18" x14ac:dyDescent="0.25">
      <c r="A349" s="1" t="s">
        <v>76</v>
      </c>
      <c r="O349" s="16"/>
    </row>
    <row r="350" spans="1:36" x14ac:dyDescent="0.25">
      <c r="A350" s="2"/>
      <c r="B350" s="17" t="s">
        <v>39</v>
      </c>
      <c r="C350" s="18"/>
      <c r="D350" s="17" t="s">
        <v>40</v>
      </c>
      <c r="E350" s="18"/>
      <c r="F350" s="17" t="s">
        <v>41</v>
      </c>
      <c r="G350" s="18"/>
      <c r="H350" s="17" t="s">
        <v>69</v>
      </c>
      <c r="I350" s="18"/>
      <c r="J350" s="17" t="s">
        <v>43</v>
      </c>
      <c r="K350" s="18"/>
      <c r="L350" s="17" t="s">
        <v>6</v>
      </c>
      <c r="M350" s="18"/>
      <c r="O350" s="16"/>
    </row>
    <row r="351" spans="1:36" x14ac:dyDescent="0.25">
      <c r="A351" s="3" t="s">
        <v>7</v>
      </c>
      <c r="B351" s="4">
        <v>0</v>
      </c>
      <c r="C351" s="5">
        <v>0</v>
      </c>
      <c r="D351" s="4">
        <v>0.5</v>
      </c>
      <c r="E351" s="5">
        <v>1</v>
      </c>
      <c r="F351" s="4">
        <v>0</v>
      </c>
      <c r="G351" s="5">
        <v>0</v>
      </c>
      <c r="H351" s="4">
        <v>0</v>
      </c>
      <c r="I351" s="5">
        <v>0</v>
      </c>
      <c r="J351" s="4">
        <v>0.5</v>
      </c>
      <c r="K351" s="5">
        <v>1</v>
      </c>
      <c r="L351" s="4">
        <v>7.3000000000000001E-3</v>
      </c>
      <c r="M351" s="5">
        <v>2</v>
      </c>
      <c r="O351" s="13" t="s">
        <v>88</v>
      </c>
      <c r="P351" s="10">
        <f>_xlfn.CHISQ.TEST(S351:W355,AF351:AJ355)</f>
        <v>0.15607629529423622</v>
      </c>
      <c r="R351" t="s">
        <v>89</v>
      </c>
      <c r="S351">
        <f>C351</f>
        <v>0</v>
      </c>
      <c r="T351">
        <f>E351</f>
        <v>1</v>
      </c>
      <c r="U351">
        <f>G351</f>
        <v>0</v>
      </c>
      <c r="V351">
        <f>I351</f>
        <v>0</v>
      </c>
      <c r="W351">
        <f>K351</f>
        <v>1</v>
      </c>
      <c r="X351" s="11">
        <f>M351</f>
        <v>2</v>
      </c>
      <c r="AE351" t="s">
        <v>91</v>
      </c>
      <c r="AF351" s="12">
        <f>$X351*S356/$X356</f>
        <v>0.22627737226277372</v>
      </c>
      <c r="AG351" s="12">
        <f>$X351*T356/$X356</f>
        <v>0.78102189781021902</v>
      </c>
      <c r="AH351" s="12">
        <f>$X351*U356/$X356</f>
        <v>0.64233576642335766</v>
      </c>
      <c r="AI351" s="12">
        <f>$X351*V356/$X356</f>
        <v>0.24817518248175183</v>
      </c>
      <c r="AJ351" s="12">
        <f>$X351*W356/$X356</f>
        <v>0.10218978102189781</v>
      </c>
    </row>
    <row r="352" spans="1:36" x14ac:dyDescent="0.25">
      <c r="A352" s="3" t="s">
        <v>8</v>
      </c>
      <c r="B352" s="4">
        <v>0.1111</v>
      </c>
      <c r="C352" s="5">
        <v>1</v>
      </c>
      <c r="D352" s="4">
        <v>0.66670000000000007</v>
      </c>
      <c r="E352" s="5">
        <v>6</v>
      </c>
      <c r="F352" s="4">
        <v>0.22220000000000001</v>
      </c>
      <c r="G352" s="5">
        <v>2</v>
      </c>
      <c r="H352" s="4">
        <v>0</v>
      </c>
      <c r="I352" s="5">
        <v>0</v>
      </c>
      <c r="J352" s="4">
        <v>0</v>
      </c>
      <c r="K352" s="5">
        <v>0</v>
      </c>
      <c r="L352" s="4">
        <v>3.2800000000000003E-2</v>
      </c>
      <c r="M352" s="5">
        <v>9</v>
      </c>
      <c r="O352" s="13" t="s">
        <v>90</v>
      </c>
      <c r="P352" s="9">
        <f>_xlfn.CHISQ.INV.RT(P351,16)</f>
        <v>21.614625438672988</v>
      </c>
      <c r="S352">
        <f>C352</f>
        <v>1</v>
      </c>
      <c r="T352">
        <f>E352</f>
        <v>6</v>
      </c>
      <c r="U352">
        <f>G352</f>
        <v>2</v>
      </c>
      <c r="V352">
        <f>I352</f>
        <v>0</v>
      </c>
      <c r="W352">
        <f t="shared" ref="W352:W356" si="543">K352</f>
        <v>0</v>
      </c>
      <c r="X352" s="11">
        <f>M352</f>
        <v>9</v>
      </c>
      <c r="AF352" s="12">
        <f>$X352*S356/$X356</f>
        <v>1.0182481751824817</v>
      </c>
      <c r="AG352" s="12">
        <f t="shared" ref="AG352" si="544">$X352*T356/$X356</f>
        <v>3.5145985401459856</v>
      </c>
      <c r="AH352" s="12">
        <f t="shared" ref="AH352" si="545">$X352*U356/$X356</f>
        <v>2.8905109489051095</v>
      </c>
      <c r="AI352" s="12">
        <f t="shared" ref="AI352" si="546">$X352*V356/$X356</f>
        <v>1.1167883211678833</v>
      </c>
      <c r="AJ352" s="12">
        <f t="shared" ref="AJ352" si="547">$X352*W356/$X356</f>
        <v>0.45985401459854014</v>
      </c>
    </row>
    <row r="353" spans="1:36" x14ac:dyDescent="0.25">
      <c r="A353" s="3" t="s">
        <v>9</v>
      </c>
      <c r="B353" s="4">
        <v>7.1399999999999991E-2</v>
      </c>
      <c r="C353" s="5">
        <v>3</v>
      </c>
      <c r="D353" s="4">
        <v>0.47620000000000001</v>
      </c>
      <c r="E353" s="5">
        <v>20</v>
      </c>
      <c r="F353" s="4">
        <v>0.40479999999999999</v>
      </c>
      <c r="G353" s="5">
        <v>17</v>
      </c>
      <c r="H353" s="4">
        <v>2.3800000000000002E-2</v>
      </c>
      <c r="I353" s="5">
        <v>1</v>
      </c>
      <c r="J353" s="4">
        <v>2.3800000000000002E-2</v>
      </c>
      <c r="K353" s="5">
        <v>1</v>
      </c>
      <c r="L353" s="4">
        <v>0.15329999999999999</v>
      </c>
      <c r="M353" s="5">
        <v>42</v>
      </c>
      <c r="O353" s="14" t="s">
        <v>92</v>
      </c>
      <c r="P353" s="15">
        <f>SQRT(P352/(X356*MIN(5-1,5-1)))</f>
        <v>0.14043280804509878</v>
      </c>
      <c r="S353">
        <f t="shared" ref="S353:S355" si="548">C353</f>
        <v>3</v>
      </c>
      <c r="T353">
        <f t="shared" ref="T353:T355" si="549">E353</f>
        <v>20</v>
      </c>
      <c r="U353">
        <f t="shared" ref="U353:U355" si="550">G353</f>
        <v>17</v>
      </c>
      <c r="V353">
        <f t="shared" ref="V353:V355" si="551">I353</f>
        <v>1</v>
      </c>
      <c r="W353">
        <f t="shared" si="543"/>
        <v>1</v>
      </c>
      <c r="X353" s="11">
        <f t="shared" ref="X353:X355" si="552">M353</f>
        <v>42</v>
      </c>
      <c r="AF353" s="12">
        <f>$X353*S356/$X356</f>
        <v>4.7518248175182478</v>
      </c>
      <c r="AG353" s="12">
        <f t="shared" ref="AG353" si="553">$X353*T356/$X356</f>
        <v>16.401459854014597</v>
      </c>
      <c r="AH353" s="12">
        <f t="shared" ref="AH353" si="554">$X353*U356/$X356</f>
        <v>13.489051094890511</v>
      </c>
      <c r="AI353" s="12">
        <f t="shared" ref="AI353" si="555">$X353*V356/$X356</f>
        <v>5.211678832116788</v>
      </c>
      <c r="AJ353" s="12">
        <f t="shared" ref="AJ353" si="556">$X353*W356/$X356</f>
        <v>2.1459854014598538</v>
      </c>
    </row>
    <row r="354" spans="1:36" x14ac:dyDescent="0.25">
      <c r="A354" s="3" t="s">
        <v>10</v>
      </c>
      <c r="B354" s="4">
        <v>0.1111</v>
      </c>
      <c r="C354" s="5">
        <v>6</v>
      </c>
      <c r="D354" s="4">
        <v>0.40739999999999998</v>
      </c>
      <c r="E354" s="5">
        <v>22</v>
      </c>
      <c r="F354" s="4">
        <v>0.27779999999999999</v>
      </c>
      <c r="G354" s="5">
        <v>15</v>
      </c>
      <c r="H354" s="4">
        <v>0.14810000000000001</v>
      </c>
      <c r="I354" s="5">
        <v>8</v>
      </c>
      <c r="J354" s="4">
        <v>5.5599999999999997E-2</v>
      </c>
      <c r="K354" s="5">
        <v>3</v>
      </c>
      <c r="L354" s="4">
        <v>0.1971</v>
      </c>
      <c r="M354" s="5">
        <v>54</v>
      </c>
      <c r="O354" s="16"/>
      <c r="P354" s="9" t="str">
        <f>IF(AND(P353&gt;0,P353&lt;=0.2),"Schwacher Zusammenhang",IF(AND(P353&gt;0.2,P353&lt;=0.6),"Mittlerer Zusammenhang",IF(P353&gt;0.6,"Starker Zusammenhang","")))</f>
        <v>Schwacher Zusammenhang</v>
      </c>
      <c r="S354">
        <f t="shared" si="548"/>
        <v>6</v>
      </c>
      <c r="T354">
        <f t="shared" si="549"/>
        <v>22</v>
      </c>
      <c r="U354">
        <f t="shared" si="550"/>
        <v>15</v>
      </c>
      <c r="V354">
        <f t="shared" si="551"/>
        <v>8</v>
      </c>
      <c r="W354">
        <f t="shared" si="543"/>
        <v>3</v>
      </c>
      <c r="X354" s="11">
        <f t="shared" si="552"/>
        <v>54</v>
      </c>
      <c r="AF354" s="12">
        <f>$X354*S356/$X356</f>
        <v>6.1094890510948909</v>
      </c>
      <c r="AG354" s="12">
        <f t="shared" ref="AG354" si="557">$X354*T356/$X356</f>
        <v>21.087591240875913</v>
      </c>
      <c r="AH354" s="12">
        <f t="shared" ref="AH354" si="558">$X354*U356/$X356</f>
        <v>17.343065693430656</v>
      </c>
      <c r="AI354" s="12">
        <f t="shared" ref="AI354" si="559">$X354*V356/$X356</f>
        <v>6.7007299270072993</v>
      </c>
      <c r="AJ354" s="12">
        <f t="shared" ref="AJ354" si="560">$X354*W356/$X356</f>
        <v>2.7591240875912408</v>
      </c>
    </row>
    <row r="355" spans="1:36" x14ac:dyDescent="0.25">
      <c r="A355" s="3" t="s">
        <v>11</v>
      </c>
      <c r="B355" s="4">
        <v>0.12570000000000001</v>
      </c>
      <c r="C355" s="5">
        <v>21</v>
      </c>
      <c r="D355" s="4">
        <v>0.34729999999999989</v>
      </c>
      <c r="E355" s="5">
        <v>58</v>
      </c>
      <c r="F355" s="4">
        <v>0.32340000000000002</v>
      </c>
      <c r="G355" s="5">
        <v>54</v>
      </c>
      <c r="H355" s="4">
        <v>0.1497</v>
      </c>
      <c r="I355" s="5">
        <v>25</v>
      </c>
      <c r="J355" s="4">
        <v>5.3900000000000003E-2</v>
      </c>
      <c r="K355" s="5">
        <v>9</v>
      </c>
      <c r="L355" s="4">
        <v>0.60950000000000004</v>
      </c>
      <c r="M355" s="5">
        <v>167</v>
      </c>
      <c r="O355" s="16"/>
      <c r="S355">
        <f t="shared" si="548"/>
        <v>21</v>
      </c>
      <c r="T355">
        <f t="shared" si="549"/>
        <v>58</v>
      </c>
      <c r="U355">
        <f t="shared" si="550"/>
        <v>54</v>
      </c>
      <c r="V355">
        <f t="shared" si="551"/>
        <v>25</v>
      </c>
      <c r="W355">
        <f t="shared" si="543"/>
        <v>9</v>
      </c>
      <c r="X355" s="11">
        <f t="shared" si="552"/>
        <v>167</v>
      </c>
      <c r="AF355" s="12">
        <f>$X355*S356/$X356</f>
        <v>18.894160583941606</v>
      </c>
      <c r="AG355" s="12">
        <f t="shared" ref="AG355" si="561">$X355*T356/$X356</f>
        <v>65.215328467153284</v>
      </c>
      <c r="AH355" s="12">
        <f t="shared" ref="AH355" si="562">$X355*U356/$X356</f>
        <v>53.635036496350367</v>
      </c>
      <c r="AI355" s="12">
        <f t="shared" ref="AI355" si="563">$X355*V356/$X356</f>
        <v>20.722627737226276</v>
      </c>
      <c r="AJ355" s="12">
        <f t="shared" ref="AJ355" si="564">$X355*W356/$X356</f>
        <v>8.5328467153284677</v>
      </c>
    </row>
    <row r="356" spans="1:36" x14ac:dyDescent="0.25">
      <c r="A356" s="3" t="s">
        <v>6</v>
      </c>
      <c r="B356" s="6">
        <v>0.11310000000000001</v>
      </c>
      <c r="C356" s="3">
        <v>31</v>
      </c>
      <c r="D356" s="6">
        <v>0.39050000000000001</v>
      </c>
      <c r="E356" s="3">
        <v>107</v>
      </c>
      <c r="F356" s="6">
        <v>0.32119999999999999</v>
      </c>
      <c r="G356" s="3">
        <v>88</v>
      </c>
      <c r="H356" s="6">
        <v>0.1241</v>
      </c>
      <c r="I356" s="3">
        <v>34</v>
      </c>
      <c r="J356" s="6">
        <v>5.1100000000000013E-2</v>
      </c>
      <c r="K356" s="3">
        <v>14</v>
      </c>
      <c r="L356" s="6">
        <v>1</v>
      </c>
      <c r="M356" s="3">
        <v>274</v>
      </c>
      <c r="O356" s="16"/>
      <c r="S356" s="11">
        <f>C356</f>
        <v>31</v>
      </c>
      <c r="T356" s="11">
        <f>E356</f>
        <v>107</v>
      </c>
      <c r="U356" s="11">
        <f>G356</f>
        <v>88</v>
      </c>
      <c r="V356" s="11">
        <f>I356</f>
        <v>34</v>
      </c>
      <c r="W356" s="11">
        <f t="shared" si="543"/>
        <v>14</v>
      </c>
      <c r="X356">
        <f>M356</f>
        <v>274</v>
      </c>
    </row>
    <row r="357" spans="1:3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 t="s">
        <v>12</v>
      </c>
      <c r="M357" s="7">
        <v>274</v>
      </c>
      <c r="O357" s="16"/>
    </row>
    <row r="358" spans="1:3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 t="s">
        <v>13</v>
      </c>
      <c r="M358" s="7">
        <v>0</v>
      </c>
      <c r="O358" s="16"/>
    </row>
    <row r="359" spans="1:36" x14ac:dyDescent="0.25">
      <c r="O359" s="16"/>
    </row>
    <row r="360" spans="1:36" ht="18" x14ac:dyDescent="0.25">
      <c r="A360" s="1" t="s">
        <v>77</v>
      </c>
      <c r="O360" s="16"/>
    </row>
    <row r="361" spans="1:36" x14ac:dyDescent="0.25">
      <c r="A361" s="2"/>
      <c r="B361" s="17" t="s">
        <v>39</v>
      </c>
      <c r="C361" s="18"/>
      <c r="D361" s="17" t="s">
        <v>40</v>
      </c>
      <c r="E361" s="18"/>
      <c r="F361" s="17" t="s">
        <v>41</v>
      </c>
      <c r="G361" s="18"/>
      <c r="H361" s="17" t="s">
        <v>69</v>
      </c>
      <c r="I361" s="18"/>
      <c r="J361" s="17" t="s">
        <v>43</v>
      </c>
      <c r="K361" s="18"/>
      <c r="L361" s="17" t="s">
        <v>6</v>
      </c>
      <c r="M361" s="18"/>
      <c r="O361" s="16"/>
    </row>
    <row r="362" spans="1:36" x14ac:dyDescent="0.25">
      <c r="A362" s="3" t="s">
        <v>7</v>
      </c>
      <c r="B362" s="4">
        <v>0</v>
      </c>
      <c r="C362" s="5">
        <v>0</v>
      </c>
      <c r="D362" s="4">
        <v>0.5</v>
      </c>
      <c r="E362" s="5">
        <v>1</v>
      </c>
      <c r="F362" s="4">
        <v>0.5</v>
      </c>
      <c r="G362" s="5">
        <v>1</v>
      </c>
      <c r="H362" s="4">
        <v>0</v>
      </c>
      <c r="I362" s="5">
        <v>0</v>
      </c>
      <c r="J362" s="4">
        <v>0</v>
      </c>
      <c r="K362" s="5">
        <v>0</v>
      </c>
      <c r="L362" s="4">
        <v>7.3000000000000001E-3</v>
      </c>
      <c r="M362" s="5">
        <v>2</v>
      </c>
      <c r="O362" s="13" t="s">
        <v>88</v>
      </c>
      <c r="P362" s="10">
        <f>_xlfn.CHISQ.TEST(S362:W366,AF362:AJ366)</f>
        <v>0.94766077051001707</v>
      </c>
      <c r="R362" t="s">
        <v>89</v>
      </c>
      <c r="S362">
        <f>C362</f>
        <v>0</v>
      </c>
      <c r="T362">
        <f>E362</f>
        <v>1</v>
      </c>
      <c r="U362">
        <f>G362</f>
        <v>1</v>
      </c>
      <c r="V362">
        <f>I362</f>
        <v>0</v>
      </c>
      <c r="W362">
        <f>K362</f>
        <v>0</v>
      </c>
      <c r="X362" s="11">
        <f>M362</f>
        <v>2</v>
      </c>
      <c r="AE362" t="s">
        <v>91</v>
      </c>
      <c r="AF362" s="12">
        <f>$X362*S367/$X367</f>
        <v>0.145985401459854</v>
      </c>
      <c r="AG362" s="12">
        <f>$X362*T367/$X367</f>
        <v>0.63503649635036497</v>
      </c>
      <c r="AH362" s="12">
        <f>$X362*U367/$X367</f>
        <v>0.71532846715328469</v>
      </c>
      <c r="AI362" s="12">
        <f>$X362*V367/$X367</f>
        <v>0.29197080291970801</v>
      </c>
      <c r="AJ362" s="12">
        <f>$X362*W367/$X367</f>
        <v>0.21167883211678831</v>
      </c>
    </row>
    <row r="363" spans="1:36" x14ac:dyDescent="0.25">
      <c r="A363" s="3" t="s">
        <v>8</v>
      </c>
      <c r="B363" s="4">
        <v>0.1111</v>
      </c>
      <c r="C363" s="5">
        <v>1</v>
      </c>
      <c r="D363" s="4">
        <v>0.33329999999999999</v>
      </c>
      <c r="E363" s="5">
        <v>3</v>
      </c>
      <c r="F363" s="4">
        <v>0.33329999999999999</v>
      </c>
      <c r="G363" s="5">
        <v>3</v>
      </c>
      <c r="H363" s="4">
        <v>0.1111</v>
      </c>
      <c r="I363" s="5">
        <v>1</v>
      </c>
      <c r="J363" s="4">
        <v>0.1111</v>
      </c>
      <c r="K363" s="5">
        <v>1</v>
      </c>
      <c r="L363" s="4">
        <v>3.2800000000000003E-2</v>
      </c>
      <c r="M363" s="5">
        <v>9</v>
      </c>
      <c r="O363" s="13" t="s">
        <v>90</v>
      </c>
      <c r="P363" s="9">
        <f>_xlfn.CHISQ.INV.RT(P362,16)</f>
        <v>8.0401941060519366</v>
      </c>
      <c r="S363">
        <f>C363</f>
        <v>1</v>
      </c>
      <c r="T363">
        <f>E363</f>
        <v>3</v>
      </c>
      <c r="U363">
        <f>G363</f>
        <v>3</v>
      </c>
      <c r="V363">
        <f>I363</f>
        <v>1</v>
      </c>
      <c r="W363">
        <f t="shared" ref="W363:W367" si="565">K363</f>
        <v>1</v>
      </c>
      <c r="X363" s="11">
        <f>M363</f>
        <v>9</v>
      </c>
      <c r="AF363" s="12">
        <f>$X363*S367/$X367</f>
        <v>0.65693430656934304</v>
      </c>
      <c r="AG363" s="12">
        <f t="shared" ref="AG363" si="566">$X363*T367/$X367</f>
        <v>2.8576642335766422</v>
      </c>
      <c r="AH363" s="12">
        <f t="shared" ref="AH363" si="567">$X363*U367/$X367</f>
        <v>3.218978102189781</v>
      </c>
      <c r="AI363" s="12">
        <f t="shared" ref="AI363" si="568">$X363*V367/$X367</f>
        <v>1.3138686131386861</v>
      </c>
      <c r="AJ363" s="12">
        <f t="shared" ref="AJ363" si="569">$X363*W367/$X367</f>
        <v>0.95255474452554745</v>
      </c>
    </row>
    <row r="364" spans="1:36" x14ac:dyDescent="0.25">
      <c r="A364" s="3" t="s">
        <v>9</v>
      </c>
      <c r="B364" s="4">
        <v>4.7600000000000003E-2</v>
      </c>
      <c r="C364" s="5">
        <v>2</v>
      </c>
      <c r="D364" s="4">
        <v>0.45240000000000002</v>
      </c>
      <c r="E364" s="5">
        <v>19</v>
      </c>
      <c r="F364" s="4">
        <v>0.3095</v>
      </c>
      <c r="G364" s="5">
        <v>13</v>
      </c>
      <c r="H364" s="4">
        <v>9.5199999999999993E-2</v>
      </c>
      <c r="I364" s="5">
        <v>4</v>
      </c>
      <c r="J364" s="4">
        <v>9.5199999999999993E-2</v>
      </c>
      <c r="K364" s="5">
        <v>4</v>
      </c>
      <c r="L364" s="4">
        <v>0.15329999999999999</v>
      </c>
      <c r="M364" s="5">
        <v>42</v>
      </c>
      <c r="O364" s="14" t="s">
        <v>92</v>
      </c>
      <c r="P364" s="15">
        <f>SQRT(P363/(X367*MIN(5-1,5-1)))</f>
        <v>8.5650122751924004E-2</v>
      </c>
      <c r="S364">
        <f t="shared" ref="S364:S366" si="570">C364</f>
        <v>2</v>
      </c>
      <c r="T364">
        <f t="shared" ref="T364:T366" si="571">E364</f>
        <v>19</v>
      </c>
      <c r="U364">
        <f t="shared" ref="U364:U366" si="572">G364</f>
        <v>13</v>
      </c>
      <c r="V364">
        <f t="shared" ref="V364:V366" si="573">I364</f>
        <v>4</v>
      </c>
      <c r="W364">
        <f t="shared" si="565"/>
        <v>4</v>
      </c>
      <c r="X364" s="11">
        <f t="shared" ref="X364:X366" si="574">M364</f>
        <v>42</v>
      </c>
      <c r="AF364" s="12">
        <f>$X364*S367/$X367</f>
        <v>3.0656934306569341</v>
      </c>
      <c r="AG364" s="12">
        <f t="shared" ref="AG364" si="575">$X364*T367/$X367</f>
        <v>13.335766423357665</v>
      </c>
      <c r="AH364" s="12">
        <f t="shared" ref="AH364" si="576">$X364*U367/$X367</f>
        <v>15.021897810218977</v>
      </c>
      <c r="AI364" s="12">
        <f t="shared" ref="AI364" si="577">$X364*V367/$X367</f>
        <v>6.1313868613138682</v>
      </c>
      <c r="AJ364" s="12">
        <f t="shared" ref="AJ364" si="578">$X364*W367/$X367</f>
        <v>4.445255474452555</v>
      </c>
    </row>
    <row r="365" spans="1:36" x14ac:dyDescent="0.25">
      <c r="A365" s="3" t="s">
        <v>10</v>
      </c>
      <c r="B365" s="4">
        <v>3.7000000000000012E-2</v>
      </c>
      <c r="C365" s="5">
        <v>2</v>
      </c>
      <c r="D365" s="4">
        <v>0.33329999999999999</v>
      </c>
      <c r="E365" s="5">
        <v>18</v>
      </c>
      <c r="F365" s="4">
        <v>0.35189999999999999</v>
      </c>
      <c r="G365" s="5">
        <v>19</v>
      </c>
      <c r="H365" s="4">
        <v>0.16669999999999999</v>
      </c>
      <c r="I365" s="5">
        <v>9</v>
      </c>
      <c r="J365" s="4">
        <v>0.1111</v>
      </c>
      <c r="K365" s="5">
        <v>6</v>
      </c>
      <c r="L365" s="4">
        <v>0.1971</v>
      </c>
      <c r="M365" s="5">
        <v>54</v>
      </c>
      <c r="O365" s="16"/>
      <c r="P365" s="9" t="str">
        <f>IF(AND(P364&gt;0,P364&lt;=0.2),"Schwacher Zusammenhang",IF(AND(P364&gt;0.2,P364&lt;=0.6),"Mittlerer Zusammenhang",IF(P364&gt;0.6,"Starker Zusammenhang","")))</f>
        <v>Schwacher Zusammenhang</v>
      </c>
      <c r="S365">
        <f t="shared" si="570"/>
        <v>2</v>
      </c>
      <c r="T365">
        <f t="shared" si="571"/>
        <v>18</v>
      </c>
      <c r="U365">
        <f t="shared" si="572"/>
        <v>19</v>
      </c>
      <c r="V365">
        <f t="shared" si="573"/>
        <v>9</v>
      </c>
      <c r="W365">
        <f t="shared" si="565"/>
        <v>6</v>
      </c>
      <c r="X365" s="11">
        <f t="shared" si="574"/>
        <v>54</v>
      </c>
      <c r="AF365" s="12">
        <f>$X365*S367/$X367</f>
        <v>3.9416058394160585</v>
      </c>
      <c r="AG365" s="12">
        <f t="shared" ref="AG365" si="579">$X365*T367/$X367</f>
        <v>17.145985401459853</v>
      </c>
      <c r="AH365" s="12">
        <f t="shared" ref="AH365" si="580">$X365*U367/$X367</f>
        <v>19.313868613138688</v>
      </c>
      <c r="AI365" s="12">
        <f t="shared" ref="AI365" si="581">$X365*V367/$X367</f>
        <v>7.8832116788321169</v>
      </c>
      <c r="AJ365" s="12">
        <f t="shared" ref="AJ365" si="582">$X365*W367/$X367</f>
        <v>5.7153284671532845</v>
      </c>
    </row>
    <row r="366" spans="1:36" x14ac:dyDescent="0.25">
      <c r="A366" s="3" t="s">
        <v>11</v>
      </c>
      <c r="B366" s="4">
        <v>8.9800000000000005E-2</v>
      </c>
      <c r="C366" s="5">
        <v>15</v>
      </c>
      <c r="D366" s="4">
        <v>0.27539999999999998</v>
      </c>
      <c r="E366" s="5">
        <v>46</v>
      </c>
      <c r="F366" s="4">
        <v>0.37130000000000002</v>
      </c>
      <c r="G366" s="5">
        <v>62</v>
      </c>
      <c r="H366" s="4">
        <v>0.15570000000000001</v>
      </c>
      <c r="I366" s="5">
        <v>26</v>
      </c>
      <c r="J366" s="4">
        <v>0.10780000000000001</v>
      </c>
      <c r="K366" s="5">
        <v>18</v>
      </c>
      <c r="L366" s="4">
        <v>0.60950000000000004</v>
      </c>
      <c r="M366" s="5">
        <v>167</v>
      </c>
      <c r="O366" s="16"/>
      <c r="S366">
        <f t="shared" si="570"/>
        <v>15</v>
      </c>
      <c r="T366">
        <f t="shared" si="571"/>
        <v>46</v>
      </c>
      <c r="U366">
        <f t="shared" si="572"/>
        <v>62</v>
      </c>
      <c r="V366">
        <f t="shared" si="573"/>
        <v>26</v>
      </c>
      <c r="W366">
        <f t="shared" si="565"/>
        <v>18</v>
      </c>
      <c r="X366" s="11">
        <f t="shared" si="574"/>
        <v>167</v>
      </c>
      <c r="AF366" s="12">
        <f>$X366*S367/$X367</f>
        <v>12.18978102189781</v>
      </c>
      <c r="AG366" s="12">
        <f t="shared" ref="AG366" si="583">$X366*T367/$X367</f>
        <v>53.025547445255476</v>
      </c>
      <c r="AH366" s="12">
        <f t="shared" ref="AH366" si="584">$X366*U367/$X367</f>
        <v>59.729927007299267</v>
      </c>
      <c r="AI366" s="12">
        <f t="shared" ref="AI366" si="585">$X366*V367/$X367</f>
        <v>24.37956204379562</v>
      </c>
      <c r="AJ366" s="12">
        <f t="shared" ref="AJ366" si="586">$X366*W367/$X367</f>
        <v>17.675182481751825</v>
      </c>
    </row>
    <row r="367" spans="1:36" x14ac:dyDescent="0.25">
      <c r="A367" s="3" t="s">
        <v>6</v>
      </c>
      <c r="B367" s="6">
        <v>7.2999999999999995E-2</v>
      </c>
      <c r="C367" s="3">
        <v>20</v>
      </c>
      <c r="D367" s="6">
        <v>0.3175</v>
      </c>
      <c r="E367" s="3">
        <v>87</v>
      </c>
      <c r="F367" s="6">
        <v>0.35770000000000002</v>
      </c>
      <c r="G367" s="3">
        <v>98</v>
      </c>
      <c r="H367" s="6">
        <v>0.14599999999999999</v>
      </c>
      <c r="I367" s="3">
        <v>40</v>
      </c>
      <c r="J367" s="6">
        <v>0.10580000000000001</v>
      </c>
      <c r="K367" s="3">
        <v>29</v>
      </c>
      <c r="L367" s="6">
        <v>1</v>
      </c>
      <c r="M367" s="3">
        <v>274</v>
      </c>
      <c r="O367" s="16"/>
      <c r="S367" s="11">
        <f>C367</f>
        <v>20</v>
      </c>
      <c r="T367" s="11">
        <f>E367</f>
        <v>87</v>
      </c>
      <c r="U367" s="11">
        <f>G367</f>
        <v>98</v>
      </c>
      <c r="V367" s="11">
        <f>I367</f>
        <v>40</v>
      </c>
      <c r="W367" s="11">
        <f t="shared" si="565"/>
        <v>29</v>
      </c>
      <c r="X367">
        <f>M367</f>
        <v>274</v>
      </c>
    </row>
    <row r="368" spans="1:3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 t="s">
        <v>12</v>
      </c>
      <c r="M368" s="7">
        <v>274</v>
      </c>
      <c r="O368" s="16"/>
    </row>
    <row r="369" spans="1:15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 t="s">
        <v>13</v>
      </c>
      <c r="M369" s="7">
        <v>0</v>
      </c>
      <c r="O369" s="16"/>
    </row>
    <row r="370" spans="1:15" x14ac:dyDescent="0.25">
      <c r="O370" s="16"/>
    </row>
    <row r="371" spans="1:15" ht="18" x14ac:dyDescent="0.25">
      <c r="A371" s="1" t="s">
        <v>78</v>
      </c>
      <c r="O371" s="16"/>
    </row>
    <row r="372" spans="1:15" x14ac:dyDescent="0.25">
      <c r="A372" s="2"/>
      <c r="B372" s="17" t="s">
        <v>39</v>
      </c>
      <c r="C372" s="18"/>
      <c r="D372" s="17" t="s">
        <v>40</v>
      </c>
      <c r="E372" s="18"/>
      <c r="F372" s="17" t="s">
        <v>41</v>
      </c>
      <c r="G372" s="18"/>
      <c r="H372" s="17" t="s">
        <v>69</v>
      </c>
      <c r="I372" s="18"/>
      <c r="J372" s="17" t="s">
        <v>43</v>
      </c>
      <c r="K372" s="18"/>
      <c r="L372" s="17" t="s">
        <v>6</v>
      </c>
      <c r="M372" s="18"/>
      <c r="O372" s="16"/>
    </row>
    <row r="373" spans="1:15" x14ac:dyDescent="0.25">
      <c r="A373" s="3" t="s">
        <v>7</v>
      </c>
      <c r="B373" s="4">
        <v>0</v>
      </c>
      <c r="C373" s="5">
        <v>0</v>
      </c>
      <c r="D373" s="4">
        <v>0</v>
      </c>
      <c r="E373" s="5">
        <v>0</v>
      </c>
      <c r="F373" s="4">
        <v>0</v>
      </c>
      <c r="G373" s="5">
        <v>0</v>
      </c>
      <c r="H373" s="4">
        <v>0</v>
      </c>
      <c r="I373" s="5">
        <v>0</v>
      </c>
      <c r="J373" s="4">
        <v>0</v>
      </c>
      <c r="K373" s="5">
        <v>0</v>
      </c>
      <c r="L373" s="4">
        <v>0</v>
      </c>
      <c r="M373" s="5">
        <v>0</v>
      </c>
      <c r="O373" s="16"/>
    </row>
    <row r="374" spans="1:15" x14ac:dyDescent="0.25">
      <c r="A374" s="3" t="s">
        <v>8</v>
      </c>
      <c r="B374" s="4">
        <v>0</v>
      </c>
      <c r="C374" s="5">
        <v>0</v>
      </c>
      <c r="D374" s="4">
        <v>0</v>
      </c>
      <c r="E374" s="5">
        <v>0</v>
      </c>
      <c r="F374" s="4">
        <v>0</v>
      </c>
      <c r="G374" s="5">
        <v>0</v>
      </c>
      <c r="H374" s="4">
        <v>0</v>
      </c>
      <c r="I374" s="5">
        <v>0</v>
      </c>
      <c r="J374" s="4">
        <v>0</v>
      </c>
      <c r="K374" s="5">
        <v>0</v>
      </c>
      <c r="L374" s="4">
        <v>0</v>
      </c>
      <c r="M374" s="5">
        <v>0</v>
      </c>
      <c r="O374" s="16"/>
    </row>
    <row r="375" spans="1:15" x14ac:dyDescent="0.25">
      <c r="A375" s="3" t="s">
        <v>9</v>
      </c>
      <c r="B375" s="4">
        <v>0</v>
      </c>
      <c r="C375" s="5">
        <v>0</v>
      </c>
      <c r="D375" s="4">
        <v>0</v>
      </c>
      <c r="E375" s="5">
        <v>0</v>
      </c>
      <c r="F375" s="4">
        <v>0</v>
      </c>
      <c r="G375" s="5">
        <v>0</v>
      </c>
      <c r="H375" s="4">
        <v>0</v>
      </c>
      <c r="I375" s="5">
        <v>0</v>
      </c>
      <c r="J375" s="4">
        <v>0</v>
      </c>
      <c r="K375" s="5">
        <v>0</v>
      </c>
      <c r="L375" s="4">
        <v>0</v>
      </c>
      <c r="M375" s="5">
        <v>0</v>
      </c>
      <c r="O375" s="16"/>
    </row>
    <row r="376" spans="1:15" x14ac:dyDescent="0.25">
      <c r="A376" s="3" t="s">
        <v>10</v>
      </c>
      <c r="B376" s="4">
        <v>0</v>
      </c>
      <c r="C376" s="5">
        <v>0</v>
      </c>
      <c r="D376" s="4">
        <v>0</v>
      </c>
      <c r="E376" s="5">
        <v>0</v>
      </c>
      <c r="F376" s="4">
        <v>0</v>
      </c>
      <c r="G376" s="5">
        <v>0</v>
      </c>
      <c r="H376" s="4">
        <v>0</v>
      </c>
      <c r="I376" s="5">
        <v>0</v>
      </c>
      <c r="J376" s="4">
        <v>0</v>
      </c>
      <c r="K376" s="5">
        <v>0</v>
      </c>
      <c r="L376" s="4">
        <v>0</v>
      </c>
      <c r="M376" s="5">
        <v>0</v>
      </c>
      <c r="O376" s="16"/>
    </row>
    <row r="377" spans="1:15" x14ac:dyDescent="0.25">
      <c r="A377" s="3" t="s">
        <v>11</v>
      </c>
      <c r="B377" s="4">
        <v>0</v>
      </c>
      <c r="C377" s="5">
        <v>0</v>
      </c>
      <c r="D377" s="4">
        <v>0</v>
      </c>
      <c r="E377" s="5">
        <v>0</v>
      </c>
      <c r="F377" s="4">
        <v>0</v>
      </c>
      <c r="G377" s="5">
        <v>0</v>
      </c>
      <c r="H377" s="4">
        <v>0</v>
      </c>
      <c r="I377" s="5">
        <v>0</v>
      </c>
      <c r="J377" s="4">
        <v>0</v>
      </c>
      <c r="K377" s="5">
        <v>0</v>
      </c>
      <c r="L377" s="4">
        <v>0</v>
      </c>
      <c r="M377" s="5">
        <v>0</v>
      </c>
      <c r="O377" s="16"/>
    </row>
    <row r="378" spans="1:15" x14ac:dyDescent="0.25">
      <c r="A378" s="3" t="s">
        <v>6</v>
      </c>
      <c r="B378" s="6">
        <v>0</v>
      </c>
      <c r="C378" s="3">
        <v>0</v>
      </c>
      <c r="D378" s="6">
        <v>0</v>
      </c>
      <c r="E378" s="3">
        <v>0</v>
      </c>
      <c r="F378" s="6">
        <v>0</v>
      </c>
      <c r="G378" s="3">
        <v>0</v>
      </c>
      <c r="H378" s="6">
        <v>0</v>
      </c>
      <c r="I378" s="3">
        <v>0</v>
      </c>
      <c r="J378" s="6">
        <v>0</v>
      </c>
      <c r="K378" s="3">
        <v>0</v>
      </c>
      <c r="L378" s="6">
        <v>1</v>
      </c>
      <c r="M378" s="3">
        <v>274</v>
      </c>
      <c r="O378" s="16"/>
    </row>
    <row r="379" spans="1:15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 t="s">
        <v>12</v>
      </c>
      <c r="M379" s="7">
        <v>274</v>
      </c>
      <c r="O379" s="16"/>
    </row>
    <row r="380" spans="1:15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 t="s">
        <v>13</v>
      </c>
      <c r="M380" s="7">
        <v>0</v>
      </c>
      <c r="O380" s="16"/>
    </row>
    <row r="381" spans="1:15" x14ac:dyDescent="0.25">
      <c r="O381" s="16"/>
    </row>
    <row r="382" spans="1:15" ht="18" x14ac:dyDescent="0.25">
      <c r="A382" s="1" t="s">
        <v>79</v>
      </c>
      <c r="O382" s="16"/>
    </row>
    <row r="383" spans="1:15" ht="18" x14ac:dyDescent="0.25">
      <c r="A383" s="1" t="s">
        <v>80</v>
      </c>
      <c r="O383" s="16"/>
    </row>
    <row r="384" spans="1:15" x14ac:dyDescent="0.25">
      <c r="A384" s="2"/>
      <c r="B384" s="17" t="s">
        <v>39</v>
      </c>
      <c r="C384" s="18"/>
      <c r="D384" s="17" t="s">
        <v>40</v>
      </c>
      <c r="E384" s="18"/>
      <c r="F384" s="17" t="s">
        <v>41</v>
      </c>
      <c r="G384" s="18"/>
      <c r="H384" s="17" t="s">
        <v>69</v>
      </c>
      <c r="I384" s="18"/>
      <c r="J384" s="17" t="s">
        <v>43</v>
      </c>
      <c r="K384" s="18"/>
      <c r="L384" s="17" t="s">
        <v>6</v>
      </c>
      <c r="M384" s="18"/>
      <c r="O384" s="16"/>
    </row>
    <row r="385" spans="1:36" x14ac:dyDescent="0.25">
      <c r="A385" s="3" t="s">
        <v>7</v>
      </c>
      <c r="B385" s="4">
        <v>0.5</v>
      </c>
      <c r="C385" s="5">
        <v>1</v>
      </c>
      <c r="D385" s="4">
        <v>0</v>
      </c>
      <c r="E385" s="5">
        <v>0</v>
      </c>
      <c r="F385" s="4">
        <v>0</v>
      </c>
      <c r="G385" s="5">
        <v>0</v>
      </c>
      <c r="H385" s="4">
        <v>0</v>
      </c>
      <c r="I385" s="5">
        <v>0</v>
      </c>
      <c r="J385" s="4">
        <v>0.5</v>
      </c>
      <c r="K385" s="5">
        <v>1</v>
      </c>
      <c r="L385" s="4">
        <v>7.3000000000000001E-3</v>
      </c>
      <c r="M385" s="5">
        <v>2</v>
      </c>
      <c r="O385" s="13" t="s">
        <v>88</v>
      </c>
      <c r="P385" s="10">
        <f>_xlfn.CHISQ.TEST(S385:W389,AF385:AJ389)</f>
        <v>7.9806988514039695E-3</v>
      </c>
      <c r="R385" t="s">
        <v>89</v>
      </c>
      <c r="S385">
        <f>C385</f>
        <v>1</v>
      </c>
      <c r="T385">
        <f>E385</f>
        <v>0</v>
      </c>
      <c r="U385">
        <f>G385</f>
        <v>0</v>
      </c>
      <c r="V385">
        <f>I385</f>
        <v>0</v>
      </c>
      <c r="W385">
        <f>K385</f>
        <v>1</v>
      </c>
      <c r="X385" s="11">
        <f>M385</f>
        <v>2</v>
      </c>
      <c r="AE385" t="s">
        <v>91</v>
      </c>
      <c r="AF385" s="12">
        <f>$X385*S390/$X390</f>
        <v>0.30656934306569344</v>
      </c>
      <c r="AG385" s="12">
        <f>$X385*T390/$X390</f>
        <v>0.85401459854014594</v>
      </c>
      <c r="AH385" s="12">
        <f>$X385*U390/$X390</f>
        <v>0.57664233576642332</v>
      </c>
      <c r="AI385" s="12">
        <f>$X385*V390/$X390</f>
        <v>0.16788321167883211</v>
      </c>
      <c r="AJ385" s="12">
        <f>$X385*W390/$X390</f>
        <v>8.7591240875912413E-2</v>
      </c>
    </row>
    <row r="386" spans="1:36" x14ac:dyDescent="0.25">
      <c r="A386" s="3" t="s">
        <v>8</v>
      </c>
      <c r="B386" s="4">
        <v>0.1111</v>
      </c>
      <c r="C386" s="5">
        <v>1</v>
      </c>
      <c r="D386" s="4">
        <v>0.66670000000000007</v>
      </c>
      <c r="E386" s="5">
        <v>6</v>
      </c>
      <c r="F386" s="4">
        <v>0.1111</v>
      </c>
      <c r="G386" s="5">
        <v>1</v>
      </c>
      <c r="H386" s="4">
        <v>0</v>
      </c>
      <c r="I386" s="5">
        <v>0</v>
      </c>
      <c r="J386" s="4">
        <v>0.1111</v>
      </c>
      <c r="K386" s="5">
        <v>1</v>
      </c>
      <c r="L386" s="4">
        <v>3.2800000000000003E-2</v>
      </c>
      <c r="M386" s="5">
        <v>9</v>
      </c>
      <c r="O386" s="13" t="s">
        <v>90</v>
      </c>
      <c r="P386" s="9">
        <f>_xlfn.CHISQ.INV.RT(P385,16)</f>
        <v>32.747474028336967</v>
      </c>
      <c r="S386">
        <f>C386</f>
        <v>1</v>
      </c>
      <c r="T386">
        <f>E386</f>
        <v>6</v>
      </c>
      <c r="U386">
        <f>G386</f>
        <v>1</v>
      </c>
      <c r="V386">
        <f>I386</f>
        <v>0</v>
      </c>
      <c r="W386">
        <f t="shared" ref="W386:W390" si="587">K386</f>
        <v>1</v>
      </c>
      <c r="X386" s="11">
        <f>M386</f>
        <v>9</v>
      </c>
      <c r="AF386" s="12">
        <f>$X386*S390/$X390</f>
        <v>1.3795620437956204</v>
      </c>
      <c r="AG386" s="12">
        <f t="shared" ref="AG386" si="588">$X386*T390/$X390</f>
        <v>3.8430656934306571</v>
      </c>
      <c r="AH386" s="12">
        <f t="shared" ref="AH386" si="589">$X386*U390/$X390</f>
        <v>2.5948905109489053</v>
      </c>
      <c r="AI386" s="12">
        <f t="shared" ref="AI386" si="590">$X386*V390/$X390</f>
        <v>0.75547445255474455</v>
      </c>
      <c r="AJ386" s="12">
        <f t="shared" ref="AJ386" si="591">$X386*W390/$X390</f>
        <v>0.39416058394160586</v>
      </c>
    </row>
    <row r="387" spans="1:36" x14ac:dyDescent="0.25">
      <c r="A387" s="3" t="s">
        <v>9</v>
      </c>
      <c r="B387" s="4">
        <v>7.1399999999999991E-2</v>
      </c>
      <c r="C387" s="5">
        <v>3</v>
      </c>
      <c r="D387" s="4">
        <v>0.54759999999999998</v>
      </c>
      <c r="E387" s="5">
        <v>23</v>
      </c>
      <c r="F387" s="4">
        <v>0.28570000000000001</v>
      </c>
      <c r="G387" s="5">
        <v>12</v>
      </c>
      <c r="H387" s="4">
        <v>9.5199999999999993E-2</v>
      </c>
      <c r="I387" s="5">
        <v>4</v>
      </c>
      <c r="J387" s="4">
        <v>0</v>
      </c>
      <c r="K387" s="5">
        <v>0</v>
      </c>
      <c r="L387" s="4">
        <v>0.15329999999999999</v>
      </c>
      <c r="M387" s="5">
        <v>42</v>
      </c>
      <c r="O387" s="14" t="s">
        <v>92</v>
      </c>
      <c r="P387" s="15">
        <f>SQRT(P386/(X390*MIN(5-1,5-1)))</f>
        <v>0.17285566852910325</v>
      </c>
      <c r="S387">
        <f t="shared" ref="S387:S389" si="592">C387</f>
        <v>3</v>
      </c>
      <c r="T387">
        <f t="shared" ref="T387:T389" si="593">E387</f>
        <v>23</v>
      </c>
      <c r="U387">
        <f t="shared" ref="U387:U389" si="594">G387</f>
        <v>12</v>
      </c>
      <c r="V387">
        <f t="shared" ref="V387:V389" si="595">I387</f>
        <v>4</v>
      </c>
      <c r="W387">
        <f t="shared" si="587"/>
        <v>0</v>
      </c>
      <c r="X387" s="11">
        <f t="shared" ref="X387:X389" si="596">M387</f>
        <v>42</v>
      </c>
      <c r="AF387" s="12">
        <f>$X387*S390/$X390</f>
        <v>6.437956204379562</v>
      </c>
      <c r="AG387" s="12">
        <f t="shared" ref="AG387" si="597">$X387*T390/$X390</f>
        <v>17.934306569343065</v>
      </c>
      <c r="AH387" s="12">
        <f t="shared" ref="AH387" si="598">$X387*U390/$X390</f>
        <v>12.10948905109489</v>
      </c>
      <c r="AI387" s="12">
        <f t="shared" ref="AI387" si="599">$X387*V390/$X390</f>
        <v>3.5255474452554743</v>
      </c>
      <c r="AJ387" s="12">
        <f t="shared" ref="AJ387" si="600">$X387*W390/$X390</f>
        <v>1.8394160583941606</v>
      </c>
    </row>
    <row r="388" spans="1:36" x14ac:dyDescent="0.25">
      <c r="A388" s="3" t="s">
        <v>10</v>
      </c>
      <c r="B388" s="4">
        <v>5.6599999999999998E-2</v>
      </c>
      <c r="C388" s="5">
        <v>3</v>
      </c>
      <c r="D388" s="4">
        <v>0.41510000000000002</v>
      </c>
      <c r="E388" s="5">
        <v>22</v>
      </c>
      <c r="F388" s="4">
        <v>0.41510000000000002</v>
      </c>
      <c r="G388" s="5">
        <v>22</v>
      </c>
      <c r="H388" s="4">
        <v>9.4299999999999995E-2</v>
      </c>
      <c r="I388" s="5">
        <v>5</v>
      </c>
      <c r="J388" s="4">
        <v>1.89E-2</v>
      </c>
      <c r="K388" s="5">
        <v>1</v>
      </c>
      <c r="L388" s="4">
        <v>0.19339999999999999</v>
      </c>
      <c r="M388" s="5">
        <v>53</v>
      </c>
      <c r="O388" s="16"/>
      <c r="P388" s="9" t="str">
        <f>IF(AND(P387&gt;0,P387&lt;=0.2),"Schwacher Zusammenhang",IF(AND(P387&gt;0.2,P387&lt;=0.6),"Mittlerer Zusammenhang",IF(P387&gt;0.6,"Starker Zusammenhang","")))</f>
        <v>Schwacher Zusammenhang</v>
      </c>
      <c r="S388">
        <f t="shared" si="592"/>
        <v>3</v>
      </c>
      <c r="T388">
        <f t="shared" si="593"/>
        <v>22</v>
      </c>
      <c r="U388">
        <f t="shared" si="594"/>
        <v>22</v>
      </c>
      <c r="V388">
        <f t="shared" si="595"/>
        <v>5</v>
      </c>
      <c r="W388">
        <f t="shared" si="587"/>
        <v>1</v>
      </c>
      <c r="X388" s="11">
        <f t="shared" si="596"/>
        <v>53</v>
      </c>
      <c r="AF388" s="12">
        <f>$X388*S390/$X390</f>
        <v>8.1240875912408761</v>
      </c>
      <c r="AG388" s="12">
        <f t="shared" ref="AG388" si="601">$X388*T390/$X390</f>
        <v>22.631386861313867</v>
      </c>
      <c r="AH388" s="12">
        <f t="shared" ref="AH388" si="602">$X388*U390/$X390</f>
        <v>15.281021897810218</v>
      </c>
      <c r="AI388" s="12">
        <f t="shared" ref="AI388" si="603">$X388*V390/$X390</f>
        <v>4.4489051094890515</v>
      </c>
      <c r="AJ388" s="12">
        <f t="shared" ref="AJ388" si="604">$X388*W390/$X390</f>
        <v>2.3211678832116789</v>
      </c>
    </row>
    <row r="389" spans="1:36" x14ac:dyDescent="0.25">
      <c r="A389" s="3" t="s">
        <v>11</v>
      </c>
      <c r="B389" s="4">
        <v>0.2036</v>
      </c>
      <c r="C389" s="5">
        <v>34</v>
      </c>
      <c r="D389" s="4">
        <v>0.39520000000000011</v>
      </c>
      <c r="E389" s="5">
        <v>66</v>
      </c>
      <c r="F389" s="4">
        <v>0.26350000000000001</v>
      </c>
      <c r="G389" s="5">
        <v>44</v>
      </c>
      <c r="H389" s="4">
        <v>8.3800000000000013E-2</v>
      </c>
      <c r="I389" s="5">
        <v>14</v>
      </c>
      <c r="J389" s="4">
        <v>5.3900000000000003E-2</v>
      </c>
      <c r="K389" s="5">
        <v>9</v>
      </c>
      <c r="L389" s="4">
        <v>0.60950000000000004</v>
      </c>
      <c r="M389" s="5">
        <v>167</v>
      </c>
      <c r="O389" s="16"/>
      <c r="S389">
        <f t="shared" si="592"/>
        <v>34</v>
      </c>
      <c r="T389">
        <f t="shared" si="593"/>
        <v>66</v>
      </c>
      <c r="U389">
        <f t="shared" si="594"/>
        <v>44</v>
      </c>
      <c r="V389">
        <f t="shared" si="595"/>
        <v>14</v>
      </c>
      <c r="W389">
        <f t="shared" si="587"/>
        <v>9</v>
      </c>
      <c r="X389" s="11">
        <f t="shared" si="596"/>
        <v>167</v>
      </c>
      <c r="AF389" s="12">
        <f>$X389*S390/$X390</f>
        <v>25.598540145985403</v>
      </c>
      <c r="AG389" s="12">
        <f t="shared" ref="AG389" si="605">$X389*T390/$X390</f>
        <v>71.310218978102185</v>
      </c>
      <c r="AH389" s="12">
        <f t="shared" ref="AH389" si="606">$X389*U390/$X390</f>
        <v>48.149635036496349</v>
      </c>
      <c r="AI389" s="12">
        <f t="shared" ref="AI389" si="607">$X389*V390/$X390</f>
        <v>14.018248175182482</v>
      </c>
      <c r="AJ389" s="12">
        <f t="shared" ref="AJ389" si="608">$X389*W390/$X390</f>
        <v>7.3138686131386859</v>
      </c>
    </row>
    <row r="390" spans="1:36" x14ac:dyDescent="0.25">
      <c r="A390" s="3" t="s">
        <v>6</v>
      </c>
      <c r="B390" s="6">
        <v>0.15329999999999999</v>
      </c>
      <c r="C390" s="3">
        <v>42</v>
      </c>
      <c r="D390" s="6">
        <v>0.42699999999999999</v>
      </c>
      <c r="E390" s="3">
        <v>117</v>
      </c>
      <c r="F390" s="6">
        <v>0.2883</v>
      </c>
      <c r="G390" s="3">
        <v>79</v>
      </c>
      <c r="H390" s="6">
        <v>8.3900000000000002E-2</v>
      </c>
      <c r="I390" s="3">
        <v>23</v>
      </c>
      <c r="J390" s="6">
        <v>4.3799999999999999E-2</v>
      </c>
      <c r="K390" s="3">
        <v>12</v>
      </c>
      <c r="L390" s="6">
        <v>1</v>
      </c>
      <c r="M390" s="3">
        <v>274</v>
      </c>
      <c r="O390" s="16"/>
      <c r="S390" s="11">
        <f>C390</f>
        <v>42</v>
      </c>
      <c r="T390" s="11">
        <f>E390</f>
        <v>117</v>
      </c>
      <c r="U390" s="11">
        <f>G390</f>
        <v>79</v>
      </c>
      <c r="V390" s="11">
        <f>I390</f>
        <v>23</v>
      </c>
      <c r="W390" s="11">
        <f t="shared" si="587"/>
        <v>12</v>
      </c>
      <c r="X390">
        <f>M390</f>
        <v>274</v>
      </c>
    </row>
    <row r="391" spans="1:3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 t="s">
        <v>12</v>
      </c>
      <c r="M391" s="7">
        <v>274</v>
      </c>
      <c r="O391" s="16"/>
    </row>
    <row r="392" spans="1:3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 t="s">
        <v>13</v>
      </c>
      <c r="M392" s="7">
        <v>0</v>
      </c>
      <c r="O392" s="16"/>
    </row>
    <row r="393" spans="1:36" x14ac:dyDescent="0.25">
      <c r="O393" s="16"/>
    </row>
    <row r="394" spans="1:36" ht="18" x14ac:dyDescent="0.25">
      <c r="A394" s="1" t="s">
        <v>81</v>
      </c>
      <c r="O394" s="16"/>
    </row>
    <row r="395" spans="1:36" x14ac:dyDescent="0.25">
      <c r="A395" s="2"/>
      <c r="B395" s="17" t="s">
        <v>39</v>
      </c>
      <c r="C395" s="18"/>
      <c r="D395" s="17" t="s">
        <v>40</v>
      </c>
      <c r="E395" s="18"/>
      <c r="F395" s="17" t="s">
        <v>41</v>
      </c>
      <c r="G395" s="18"/>
      <c r="H395" s="17" t="s">
        <v>69</v>
      </c>
      <c r="I395" s="18"/>
      <c r="J395" s="17" t="s">
        <v>43</v>
      </c>
      <c r="K395" s="18"/>
      <c r="L395" s="17" t="s">
        <v>6</v>
      </c>
      <c r="M395" s="18"/>
      <c r="O395" s="16"/>
    </row>
    <row r="396" spans="1:36" x14ac:dyDescent="0.25">
      <c r="A396" s="3" t="s">
        <v>7</v>
      </c>
      <c r="B396" s="4">
        <v>0.5</v>
      </c>
      <c r="C396" s="5">
        <v>1</v>
      </c>
      <c r="D396" s="4">
        <v>0</v>
      </c>
      <c r="E396" s="5">
        <v>0</v>
      </c>
      <c r="F396" s="4">
        <v>0</v>
      </c>
      <c r="G396" s="5">
        <v>0</v>
      </c>
      <c r="H396" s="4">
        <v>0</v>
      </c>
      <c r="I396" s="5">
        <v>0</v>
      </c>
      <c r="J396" s="4">
        <v>0.5</v>
      </c>
      <c r="K396" s="5">
        <v>1</v>
      </c>
      <c r="L396" s="4">
        <v>7.3000000000000001E-3</v>
      </c>
      <c r="M396" s="5">
        <v>2</v>
      </c>
      <c r="O396" s="13" t="s">
        <v>88</v>
      </c>
      <c r="P396" s="10">
        <f>_xlfn.CHISQ.TEST(S396:W400,AF396:AJ400)</f>
        <v>4.1704164817019568E-4</v>
      </c>
      <c r="R396" t="s">
        <v>89</v>
      </c>
      <c r="S396">
        <f>C396</f>
        <v>1</v>
      </c>
      <c r="T396">
        <f>E396</f>
        <v>0</v>
      </c>
      <c r="U396">
        <f>G396</f>
        <v>0</v>
      </c>
      <c r="V396">
        <f>I396</f>
        <v>0</v>
      </c>
      <c r="W396">
        <f>K396</f>
        <v>1</v>
      </c>
      <c r="X396" s="11">
        <f>M396</f>
        <v>2</v>
      </c>
      <c r="AE396" t="s">
        <v>91</v>
      </c>
      <c r="AF396" s="12">
        <f>$X396*S401/$X401</f>
        <v>9.4890510948905105E-2</v>
      </c>
      <c r="AG396" s="12">
        <f>$X396*T401/$X401</f>
        <v>0.41605839416058393</v>
      </c>
      <c r="AH396" s="12">
        <f>$X396*U401/$X401</f>
        <v>0.76642335766423353</v>
      </c>
      <c r="AI396" s="12">
        <f>$X396*V401/$X401</f>
        <v>0.40145985401459855</v>
      </c>
      <c r="AJ396" s="12">
        <f>$X396*W401/$X401</f>
        <v>0.32116788321167883</v>
      </c>
    </row>
    <row r="397" spans="1:36" x14ac:dyDescent="0.25">
      <c r="A397" s="3" t="s">
        <v>8</v>
      </c>
      <c r="B397" s="4">
        <v>0.1111</v>
      </c>
      <c r="C397" s="5">
        <v>1</v>
      </c>
      <c r="D397" s="4">
        <v>0</v>
      </c>
      <c r="E397" s="5">
        <v>0</v>
      </c>
      <c r="F397" s="4">
        <v>0.44440000000000002</v>
      </c>
      <c r="G397" s="5">
        <v>4</v>
      </c>
      <c r="H397" s="4">
        <v>0.1111</v>
      </c>
      <c r="I397" s="5">
        <v>1</v>
      </c>
      <c r="J397" s="4">
        <v>0.33329999999999999</v>
      </c>
      <c r="K397" s="5">
        <v>3</v>
      </c>
      <c r="L397" s="4">
        <v>3.2800000000000003E-2</v>
      </c>
      <c r="M397" s="5">
        <v>9</v>
      </c>
      <c r="O397" s="13" t="s">
        <v>90</v>
      </c>
      <c r="P397" s="9">
        <f>_xlfn.CHISQ.INV.RT(P396,16)</f>
        <v>41.838754442760717</v>
      </c>
      <c r="S397">
        <f>C397</f>
        <v>1</v>
      </c>
      <c r="T397">
        <f>E397</f>
        <v>0</v>
      </c>
      <c r="U397">
        <f>G397</f>
        <v>4</v>
      </c>
      <c r="V397">
        <f>I397</f>
        <v>1</v>
      </c>
      <c r="W397">
        <f t="shared" ref="W397:W401" si="609">K397</f>
        <v>3</v>
      </c>
      <c r="X397" s="11">
        <f>M397</f>
        <v>9</v>
      </c>
      <c r="AF397" s="12">
        <f>$X397*S401/$X401</f>
        <v>0.42700729927007297</v>
      </c>
      <c r="AG397" s="12">
        <f t="shared" ref="AG397" si="610">$X397*T401/$X401</f>
        <v>1.8722627737226278</v>
      </c>
      <c r="AH397" s="12">
        <f t="shared" ref="AH397" si="611">$X397*U401/$X401</f>
        <v>3.448905109489051</v>
      </c>
      <c r="AI397" s="12">
        <f t="shared" ref="AI397" si="612">$X397*V401/$X401</f>
        <v>1.8065693430656935</v>
      </c>
      <c r="AJ397" s="12">
        <f t="shared" ref="AJ397" si="613">$X397*W401/$X401</f>
        <v>1.4452554744525548</v>
      </c>
    </row>
    <row r="398" spans="1:36" x14ac:dyDescent="0.25">
      <c r="A398" s="3" t="s">
        <v>9</v>
      </c>
      <c r="B398" s="4">
        <v>2.3800000000000002E-2</v>
      </c>
      <c r="C398" s="5">
        <v>1</v>
      </c>
      <c r="D398" s="4">
        <v>0.42859999999999998</v>
      </c>
      <c r="E398" s="5">
        <v>18</v>
      </c>
      <c r="F398" s="4">
        <v>0.42859999999999998</v>
      </c>
      <c r="G398" s="5">
        <v>18</v>
      </c>
      <c r="H398" s="4">
        <v>0.11899999999999999</v>
      </c>
      <c r="I398" s="5">
        <v>5</v>
      </c>
      <c r="J398" s="4">
        <v>0</v>
      </c>
      <c r="K398" s="5">
        <v>0</v>
      </c>
      <c r="L398" s="4">
        <v>0.15329999999999999</v>
      </c>
      <c r="M398" s="5">
        <v>42</v>
      </c>
      <c r="O398" s="14" t="s">
        <v>92</v>
      </c>
      <c r="P398" s="15">
        <f>SQRT(P397/(X401*MIN(5-1,5-1)))</f>
        <v>0.19538179552971846</v>
      </c>
      <c r="S398">
        <f t="shared" ref="S398:S400" si="614">C398</f>
        <v>1</v>
      </c>
      <c r="T398">
        <f t="shared" ref="T398:T400" si="615">E398</f>
        <v>18</v>
      </c>
      <c r="U398">
        <f t="shared" ref="U398:U400" si="616">G398</f>
        <v>18</v>
      </c>
      <c r="V398">
        <f t="shared" ref="V398:V400" si="617">I398</f>
        <v>5</v>
      </c>
      <c r="W398">
        <f t="shared" si="609"/>
        <v>0</v>
      </c>
      <c r="X398" s="11">
        <f t="shared" ref="X398:X400" si="618">M398</f>
        <v>42</v>
      </c>
      <c r="AF398" s="12">
        <f>$X398*S401/$X401</f>
        <v>1.9927007299270072</v>
      </c>
      <c r="AG398" s="12">
        <f t="shared" ref="AG398" si="619">$X398*T401/$X401</f>
        <v>8.7372262773722635</v>
      </c>
      <c r="AH398" s="12">
        <f t="shared" ref="AH398" si="620">$X398*U401/$X401</f>
        <v>16.094890510948904</v>
      </c>
      <c r="AI398" s="12">
        <f t="shared" ref="AI398" si="621">$X398*V401/$X401</f>
        <v>8.4306569343065689</v>
      </c>
      <c r="AJ398" s="12">
        <f t="shared" ref="AJ398" si="622">$X398*W401/$X401</f>
        <v>6.7445255474452557</v>
      </c>
    </row>
    <row r="399" spans="1:36" x14ac:dyDescent="0.25">
      <c r="A399" s="3" t="s">
        <v>10</v>
      </c>
      <c r="B399" s="4">
        <v>0</v>
      </c>
      <c r="C399" s="5">
        <v>0</v>
      </c>
      <c r="D399" s="4">
        <v>0.16669999999999999</v>
      </c>
      <c r="E399" s="5">
        <v>9</v>
      </c>
      <c r="F399" s="4">
        <v>0.42590000000000011</v>
      </c>
      <c r="G399" s="5">
        <v>23</v>
      </c>
      <c r="H399" s="4">
        <v>0.25929999999999997</v>
      </c>
      <c r="I399" s="5">
        <v>14</v>
      </c>
      <c r="J399" s="4">
        <v>0.14810000000000001</v>
      </c>
      <c r="K399" s="5">
        <v>8</v>
      </c>
      <c r="L399" s="4">
        <v>0.1971</v>
      </c>
      <c r="M399" s="5">
        <v>54</v>
      </c>
      <c r="O399" s="16"/>
      <c r="P399" s="9" t="str">
        <f>IF(AND(P398&gt;0,P398&lt;=0.2),"Schwacher Zusammenhang",IF(AND(P398&gt;0.2,P398&lt;=0.6),"Mittlerer Zusammenhang",IF(P398&gt;0.6,"Starker Zusammenhang","")))</f>
        <v>Schwacher Zusammenhang</v>
      </c>
      <c r="S399">
        <f t="shared" si="614"/>
        <v>0</v>
      </c>
      <c r="T399">
        <f t="shared" si="615"/>
        <v>9</v>
      </c>
      <c r="U399">
        <f t="shared" si="616"/>
        <v>23</v>
      </c>
      <c r="V399">
        <f t="shared" si="617"/>
        <v>14</v>
      </c>
      <c r="W399">
        <f t="shared" si="609"/>
        <v>8</v>
      </c>
      <c r="X399" s="11">
        <f t="shared" si="618"/>
        <v>54</v>
      </c>
      <c r="AF399" s="12">
        <f>$X399*S401/$X401</f>
        <v>2.562043795620438</v>
      </c>
      <c r="AG399" s="12">
        <f t="shared" ref="AG399" si="623">$X399*T401/$X401</f>
        <v>11.233576642335766</v>
      </c>
      <c r="AH399" s="12">
        <f t="shared" ref="AH399" si="624">$X399*U401/$X401</f>
        <v>20.693430656934307</v>
      </c>
      <c r="AI399" s="12">
        <f t="shared" ref="AI399" si="625">$X399*V401/$X401</f>
        <v>10.839416058394161</v>
      </c>
      <c r="AJ399" s="12">
        <f t="shared" ref="AJ399" si="626">$X399*W401/$X401</f>
        <v>8.6715328467153281</v>
      </c>
    </row>
    <row r="400" spans="1:36" x14ac:dyDescent="0.25">
      <c r="A400" s="3" t="s">
        <v>11</v>
      </c>
      <c r="B400" s="4">
        <v>5.9900000000000002E-2</v>
      </c>
      <c r="C400" s="5">
        <v>10</v>
      </c>
      <c r="D400" s="4">
        <v>0.17960000000000001</v>
      </c>
      <c r="E400" s="5">
        <v>30</v>
      </c>
      <c r="F400" s="4">
        <v>0.35930000000000001</v>
      </c>
      <c r="G400" s="5">
        <v>60</v>
      </c>
      <c r="H400" s="4">
        <v>0.20960000000000001</v>
      </c>
      <c r="I400" s="5">
        <v>35</v>
      </c>
      <c r="J400" s="4">
        <v>0.19159999999999999</v>
      </c>
      <c r="K400" s="5">
        <v>32</v>
      </c>
      <c r="L400" s="4">
        <v>0.60950000000000004</v>
      </c>
      <c r="M400" s="5">
        <v>167</v>
      </c>
      <c r="O400" s="16"/>
      <c r="S400">
        <f t="shared" si="614"/>
        <v>10</v>
      </c>
      <c r="T400">
        <f t="shared" si="615"/>
        <v>30</v>
      </c>
      <c r="U400">
        <f t="shared" si="616"/>
        <v>60</v>
      </c>
      <c r="V400">
        <f t="shared" si="617"/>
        <v>35</v>
      </c>
      <c r="W400">
        <f t="shared" si="609"/>
        <v>32</v>
      </c>
      <c r="X400" s="11">
        <f t="shared" si="618"/>
        <v>167</v>
      </c>
      <c r="AF400" s="12">
        <f>$X400*S401/$X401</f>
        <v>7.9233576642335768</v>
      </c>
      <c r="AG400" s="12">
        <f t="shared" ref="AG400" si="627">$X400*T401/$X401</f>
        <v>34.740875912408761</v>
      </c>
      <c r="AH400" s="12">
        <f t="shared" ref="AH400" si="628">$X400*U401/$X401</f>
        <v>63.996350364963504</v>
      </c>
      <c r="AI400" s="12">
        <f t="shared" ref="AI400" si="629">$X400*V401/$X401</f>
        <v>33.521897810218981</v>
      </c>
      <c r="AJ400" s="12">
        <f t="shared" ref="AJ400" si="630">$X400*W401/$X401</f>
        <v>26.817518248175183</v>
      </c>
    </row>
    <row r="401" spans="1:36" x14ac:dyDescent="0.25">
      <c r="A401" s="3" t="s">
        <v>6</v>
      </c>
      <c r="B401" s="6">
        <v>4.7399999999999998E-2</v>
      </c>
      <c r="C401" s="3">
        <v>13</v>
      </c>
      <c r="D401" s="6">
        <v>0.20799999999999999</v>
      </c>
      <c r="E401" s="3">
        <v>57</v>
      </c>
      <c r="F401" s="6">
        <v>0.38319999999999999</v>
      </c>
      <c r="G401" s="3">
        <v>105</v>
      </c>
      <c r="H401" s="6">
        <v>0.20069999999999999</v>
      </c>
      <c r="I401" s="3">
        <v>55</v>
      </c>
      <c r="J401" s="6">
        <v>0.16059999999999999</v>
      </c>
      <c r="K401" s="3">
        <v>44</v>
      </c>
      <c r="L401" s="6">
        <v>1</v>
      </c>
      <c r="M401" s="3">
        <v>274</v>
      </c>
      <c r="O401" s="16"/>
      <c r="S401" s="11">
        <f>C401</f>
        <v>13</v>
      </c>
      <c r="T401" s="11">
        <f>E401</f>
        <v>57</v>
      </c>
      <c r="U401" s="11">
        <f>G401</f>
        <v>105</v>
      </c>
      <c r="V401" s="11">
        <f>I401</f>
        <v>55</v>
      </c>
      <c r="W401" s="11">
        <f t="shared" si="609"/>
        <v>44</v>
      </c>
      <c r="X401">
        <f>M401</f>
        <v>274</v>
      </c>
    </row>
    <row r="402" spans="1:3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 t="s">
        <v>12</v>
      </c>
      <c r="M402" s="7">
        <v>274</v>
      </c>
      <c r="O402" s="16"/>
    </row>
    <row r="403" spans="1:3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 t="s">
        <v>13</v>
      </c>
      <c r="M403" s="7">
        <v>0</v>
      </c>
      <c r="O403" s="16"/>
    </row>
    <row r="404" spans="1:36" x14ac:dyDescent="0.25">
      <c r="O404" s="16"/>
    </row>
    <row r="405" spans="1:36" ht="18" x14ac:dyDescent="0.25">
      <c r="A405" s="1" t="s">
        <v>82</v>
      </c>
      <c r="O405" s="16"/>
    </row>
    <row r="406" spans="1:36" x14ac:dyDescent="0.25">
      <c r="A406" s="2"/>
      <c r="B406" s="17" t="s">
        <v>39</v>
      </c>
      <c r="C406" s="18"/>
      <c r="D406" s="17" t="s">
        <v>40</v>
      </c>
      <c r="E406" s="18"/>
      <c r="F406" s="17" t="s">
        <v>41</v>
      </c>
      <c r="G406" s="18"/>
      <c r="H406" s="17" t="s">
        <v>69</v>
      </c>
      <c r="I406" s="18"/>
      <c r="J406" s="17" t="s">
        <v>43</v>
      </c>
      <c r="K406" s="18"/>
      <c r="L406" s="17" t="s">
        <v>6</v>
      </c>
      <c r="M406" s="18"/>
      <c r="O406" s="16"/>
    </row>
    <row r="407" spans="1:36" x14ac:dyDescent="0.25">
      <c r="A407" s="3" t="s">
        <v>7</v>
      </c>
      <c r="B407" s="4">
        <v>0</v>
      </c>
      <c r="C407" s="5">
        <v>0</v>
      </c>
      <c r="D407" s="4">
        <v>0.5</v>
      </c>
      <c r="E407" s="5">
        <v>1</v>
      </c>
      <c r="F407" s="4">
        <v>0</v>
      </c>
      <c r="G407" s="5">
        <v>0</v>
      </c>
      <c r="H407" s="4">
        <v>0</v>
      </c>
      <c r="I407" s="5">
        <v>0</v>
      </c>
      <c r="J407" s="4">
        <v>0.5</v>
      </c>
      <c r="K407" s="5">
        <v>1</v>
      </c>
      <c r="L407" s="4">
        <v>7.3000000000000001E-3</v>
      </c>
      <c r="M407" s="5">
        <v>2</v>
      </c>
      <c r="O407" s="13" t="s">
        <v>88</v>
      </c>
      <c r="P407" s="10">
        <f>_xlfn.CHISQ.TEST(S407:W411,AF407:AJ411)</f>
        <v>0.33672742373983328</v>
      </c>
      <c r="R407" t="s">
        <v>89</v>
      </c>
      <c r="S407">
        <f>C407</f>
        <v>0</v>
      </c>
      <c r="T407">
        <f>E407</f>
        <v>1</v>
      </c>
      <c r="U407">
        <f>G407</f>
        <v>0</v>
      </c>
      <c r="V407">
        <f>I407</f>
        <v>0</v>
      </c>
      <c r="W407">
        <f>K407</f>
        <v>1</v>
      </c>
      <c r="X407" s="11">
        <f>M407</f>
        <v>2</v>
      </c>
      <c r="AE407" t="s">
        <v>91</v>
      </c>
      <c r="AF407" s="12">
        <f>$X407*S412/$X412</f>
        <v>0.10948905109489052</v>
      </c>
      <c r="AG407" s="12">
        <f>$X407*T412/$X412</f>
        <v>0.46715328467153283</v>
      </c>
      <c r="AH407" s="12">
        <f>$X407*U412/$X412</f>
        <v>0.58394160583941601</v>
      </c>
      <c r="AI407" s="12">
        <f>$X407*V412/$X412</f>
        <v>0.43065693430656932</v>
      </c>
      <c r="AJ407" s="12">
        <f>$X407*W412/$X412</f>
        <v>0.40875912408759124</v>
      </c>
    </row>
    <row r="408" spans="1:36" x14ac:dyDescent="0.25">
      <c r="A408" s="3" t="s">
        <v>8</v>
      </c>
      <c r="B408" s="4">
        <v>0.1111</v>
      </c>
      <c r="C408" s="5">
        <v>1</v>
      </c>
      <c r="D408" s="4">
        <v>0.44440000000000002</v>
      </c>
      <c r="E408" s="5">
        <v>4</v>
      </c>
      <c r="F408" s="4">
        <v>0.22220000000000001</v>
      </c>
      <c r="G408" s="5">
        <v>2</v>
      </c>
      <c r="H408" s="4">
        <v>0.1111</v>
      </c>
      <c r="I408" s="5">
        <v>1</v>
      </c>
      <c r="J408" s="4">
        <v>0.1111</v>
      </c>
      <c r="K408" s="5">
        <v>1</v>
      </c>
      <c r="L408" s="4">
        <v>3.2800000000000003E-2</v>
      </c>
      <c r="M408" s="5">
        <v>9</v>
      </c>
      <c r="O408" s="13" t="s">
        <v>90</v>
      </c>
      <c r="P408" s="9">
        <f>_xlfn.CHISQ.INV.RT(P407,16)</f>
        <v>17.783481411362168</v>
      </c>
      <c r="S408">
        <f>C408</f>
        <v>1</v>
      </c>
      <c r="T408">
        <f>E408</f>
        <v>4</v>
      </c>
      <c r="U408">
        <f>G408</f>
        <v>2</v>
      </c>
      <c r="V408">
        <f>I408</f>
        <v>1</v>
      </c>
      <c r="W408">
        <f t="shared" ref="W408:W412" si="631">K408</f>
        <v>1</v>
      </c>
      <c r="X408" s="11">
        <f>M408</f>
        <v>9</v>
      </c>
      <c r="AF408" s="12">
        <f>$X408*S412/$X412</f>
        <v>0.49270072992700731</v>
      </c>
      <c r="AG408" s="12">
        <f t="shared" ref="AG408" si="632">$X408*T412/$X412</f>
        <v>2.1021897810218979</v>
      </c>
      <c r="AH408" s="12">
        <f t="shared" ref="AH408" si="633">$X408*U412/$X412</f>
        <v>2.6277372262773722</v>
      </c>
      <c r="AI408" s="12">
        <f t="shared" ref="AI408" si="634">$X408*V412/$X412</f>
        <v>1.937956204379562</v>
      </c>
      <c r="AJ408" s="12">
        <f t="shared" ref="AJ408" si="635">$X408*W412/$X412</f>
        <v>1.8394160583941606</v>
      </c>
    </row>
    <row r="409" spans="1:36" x14ac:dyDescent="0.25">
      <c r="A409" s="3" t="s">
        <v>9</v>
      </c>
      <c r="B409" s="4">
        <v>2.3800000000000002E-2</v>
      </c>
      <c r="C409" s="5">
        <v>1</v>
      </c>
      <c r="D409" s="4">
        <v>0.3095</v>
      </c>
      <c r="E409" s="5">
        <v>13</v>
      </c>
      <c r="F409" s="4">
        <v>0.38100000000000001</v>
      </c>
      <c r="G409" s="5">
        <v>16</v>
      </c>
      <c r="H409" s="4">
        <v>0.16669999999999999</v>
      </c>
      <c r="I409" s="5">
        <v>7</v>
      </c>
      <c r="J409" s="4">
        <v>0.11899999999999999</v>
      </c>
      <c r="K409" s="5">
        <v>5</v>
      </c>
      <c r="L409" s="4">
        <v>0.15329999999999999</v>
      </c>
      <c r="M409" s="5">
        <v>42</v>
      </c>
      <c r="O409" s="14" t="s">
        <v>92</v>
      </c>
      <c r="P409" s="15">
        <f>SQRT(P408/(X412*MIN(5-1,5-1)))</f>
        <v>0.12738054877981658</v>
      </c>
      <c r="S409">
        <f t="shared" ref="S409:S411" si="636">C409</f>
        <v>1</v>
      </c>
      <c r="T409">
        <f t="shared" ref="T409:T411" si="637">E409</f>
        <v>13</v>
      </c>
      <c r="U409">
        <f t="shared" ref="U409:U411" si="638">G409</f>
        <v>16</v>
      </c>
      <c r="V409">
        <f t="shared" ref="V409:V411" si="639">I409</f>
        <v>7</v>
      </c>
      <c r="W409">
        <f t="shared" si="631"/>
        <v>5</v>
      </c>
      <c r="X409" s="11">
        <f t="shared" ref="X409:X411" si="640">M409</f>
        <v>42</v>
      </c>
      <c r="AF409" s="12">
        <f>$X409*S412/$X412</f>
        <v>2.2992700729927007</v>
      </c>
      <c r="AG409" s="12">
        <f t="shared" ref="AG409" si="641">$X409*T412/$X412</f>
        <v>9.8102189781021902</v>
      </c>
      <c r="AH409" s="12">
        <f t="shared" ref="AH409" si="642">$X409*U412/$X412</f>
        <v>12.262773722627736</v>
      </c>
      <c r="AI409" s="12">
        <f t="shared" ref="AI409" si="643">$X409*V412/$X412</f>
        <v>9.0437956204379564</v>
      </c>
      <c r="AJ409" s="12">
        <f t="shared" ref="AJ409" si="644">$X409*W412/$X412</f>
        <v>8.5839416058394153</v>
      </c>
    </row>
    <row r="410" spans="1:36" x14ac:dyDescent="0.25">
      <c r="A410" s="3" t="s">
        <v>10</v>
      </c>
      <c r="B410" s="4">
        <v>3.7000000000000012E-2</v>
      </c>
      <c r="C410" s="5">
        <v>2</v>
      </c>
      <c r="D410" s="4">
        <v>0.16669999999999999</v>
      </c>
      <c r="E410" s="5">
        <v>9</v>
      </c>
      <c r="F410" s="4">
        <v>0.29630000000000001</v>
      </c>
      <c r="G410" s="5">
        <v>16</v>
      </c>
      <c r="H410" s="4">
        <v>0.33329999999999999</v>
      </c>
      <c r="I410" s="5">
        <v>18</v>
      </c>
      <c r="J410" s="4">
        <v>0.16669999999999999</v>
      </c>
      <c r="K410" s="5">
        <v>9</v>
      </c>
      <c r="L410" s="4">
        <v>0.1971</v>
      </c>
      <c r="M410" s="5">
        <v>54</v>
      </c>
      <c r="O410" s="16"/>
      <c r="P410" s="9" t="str">
        <f>IF(AND(P409&gt;0,P409&lt;=0.2),"Schwacher Zusammenhang",IF(AND(P409&gt;0.2,P409&lt;=0.6),"Mittlerer Zusammenhang",IF(P409&gt;0.6,"Starker Zusammenhang","")))</f>
        <v>Schwacher Zusammenhang</v>
      </c>
      <c r="S410">
        <f t="shared" si="636"/>
        <v>2</v>
      </c>
      <c r="T410">
        <f t="shared" si="637"/>
        <v>9</v>
      </c>
      <c r="U410">
        <f t="shared" si="638"/>
        <v>16</v>
      </c>
      <c r="V410">
        <f t="shared" si="639"/>
        <v>18</v>
      </c>
      <c r="W410">
        <f t="shared" si="631"/>
        <v>9</v>
      </c>
      <c r="X410" s="11">
        <f t="shared" si="640"/>
        <v>54</v>
      </c>
      <c r="AF410" s="12">
        <f>$X410*S412/$X412</f>
        <v>2.9562043795620436</v>
      </c>
      <c r="AG410" s="12">
        <f t="shared" ref="AG410" si="645">$X410*T412/$X412</f>
        <v>12.613138686131387</v>
      </c>
      <c r="AH410" s="12">
        <f t="shared" ref="AH410" si="646">$X410*U412/$X412</f>
        <v>15.766423357664234</v>
      </c>
      <c r="AI410" s="12">
        <f t="shared" ref="AI410" si="647">$X410*V412/$X412</f>
        <v>11.627737226277372</v>
      </c>
      <c r="AJ410" s="12">
        <f t="shared" ref="AJ410" si="648">$X410*W412/$X412</f>
        <v>11.036496350364963</v>
      </c>
    </row>
    <row r="411" spans="1:36" x14ac:dyDescent="0.25">
      <c r="A411" s="3" t="s">
        <v>11</v>
      </c>
      <c r="B411" s="4">
        <v>6.59E-2</v>
      </c>
      <c r="C411" s="5">
        <v>11</v>
      </c>
      <c r="D411" s="4">
        <v>0.22159999999999999</v>
      </c>
      <c r="E411" s="5">
        <v>37</v>
      </c>
      <c r="F411" s="4">
        <v>0.27539999999999998</v>
      </c>
      <c r="G411" s="5">
        <v>46</v>
      </c>
      <c r="H411" s="4">
        <v>0.1976</v>
      </c>
      <c r="I411" s="5">
        <v>33</v>
      </c>
      <c r="J411" s="4">
        <v>0.23949999999999999</v>
      </c>
      <c r="K411" s="5">
        <v>40</v>
      </c>
      <c r="L411" s="4">
        <v>0.60950000000000004</v>
      </c>
      <c r="M411" s="5">
        <v>167</v>
      </c>
      <c r="O411" s="16"/>
      <c r="S411">
        <f t="shared" si="636"/>
        <v>11</v>
      </c>
      <c r="T411">
        <f t="shared" si="637"/>
        <v>37</v>
      </c>
      <c r="U411">
        <f t="shared" si="638"/>
        <v>46</v>
      </c>
      <c r="V411">
        <f t="shared" si="639"/>
        <v>33</v>
      </c>
      <c r="W411">
        <f t="shared" si="631"/>
        <v>40</v>
      </c>
      <c r="X411" s="11">
        <f t="shared" si="640"/>
        <v>167</v>
      </c>
      <c r="AF411" s="12">
        <f>$X411*S412/$X412</f>
        <v>9.1423357664233578</v>
      </c>
      <c r="AG411" s="12">
        <f t="shared" ref="AG411" si="649">$X411*T412/$X412</f>
        <v>39.007299270072991</v>
      </c>
      <c r="AH411" s="12">
        <f t="shared" ref="AH411" si="650">$X411*U412/$X412</f>
        <v>48.759124087591239</v>
      </c>
      <c r="AI411" s="12">
        <f t="shared" ref="AI411" si="651">$X411*V412/$X412</f>
        <v>35.959854014598541</v>
      </c>
      <c r="AJ411" s="12">
        <f t="shared" ref="AJ411" si="652">$X411*W412/$X412</f>
        <v>34.131386861313871</v>
      </c>
    </row>
    <row r="412" spans="1:36" x14ac:dyDescent="0.25">
      <c r="A412" s="3" t="s">
        <v>6</v>
      </c>
      <c r="B412" s="6">
        <v>5.4699999999999999E-2</v>
      </c>
      <c r="C412" s="3">
        <v>15</v>
      </c>
      <c r="D412" s="6">
        <v>0.2336</v>
      </c>
      <c r="E412" s="3">
        <v>64</v>
      </c>
      <c r="F412" s="6">
        <v>0.29199999999999998</v>
      </c>
      <c r="G412" s="3">
        <v>80</v>
      </c>
      <c r="H412" s="6">
        <v>0.21529999999999999</v>
      </c>
      <c r="I412" s="3">
        <v>59</v>
      </c>
      <c r="J412" s="6">
        <v>0.2044</v>
      </c>
      <c r="K412" s="3">
        <v>56</v>
      </c>
      <c r="L412" s="6">
        <v>1</v>
      </c>
      <c r="M412" s="3">
        <v>274</v>
      </c>
      <c r="O412" s="16"/>
      <c r="S412" s="11">
        <f>C412</f>
        <v>15</v>
      </c>
      <c r="T412" s="11">
        <f>E412</f>
        <v>64</v>
      </c>
      <c r="U412" s="11">
        <f>G412</f>
        <v>80</v>
      </c>
      <c r="V412" s="11">
        <f>I412</f>
        <v>59</v>
      </c>
      <c r="W412" s="11">
        <f t="shared" si="631"/>
        <v>56</v>
      </c>
      <c r="X412">
        <f>M412</f>
        <v>274</v>
      </c>
    </row>
    <row r="413" spans="1:3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 t="s">
        <v>12</v>
      </c>
      <c r="M413" s="7">
        <v>274</v>
      </c>
      <c r="O413" s="16"/>
    </row>
    <row r="414" spans="1:3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 t="s">
        <v>13</v>
      </c>
      <c r="M414" s="7">
        <v>0</v>
      </c>
      <c r="O414" s="16"/>
    </row>
    <row r="415" spans="1:36" x14ac:dyDescent="0.25">
      <c r="O415" s="16"/>
    </row>
    <row r="416" spans="1:36" ht="18" x14ac:dyDescent="0.25">
      <c r="A416" s="1" t="s">
        <v>83</v>
      </c>
      <c r="O416" s="16"/>
    </row>
    <row r="417" spans="1:36" x14ac:dyDescent="0.25">
      <c r="A417" s="2"/>
      <c r="B417" s="17" t="s">
        <v>39</v>
      </c>
      <c r="C417" s="18"/>
      <c r="D417" s="17" t="s">
        <v>40</v>
      </c>
      <c r="E417" s="18"/>
      <c r="F417" s="17" t="s">
        <v>41</v>
      </c>
      <c r="G417" s="18"/>
      <c r="H417" s="17" t="s">
        <v>69</v>
      </c>
      <c r="I417" s="18"/>
      <c r="J417" s="17" t="s">
        <v>43</v>
      </c>
      <c r="K417" s="18"/>
      <c r="L417" s="17" t="s">
        <v>6</v>
      </c>
      <c r="M417" s="18"/>
      <c r="O417" s="16"/>
    </row>
    <row r="418" spans="1:36" x14ac:dyDescent="0.25">
      <c r="A418" s="3" t="s">
        <v>7</v>
      </c>
      <c r="B418" s="4">
        <v>0</v>
      </c>
      <c r="C418" s="5">
        <v>0</v>
      </c>
      <c r="D418" s="4">
        <v>0.5</v>
      </c>
      <c r="E418" s="5">
        <v>1</v>
      </c>
      <c r="F418" s="4">
        <v>0</v>
      </c>
      <c r="G418" s="5">
        <v>0</v>
      </c>
      <c r="H418" s="4">
        <v>0</v>
      </c>
      <c r="I418" s="5">
        <v>0</v>
      </c>
      <c r="J418" s="4">
        <v>0.5</v>
      </c>
      <c r="K418" s="5">
        <v>1</v>
      </c>
      <c r="L418" s="4">
        <v>7.3000000000000001E-3</v>
      </c>
      <c r="M418" s="5">
        <v>2</v>
      </c>
      <c r="O418" s="13" t="s">
        <v>88</v>
      </c>
      <c r="P418" s="10">
        <f>_xlfn.CHISQ.TEST(S418:W422,AF418:AJ422)</f>
        <v>6.9863392472411679E-3</v>
      </c>
      <c r="R418" t="s">
        <v>89</v>
      </c>
      <c r="S418">
        <f>C418</f>
        <v>0</v>
      </c>
      <c r="T418">
        <f>E418</f>
        <v>1</v>
      </c>
      <c r="U418">
        <f>G418</f>
        <v>0</v>
      </c>
      <c r="V418">
        <f>I418</f>
        <v>0</v>
      </c>
      <c r="W418">
        <f>K418</f>
        <v>1</v>
      </c>
      <c r="X418" s="11">
        <f>M418</f>
        <v>2</v>
      </c>
      <c r="AE418" t="s">
        <v>91</v>
      </c>
      <c r="AF418" s="12">
        <f>$X418*S423/$X423</f>
        <v>0.16788321167883211</v>
      </c>
      <c r="AG418" s="12">
        <f>$X418*T423/$X423</f>
        <v>0.6058394160583942</v>
      </c>
      <c r="AH418" s="12">
        <f>$X418*U423/$X423</f>
        <v>0.67153284671532842</v>
      </c>
      <c r="AI418" s="12">
        <f>$X418*V423/$X423</f>
        <v>0.35036496350364965</v>
      </c>
      <c r="AJ418" s="12">
        <f>$X418*W423/$X423</f>
        <v>0.19708029197080293</v>
      </c>
    </row>
    <row r="419" spans="1:36" x14ac:dyDescent="0.25">
      <c r="A419" s="3" t="s">
        <v>8</v>
      </c>
      <c r="B419" s="4">
        <v>0.1111</v>
      </c>
      <c r="C419" s="5">
        <v>1</v>
      </c>
      <c r="D419" s="4">
        <v>0.22220000000000001</v>
      </c>
      <c r="E419" s="5">
        <v>2</v>
      </c>
      <c r="F419" s="4">
        <v>0.33329999999999999</v>
      </c>
      <c r="G419" s="5">
        <v>3</v>
      </c>
      <c r="H419" s="4">
        <v>0.1111</v>
      </c>
      <c r="I419" s="5">
        <v>1</v>
      </c>
      <c r="J419" s="4">
        <v>0.22220000000000001</v>
      </c>
      <c r="K419" s="5">
        <v>2</v>
      </c>
      <c r="L419" s="4">
        <v>3.2800000000000003E-2</v>
      </c>
      <c r="M419" s="5">
        <v>9</v>
      </c>
      <c r="O419" s="13" t="s">
        <v>90</v>
      </c>
      <c r="P419" s="9">
        <f>_xlfn.CHISQ.INV.RT(P418,16)</f>
        <v>33.183914463022553</v>
      </c>
      <c r="S419">
        <f>C419</f>
        <v>1</v>
      </c>
      <c r="T419">
        <f>E419</f>
        <v>2</v>
      </c>
      <c r="U419">
        <f>G419</f>
        <v>3</v>
      </c>
      <c r="V419">
        <f>I419</f>
        <v>1</v>
      </c>
      <c r="W419">
        <f t="shared" ref="W419:W423" si="653">K419</f>
        <v>2</v>
      </c>
      <c r="X419" s="11">
        <f>M419</f>
        <v>9</v>
      </c>
      <c r="AF419" s="12">
        <f>$X419*S423/$X423</f>
        <v>0.75547445255474455</v>
      </c>
      <c r="AG419" s="12">
        <f t="shared" ref="AG419" si="654">$X419*T423/$X423</f>
        <v>2.7262773722627736</v>
      </c>
      <c r="AH419" s="12">
        <f t="shared" ref="AH419" si="655">$X419*U423/$X423</f>
        <v>3.0218978102189782</v>
      </c>
      <c r="AI419" s="12">
        <f t="shared" ref="AI419" si="656">$X419*V423/$X423</f>
        <v>1.5766423357664234</v>
      </c>
      <c r="AJ419" s="12">
        <f t="shared" ref="AJ419" si="657">$X419*W423/$X423</f>
        <v>0.88686131386861311</v>
      </c>
    </row>
    <row r="420" spans="1:36" x14ac:dyDescent="0.25">
      <c r="A420" s="3" t="s">
        <v>9</v>
      </c>
      <c r="B420" s="4">
        <v>0</v>
      </c>
      <c r="C420" s="5">
        <v>0</v>
      </c>
      <c r="D420" s="4">
        <v>0.46339999999999998</v>
      </c>
      <c r="E420" s="5">
        <v>19</v>
      </c>
      <c r="F420" s="4">
        <v>0.46339999999999998</v>
      </c>
      <c r="G420" s="5">
        <v>19</v>
      </c>
      <c r="H420" s="4">
        <v>7.3200000000000001E-2</v>
      </c>
      <c r="I420" s="5">
        <v>3</v>
      </c>
      <c r="J420" s="4">
        <v>0</v>
      </c>
      <c r="K420" s="5">
        <v>0</v>
      </c>
      <c r="L420" s="4">
        <v>0.14960000000000001</v>
      </c>
      <c r="M420" s="5">
        <v>41</v>
      </c>
      <c r="O420" s="14" t="s">
        <v>92</v>
      </c>
      <c r="P420" s="15">
        <f>SQRT(P419/(X423*MIN(5-1,5-1)))</f>
        <v>0.17400371897774561</v>
      </c>
      <c r="S420">
        <f t="shared" ref="S420:S422" si="658">C420</f>
        <v>0</v>
      </c>
      <c r="T420">
        <f t="shared" ref="T420:T422" si="659">E420</f>
        <v>19</v>
      </c>
      <c r="U420">
        <f t="shared" ref="U420:U422" si="660">G420</f>
        <v>19</v>
      </c>
      <c r="V420">
        <f t="shared" ref="V420:V422" si="661">I420</f>
        <v>3</v>
      </c>
      <c r="W420">
        <f t="shared" si="653"/>
        <v>0</v>
      </c>
      <c r="X420" s="11">
        <f t="shared" ref="X420:X422" si="662">M420</f>
        <v>41</v>
      </c>
      <c r="AF420" s="12">
        <f>$X420*S423/$X423</f>
        <v>3.4416058394160585</v>
      </c>
      <c r="AG420" s="12">
        <f t="shared" ref="AG420" si="663">$X420*T423/$X423</f>
        <v>12.41970802919708</v>
      </c>
      <c r="AH420" s="12">
        <f t="shared" ref="AH420" si="664">$X420*U423/$X423</f>
        <v>13.766423357664234</v>
      </c>
      <c r="AI420" s="12">
        <f t="shared" ref="AI420" si="665">$X420*V423/$X423</f>
        <v>7.1824817518248176</v>
      </c>
      <c r="AJ420" s="12">
        <f t="shared" ref="AJ420" si="666">$X420*W423/$X423</f>
        <v>4.0401459854014599</v>
      </c>
    </row>
    <row r="421" spans="1:36" x14ac:dyDescent="0.25">
      <c r="A421" s="3" t="s">
        <v>10</v>
      </c>
      <c r="B421" s="4">
        <v>5.5599999999999997E-2</v>
      </c>
      <c r="C421" s="5">
        <v>3</v>
      </c>
      <c r="D421" s="4">
        <v>0.22220000000000001</v>
      </c>
      <c r="E421" s="5">
        <v>12</v>
      </c>
      <c r="F421" s="4">
        <v>0.37040000000000001</v>
      </c>
      <c r="G421" s="5">
        <v>20</v>
      </c>
      <c r="H421" s="4">
        <v>0.29630000000000001</v>
      </c>
      <c r="I421" s="5">
        <v>16</v>
      </c>
      <c r="J421" s="4">
        <v>5.5599999999999997E-2</v>
      </c>
      <c r="K421" s="5">
        <v>3</v>
      </c>
      <c r="L421" s="4">
        <v>0.1971</v>
      </c>
      <c r="M421" s="5">
        <v>54</v>
      </c>
      <c r="O421" s="16"/>
      <c r="P421" s="9" t="str">
        <f>IF(AND(P420&gt;0,P420&lt;=0.2),"Schwacher Zusammenhang",IF(AND(P420&gt;0.2,P420&lt;=0.6),"Mittlerer Zusammenhang",IF(P420&gt;0.6,"Starker Zusammenhang","")))</f>
        <v>Schwacher Zusammenhang</v>
      </c>
      <c r="S421">
        <f t="shared" si="658"/>
        <v>3</v>
      </c>
      <c r="T421">
        <f t="shared" si="659"/>
        <v>12</v>
      </c>
      <c r="U421">
        <f t="shared" si="660"/>
        <v>20</v>
      </c>
      <c r="V421">
        <f t="shared" si="661"/>
        <v>16</v>
      </c>
      <c r="W421">
        <f t="shared" si="653"/>
        <v>3</v>
      </c>
      <c r="X421" s="11">
        <f t="shared" si="662"/>
        <v>54</v>
      </c>
      <c r="AF421" s="12">
        <f>$X421*S423/$X423</f>
        <v>4.5328467153284668</v>
      </c>
      <c r="AG421" s="12">
        <f t="shared" ref="AG421" si="667">$X421*T423/$X423</f>
        <v>16.357664233576642</v>
      </c>
      <c r="AH421" s="12">
        <f t="shared" ref="AH421" si="668">$X421*U423/$X423</f>
        <v>18.131386861313867</v>
      </c>
      <c r="AI421" s="12">
        <f t="shared" ref="AI421" si="669">$X421*V423/$X423</f>
        <v>9.459854014598541</v>
      </c>
      <c r="AJ421" s="12">
        <f t="shared" ref="AJ421" si="670">$X421*W423/$X423</f>
        <v>5.3211678832116789</v>
      </c>
    </row>
    <row r="422" spans="1:36" x14ac:dyDescent="0.25">
      <c r="A422" s="3" t="s">
        <v>11</v>
      </c>
      <c r="B422" s="4">
        <v>0.1138</v>
      </c>
      <c r="C422" s="5">
        <v>19</v>
      </c>
      <c r="D422" s="4">
        <v>0.29339999999999999</v>
      </c>
      <c r="E422" s="5">
        <v>49</v>
      </c>
      <c r="F422" s="4">
        <v>0.2994</v>
      </c>
      <c r="G422" s="5">
        <v>50</v>
      </c>
      <c r="H422" s="4">
        <v>0.16769999999999999</v>
      </c>
      <c r="I422" s="5">
        <v>28</v>
      </c>
      <c r="J422" s="4">
        <v>0.12570000000000001</v>
      </c>
      <c r="K422" s="5">
        <v>21</v>
      </c>
      <c r="L422" s="4">
        <v>0.60950000000000004</v>
      </c>
      <c r="M422" s="5">
        <v>167</v>
      </c>
      <c r="O422" s="16"/>
      <c r="S422">
        <f t="shared" si="658"/>
        <v>19</v>
      </c>
      <c r="T422">
        <f t="shared" si="659"/>
        <v>49</v>
      </c>
      <c r="U422">
        <f t="shared" si="660"/>
        <v>50</v>
      </c>
      <c r="V422">
        <f t="shared" si="661"/>
        <v>28</v>
      </c>
      <c r="W422">
        <f t="shared" si="653"/>
        <v>21</v>
      </c>
      <c r="X422" s="11">
        <f t="shared" si="662"/>
        <v>167</v>
      </c>
      <c r="AF422" s="12">
        <f>$X422*S423/$X423</f>
        <v>14.018248175182482</v>
      </c>
      <c r="AG422" s="12">
        <f t="shared" ref="AG422" si="671">$X422*T423/$X423</f>
        <v>50.587591240875909</v>
      </c>
      <c r="AH422" s="12">
        <f t="shared" ref="AH422" si="672">$X422*U423/$X423</f>
        <v>56.072992700729927</v>
      </c>
      <c r="AI422" s="12">
        <f t="shared" ref="AI422" si="673">$X422*V423/$X423</f>
        <v>29.255474452554743</v>
      </c>
      <c r="AJ422" s="12">
        <f t="shared" ref="AJ422" si="674">$X422*W423/$X423</f>
        <v>16.456204379562045</v>
      </c>
    </row>
    <row r="423" spans="1:36" x14ac:dyDescent="0.25">
      <c r="A423" s="3" t="s">
        <v>6</v>
      </c>
      <c r="B423" s="6">
        <v>8.3900000000000002E-2</v>
      </c>
      <c r="C423" s="3">
        <v>23</v>
      </c>
      <c r="D423" s="6">
        <v>0.3029</v>
      </c>
      <c r="E423" s="3">
        <v>83</v>
      </c>
      <c r="F423" s="6">
        <v>0.33579999999999999</v>
      </c>
      <c r="G423" s="3">
        <v>92</v>
      </c>
      <c r="H423" s="6">
        <v>0.17519999999999999</v>
      </c>
      <c r="I423" s="3">
        <v>48</v>
      </c>
      <c r="J423" s="6">
        <v>9.849999999999999E-2</v>
      </c>
      <c r="K423" s="3">
        <v>27</v>
      </c>
      <c r="L423" s="6">
        <v>1</v>
      </c>
      <c r="M423" s="3">
        <v>274</v>
      </c>
      <c r="O423" s="16"/>
      <c r="S423" s="11">
        <f>C423</f>
        <v>23</v>
      </c>
      <c r="T423" s="11">
        <f>E423</f>
        <v>83</v>
      </c>
      <c r="U423" s="11">
        <f>G423</f>
        <v>92</v>
      </c>
      <c r="V423" s="11">
        <f>I423</f>
        <v>48</v>
      </c>
      <c r="W423" s="11">
        <f t="shared" si="653"/>
        <v>27</v>
      </c>
      <c r="X423">
        <f>M423</f>
        <v>274</v>
      </c>
    </row>
    <row r="424" spans="1:3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 t="s">
        <v>12</v>
      </c>
      <c r="M424" s="7">
        <v>274</v>
      </c>
      <c r="O424" s="16"/>
    </row>
    <row r="425" spans="1:3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 t="s">
        <v>13</v>
      </c>
      <c r="M425" s="7">
        <v>0</v>
      </c>
      <c r="O425" s="16"/>
    </row>
    <row r="426" spans="1:36" x14ac:dyDescent="0.25">
      <c r="O426" s="16"/>
    </row>
    <row r="427" spans="1:36" ht="18" x14ac:dyDescent="0.25">
      <c r="A427" s="1" t="s">
        <v>84</v>
      </c>
      <c r="O427" s="16"/>
    </row>
    <row r="428" spans="1:36" ht="18" x14ac:dyDescent="0.25">
      <c r="A428" s="1" t="s">
        <v>85</v>
      </c>
      <c r="O428" s="16"/>
    </row>
    <row r="429" spans="1:36" x14ac:dyDescent="0.25">
      <c r="A429" s="2"/>
      <c r="B429" s="17" t="s">
        <v>39</v>
      </c>
      <c r="C429" s="18"/>
      <c r="D429" s="17" t="s">
        <v>40</v>
      </c>
      <c r="E429" s="18"/>
      <c r="F429" s="17" t="s">
        <v>41</v>
      </c>
      <c r="G429" s="18"/>
      <c r="H429" s="17" t="s">
        <v>69</v>
      </c>
      <c r="I429" s="18"/>
      <c r="J429" s="17" t="s">
        <v>43</v>
      </c>
      <c r="K429" s="18"/>
      <c r="L429" s="17" t="s">
        <v>6</v>
      </c>
      <c r="M429" s="18"/>
      <c r="O429" s="16"/>
    </row>
    <row r="430" spans="1:36" x14ac:dyDescent="0.25">
      <c r="A430" s="3" t="s">
        <v>7</v>
      </c>
      <c r="B430" s="4">
        <v>0.5</v>
      </c>
      <c r="C430" s="5">
        <v>1</v>
      </c>
      <c r="D430" s="4">
        <v>0.5</v>
      </c>
      <c r="E430" s="5">
        <v>1</v>
      </c>
      <c r="F430" s="4">
        <v>0</v>
      </c>
      <c r="G430" s="5">
        <v>0</v>
      </c>
      <c r="H430" s="4">
        <v>0</v>
      </c>
      <c r="I430" s="5">
        <v>0</v>
      </c>
      <c r="J430" s="4">
        <v>0</v>
      </c>
      <c r="K430" s="5">
        <v>0</v>
      </c>
      <c r="L430" s="4">
        <v>7.3000000000000001E-3</v>
      </c>
      <c r="M430" s="5">
        <v>2</v>
      </c>
      <c r="O430" s="13" t="s">
        <v>88</v>
      </c>
      <c r="P430" s="10">
        <f>_xlfn.CHISQ.TEST(S430:W434,AF430:AJ434)</f>
        <v>5.5061230446047708E-2</v>
      </c>
      <c r="R430" t="s">
        <v>89</v>
      </c>
      <c r="S430">
        <f>C430</f>
        <v>1</v>
      </c>
      <c r="T430">
        <f>E430</f>
        <v>1</v>
      </c>
      <c r="U430">
        <f>G430</f>
        <v>0</v>
      </c>
      <c r="V430">
        <f>I430</f>
        <v>0</v>
      </c>
      <c r="W430">
        <f>K430</f>
        <v>0</v>
      </c>
      <c r="X430" s="11">
        <f>M430</f>
        <v>2</v>
      </c>
      <c r="AE430" t="s">
        <v>91</v>
      </c>
      <c r="AF430" s="12">
        <f>$X430*S435/$X435</f>
        <v>0.83941605839416056</v>
      </c>
      <c r="AG430" s="12">
        <f>$X430*T435/$X435</f>
        <v>0.87591240875912413</v>
      </c>
      <c r="AH430" s="12">
        <f>$X430*U435/$X435</f>
        <v>0.18978102189781021</v>
      </c>
      <c r="AI430" s="12">
        <f>$X430*V435/$X435</f>
        <v>6.569343065693431E-2</v>
      </c>
      <c r="AJ430" s="12">
        <f>$X430*W435/$X435</f>
        <v>2.9197080291970802E-2</v>
      </c>
    </row>
    <row r="431" spans="1:36" x14ac:dyDescent="0.25">
      <c r="A431" s="3" t="s">
        <v>8</v>
      </c>
      <c r="B431" s="4">
        <v>0.44440000000000002</v>
      </c>
      <c r="C431" s="5">
        <v>4</v>
      </c>
      <c r="D431" s="4">
        <v>0.33329999999999999</v>
      </c>
      <c r="E431" s="5">
        <v>3</v>
      </c>
      <c r="F431" s="4">
        <v>0.22220000000000001</v>
      </c>
      <c r="G431" s="5">
        <v>2</v>
      </c>
      <c r="H431" s="4">
        <v>0</v>
      </c>
      <c r="I431" s="5">
        <v>0</v>
      </c>
      <c r="J431" s="4">
        <v>0</v>
      </c>
      <c r="K431" s="5">
        <v>0</v>
      </c>
      <c r="L431" s="4">
        <v>3.2800000000000003E-2</v>
      </c>
      <c r="M431" s="5">
        <v>9</v>
      </c>
      <c r="O431" s="13" t="s">
        <v>90</v>
      </c>
      <c r="P431" s="9">
        <f>_xlfn.CHISQ.INV.RT(P430,16)</f>
        <v>25.927200408571007</v>
      </c>
      <c r="S431">
        <f>C431</f>
        <v>4</v>
      </c>
      <c r="T431">
        <f>E431</f>
        <v>3</v>
      </c>
      <c r="U431">
        <f>G431</f>
        <v>2</v>
      </c>
      <c r="V431">
        <f>I431</f>
        <v>0</v>
      </c>
      <c r="W431">
        <f t="shared" ref="W431:W435" si="675">K431</f>
        <v>0</v>
      </c>
      <c r="X431" s="11">
        <f>M431</f>
        <v>9</v>
      </c>
      <c r="AF431" s="12">
        <f>$X431*S435/$X435</f>
        <v>3.7773722627737225</v>
      </c>
      <c r="AG431" s="12">
        <f t="shared" ref="AG431" si="676">$X431*T435/$X435</f>
        <v>3.9416058394160585</v>
      </c>
      <c r="AH431" s="12">
        <f t="shared" ref="AH431" si="677">$X431*U435/$X435</f>
        <v>0.85401459854014594</v>
      </c>
      <c r="AI431" s="12">
        <f t="shared" ref="AI431" si="678">$X431*V435/$X435</f>
        <v>0.29562043795620441</v>
      </c>
      <c r="AJ431" s="12">
        <f t="shared" ref="AJ431" si="679">$X431*W435/$X435</f>
        <v>0.13138686131386862</v>
      </c>
    </row>
    <row r="432" spans="1:36" x14ac:dyDescent="0.25">
      <c r="A432" s="3" t="s">
        <v>9</v>
      </c>
      <c r="B432" s="4">
        <v>0.3095</v>
      </c>
      <c r="C432" s="5">
        <v>13</v>
      </c>
      <c r="D432" s="4">
        <v>0.54759999999999998</v>
      </c>
      <c r="E432" s="5">
        <v>23</v>
      </c>
      <c r="F432" s="4">
        <v>9.5199999999999993E-2</v>
      </c>
      <c r="G432" s="5">
        <v>4</v>
      </c>
      <c r="H432" s="4">
        <v>4.7600000000000003E-2</v>
      </c>
      <c r="I432" s="5">
        <v>2</v>
      </c>
      <c r="J432" s="4">
        <v>0</v>
      </c>
      <c r="K432" s="5">
        <v>0</v>
      </c>
      <c r="L432" s="4">
        <v>0.15329999999999999</v>
      </c>
      <c r="M432" s="5">
        <v>42</v>
      </c>
      <c r="O432" s="14" t="s">
        <v>92</v>
      </c>
      <c r="P432" s="15">
        <f>SQRT(P431/(X435*MIN(5-1,5-1)))</f>
        <v>0.15380573705927167</v>
      </c>
      <c r="S432">
        <f t="shared" ref="S432:S434" si="680">C432</f>
        <v>13</v>
      </c>
      <c r="T432">
        <f t="shared" ref="T432:T434" si="681">E432</f>
        <v>23</v>
      </c>
      <c r="U432">
        <f t="shared" ref="U432:U434" si="682">G432</f>
        <v>4</v>
      </c>
      <c r="V432">
        <f t="shared" ref="V432:V434" si="683">I432</f>
        <v>2</v>
      </c>
      <c r="W432">
        <f t="shared" si="675"/>
        <v>0</v>
      </c>
      <c r="X432" s="11">
        <f t="shared" ref="X432:X434" si="684">M432</f>
        <v>42</v>
      </c>
      <c r="AF432" s="12">
        <f>$X432*S435/$X435</f>
        <v>17.627737226277372</v>
      </c>
      <c r="AG432" s="12">
        <f t="shared" ref="AG432" si="685">$X432*T435/$X435</f>
        <v>18.394160583941606</v>
      </c>
      <c r="AH432" s="12">
        <f t="shared" ref="AH432" si="686">$X432*U435/$X435</f>
        <v>3.9854014598540144</v>
      </c>
      <c r="AI432" s="12">
        <f t="shared" ref="AI432" si="687">$X432*V435/$X435</f>
        <v>1.3795620437956204</v>
      </c>
      <c r="AJ432" s="12">
        <f t="shared" ref="AJ432" si="688">$X432*W435/$X435</f>
        <v>0.61313868613138689</v>
      </c>
    </row>
    <row r="433" spans="1:36" x14ac:dyDescent="0.25">
      <c r="A433" s="3" t="s">
        <v>10</v>
      </c>
      <c r="B433" s="4">
        <v>0.20369999999999999</v>
      </c>
      <c r="C433" s="5">
        <v>11</v>
      </c>
      <c r="D433" s="4">
        <v>0.66670000000000007</v>
      </c>
      <c r="E433" s="5">
        <v>36</v>
      </c>
      <c r="F433" s="4">
        <v>7.4099999999999999E-2</v>
      </c>
      <c r="G433" s="5">
        <v>4</v>
      </c>
      <c r="H433" s="4">
        <v>3.7000000000000012E-2</v>
      </c>
      <c r="I433" s="5">
        <v>2</v>
      </c>
      <c r="J433" s="4">
        <v>1.8499999999999999E-2</v>
      </c>
      <c r="K433" s="5">
        <v>1</v>
      </c>
      <c r="L433" s="4">
        <v>0.1971</v>
      </c>
      <c r="M433" s="5">
        <v>54</v>
      </c>
      <c r="O433" s="16"/>
      <c r="P433" s="9" t="str">
        <f>IF(AND(P432&gt;0,P432&lt;=0.2),"Schwacher Zusammenhang",IF(AND(P432&gt;0.2,P432&lt;=0.6),"Mittlerer Zusammenhang",IF(P432&gt;0.6,"Starker Zusammenhang","")))</f>
        <v>Schwacher Zusammenhang</v>
      </c>
      <c r="S433">
        <f t="shared" si="680"/>
        <v>11</v>
      </c>
      <c r="T433">
        <f t="shared" si="681"/>
        <v>36</v>
      </c>
      <c r="U433">
        <f t="shared" si="682"/>
        <v>4</v>
      </c>
      <c r="V433">
        <f t="shared" si="683"/>
        <v>2</v>
      </c>
      <c r="W433">
        <f t="shared" si="675"/>
        <v>1</v>
      </c>
      <c r="X433" s="11">
        <f t="shared" si="684"/>
        <v>54</v>
      </c>
      <c r="AF433" s="12">
        <f>$X433*S435/$X435</f>
        <v>22.664233576642335</v>
      </c>
      <c r="AG433" s="12">
        <f t="shared" ref="AG433" si="689">$X433*T435/$X435</f>
        <v>23.649635036496349</v>
      </c>
      <c r="AH433" s="12">
        <f t="shared" ref="AH433" si="690">$X433*U435/$X435</f>
        <v>5.1240875912408761</v>
      </c>
      <c r="AI433" s="12">
        <f t="shared" ref="AI433" si="691">$X433*V435/$X435</f>
        <v>1.7737226277372262</v>
      </c>
      <c r="AJ433" s="12">
        <f t="shared" ref="AJ433" si="692">$X433*W435/$X435</f>
        <v>0.78832116788321172</v>
      </c>
    </row>
    <row r="434" spans="1:36" x14ac:dyDescent="0.25">
      <c r="A434" s="3" t="s">
        <v>11</v>
      </c>
      <c r="B434" s="4">
        <v>0.51500000000000001</v>
      </c>
      <c r="C434" s="5">
        <v>86</v>
      </c>
      <c r="D434" s="4">
        <v>0.34129999999999999</v>
      </c>
      <c r="E434" s="5">
        <v>57</v>
      </c>
      <c r="F434" s="4">
        <v>9.5799999999999996E-2</v>
      </c>
      <c r="G434" s="5">
        <v>16</v>
      </c>
      <c r="H434" s="4">
        <v>2.9899999999999999E-2</v>
      </c>
      <c r="I434" s="5">
        <v>5</v>
      </c>
      <c r="J434" s="4">
        <v>1.7999999999999999E-2</v>
      </c>
      <c r="K434" s="5">
        <v>3</v>
      </c>
      <c r="L434" s="4">
        <v>0.60950000000000004</v>
      </c>
      <c r="M434" s="5">
        <v>167</v>
      </c>
      <c r="O434" s="16"/>
      <c r="S434">
        <f t="shared" si="680"/>
        <v>86</v>
      </c>
      <c r="T434">
        <f t="shared" si="681"/>
        <v>57</v>
      </c>
      <c r="U434">
        <f t="shared" si="682"/>
        <v>16</v>
      </c>
      <c r="V434">
        <f t="shared" si="683"/>
        <v>5</v>
      </c>
      <c r="W434">
        <f t="shared" si="675"/>
        <v>3</v>
      </c>
      <c r="X434" s="11">
        <f t="shared" si="684"/>
        <v>167</v>
      </c>
      <c r="AF434" s="12">
        <f>$X434*S435/$X435</f>
        <v>70.091240875912405</v>
      </c>
      <c r="AG434" s="12">
        <f t="shared" ref="AG434" si="693">$X434*T435/$X435</f>
        <v>73.138686131386862</v>
      </c>
      <c r="AH434" s="12">
        <f t="shared" ref="AH434" si="694">$X434*U435/$X435</f>
        <v>15.846715328467154</v>
      </c>
      <c r="AI434" s="12">
        <f t="shared" ref="AI434" si="695">$X434*V435/$X435</f>
        <v>5.4854014598540148</v>
      </c>
      <c r="AJ434" s="12">
        <f t="shared" ref="AJ434" si="696">$X434*W435/$X435</f>
        <v>2.437956204379562</v>
      </c>
    </row>
    <row r="435" spans="1:36" x14ac:dyDescent="0.25">
      <c r="A435" s="3" t="s">
        <v>6</v>
      </c>
      <c r="B435" s="6">
        <v>0.41970000000000002</v>
      </c>
      <c r="C435" s="3">
        <v>115</v>
      </c>
      <c r="D435" s="6">
        <v>0.43799999999999989</v>
      </c>
      <c r="E435" s="3">
        <v>120</v>
      </c>
      <c r="F435" s="6">
        <v>9.4899999999999998E-2</v>
      </c>
      <c r="G435" s="3">
        <v>26</v>
      </c>
      <c r="H435" s="6">
        <v>3.2800000000000003E-2</v>
      </c>
      <c r="I435" s="3">
        <v>9</v>
      </c>
      <c r="J435" s="6">
        <v>1.46E-2</v>
      </c>
      <c r="K435" s="3">
        <v>4</v>
      </c>
      <c r="L435" s="6">
        <v>1</v>
      </c>
      <c r="M435" s="3">
        <v>274</v>
      </c>
      <c r="O435" s="16"/>
      <c r="S435" s="11">
        <f>C435</f>
        <v>115</v>
      </c>
      <c r="T435" s="11">
        <f>E435</f>
        <v>120</v>
      </c>
      <c r="U435" s="11">
        <f>G435</f>
        <v>26</v>
      </c>
      <c r="V435" s="11">
        <f>I435</f>
        <v>9</v>
      </c>
      <c r="W435" s="11">
        <f t="shared" si="675"/>
        <v>4</v>
      </c>
      <c r="X435">
        <f>M435</f>
        <v>274</v>
      </c>
    </row>
    <row r="436" spans="1:3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 t="s">
        <v>12</v>
      </c>
      <c r="M436" s="7">
        <v>274</v>
      </c>
      <c r="O436" s="16"/>
    </row>
    <row r="437" spans="1:3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 t="s">
        <v>13</v>
      </c>
      <c r="M437" s="7">
        <v>0</v>
      </c>
      <c r="O437" s="16"/>
    </row>
    <row r="438" spans="1:36" x14ac:dyDescent="0.25">
      <c r="O438" s="16"/>
    </row>
    <row r="439" spans="1:36" ht="18" x14ac:dyDescent="0.25">
      <c r="A439" s="1" t="s">
        <v>86</v>
      </c>
      <c r="O439" s="16"/>
    </row>
    <row r="440" spans="1:36" x14ac:dyDescent="0.25">
      <c r="A440" s="2"/>
      <c r="B440" s="17" t="s">
        <v>39</v>
      </c>
      <c r="C440" s="18"/>
      <c r="D440" s="17" t="s">
        <v>40</v>
      </c>
      <c r="E440" s="18"/>
      <c r="F440" s="17" t="s">
        <v>41</v>
      </c>
      <c r="G440" s="18"/>
      <c r="H440" s="17" t="s">
        <v>69</v>
      </c>
      <c r="I440" s="18"/>
      <c r="J440" s="17" t="s">
        <v>43</v>
      </c>
      <c r="K440" s="18"/>
      <c r="L440" s="17" t="s">
        <v>6</v>
      </c>
      <c r="M440" s="18"/>
      <c r="O440" s="16"/>
    </row>
    <row r="441" spans="1:36" x14ac:dyDescent="0.25">
      <c r="A441" s="3" t="s">
        <v>7</v>
      </c>
      <c r="B441" s="4">
        <v>0</v>
      </c>
      <c r="C441" s="5">
        <v>0</v>
      </c>
      <c r="D441" s="4">
        <v>1</v>
      </c>
      <c r="E441" s="5">
        <v>2</v>
      </c>
      <c r="F441" s="4">
        <v>0</v>
      </c>
      <c r="G441" s="5">
        <v>0</v>
      </c>
      <c r="H441" s="4">
        <v>0</v>
      </c>
      <c r="I441" s="5">
        <v>0</v>
      </c>
      <c r="J441" s="4">
        <v>0</v>
      </c>
      <c r="K441" s="5">
        <v>0</v>
      </c>
      <c r="L441" s="4">
        <v>7.3000000000000001E-3</v>
      </c>
      <c r="M441" s="5">
        <v>2</v>
      </c>
      <c r="O441" s="13" t="s">
        <v>88</v>
      </c>
      <c r="P441" s="10">
        <f>_xlfn.CHISQ.TEST(S441:W445,AF441:AJ445)</f>
        <v>0.16104841609975148</v>
      </c>
      <c r="R441" t="s">
        <v>89</v>
      </c>
      <c r="S441">
        <f>C441</f>
        <v>0</v>
      </c>
      <c r="T441">
        <f>E441</f>
        <v>2</v>
      </c>
      <c r="U441">
        <f>G441</f>
        <v>0</v>
      </c>
      <c r="V441">
        <f>I441</f>
        <v>0</v>
      </c>
      <c r="W441">
        <f>K441</f>
        <v>0</v>
      </c>
      <c r="X441" s="11">
        <f>M441</f>
        <v>2</v>
      </c>
      <c r="AE441" t="s">
        <v>91</v>
      </c>
      <c r="AF441" s="12">
        <f>$X441*S446/$X446</f>
        <v>0.54014598540145986</v>
      </c>
      <c r="AG441" s="12">
        <f>$X441*T446/$X446</f>
        <v>0.98540145985401462</v>
      </c>
      <c r="AH441" s="12">
        <f>$X441*U446/$X446</f>
        <v>0.36496350364963503</v>
      </c>
      <c r="AI441" s="12">
        <f>$X441*V446/$X446</f>
        <v>8.7591240875912413E-2</v>
      </c>
      <c r="AJ441" s="12">
        <f>$X441*W446/$X446</f>
        <v>2.1897810218978103E-2</v>
      </c>
    </row>
    <row r="442" spans="1:36" x14ac:dyDescent="0.25">
      <c r="A442" s="3" t="s">
        <v>8</v>
      </c>
      <c r="B442" s="4">
        <v>0.1111</v>
      </c>
      <c r="C442" s="5">
        <v>1</v>
      </c>
      <c r="D442" s="4">
        <v>0.55559999999999998</v>
      </c>
      <c r="E442" s="5">
        <v>5</v>
      </c>
      <c r="F442" s="4">
        <v>0.33329999999999999</v>
      </c>
      <c r="G442" s="5">
        <v>3</v>
      </c>
      <c r="H442" s="4">
        <v>0</v>
      </c>
      <c r="I442" s="5">
        <v>0</v>
      </c>
      <c r="J442" s="4">
        <v>0</v>
      </c>
      <c r="K442" s="5">
        <v>0</v>
      </c>
      <c r="L442" s="4">
        <v>3.2800000000000003E-2</v>
      </c>
      <c r="M442" s="5">
        <v>9</v>
      </c>
      <c r="O442" s="13" t="s">
        <v>90</v>
      </c>
      <c r="P442" s="9">
        <f>_xlfn.CHISQ.INV.RT(P441,16)</f>
        <v>21.472681799437183</v>
      </c>
      <c r="S442">
        <f>C442</f>
        <v>1</v>
      </c>
      <c r="T442">
        <f>E442</f>
        <v>5</v>
      </c>
      <c r="U442">
        <f>G442</f>
        <v>3</v>
      </c>
      <c r="V442">
        <f>I442</f>
        <v>0</v>
      </c>
      <c r="W442">
        <f t="shared" ref="W442:W446" si="697">K442</f>
        <v>0</v>
      </c>
      <c r="X442" s="11">
        <f>M442</f>
        <v>9</v>
      </c>
      <c r="AF442" s="12">
        <f>$X442*S446/$X446</f>
        <v>2.4306569343065694</v>
      </c>
      <c r="AG442" s="12">
        <f t="shared" ref="AG442" si="698">$X442*T446/$X446</f>
        <v>4.4343065693430654</v>
      </c>
      <c r="AH442" s="12">
        <f t="shared" ref="AH442" si="699">$X442*U446/$X446</f>
        <v>1.6423357664233578</v>
      </c>
      <c r="AI442" s="12">
        <f t="shared" ref="AI442" si="700">$X442*V446/$X446</f>
        <v>0.39416058394160586</v>
      </c>
      <c r="AJ442" s="12">
        <f t="shared" ref="AJ442" si="701">$X442*W446/$X446</f>
        <v>9.8540145985401464E-2</v>
      </c>
    </row>
    <row r="443" spans="1:36" x14ac:dyDescent="0.25">
      <c r="A443" s="3" t="s">
        <v>9</v>
      </c>
      <c r="B443" s="4">
        <v>0.21429999999999999</v>
      </c>
      <c r="C443" s="5">
        <v>9</v>
      </c>
      <c r="D443" s="4">
        <v>0.57140000000000002</v>
      </c>
      <c r="E443" s="5">
        <v>24</v>
      </c>
      <c r="F443" s="4">
        <v>0.1429</v>
      </c>
      <c r="G443" s="5">
        <v>6</v>
      </c>
      <c r="H443" s="4">
        <v>7.1399999999999991E-2</v>
      </c>
      <c r="I443" s="5">
        <v>3</v>
      </c>
      <c r="J443" s="4">
        <v>0</v>
      </c>
      <c r="K443" s="5">
        <v>0</v>
      </c>
      <c r="L443" s="4">
        <v>0.15329999999999999</v>
      </c>
      <c r="M443" s="5">
        <v>42</v>
      </c>
      <c r="O443" s="14" t="s">
        <v>92</v>
      </c>
      <c r="P443" s="15">
        <f>SQRT(P442/(X446*MIN(5-1,5-1)))</f>
        <v>0.13997093611064712</v>
      </c>
      <c r="S443">
        <f t="shared" ref="S443:S445" si="702">C443</f>
        <v>9</v>
      </c>
      <c r="T443">
        <f t="shared" ref="T443:T445" si="703">E443</f>
        <v>24</v>
      </c>
      <c r="U443">
        <f t="shared" ref="U443:U445" si="704">G443</f>
        <v>6</v>
      </c>
      <c r="V443">
        <f t="shared" ref="V443:V445" si="705">I443</f>
        <v>3</v>
      </c>
      <c r="W443">
        <f t="shared" si="697"/>
        <v>0</v>
      </c>
      <c r="X443" s="11">
        <f t="shared" ref="X443:X445" si="706">M443</f>
        <v>42</v>
      </c>
      <c r="AF443" s="12">
        <f>$X443*S446/$X446</f>
        <v>11.343065693430656</v>
      </c>
      <c r="AG443" s="12">
        <f t="shared" ref="AG443" si="707">$X443*T446/$X446</f>
        <v>20.693430656934307</v>
      </c>
      <c r="AH443" s="12">
        <f t="shared" ref="AH443" si="708">$X443*U446/$X446</f>
        <v>7.664233576642336</v>
      </c>
      <c r="AI443" s="12">
        <f t="shared" ref="AI443" si="709">$X443*V446/$X446</f>
        <v>1.8394160583941606</v>
      </c>
      <c r="AJ443" s="12">
        <f t="shared" ref="AJ443" si="710">$X443*W446/$X446</f>
        <v>0.45985401459854014</v>
      </c>
    </row>
    <row r="444" spans="1:36" x14ac:dyDescent="0.25">
      <c r="A444" s="3" t="s">
        <v>10</v>
      </c>
      <c r="B444" s="4">
        <v>0.1111</v>
      </c>
      <c r="C444" s="5">
        <v>6</v>
      </c>
      <c r="D444" s="4">
        <v>0.62960000000000005</v>
      </c>
      <c r="E444" s="5">
        <v>34</v>
      </c>
      <c r="F444" s="4">
        <v>0.22220000000000001</v>
      </c>
      <c r="G444" s="5">
        <v>12</v>
      </c>
      <c r="H444" s="4">
        <v>1.8499999999999999E-2</v>
      </c>
      <c r="I444" s="5">
        <v>1</v>
      </c>
      <c r="J444" s="4">
        <v>1.8499999999999999E-2</v>
      </c>
      <c r="K444" s="5">
        <v>1</v>
      </c>
      <c r="L444" s="4">
        <v>0.1971</v>
      </c>
      <c r="M444" s="5">
        <v>54</v>
      </c>
      <c r="O444" s="16"/>
      <c r="P444" s="9" t="str">
        <f>IF(AND(P443&gt;0,P443&lt;=0.2),"Schwacher Zusammenhang",IF(AND(P443&gt;0.2,P443&lt;=0.6),"Mittlerer Zusammenhang",IF(P443&gt;0.6,"Starker Zusammenhang","")))</f>
        <v>Schwacher Zusammenhang</v>
      </c>
      <c r="S444">
        <f t="shared" si="702"/>
        <v>6</v>
      </c>
      <c r="T444">
        <f t="shared" si="703"/>
        <v>34</v>
      </c>
      <c r="U444">
        <f t="shared" si="704"/>
        <v>12</v>
      </c>
      <c r="V444">
        <f t="shared" si="705"/>
        <v>1</v>
      </c>
      <c r="W444">
        <f t="shared" si="697"/>
        <v>1</v>
      </c>
      <c r="X444" s="11">
        <f t="shared" si="706"/>
        <v>54</v>
      </c>
      <c r="AF444" s="12">
        <f>$X444*S446/$X446</f>
        <v>14.583941605839415</v>
      </c>
      <c r="AG444" s="12">
        <f t="shared" ref="AG444" si="711">$X444*T446/$X446</f>
        <v>26.605839416058394</v>
      </c>
      <c r="AH444" s="12">
        <f t="shared" ref="AH444" si="712">$X444*U446/$X446</f>
        <v>9.8540145985401466</v>
      </c>
      <c r="AI444" s="12">
        <f t="shared" ref="AI444" si="713">$X444*V446/$X446</f>
        <v>2.3649635036496353</v>
      </c>
      <c r="AJ444" s="12">
        <f t="shared" ref="AJ444" si="714">$X444*W446/$X446</f>
        <v>0.59124087591240881</v>
      </c>
    </row>
    <row r="445" spans="1:36" x14ac:dyDescent="0.25">
      <c r="A445" s="3" t="s">
        <v>11</v>
      </c>
      <c r="B445" s="4">
        <v>0.34729999999999989</v>
      </c>
      <c r="C445" s="5">
        <v>58</v>
      </c>
      <c r="D445" s="4">
        <v>0.41920000000000002</v>
      </c>
      <c r="E445" s="5">
        <v>70</v>
      </c>
      <c r="F445" s="4">
        <v>0.17369999999999999</v>
      </c>
      <c r="G445" s="5">
        <v>29</v>
      </c>
      <c r="H445" s="4">
        <v>4.7899999999999998E-2</v>
      </c>
      <c r="I445" s="5">
        <v>8</v>
      </c>
      <c r="J445" s="4">
        <v>1.2E-2</v>
      </c>
      <c r="K445" s="5">
        <v>2</v>
      </c>
      <c r="L445" s="4">
        <v>0.60950000000000004</v>
      </c>
      <c r="M445" s="5">
        <v>167</v>
      </c>
      <c r="O445" s="16"/>
      <c r="S445">
        <f t="shared" si="702"/>
        <v>58</v>
      </c>
      <c r="T445">
        <f t="shared" si="703"/>
        <v>70</v>
      </c>
      <c r="U445">
        <f t="shared" si="704"/>
        <v>29</v>
      </c>
      <c r="V445">
        <f t="shared" si="705"/>
        <v>8</v>
      </c>
      <c r="W445">
        <f t="shared" si="697"/>
        <v>2</v>
      </c>
      <c r="X445" s="11">
        <f t="shared" si="706"/>
        <v>167</v>
      </c>
      <c r="AF445" s="12">
        <f>$X445*S446/$X446</f>
        <v>45.102189781021899</v>
      </c>
      <c r="AG445" s="12">
        <f t="shared" ref="AG445" si="715">$X445*T446/$X446</f>
        <v>82.28102189781022</v>
      </c>
      <c r="AH445" s="12">
        <f t="shared" ref="AH445" si="716">$X445*U446/$X446</f>
        <v>30.474452554744527</v>
      </c>
      <c r="AI445" s="12">
        <f t="shared" ref="AI445" si="717">$X445*V446/$X446</f>
        <v>7.3138686131386859</v>
      </c>
      <c r="AJ445" s="12">
        <f t="shared" ref="AJ445" si="718">$X445*W446/$X446</f>
        <v>1.8284671532846715</v>
      </c>
    </row>
    <row r="446" spans="1:36" x14ac:dyDescent="0.25">
      <c r="A446" s="3" t="s">
        <v>6</v>
      </c>
      <c r="B446" s="6">
        <v>0.27010000000000001</v>
      </c>
      <c r="C446" s="3">
        <v>74</v>
      </c>
      <c r="D446" s="6">
        <v>0.49270000000000003</v>
      </c>
      <c r="E446" s="3">
        <v>135</v>
      </c>
      <c r="F446" s="6">
        <v>0.1825</v>
      </c>
      <c r="G446" s="3">
        <v>50</v>
      </c>
      <c r="H446" s="6">
        <v>4.3799999999999999E-2</v>
      </c>
      <c r="I446" s="3">
        <v>12</v>
      </c>
      <c r="J446" s="6">
        <v>1.09E-2</v>
      </c>
      <c r="K446" s="3">
        <v>3</v>
      </c>
      <c r="L446" s="6">
        <v>1</v>
      </c>
      <c r="M446" s="3">
        <v>274</v>
      </c>
      <c r="O446" s="16"/>
      <c r="S446" s="11">
        <f>C446</f>
        <v>74</v>
      </c>
      <c r="T446" s="11">
        <f>E446</f>
        <v>135</v>
      </c>
      <c r="U446" s="11">
        <f>G446</f>
        <v>50</v>
      </c>
      <c r="V446" s="11">
        <f>I446</f>
        <v>12</v>
      </c>
      <c r="W446" s="11">
        <f t="shared" si="697"/>
        <v>3</v>
      </c>
      <c r="X446">
        <f>M446</f>
        <v>274</v>
      </c>
    </row>
    <row r="447" spans="1:3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 t="s">
        <v>12</v>
      </c>
      <c r="M447" s="7">
        <v>274</v>
      </c>
      <c r="O447" s="16"/>
    </row>
    <row r="448" spans="1:3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 t="s">
        <v>13</v>
      </c>
      <c r="M448" s="7">
        <v>0</v>
      </c>
      <c r="O448" s="16"/>
    </row>
    <row r="449" spans="1:36" x14ac:dyDescent="0.25">
      <c r="O449" s="16"/>
    </row>
    <row r="450" spans="1:36" ht="18" x14ac:dyDescent="0.25">
      <c r="A450" s="1" t="s">
        <v>87</v>
      </c>
      <c r="O450" s="16"/>
    </row>
    <row r="451" spans="1:36" x14ac:dyDescent="0.25">
      <c r="A451" s="2"/>
      <c r="B451" s="17" t="s">
        <v>39</v>
      </c>
      <c r="C451" s="18"/>
      <c r="D451" s="17" t="s">
        <v>40</v>
      </c>
      <c r="E451" s="18"/>
      <c r="F451" s="17" t="s">
        <v>41</v>
      </c>
      <c r="G451" s="18"/>
      <c r="H451" s="17" t="s">
        <v>69</v>
      </c>
      <c r="I451" s="18"/>
      <c r="J451" s="17" t="s">
        <v>43</v>
      </c>
      <c r="K451" s="18"/>
      <c r="L451" s="17" t="s">
        <v>6</v>
      </c>
      <c r="M451" s="18"/>
      <c r="O451" s="16"/>
    </row>
    <row r="452" spans="1:36" x14ac:dyDescent="0.25">
      <c r="A452" s="3" t="s">
        <v>7</v>
      </c>
      <c r="B452" s="4">
        <v>0</v>
      </c>
      <c r="C452" s="5">
        <v>0</v>
      </c>
      <c r="D452" s="4">
        <v>0.5</v>
      </c>
      <c r="E452" s="5">
        <v>1</v>
      </c>
      <c r="F452" s="4">
        <v>0.5</v>
      </c>
      <c r="G452" s="5">
        <v>1</v>
      </c>
      <c r="H452" s="4">
        <v>0</v>
      </c>
      <c r="I452" s="5">
        <v>0</v>
      </c>
      <c r="J452" s="4">
        <v>0</v>
      </c>
      <c r="K452" s="5">
        <v>0</v>
      </c>
      <c r="L452" s="4">
        <v>7.3000000000000001E-3</v>
      </c>
      <c r="M452" s="5">
        <v>2</v>
      </c>
      <c r="O452" s="13" t="s">
        <v>88</v>
      </c>
      <c r="P452" s="10">
        <f>_xlfn.CHISQ.TEST(S452:W456,AF452:AJ456)</f>
        <v>0.77756002457621998</v>
      </c>
      <c r="R452" t="s">
        <v>89</v>
      </c>
      <c r="S452">
        <f>C452</f>
        <v>0</v>
      </c>
      <c r="T452">
        <f>E452</f>
        <v>1</v>
      </c>
      <c r="U452">
        <f>G452</f>
        <v>1</v>
      </c>
      <c r="V452">
        <f>I452</f>
        <v>0</v>
      </c>
      <c r="W452">
        <f>K452</f>
        <v>0</v>
      </c>
      <c r="X452" s="11">
        <f>M452</f>
        <v>2</v>
      </c>
      <c r="AE452" t="s">
        <v>91</v>
      </c>
      <c r="AF452" s="12">
        <f>$X452*S457/$X457</f>
        <v>0.40145985401459855</v>
      </c>
      <c r="AG452" s="12">
        <f>$X452*T457/$X457</f>
        <v>0.91240875912408759</v>
      </c>
      <c r="AH452" s="12">
        <f>$X452*U457/$X457</f>
        <v>0.47445255474452552</v>
      </c>
      <c r="AI452" s="12">
        <f>$X452*V457/$X457</f>
        <v>0.13868613138686131</v>
      </c>
      <c r="AJ452" s="12">
        <f>$X452*W457/$X457</f>
        <v>7.2992700729927001E-2</v>
      </c>
    </row>
    <row r="453" spans="1:36" x14ac:dyDescent="0.25">
      <c r="A453" s="3" t="s">
        <v>8</v>
      </c>
      <c r="B453" s="4">
        <v>0.22220000000000001</v>
      </c>
      <c r="C453" s="5">
        <v>2</v>
      </c>
      <c r="D453" s="4">
        <v>0.55559999999999998</v>
      </c>
      <c r="E453" s="5">
        <v>5</v>
      </c>
      <c r="F453" s="4">
        <v>0.1111</v>
      </c>
      <c r="G453" s="5">
        <v>1</v>
      </c>
      <c r="H453" s="4">
        <v>0.1111</v>
      </c>
      <c r="I453" s="5">
        <v>1</v>
      </c>
      <c r="J453" s="4">
        <v>0</v>
      </c>
      <c r="K453" s="5">
        <v>0</v>
      </c>
      <c r="L453" s="4">
        <v>3.2800000000000003E-2</v>
      </c>
      <c r="M453" s="5">
        <v>9</v>
      </c>
      <c r="O453" s="13" t="s">
        <v>90</v>
      </c>
      <c r="P453" s="9">
        <f>_xlfn.CHISQ.INV.RT(P452,16)</f>
        <v>11.500958297273456</v>
      </c>
      <c r="S453">
        <f>C453</f>
        <v>2</v>
      </c>
      <c r="T453">
        <f>E453</f>
        <v>5</v>
      </c>
      <c r="U453">
        <f>G453</f>
        <v>1</v>
      </c>
      <c r="V453">
        <f>I453</f>
        <v>1</v>
      </c>
      <c r="W453">
        <f t="shared" ref="W453:W457" si="719">K453</f>
        <v>0</v>
      </c>
      <c r="X453" s="11">
        <f>M453</f>
        <v>9</v>
      </c>
      <c r="AF453" s="12">
        <f>$X453*S457/$X457</f>
        <v>1.8065693430656935</v>
      </c>
      <c r="AG453" s="12">
        <f t="shared" ref="AG453" si="720">$X453*T457/$X457</f>
        <v>4.1058394160583944</v>
      </c>
      <c r="AH453" s="12">
        <f t="shared" ref="AH453" si="721">$X453*U457/$X457</f>
        <v>2.1350364963503647</v>
      </c>
      <c r="AI453" s="12">
        <f t="shared" ref="AI453" si="722">$X453*V457/$X457</f>
        <v>0.62408759124087587</v>
      </c>
      <c r="AJ453" s="12">
        <f t="shared" ref="AJ453" si="723">$X453*W457/$X457</f>
        <v>0.32846715328467152</v>
      </c>
    </row>
    <row r="454" spans="1:36" x14ac:dyDescent="0.25">
      <c r="A454" s="3" t="s">
        <v>9</v>
      </c>
      <c r="B454" s="4">
        <v>0.1429</v>
      </c>
      <c r="C454" s="5">
        <v>6</v>
      </c>
      <c r="D454" s="4">
        <v>0.5</v>
      </c>
      <c r="E454" s="5">
        <v>21</v>
      </c>
      <c r="F454" s="4">
        <v>0.21429999999999999</v>
      </c>
      <c r="G454" s="5">
        <v>9</v>
      </c>
      <c r="H454" s="4">
        <v>9.5199999999999993E-2</v>
      </c>
      <c r="I454" s="5">
        <v>4</v>
      </c>
      <c r="J454" s="4">
        <v>4.7600000000000003E-2</v>
      </c>
      <c r="K454" s="5">
        <v>2</v>
      </c>
      <c r="L454" s="4">
        <v>0.15329999999999999</v>
      </c>
      <c r="M454" s="5">
        <v>42</v>
      </c>
      <c r="O454" s="14" t="s">
        <v>92</v>
      </c>
      <c r="P454" s="15">
        <f>SQRT(P453/(X457*MIN(5-1,5-1)))</f>
        <v>0.10243815250556383</v>
      </c>
      <c r="S454">
        <f t="shared" ref="S454:S456" si="724">C454</f>
        <v>6</v>
      </c>
      <c r="T454">
        <f t="shared" ref="T454:T456" si="725">E454</f>
        <v>21</v>
      </c>
      <c r="U454">
        <f t="shared" ref="U454:U456" si="726">G454</f>
        <v>9</v>
      </c>
      <c r="V454">
        <f t="shared" ref="V454:V456" si="727">I454</f>
        <v>4</v>
      </c>
      <c r="W454">
        <f t="shared" si="719"/>
        <v>2</v>
      </c>
      <c r="X454" s="11">
        <f t="shared" ref="X454:X456" si="728">M454</f>
        <v>42</v>
      </c>
      <c r="AF454" s="12">
        <f>$X454*S457/$X457</f>
        <v>8.4306569343065689</v>
      </c>
      <c r="AG454" s="12">
        <f t="shared" ref="AG454" si="729">$X454*T457/$X457</f>
        <v>19.160583941605839</v>
      </c>
      <c r="AH454" s="12">
        <f t="shared" ref="AH454" si="730">$X454*U457/$X457</f>
        <v>9.9635036496350367</v>
      </c>
      <c r="AI454" s="12">
        <f t="shared" ref="AI454" si="731">$X454*V457/$X457</f>
        <v>2.9124087591240877</v>
      </c>
      <c r="AJ454" s="12">
        <f t="shared" ref="AJ454" si="732">$X454*W457/$X457</f>
        <v>1.5328467153284671</v>
      </c>
    </row>
    <row r="455" spans="1:36" x14ac:dyDescent="0.25">
      <c r="A455" s="3" t="s">
        <v>10</v>
      </c>
      <c r="B455" s="4">
        <v>0.14810000000000001</v>
      </c>
      <c r="C455" s="5">
        <v>8</v>
      </c>
      <c r="D455" s="4">
        <v>0.42590000000000011</v>
      </c>
      <c r="E455" s="5">
        <v>23</v>
      </c>
      <c r="F455" s="4">
        <v>0.27779999999999999</v>
      </c>
      <c r="G455" s="5">
        <v>15</v>
      </c>
      <c r="H455" s="4">
        <v>0.12959999999999999</v>
      </c>
      <c r="I455" s="5">
        <v>7</v>
      </c>
      <c r="J455" s="4">
        <v>1.8499999999999999E-2</v>
      </c>
      <c r="K455" s="5">
        <v>1</v>
      </c>
      <c r="L455" s="4">
        <v>0.1971</v>
      </c>
      <c r="M455" s="5">
        <v>54</v>
      </c>
      <c r="O455" s="16"/>
      <c r="P455" s="9" t="str">
        <f>IF(AND(P454&gt;0,P454&lt;=0.2),"Schwacher Zusammenhang",IF(AND(P454&gt;0.2,P454&lt;=0.6),"Mittlerer Zusammenhang",IF(P454&gt;0.6,"Starker Zusammenhang","")))</f>
        <v>Schwacher Zusammenhang</v>
      </c>
      <c r="S455">
        <f t="shared" si="724"/>
        <v>8</v>
      </c>
      <c r="T455">
        <f t="shared" si="725"/>
        <v>23</v>
      </c>
      <c r="U455">
        <f t="shared" si="726"/>
        <v>15</v>
      </c>
      <c r="V455">
        <f t="shared" si="727"/>
        <v>7</v>
      </c>
      <c r="W455">
        <f t="shared" si="719"/>
        <v>1</v>
      </c>
      <c r="X455" s="11">
        <f t="shared" si="728"/>
        <v>54</v>
      </c>
      <c r="AF455" s="12">
        <f>$X455*S457/$X457</f>
        <v>10.839416058394161</v>
      </c>
      <c r="AG455" s="12">
        <f t="shared" ref="AG455" si="733">$X455*T457/$X457</f>
        <v>24.635036496350367</v>
      </c>
      <c r="AH455" s="12">
        <f t="shared" ref="AH455" si="734">$X455*U457/$X457</f>
        <v>12.81021897810219</v>
      </c>
      <c r="AI455" s="12">
        <f t="shared" ref="AI455" si="735">$X455*V457/$X457</f>
        <v>3.7445255474452557</v>
      </c>
      <c r="AJ455" s="12">
        <f t="shared" ref="AJ455" si="736">$X455*W457/$X457</f>
        <v>1.9708029197080292</v>
      </c>
    </row>
    <row r="456" spans="1:36" x14ac:dyDescent="0.25">
      <c r="A456" s="3" t="s">
        <v>11</v>
      </c>
      <c r="B456" s="4">
        <v>0.23350000000000001</v>
      </c>
      <c r="C456" s="5">
        <v>39</v>
      </c>
      <c r="D456" s="4">
        <v>0.44909999999999989</v>
      </c>
      <c r="E456" s="5">
        <v>75</v>
      </c>
      <c r="F456" s="4">
        <v>0.23350000000000001</v>
      </c>
      <c r="G456" s="5">
        <v>39</v>
      </c>
      <c r="H456" s="4">
        <v>4.1900000000000007E-2</v>
      </c>
      <c r="I456" s="5">
        <v>7</v>
      </c>
      <c r="J456" s="4">
        <v>4.1900000000000007E-2</v>
      </c>
      <c r="K456" s="5">
        <v>7</v>
      </c>
      <c r="L456" s="4">
        <v>0.60950000000000004</v>
      </c>
      <c r="M456" s="5">
        <v>167</v>
      </c>
      <c r="S456">
        <f t="shared" si="724"/>
        <v>39</v>
      </c>
      <c r="T456">
        <f t="shared" si="725"/>
        <v>75</v>
      </c>
      <c r="U456">
        <f t="shared" si="726"/>
        <v>39</v>
      </c>
      <c r="V456">
        <f t="shared" si="727"/>
        <v>7</v>
      </c>
      <c r="W456">
        <f t="shared" si="719"/>
        <v>7</v>
      </c>
      <c r="X456" s="11">
        <f t="shared" si="728"/>
        <v>167</v>
      </c>
      <c r="AF456" s="12">
        <f>$X456*S457/$X457</f>
        <v>33.521897810218981</v>
      </c>
      <c r="AG456" s="12">
        <f t="shared" ref="AG456" si="737">$X456*T457/$X457</f>
        <v>76.186131386861319</v>
      </c>
      <c r="AH456" s="12">
        <f t="shared" ref="AH456" si="738">$X456*U457/$X457</f>
        <v>39.616788321167881</v>
      </c>
      <c r="AI456" s="12">
        <f t="shared" ref="AI456" si="739">$X456*V457/$X457</f>
        <v>11.58029197080292</v>
      </c>
      <c r="AJ456" s="12">
        <f t="shared" ref="AJ456" si="740">$X456*W457/$X457</f>
        <v>6.0948905109489049</v>
      </c>
    </row>
    <row r="457" spans="1:36" x14ac:dyDescent="0.25">
      <c r="A457" s="3" t="s">
        <v>6</v>
      </c>
      <c r="B457" s="6">
        <v>0.20069999999999999</v>
      </c>
      <c r="C457" s="3">
        <v>55</v>
      </c>
      <c r="D457" s="6">
        <v>0.45619999999999999</v>
      </c>
      <c r="E457" s="3">
        <v>125</v>
      </c>
      <c r="F457" s="6">
        <v>0.23719999999999999</v>
      </c>
      <c r="G457" s="3">
        <v>65</v>
      </c>
      <c r="H457" s="6">
        <v>6.93E-2</v>
      </c>
      <c r="I457" s="3">
        <v>19</v>
      </c>
      <c r="J457" s="6">
        <v>3.6499999999999998E-2</v>
      </c>
      <c r="K457" s="3">
        <v>10</v>
      </c>
      <c r="L457" s="6">
        <v>1</v>
      </c>
      <c r="M457" s="3">
        <v>274</v>
      </c>
      <c r="S457" s="11">
        <f>C457</f>
        <v>55</v>
      </c>
      <c r="T457" s="11">
        <f>E457</f>
        <v>125</v>
      </c>
      <c r="U457" s="11">
        <f>G457</f>
        <v>65</v>
      </c>
      <c r="V457" s="11">
        <f>I457</f>
        <v>19</v>
      </c>
      <c r="W457" s="11">
        <f t="shared" si="719"/>
        <v>10</v>
      </c>
      <c r="X457">
        <f>M457</f>
        <v>274</v>
      </c>
    </row>
    <row r="458" spans="1:3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 t="s">
        <v>12</v>
      </c>
      <c r="M458" s="7">
        <v>274</v>
      </c>
    </row>
    <row r="459" spans="1:3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 t="s">
        <v>13</v>
      </c>
      <c r="M459" s="7">
        <v>0</v>
      </c>
    </row>
  </sheetData>
  <mergeCells count="253">
    <mergeCell ref="B440:C440"/>
    <mergeCell ref="D440:E440"/>
    <mergeCell ref="F440:G440"/>
    <mergeCell ref="H440:I440"/>
    <mergeCell ref="J440:K440"/>
    <mergeCell ref="L440:M440"/>
    <mergeCell ref="B451:C451"/>
    <mergeCell ref="D451:E451"/>
    <mergeCell ref="F451:G451"/>
    <mergeCell ref="H451:I451"/>
    <mergeCell ref="J451:K451"/>
    <mergeCell ref="L451:M451"/>
    <mergeCell ref="B417:C417"/>
    <mergeCell ref="D417:E417"/>
    <mergeCell ref="F417:G417"/>
    <mergeCell ref="H417:I417"/>
    <mergeCell ref="J417:K417"/>
    <mergeCell ref="L417:M417"/>
    <mergeCell ref="B429:C429"/>
    <mergeCell ref="D429:E429"/>
    <mergeCell ref="F429:G429"/>
    <mergeCell ref="H429:I429"/>
    <mergeCell ref="J429:K429"/>
    <mergeCell ref="L429:M429"/>
    <mergeCell ref="B395:C395"/>
    <mergeCell ref="D395:E395"/>
    <mergeCell ref="F395:G395"/>
    <mergeCell ref="H395:I395"/>
    <mergeCell ref="J395:K395"/>
    <mergeCell ref="L395:M395"/>
    <mergeCell ref="B406:C406"/>
    <mergeCell ref="D406:E406"/>
    <mergeCell ref="F406:G406"/>
    <mergeCell ref="H406:I406"/>
    <mergeCell ref="J406:K406"/>
    <mergeCell ref="L406:M406"/>
    <mergeCell ref="B372:C372"/>
    <mergeCell ref="D372:E372"/>
    <mergeCell ref="F372:G372"/>
    <mergeCell ref="H372:I372"/>
    <mergeCell ref="J372:K372"/>
    <mergeCell ref="L372:M372"/>
    <mergeCell ref="B384:C384"/>
    <mergeCell ref="D384:E384"/>
    <mergeCell ref="F384:G384"/>
    <mergeCell ref="H384:I384"/>
    <mergeCell ref="J384:K384"/>
    <mergeCell ref="L384:M384"/>
    <mergeCell ref="B350:C350"/>
    <mergeCell ref="D350:E350"/>
    <mergeCell ref="F350:G350"/>
    <mergeCell ref="H350:I350"/>
    <mergeCell ref="J350:K350"/>
    <mergeCell ref="L350:M350"/>
    <mergeCell ref="B361:C361"/>
    <mergeCell ref="D361:E361"/>
    <mergeCell ref="F361:G361"/>
    <mergeCell ref="H361:I361"/>
    <mergeCell ref="J361:K361"/>
    <mergeCell ref="L361:M361"/>
    <mergeCell ref="B327:C327"/>
    <mergeCell ref="D327:E327"/>
    <mergeCell ref="F327:G327"/>
    <mergeCell ref="H327:I327"/>
    <mergeCell ref="J327:K327"/>
    <mergeCell ref="L327:M327"/>
    <mergeCell ref="B339:C339"/>
    <mergeCell ref="D339:E339"/>
    <mergeCell ref="F339:G339"/>
    <mergeCell ref="H339:I339"/>
    <mergeCell ref="J339:K339"/>
    <mergeCell ref="L339:M339"/>
    <mergeCell ref="B305:C305"/>
    <mergeCell ref="D305:E305"/>
    <mergeCell ref="F305:G305"/>
    <mergeCell ref="H305:I305"/>
    <mergeCell ref="J305:K305"/>
    <mergeCell ref="L305:M305"/>
    <mergeCell ref="B316:C316"/>
    <mergeCell ref="D316:E316"/>
    <mergeCell ref="F316:G316"/>
    <mergeCell ref="H316:I316"/>
    <mergeCell ref="J316:K316"/>
    <mergeCell ref="L316:M316"/>
    <mergeCell ref="B283:C283"/>
    <mergeCell ref="D283:E283"/>
    <mergeCell ref="F283:G283"/>
    <mergeCell ref="H283:I283"/>
    <mergeCell ref="J283:K283"/>
    <mergeCell ref="L283:M283"/>
    <mergeCell ref="B294:C294"/>
    <mergeCell ref="D294:E294"/>
    <mergeCell ref="F294:G294"/>
    <mergeCell ref="H294:I294"/>
    <mergeCell ref="J294:K294"/>
    <mergeCell ref="L294:M294"/>
    <mergeCell ref="B260:C260"/>
    <mergeCell ref="D260:E260"/>
    <mergeCell ref="F260:G260"/>
    <mergeCell ref="H260:I260"/>
    <mergeCell ref="J260:K260"/>
    <mergeCell ref="L260:M260"/>
    <mergeCell ref="B271:C271"/>
    <mergeCell ref="D271:E271"/>
    <mergeCell ref="F271:G271"/>
    <mergeCell ref="H271:I271"/>
    <mergeCell ref="J271:K271"/>
    <mergeCell ref="L271:M271"/>
    <mergeCell ref="B238:C238"/>
    <mergeCell ref="D238:E238"/>
    <mergeCell ref="F238:G238"/>
    <mergeCell ref="H238:I238"/>
    <mergeCell ref="J238:K238"/>
    <mergeCell ref="L238:M238"/>
    <mergeCell ref="B249:C249"/>
    <mergeCell ref="D249:E249"/>
    <mergeCell ref="F249:G249"/>
    <mergeCell ref="H249:I249"/>
    <mergeCell ref="J249:K249"/>
    <mergeCell ref="L249:M249"/>
    <mergeCell ref="B216:C216"/>
    <mergeCell ref="D216:E216"/>
    <mergeCell ref="F216:G216"/>
    <mergeCell ref="H216:I216"/>
    <mergeCell ref="J216:K216"/>
    <mergeCell ref="L216:M216"/>
    <mergeCell ref="B227:C227"/>
    <mergeCell ref="D227:E227"/>
    <mergeCell ref="F227:G227"/>
    <mergeCell ref="H227:I227"/>
    <mergeCell ref="J227:K227"/>
    <mergeCell ref="L227:M227"/>
    <mergeCell ref="B193:C193"/>
    <mergeCell ref="D193:E193"/>
    <mergeCell ref="F193:G193"/>
    <mergeCell ref="H193:I193"/>
    <mergeCell ref="J193:K193"/>
    <mergeCell ref="L193:M193"/>
    <mergeCell ref="B204:C204"/>
    <mergeCell ref="D204:E204"/>
    <mergeCell ref="F204:G204"/>
    <mergeCell ref="H204:I204"/>
    <mergeCell ref="J204:K204"/>
    <mergeCell ref="L204:M204"/>
    <mergeCell ref="B170:C170"/>
    <mergeCell ref="D170:E170"/>
    <mergeCell ref="F170:G170"/>
    <mergeCell ref="H170:I170"/>
    <mergeCell ref="J170:K170"/>
    <mergeCell ref="L170:M170"/>
    <mergeCell ref="B182:C182"/>
    <mergeCell ref="D182:E182"/>
    <mergeCell ref="F182:G182"/>
    <mergeCell ref="H182:I182"/>
    <mergeCell ref="J182:K182"/>
    <mergeCell ref="L182:M182"/>
    <mergeCell ref="B148:C148"/>
    <mergeCell ref="D148:E148"/>
    <mergeCell ref="F148:G148"/>
    <mergeCell ref="H148:I148"/>
    <mergeCell ref="J148:K148"/>
    <mergeCell ref="L148:M148"/>
    <mergeCell ref="B159:C159"/>
    <mergeCell ref="D159:E159"/>
    <mergeCell ref="F159:G159"/>
    <mergeCell ref="H159:I159"/>
    <mergeCell ref="J159:K159"/>
    <mergeCell ref="L159:M159"/>
    <mergeCell ref="B125:C125"/>
    <mergeCell ref="D125:E125"/>
    <mergeCell ref="F125:G125"/>
    <mergeCell ref="H125:I125"/>
    <mergeCell ref="J125:K125"/>
    <mergeCell ref="L125:M125"/>
    <mergeCell ref="B137:C137"/>
    <mergeCell ref="D137:E137"/>
    <mergeCell ref="F137:G137"/>
    <mergeCell ref="H137:I137"/>
    <mergeCell ref="J137:K137"/>
    <mergeCell ref="L137:M137"/>
    <mergeCell ref="B103:C103"/>
    <mergeCell ref="D103:E103"/>
    <mergeCell ref="F103:G103"/>
    <mergeCell ref="H103:I103"/>
    <mergeCell ref="J103:K103"/>
    <mergeCell ref="L103:M103"/>
    <mergeCell ref="B114:C114"/>
    <mergeCell ref="D114:E114"/>
    <mergeCell ref="F114:G114"/>
    <mergeCell ref="H114:I114"/>
    <mergeCell ref="J114:K114"/>
    <mergeCell ref="L114:M114"/>
    <mergeCell ref="B81:C81"/>
    <mergeCell ref="D81:E81"/>
    <mergeCell ref="F81:G81"/>
    <mergeCell ref="H81:I81"/>
    <mergeCell ref="J81:K81"/>
    <mergeCell ref="L81:M81"/>
    <mergeCell ref="B92:C92"/>
    <mergeCell ref="D92:E92"/>
    <mergeCell ref="F92:G92"/>
    <mergeCell ref="H92:I92"/>
    <mergeCell ref="J92:K92"/>
    <mergeCell ref="L92:M92"/>
    <mergeCell ref="B59:C59"/>
    <mergeCell ref="D59:E59"/>
    <mergeCell ref="F59:G59"/>
    <mergeCell ref="H59:I59"/>
    <mergeCell ref="J59:K59"/>
    <mergeCell ref="L59:M59"/>
    <mergeCell ref="B70:C70"/>
    <mergeCell ref="D70:E70"/>
    <mergeCell ref="F70:G70"/>
    <mergeCell ref="H70:I70"/>
    <mergeCell ref="J70:K70"/>
    <mergeCell ref="L70:M70"/>
    <mergeCell ref="B36:C36"/>
    <mergeCell ref="D36:E36"/>
    <mergeCell ref="F36:G36"/>
    <mergeCell ref="H36:I36"/>
    <mergeCell ref="J36:K36"/>
    <mergeCell ref="L36:M36"/>
    <mergeCell ref="N36:O36"/>
    <mergeCell ref="P36:Q36"/>
    <mergeCell ref="B48:C48"/>
    <mergeCell ref="D48:E48"/>
    <mergeCell ref="F48:G48"/>
    <mergeCell ref="H48:I48"/>
    <mergeCell ref="J48:K48"/>
    <mergeCell ref="L48:M48"/>
    <mergeCell ref="L14:M14"/>
    <mergeCell ref="N14:O14"/>
    <mergeCell ref="P14:Q14"/>
    <mergeCell ref="R14:S1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B3:C3"/>
    <mergeCell ref="D3:E3"/>
    <mergeCell ref="F3:G3"/>
    <mergeCell ref="H3:I3"/>
    <mergeCell ref="J3:K3"/>
    <mergeCell ref="B14:C14"/>
    <mergeCell ref="D14:E14"/>
    <mergeCell ref="F14:G14"/>
    <mergeCell ref="H14:I14"/>
    <mergeCell ref="J14:K14"/>
  </mergeCells>
  <conditionalFormatting sqref="P49">
    <cfRule type="cellIs" dxfId="72" priority="74" operator="lessThan">
      <formula>0.001</formula>
    </cfRule>
  </conditionalFormatting>
  <conditionalFormatting sqref="P60">
    <cfRule type="cellIs" dxfId="71" priority="73" operator="lessThan">
      <formula>0.001</formula>
    </cfRule>
  </conditionalFormatting>
  <conditionalFormatting sqref="P71">
    <cfRule type="cellIs" dxfId="70" priority="72" operator="lessThan">
      <formula>0.001</formula>
    </cfRule>
  </conditionalFormatting>
  <conditionalFormatting sqref="P82">
    <cfRule type="cellIs" dxfId="69" priority="71" operator="lessThan">
      <formula>0.001</formula>
    </cfRule>
  </conditionalFormatting>
  <conditionalFormatting sqref="P93">
    <cfRule type="cellIs" dxfId="68" priority="70" operator="lessThan">
      <formula>0.001</formula>
    </cfRule>
  </conditionalFormatting>
  <conditionalFormatting sqref="P104">
    <cfRule type="cellIs" dxfId="67" priority="69" operator="lessThan">
      <formula>0.001</formula>
    </cfRule>
  </conditionalFormatting>
  <conditionalFormatting sqref="P115">
    <cfRule type="cellIs" dxfId="66" priority="68" operator="lessThan">
      <formula>0.001</formula>
    </cfRule>
  </conditionalFormatting>
  <conditionalFormatting sqref="P126">
    <cfRule type="cellIs" dxfId="65" priority="67" operator="lessThan">
      <formula>0.001</formula>
    </cfRule>
  </conditionalFormatting>
  <conditionalFormatting sqref="P138">
    <cfRule type="cellIs" dxfId="64" priority="66" operator="lessThan">
      <formula>0.001</formula>
    </cfRule>
  </conditionalFormatting>
  <conditionalFormatting sqref="P149">
    <cfRule type="cellIs" dxfId="63" priority="65" operator="lessThan">
      <formula>0.001</formula>
    </cfRule>
  </conditionalFormatting>
  <conditionalFormatting sqref="P160">
    <cfRule type="cellIs" dxfId="62" priority="64" operator="lessThan">
      <formula>0.001</formula>
    </cfRule>
  </conditionalFormatting>
  <conditionalFormatting sqref="P171">
    <cfRule type="cellIs" dxfId="61" priority="63" operator="lessThan">
      <formula>0.001</formula>
    </cfRule>
  </conditionalFormatting>
  <conditionalFormatting sqref="P183">
    <cfRule type="cellIs" dxfId="60" priority="62" operator="lessThan">
      <formula>0.001</formula>
    </cfRule>
  </conditionalFormatting>
  <conditionalFormatting sqref="P205">
    <cfRule type="cellIs" dxfId="59" priority="60" operator="lessThan">
      <formula>0.001</formula>
    </cfRule>
  </conditionalFormatting>
  <conditionalFormatting sqref="P217">
    <cfRule type="cellIs" dxfId="58" priority="59" operator="lessThan">
      <formula>0.001</formula>
    </cfRule>
  </conditionalFormatting>
  <conditionalFormatting sqref="P228">
    <cfRule type="cellIs" dxfId="57" priority="58" operator="lessThan">
      <formula>0.001</formula>
    </cfRule>
  </conditionalFormatting>
  <conditionalFormatting sqref="P239">
    <cfRule type="cellIs" dxfId="56" priority="57" operator="lessThan">
      <formula>0.001</formula>
    </cfRule>
  </conditionalFormatting>
  <conditionalFormatting sqref="P250">
    <cfRule type="cellIs" dxfId="55" priority="56" operator="lessThan">
      <formula>0.001</formula>
    </cfRule>
  </conditionalFormatting>
  <conditionalFormatting sqref="P261">
    <cfRule type="cellIs" dxfId="54" priority="55" operator="lessThan">
      <formula>0.001</formula>
    </cfRule>
  </conditionalFormatting>
  <conditionalFormatting sqref="P272">
    <cfRule type="cellIs" dxfId="53" priority="54" operator="lessThan">
      <formula>0.001</formula>
    </cfRule>
  </conditionalFormatting>
  <conditionalFormatting sqref="P284">
    <cfRule type="cellIs" dxfId="52" priority="53" operator="lessThan">
      <formula>0.001</formula>
    </cfRule>
  </conditionalFormatting>
  <conditionalFormatting sqref="P295">
    <cfRule type="cellIs" dxfId="51" priority="52" operator="lessThan">
      <formula>0.001</formula>
    </cfRule>
  </conditionalFormatting>
  <conditionalFormatting sqref="P306">
    <cfRule type="cellIs" dxfId="50" priority="51" operator="lessThan">
      <formula>0.001</formula>
    </cfRule>
  </conditionalFormatting>
  <conditionalFormatting sqref="P317">
    <cfRule type="cellIs" dxfId="49" priority="50" operator="lessThan">
      <formula>0.001</formula>
    </cfRule>
  </conditionalFormatting>
  <conditionalFormatting sqref="P328">
    <cfRule type="cellIs" dxfId="48" priority="49" operator="lessThan">
      <formula>0.001</formula>
    </cfRule>
  </conditionalFormatting>
  <conditionalFormatting sqref="P340">
    <cfRule type="cellIs" dxfId="47" priority="48" operator="lessThan">
      <formula>0.001</formula>
    </cfRule>
  </conditionalFormatting>
  <conditionalFormatting sqref="P351">
    <cfRule type="cellIs" dxfId="46" priority="47" operator="lessThan">
      <formula>0.001</formula>
    </cfRule>
  </conditionalFormatting>
  <conditionalFormatting sqref="P362">
    <cfRule type="cellIs" dxfId="45" priority="46" operator="lessThan">
      <formula>0.001</formula>
    </cfRule>
  </conditionalFormatting>
  <conditionalFormatting sqref="P385">
    <cfRule type="cellIs" dxfId="44" priority="45" operator="lessThan">
      <formula>0.001</formula>
    </cfRule>
  </conditionalFormatting>
  <conditionalFormatting sqref="P396">
    <cfRule type="cellIs" dxfId="43" priority="44" operator="lessThan">
      <formula>0.001</formula>
    </cfRule>
  </conditionalFormatting>
  <conditionalFormatting sqref="P407">
    <cfRule type="cellIs" dxfId="42" priority="43" operator="lessThan">
      <formula>0.001</formula>
    </cfRule>
  </conditionalFormatting>
  <conditionalFormatting sqref="P418">
    <cfRule type="cellIs" dxfId="41" priority="42" operator="lessThan">
      <formula>0.001</formula>
    </cfRule>
  </conditionalFormatting>
  <conditionalFormatting sqref="P430">
    <cfRule type="cellIs" dxfId="40" priority="41" operator="lessThan">
      <formula>0.001</formula>
    </cfRule>
  </conditionalFormatting>
  <conditionalFormatting sqref="P441">
    <cfRule type="cellIs" dxfId="39" priority="40" operator="lessThan">
      <formula>0.001</formula>
    </cfRule>
  </conditionalFormatting>
  <conditionalFormatting sqref="P452">
    <cfRule type="cellIs" dxfId="38" priority="39" operator="lessThan">
      <formula>0.001</formula>
    </cfRule>
  </conditionalFormatting>
  <conditionalFormatting sqref="P4">
    <cfRule type="cellIs" dxfId="37" priority="38" operator="lessThan">
      <formula>0.001</formula>
    </cfRule>
  </conditionalFormatting>
  <conditionalFormatting sqref="P7">
    <cfRule type="containsText" dxfId="36" priority="37" operator="containsText" text="Starker Zusammenhang">
      <formula>NOT(ISERROR(SEARCH("Starker Zusammenhang",P7)))</formula>
    </cfRule>
  </conditionalFormatting>
  <conditionalFormatting sqref="P52">
    <cfRule type="containsText" dxfId="35" priority="36" operator="containsText" text="Starker Zusammenhang">
      <formula>NOT(ISERROR(SEARCH("Starker Zusammenhang",P52)))</formula>
    </cfRule>
  </conditionalFormatting>
  <conditionalFormatting sqref="P63">
    <cfRule type="containsText" dxfId="34" priority="35" operator="containsText" text="Starker Zusammenhang">
      <formula>NOT(ISERROR(SEARCH("Starker Zusammenhang",P63)))</formula>
    </cfRule>
  </conditionalFormatting>
  <conditionalFormatting sqref="P74">
    <cfRule type="containsText" dxfId="33" priority="34" operator="containsText" text="Starker Zusammenhang">
      <formula>NOT(ISERROR(SEARCH("Starker Zusammenhang",P74)))</formula>
    </cfRule>
  </conditionalFormatting>
  <conditionalFormatting sqref="P85">
    <cfRule type="containsText" dxfId="32" priority="33" operator="containsText" text="Starker Zusammenhang">
      <formula>NOT(ISERROR(SEARCH("Starker Zusammenhang",P85)))</formula>
    </cfRule>
  </conditionalFormatting>
  <conditionalFormatting sqref="P96">
    <cfRule type="containsText" dxfId="31" priority="32" operator="containsText" text="Starker Zusammenhang">
      <formula>NOT(ISERROR(SEARCH("Starker Zusammenhang",P96)))</formula>
    </cfRule>
  </conditionalFormatting>
  <conditionalFormatting sqref="P107">
    <cfRule type="containsText" dxfId="30" priority="31" operator="containsText" text="Starker Zusammenhang">
      <formula>NOT(ISERROR(SEARCH("Starker Zusammenhang",P107)))</formula>
    </cfRule>
  </conditionalFormatting>
  <conditionalFormatting sqref="P118">
    <cfRule type="containsText" dxfId="29" priority="30" operator="containsText" text="Starker Zusammenhang">
      <formula>NOT(ISERROR(SEARCH("Starker Zusammenhang",P118)))</formula>
    </cfRule>
  </conditionalFormatting>
  <conditionalFormatting sqref="P129">
    <cfRule type="containsText" dxfId="28" priority="29" operator="containsText" text="Starker Zusammenhang">
      <formula>NOT(ISERROR(SEARCH("Starker Zusammenhang",P129)))</formula>
    </cfRule>
  </conditionalFormatting>
  <conditionalFormatting sqref="P141">
    <cfRule type="containsText" dxfId="27" priority="28" operator="containsText" text="Starker Zusammenhang">
      <formula>NOT(ISERROR(SEARCH("Starker Zusammenhang",P141)))</formula>
    </cfRule>
  </conditionalFormatting>
  <conditionalFormatting sqref="P152">
    <cfRule type="containsText" dxfId="26" priority="27" operator="containsText" text="Starker Zusammenhang">
      <formula>NOT(ISERROR(SEARCH("Starker Zusammenhang",P152)))</formula>
    </cfRule>
  </conditionalFormatting>
  <conditionalFormatting sqref="P163">
    <cfRule type="containsText" dxfId="25" priority="26" operator="containsText" text="Starker Zusammenhang">
      <formula>NOT(ISERROR(SEARCH("Starker Zusammenhang",P163)))</formula>
    </cfRule>
  </conditionalFormatting>
  <conditionalFormatting sqref="P174">
    <cfRule type="containsText" dxfId="24" priority="25" operator="containsText" text="Starker Zusammenhang">
      <formula>NOT(ISERROR(SEARCH("Starker Zusammenhang",P174)))</formula>
    </cfRule>
  </conditionalFormatting>
  <conditionalFormatting sqref="P186">
    <cfRule type="containsText" dxfId="23" priority="24" operator="containsText" text="Starker Zusammenhang">
      <formula>NOT(ISERROR(SEARCH("Starker Zusammenhang",P186)))</formula>
    </cfRule>
  </conditionalFormatting>
  <conditionalFormatting sqref="P197">
    <cfRule type="containsText" dxfId="22" priority="23" operator="containsText" text="Starker Zusammenhang">
      <formula>NOT(ISERROR(SEARCH("Starker Zusammenhang",P197)))</formula>
    </cfRule>
  </conditionalFormatting>
  <conditionalFormatting sqref="P208">
    <cfRule type="containsText" dxfId="21" priority="22" operator="containsText" text="Starker Zusammenhang">
      <formula>NOT(ISERROR(SEARCH("Starker Zusammenhang",P208)))</formula>
    </cfRule>
  </conditionalFormatting>
  <conditionalFormatting sqref="P220">
    <cfRule type="containsText" dxfId="20" priority="21" operator="containsText" text="Starker Zusammenhang">
      <formula>NOT(ISERROR(SEARCH("Starker Zusammenhang",P220)))</formula>
    </cfRule>
  </conditionalFormatting>
  <conditionalFormatting sqref="P231">
    <cfRule type="containsText" dxfId="19" priority="20" operator="containsText" text="Starker Zusammenhang">
      <formula>NOT(ISERROR(SEARCH("Starker Zusammenhang",P231)))</formula>
    </cfRule>
  </conditionalFormatting>
  <conditionalFormatting sqref="P242">
    <cfRule type="containsText" dxfId="18" priority="19" operator="containsText" text="Starker Zusammenhang">
      <formula>NOT(ISERROR(SEARCH("Starker Zusammenhang",P242)))</formula>
    </cfRule>
  </conditionalFormatting>
  <conditionalFormatting sqref="P253">
    <cfRule type="containsText" dxfId="17" priority="18" operator="containsText" text="Starker Zusammenhang">
      <formula>NOT(ISERROR(SEARCH("Starker Zusammenhang",P253)))</formula>
    </cfRule>
  </conditionalFormatting>
  <conditionalFormatting sqref="P264">
    <cfRule type="containsText" dxfId="16" priority="17" operator="containsText" text="Starker Zusammenhang">
      <formula>NOT(ISERROR(SEARCH("Starker Zusammenhang",P264)))</formula>
    </cfRule>
  </conditionalFormatting>
  <conditionalFormatting sqref="P275">
    <cfRule type="containsText" dxfId="15" priority="16" operator="containsText" text="Starker Zusammenhang">
      <formula>NOT(ISERROR(SEARCH("Starker Zusammenhang",P275)))</formula>
    </cfRule>
  </conditionalFormatting>
  <conditionalFormatting sqref="P287">
    <cfRule type="containsText" dxfId="14" priority="15" operator="containsText" text="Starker Zusammenhang">
      <formula>NOT(ISERROR(SEARCH("Starker Zusammenhang",P287)))</formula>
    </cfRule>
  </conditionalFormatting>
  <conditionalFormatting sqref="P298">
    <cfRule type="containsText" dxfId="13" priority="14" operator="containsText" text="Starker Zusammenhang">
      <formula>NOT(ISERROR(SEARCH("Starker Zusammenhang",P298)))</formula>
    </cfRule>
  </conditionalFormatting>
  <conditionalFormatting sqref="P309">
    <cfRule type="containsText" dxfId="12" priority="13" operator="containsText" text="Starker Zusammenhang">
      <formula>NOT(ISERROR(SEARCH("Starker Zusammenhang",P309)))</formula>
    </cfRule>
  </conditionalFormatting>
  <conditionalFormatting sqref="P320">
    <cfRule type="containsText" dxfId="11" priority="12" operator="containsText" text="Starker Zusammenhang">
      <formula>NOT(ISERROR(SEARCH("Starker Zusammenhang",P320)))</formula>
    </cfRule>
  </conditionalFormatting>
  <conditionalFormatting sqref="P331">
    <cfRule type="containsText" dxfId="10" priority="11" operator="containsText" text="Starker Zusammenhang">
      <formula>NOT(ISERROR(SEARCH("Starker Zusammenhang",P331)))</formula>
    </cfRule>
  </conditionalFormatting>
  <conditionalFormatting sqref="P343">
    <cfRule type="containsText" dxfId="9" priority="10" operator="containsText" text="Starker Zusammenhang">
      <formula>NOT(ISERROR(SEARCH("Starker Zusammenhang",P343)))</formula>
    </cfRule>
  </conditionalFormatting>
  <conditionalFormatting sqref="P354">
    <cfRule type="containsText" dxfId="8" priority="9" operator="containsText" text="Starker Zusammenhang">
      <formula>NOT(ISERROR(SEARCH("Starker Zusammenhang",P354)))</formula>
    </cfRule>
  </conditionalFormatting>
  <conditionalFormatting sqref="P365">
    <cfRule type="containsText" dxfId="7" priority="8" operator="containsText" text="Starker Zusammenhang">
      <formula>NOT(ISERROR(SEARCH("Starker Zusammenhang",P365)))</formula>
    </cfRule>
  </conditionalFormatting>
  <conditionalFormatting sqref="P388">
    <cfRule type="containsText" dxfId="6" priority="7" operator="containsText" text="Starker Zusammenhang">
      <formula>NOT(ISERROR(SEARCH("Starker Zusammenhang",P388)))</formula>
    </cfRule>
  </conditionalFormatting>
  <conditionalFormatting sqref="P399">
    <cfRule type="containsText" dxfId="5" priority="6" operator="containsText" text="Starker Zusammenhang">
      <formula>NOT(ISERROR(SEARCH("Starker Zusammenhang",P399)))</formula>
    </cfRule>
  </conditionalFormatting>
  <conditionalFormatting sqref="P410">
    <cfRule type="containsText" dxfId="4" priority="5" operator="containsText" text="Starker Zusammenhang">
      <formula>NOT(ISERROR(SEARCH("Starker Zusammenhang",P410)))</formula>
    </cfRule>
  </conditionalFormatting>
  <conditionalFormatting sqref="P421">
    <cfRule type="containsText" dxfId="3" priority="4" operator="containsText" text="Starker Zusammenhang">
      <formula>NOT(ISERROR(SEARCH("Starker Zusammenhang",P421)))</formula>
    </cfRule>
  </conditionalFormatting>
  <conditionalFormatting sqref="P433">
    <cfRule type="containsText" dxfId="2" priority="3" operator="containsText" text="Starker Zusammenhang">
      <formula>NOT(ISERROR(SEARCH("Starker Zusammenhang",P433)))</formula>
    </cfRule>
  </conditionalFormatting>
  <conditionalFormatting sqref="P444">
    <cfRule type="containsText" dxfId="1" priority="2" operator="containsText" text="Starker Zusammenhang">
      <formula>NOT(ISERROR(SEARCH("Starker Zusammenhang",P444)))</formula>
    </cfRule>
  </conditionalFormatting>
  <conditionalFormatting sqref="P455">
    <cfRule type="containsText" dxfId="0" priority="1" operator="containsText" text="Starker Zusammenhang">
      <formula>NOT(ISERROR(SEARCH("Starker Zusammenhang",P455)))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2024-08-03T22:12:35Z</dcterms:created>
  <dcterms:modified xsi:type="dcterms:W3CDTF">2024-08-08T20:44:35Z</dcterms:modified>
</cp:coreProperties>
</file>