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trade_analysis\trading_data\strategy spreadsheets\ABCD\"/>
    </mc:Choice>
  </mc:AlternateContent>
  <xr:revisionPtr revIDLastSave="0" documentId="13_ncr:1_{B0A35DD1-4955-41FA-B9FD-6E7B5CE01E0C}" xr6:coauthVersionLast="45" xr6:coauthVersionMax="45" xr10:uidLastSave="{00000000-0000-0000-0000-000000000000}"/>
  <bookViews>
    <workbookView xWindow="-120" yWindow="-120" windowWidth="29040" windowHeight="15840" xr2:uid="{6A0FAB7E-A266-4BC4-AE10-FC3D883D02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1" l="1"/>
  <c r="U24" i="1"/>
  <c r="T16" i="1"/>
  <c r="T24" i="1"/>
  <c r="W16" i="1"/>
  <c r="O24" i="1"/>
  <c r="H24" i="1"/>
  <c r="U15" i="1" l="1"/>
  <c r="T15" i="1"/>
  <c r="W15" i="1"/>
  <c r="V24" i="1"/>
  <c r="U14" i="1"/>
  <c r="T14" i="1"/>
  <c r="W14" i="1"/>
  <c r="U13" i="1"/>
  <c r="T13" i="1"/>
  <c r="W13" i="1" l="1"/>
  <c r="U12" i="1"/>
  <c r="T12" i="1"/>
  <c r="W12" i="1" s="1"/>
  <c r="U11" i="1"/>
  <c r="T11" i="1"/>
  <c r="W11" i="1"/>
  <c r="W4" i="1"/>
  <c r="W5" i="1"/>
  <c r="W6" i="1"/>
  <c r="W7" i="1"/>
  <c r="W8" i="1"/>
  <c r="W9" i="1"/>
  <c r="W10" i="1"/>
  <c r="W3" i="1"/>
  <c r="W2" i="1"/>
  <c r="U10" i="1"/>
  <c r="T10" i="1"/>
  <c r="U9" i="1" l="1"/>
  <c r="T9" i="1"/>
  <c r="U8" i="1"/>
  <c r="T8" i="1"/>
  <c r="T7" i="1"/>
  <c r="U7" i="1"/>
  <c r="U6" i="1" l="1"/>
  <c r="T6" i="1"/>
  <c r="T2" i="1"/>
  <c r="U2" i="1"/>
  <c r="T3" i="1"/>
  <c r="U3" i="1"/>
  <c r="T4" i="1"/>
  <c r="U4" i="1"/>
  <c r="T5" i="1"/>
  <c r="U5" i="1"/>
</calcChain>
</file>

<file path=xl/sharedStrings.xml><?xml version="1.0" encoding="utf-8"?>
<sst xmlns="http://schemas.openxmlformats.org/spreadsheetml/2006/main" count="62" uniqueCount="44">
  <si>
    <t>ticker</t>
  </si>
  <si>
    <t>time_taken (minutes)</t>
  </si>
  <si>
    <t>price_distance_ab</t>
  </si>
  <si>
    <t>price_distance_bc</t>
  </si>
  <si>
    <t>ideal_entry</t>
  </si>
  <si>
    <t>ideal_exit</t>
  </si>
  <si>
    <t>my_entry</t>
  </si>
  <si>
    <t>my_exit</t>
  </si>
  <si>
    <t>ideal_time_in</t>
  </si>
  <si>
    <t>ideal_time_out</t>
  </si>
  <si>
    <t>my_time_in</t>
  </si>
  <si>
    <t>my_time_out</t>
  </si>
  <si>
    <t>my_time_taken</t>
  </si>
  <si>
    <t>win/loss</t>
  </si>
  <si>
    <t>Profit / Loss</t>
  </si>
  <si>
    <t>profitability (reward/risk) * (win/loss)</t>
  </si>
  <si>
    <t>AMC</t>
  </si>
  <si>
    <t>Gap</t>
  </si>
  <si>
    <t>stop</t>
  </si>
  <si>
    <t>A</t>
  </si>
  <si>
    <t>B</t>
  </si>
  <si>
    <t>C</t>
  </si>
  <si>
    <t>D</t>
  </si>
  <si>
    <t>shares_outstanding</t>
  </si>
  <si>
    <t>shares_float</t>
  </si>
  <si>
    <t>ATR</t>
  </si>
  <si>
    <t>Date</t>
  </si>
  <si>
    <t>INO</t>
  </si>
  <si>
    <t>1:5</t>
  </si>
  <si>
    <t>1:4</t>
  </si>
  <si>
    <t>1:8</t>
  </si>
  <si>
    <t>1:6</t>
  </si>
  <si>
    <t>AAL</t>
  </si>
  <si>
    <t>market cap (m)</t>
  </si>
  <si>
    <t>1:3</t>
  </si>
  <si>
    <t>1:2.5</t>
  </si>
  <si>
    <t>GRPN</t>
  </si>
  <si>
    <t># patterns in first 2 hours</t>
  </si>
  <si>
    <t>Risk:Reward (with partials)</t>
  </si>
  <si>
    <t>number of significant new lows</t>
  </si>
  <si>
    <t>Z</t>
  </si>
  <si>
    <t>1:2</t>
  </si>
  <si>
    <t>WKHS</t>
  </si>
  <si>
    <t>Calculated Price In (=*2-*2/4) 3/4 above 'B'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</si>
</sst>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#,##0.00"/>
    <numFmt numFmtId="166" formatCode="0.0"/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20" fontId="0" fillId="0" borderId="0" xfId="0" applyNumberFormat="1"/>
    <xf numFmtId="165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7" fontId="0" fillId="2" borderId="0" xfId="0" applyNumberFormat="1" applyFill="1"/>
    <xf numFmtId="167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4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E0E-66AF-4D72-A181-3B6C1C54B677}">
  <dimension ref="A1:Y24"/>
  <sheetViews>
    <sheetView tabSelected="1" zoomScaleNormal="100" workbookViewId="0">
      <selection activeCell="A17" sqref="A17"/>
    </sheetView>
  </sheetViews>
  <sheetFormatPr defaultRowHeight="15" x14ac:dyDescent="0.25"/>
  <cols>
    <col min="1" max="1" width="12.28515625" customWidth="1"/>
    <col min="2" max="2" width="11" style="4" customWidth="1"/>
    <col min="3" max="3" width="17.28515625" style="3" customWidth="1"/>
    <col min="4" max="4" width="11.85546875" style="3" customWidth="1"/>
    <col min="5" max="5" width="13.85546875" style="10" customWidth="1"/>
    <col min="6" max="6" width="14" style="9" customWidth="1"/>
    <col min="7" max="7" width="14.5703125" style="22" customWidth="1"/>
    <col min="8" max="8" width="18.7109375" style="15" customWidth="1"/>
    <col min="9" max="9" width="15.7109375" customWidth="1"/>
    <col min="10" max="10" width="16" style="17" customWidth="1"/>
    <col min="11" max="11" width="12.85546875" style="9" customWidth="1"/>
    <col min="12" max="12" width="15.28515625" customWidth="1"/>
    <col min="13" max="13" width="14.7109375" style="9" customWidth="1"/>
    <col min="14" max="14" width="17.42578125" style="13" customWidth="1"/>
    <col min="15" max="15" width="27.28515625" style="19" customWidth="1"/>
    <col min="16" max="16" width="8.42578125" style="9" customWidth="1"/>
    <col min="17" max="17" width="8.7109375" style="9" customWidth="1"/>
    <col min="18" max="18" width="8.5703125" style="9" customWidth="1"/>
    <col min="19" max="19" width="9.7109375" style="9" customWidth="1"/>
    <col min="20" max="20" width="17.85546875" style="9" customWidth="1"/>
    <col min="21" max="21" width="17.7109375" style="9" customWidth="1"/>
    <col min="22" max="22" width="22.5703125" style="19" customWidth="1"/>
    <col min="23" max="23" width="37.28515625" customWidth="1"/>
    <col min="24" max="24" width="18.140625" customWidth="1"/>
  </cols>
  <sheetData>
    <row r="1" spans="1:25" x14ac:dyDescent="0.25">
      <c r="A1" s="1" t="s">
        <v>0</v>
      </c>
      <c r="B1" s="25" t="s">
        <v>26</v>
      </c>
      <c r="C1" s="2" t="s">
        <v>23</v>
      </c>
      <c r="D1" s="2" t="s">
        <v>24</v>
      </c>
      <c r="E1" s="7" t="s">
        <v>33</v>
      </c>
      <c r="F1" s="8" t="s">
        <v>25</v>
      </c>
      <c r="G1" s="21" t="s">
        <v>17</v>
      </c>
      <c r="H1" s="14" t="s">
        <v>1</v>
      </c>
      <c r="I1" s="1" t="s">
        <v>8</v>
      </c>
      <c r="J1" s="16" t="s">
        <v>9</v>
      </c>
      <c r="K1" s="7" t="s">
        <v>4</v>
      </c>
      <c r="L1" s="7" t="s">
        <v>18</v>
      </c>
      <c r="M1" s="7" t="s">
        <v>5</v>
      </c>
      <c r="N1" s="11" t="s">
        <v>38</v>
      </c>
      <c r="O1" s="18" t="s">
        <v>39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</v>
      </c>
      <c r="U1" s="7" t="s">
        <v>3</v>
      </c>
      <c r="V1" s="18" t="s">
        <v>37</v>
      </c>
      <c r="W1" s="7" t="s">
        <v>43</v>
      </c>
      <c r="X1" s="24"/>
    </row>
    <row r="2" spans="1:25" x14ac:dyDescent="0.25">
      <c r="A2" t="s">
        <v>16</v>
      </c>
      <c r="B2" s="4">
        <v>43962</v>
      </c>
      <c r="C2" s="3">
        <v>104.25</v>
      </c>
      <c r="D2" s="3">
        <v>51.34</v>
      </c>
      <c r="E2" s="9">
        <v>436.2</v>
      </c>
      <c r="F2" s="10">
        <v>0.28000000000000003</v>
      </c>
      <c r="G2" s="5">
        <v>0.53400000000000003</v>
      </c>
      <c r="H2" s="15">
        <v>25</v>
      </c>
      <c r="I2" s="6">
        <v>0.45833333333333331</v>
      </c>
      <c r="J2" s="17">
        <v>0.47569444444444442</v>
      </c>
      <c r="K2" s="9">
        <v>5.1100000000000003</v>
      </c>
      <c r="L2" s="9">
        <v>5</v>
      </c>
      <c r="M2" s="9">
        <v>5.62</v>
      </c>
      <c r="N2" s="12" t="s">
        <v>29</v>
      </c>
      <c r="P2" s="9">
        <v>5.44</v>
      </c>
      <c r="Q2" s="9">
        <v>4.8899999999999997</v>
      </c>
      <c r="R2" s="9">
        <v>5.1100000000000003</v>
      </c>
      <c r="S2" s="9">
        <v>5.62</v>
      </c>
      <c r="T2" s="9">
        <f t="shared" ref="T2:T16" si="0">P2-Q2</f>
        <v>0.55000000000000071</v>
      </c>
      <c r="U2" s="9">
        <f t="shared" ref="U2:U16" si="1">R2-Q2</f>
        <v>0.22000000000000064</v>
      </c>
      <c r="V2" s="19">
        <v>2</v>
      </c>
      <c r="W2" s="9">
        <f t="shared" ref="W2:W16" si="2">P2-T2/4</f>
        <v>5.3025000000000002</v>
      </c>
      <c r="X2" s="23"/>
    </row>
    <row r="3" spans="1:25" x14ac:dyDescent="0.25">
      <c r="A3" t="s">
        <v>16</v>
      </c>
      <c r="B3" s="4">
        <v>43962</v>
      </c>
      <c r="C3" s="3">
        <v>104.25</v>
      </c>
      <c r="D3" s="3">
        <v>51.34</v>
      </c>
      <c r="E3" s="9">
        <v>436.2</v>
      </c>
      <c r="F3" s="10">
        <v>0.28000000000000003</v>
      </c>
      <c r="G3" s="5">
        <v>0.53400000000000003</v>
      </c>
      <c r="H3" s="15">
        <v>30</v>
      </c>
      <c r="I3" s="6">
        <v>0.5</v>
      </c>
      <c r="J3" s="17">
        <v>0.52083333333333337</v>
      </c>
      <c r="K3" s="9">
        <v>5.5</v>
      </c>
      <c r="L3" s="9">
        <v>5.42</v>
      </c>
      <c r="M3" s="9">
        <v>6</v>
      </c>
      <c r="N3" s="12" t="s">
        <v>28</v>
      </c>
      <c r="P3" s="9">
        <v>5.62</v>
      </c>
      <c r="Q3" s="9">
        <v>5.35</v>
      </c>
      <c r="R3" s="9">
        <v>5.5</v>
      </c>
      <c r="S3" s="9">
        <v>5.75</v>
      </c>
      <c r="T3" s="9">
        <f t="shared" si="0"/>
        <v>0.27000000000000046</v>
      </c>
      <c r="U3" s="9">
        <f t="shared" si="1"/>
        <v>0.15000000000000036</v>
      </c>
      <c r="V3" s="19">
        <v>2</v>
      </c>
      <c r="W3" s="9">
        <f t="shared" si="2"/>
        <v>5.5525000000000002</v>
      </c>
    </row>
    <row r="4" spans="1:25" x14ac:dyDescent="0.25">
      <c r="A4" t="s">
        <v>27</v>
      </c>
      <c r="B4" s="4">
        <v>44005</v>
      </c>
      <c r="C4" s="3">
        <v>158.1</v>
      </c>
      <c r="D4" s="3">
        <v>154.65</v>
      </c>
      <c r="E4" s="9">
        <v>3420</v>
      </c>
      <c r="F4" s="10">
        <v>3.12</v>
      </c>
      <c r="G4" s="5">
        <v>0.13</v>
      </c>
      <c r="H4" s="15">
        <v>60</v>
      </c>
      <c r="I4" s="6">
        <v>0.46527777777777773</v>
      </c>
      <c r="J4" s="17">
        <v>0.47569444444444442</v>
      </c>
      <c r="K4" s="9">
        <v>17.95</v>
      </c>
      <c r="L4" s="9">
        <v>17.850000000000001</v>
      </c>
      <c r="M4" s="9">
        <v>18.600000000000001</v>
      </c>
      <c r="N4" s="12" t="s">
        <v>28</v>
      </c>
      <c r="O4" s="19">
        <v>2</v>
      </c>
      <c r="P4" s="9">
        <v>18.45</v>
      </c>
      <c r="Q4" s="9">
        <v>17.3</v>
      </c>
      <c r="R4" s="9">
        <v>17.95</v>
      </c>
      <c r="S4" s="9">
        <v>18.45</v>
      </c>
      <c r="T4" s="9">
        <f t="shared" si="0"/>
        <v>1.1499999999999986</v>
      </c>
      <c r="U4" s="9">
        <f t="shared" si="1"/>
        <v>0.64999999999999858</v>
      </c>
      <c r="V4" s="19">
        <v>3</v>
      </c>
      <c r="W4" s="9">
        <f t="shared" si="2"/>
        <v>18.162500000000001</v>
      </c>
    </row>
    <row r="5" spans="1:25" x14ac:dyDescent="0.25">
      <c r="A5" t="s">
        <v>27</v>
      </c>
      <c r="B5" s="4">
        <v>44005</v>
      </c>
      <c r="C5" s="3">
        <v>158.1</v>
      </c>
      <c r="D5" s="3">
        <v>154.65</v>
      </c>
      <c r="E5" s="9">
        <v>3420</v>
      </c>
      <c r="F5" s="10">
        <v>3.12</v>
      </c>
      <c r="G5" s="5">
        <v>0.13</v>
      </c>
      <c r="H5" s="15">
        <v>20</v>
      </c>
      <c r="I5" s="6">
        <v>0.50138888888888888</v>
      </c>
      <c r="J5" s="17">
        <v>0.50624999999999998</v>
      </c>
      <c r="K5" s="9">
        <v>19.45</v>
      </c>
      <c r="L5" s="9">
        <v>19.350000000000001</v>
      </c>
      <c r="M5" s="9">
        <v>20.3</v>
      </c>
      <c r="N5" s="13" t="s">
        <v>30</v>
      </c>
      <c r="O5" s="19">
        <v>1</v>
      </c>
      <c r="P5" s="9">
        <v>19.8</v>
      </c>
      <c r="Q5" s="9">
        <v>18.8</v>
      </c>
      <c r="R5" s="9">
        <v>19.43</v>
      </c>
      <c r="S5" s="9">
        <v>20.3</v>
      </c>
      <c r="T5" s="9">
        <f t="shared" si="0"/>
        <v>1</v>
      </c>
      <c r="U5" s="9">
        <f t="shared" si="1"/>
        <v>0.62999999999999901</v>
      </c>
      <c r="V5" s="19">
        <v>3</v>
      </c>
      <c r="W5" s="9">
        <f t="shared" si="2"/>
        <v>19.55</v>
      </c>
    </row>
    <row r="6" spans="1:25" x14ac:dyDescent="0.25">
      <c r="A6" t="s">
        <v>27</v>
      </c>
      <c r="B6" s="4">
        <v>44005</v>
      </c>
      <c r="C6" s="3">
        <v>158.1</v>
      </c>
      <c r="D6" s="3">
        <v>154.65</v>
      </c>
      <c r="E6" s="9">
        <v>3420</v>
      </c>
      <c r="F6" s="10">
        <v>3.12</v>
      </c>
      <c r="G6" s="5">
        <v>0.13</v>
      </c>
      <c r="H6" s="15">
        <v>10</v>
      </c>
      <c r="I6" s="6">
        <v>0.5180555555555556</v>
      </c>
      <c r="J6" s="17">
        <v>0.5229166666666667</v>
      </c>
      <c r="K6" s="9">
        <v>20.55</v>
      </c>
      <c r="L6" s="9">
        <v>20.45</v>
      </c>
      <c r="M6" s="9">
        <v>21.35</v>
      </c>
      <c r="N6" s="13" t="s">
        <v>31</v>
      </c>
      <c r="O6" s="19">
        <v>1</v>
      </c>
      <c r="P6" s="9">
        <v>20.88</v>
      </c>
      <c r="Q6" s="9">
        <v>20.02</v>
      </c>
      <c r="R6" s="9">
        <v>20.55</v>
      </c>
      <c r="S6" s="9">
        <v>21.33</v>
      </c>
      <c r="T6" s="9">
        <f t="shared" si="0"/>
        <v>0.85999999999999943</v>
      </c>
      <c r="U6" s="9">
        <f t="shared" si="1"/>
        <v>0.53000000000000114</v>
      </c>
      <c r="V6" s="19">
        <v>3</v>
      </c>
      <c r="W6" s="9">
        <f t="shared" si="2"/>
        <v>20.664999999999999</v>
      </c>
    </row>
    <row r="7" spans="1:25" x14ac:dyDescent="0.25">
      <c r="A7" t="s">
        <v>32</v>
      </c>
      <c r="B7" s="4">
        <v>44049</v>
      </c>
      <c r="C7" s="3">
        <v>508.11</v>
      </c>
      <c r="D7" s="3">
        <v>502.37</v>
      </c>
      <c r="E7" s="9">
        <v>6420</v>
      </c>
      <c r="F7" s="10">
        <v>0.83</v>
      </c>
      <c r="G7" s="5">
        <v>0.04</v>
      </c>
      <c r="H7" s="15">
        <v>45</v>
      </c>
      <c r="I7" s="6">
        <v>0.41666666666666669</v>
      </c>
      <c r="J7" s="17">
        <v>0.42708333333333331</v>
      </c>
      <c r="K7" s="9">
        <v>12.75</v>
      </c>
      <c r="L7" s="9">
        <v>12.65</v>
      </c>
      <c r="M7" s="9">
        <v>13.05</v>
      </c>
      <c r="N7" s="13" t="s">
        <v>34</v>
      </c>
      <c r="O7" s="19">
        <v>1</v>
      </c>
      <c r="P7" s="9">
        <v>12.96</v>
      </c>
      <c r="Q7" s="9">
        <v>12.47</v>
      </c>
      <c r="R7" s="9">
        <v>12.76</v>
      </c>
      <c r="S7" s="9">
        <v>13.05</v>
      </c>
      <c r="T7" s="9">
        <f t="shared" si="0"/>
        <v>0.49000000000000021</v>
      </c>
      <c r="U7" s="9">
        <f t="shared" si="1"/>
        <v>0.28999999999999915</v>
      </c>
      <c r="V7" s="19">
        <v>3</v>
      </c>
      <c r="W7" s="9">
        <f t="shared" si="2"/>
        <v>12.8375</v>
      </c>
    </row>
    <row r="8" spans="1:25" x14ac:dyDescent="0.25">
      <c r="A8" t="s">
        <v>32</v>
      </c>
      <c r="B8" s="4">
        <v>44049</v>
      </c>
      <c r="C8" s="3">
        <v>508.11</v>
      </c>
      <c r="D8" s="3">
        <v>502.37</v>
      </c>
      <c r="E8" s="9">
        <v>6420</v>
      </c>
      <c r="F8" s="10">
        <v>0.83</v>
      </c>
      <c r="G8" s="5">
        <v>0.04</v>
      </c>
      <c r="H8" s="15">
        <v>15</v>
      </c>
      <c r="I8" s="6">
        <v>0.41666666666666669</v>
      </c>
      <c r="J8" s="17">
        <v>0.4236111111111111</v>
      </c>
      <c r="K8" s="9">
        <v>12.75</v>
      </c>
      <c r="L8" s="9">
        <v>12.7</v>
      </c>
      <c r="M8" s="9">
        <v>13</v>
      </c>
      <c r="N8" s="13" t="s">
        <v>35</v>
      </c>
      <c r="O8" s="19">
        <v>1</v>
      </c>
      <c r="P8" s="9">
        <v>12.84</v>
      </c>
      <c r="Q8" s="9">
        <v>12.62</v>
      </c>
      <c r="R8" s="9">
        <v>12.76</v>
      </c>
      <c r="S8" s="9">
        <v>13.05</v>
      </c>
      <c r="T8" s="9">
        <f t="shared" si="0"/>
        <v>0.22000000000000064</v>
      </c>
      <c r="U8" s="9">
        <f t="shared" si="1"/>
        <v>0.14000000000000057</v>
      </c>
      <c r="V8" s="19">
        <v>3</v>
      </c>
      <c r="W8" s="9">
        <f t="shared" si="2"/>
        <v>12.785</v>
      </c>
    </row>
    <row r="9" spans="1:25" x14ac:dyDescent="0.25">
      <c r="A9" t="s">
        <v>32</v>
      </c>
      <c r="B9" s="4">
        <v>44049</v>
      </c>
      <c r="C9" s="3">
        <v>508.11</v>
      </c>
      <c r="D9" s="3">
        <v>502.37</v>
      </c>
      <c r="E9" s="9">
        <v>6420</v>
      </c>
      <c r="F9" s="10">
        <v>0.83</v>
      </c>
      <c r="G9" s="5">
        <v>0.04</v>
      </c>
      <c r="H9" s="15">
        <v>20</v>
      </c>
      <c r="I9" s="6">
        <v>0.42708333333333331</v>
      </c>
      <c r="J9" s="17">
        <v>0.44097222222222227</v>
      </c>
      <c r="K9" s="9">
        <v>12.98</v>
      </c>
      <c r="L9" s="9">
        <v>12.92</v>
      </c>
      <c r="M9" s="9">
        <v>13.3</v>
      </c>
      <c r="N9" s="13" t="s">
        <v>34</v>
      </c>
      <c r="O9" s="19">
        <v>1</v>
      </c>
      <c r="P9" s="9">
        <v>13.05</v>
      </c>
      <c r="Q9" s="9">
        <v>12.84</v>
      </c>
      <c r="R9" s="9">
        <v>12.95</v>
      </c>
      <c r="S9" s="9">
        <v>13.3</v>
      </c>
      <c r="T9" s="9">
        <f t="shared" si="0"/>
        <v>0.21000000000000085</v>
      </c>
      <c r="U9" s="9">
        <f t="shared" si="1"/>
        <v>0.10999999999999943</v>
      </c>
      <c r="V9" s="19">
        <v>3</v>
      </c>
      <c r="W9" s="9">
        <f t="shared" si="2"/>
        <v>12.9975</v>
      </c>
    </row>
    <row r="10" spans="1:25" x14ac:dyDescent="0.25">
      <c r="A10" t="s">
        <v>36</v>
      </c>
      <c r="B10" s="4">
        <v>44050</v>
      </c>
      <c r="C10" s="20">
        <v>28.37</v>
      </c>
      <c r="D10" s="20">
        <v>22.19</v>
      </c>
      <c r="E10" s="9">
        <v>473.76</v>
      </c>
      <c r="F10" s="9">
        <v>0.92</v>
      </c>
      <c r="G10" s="22">
        <v>0.33</v>
      </c>
      <c r="H10" s="15">
        <v>50</v>
      </c>
      <c r="I10" s="6">
        <v>0.4236111111111111</v>
      </c>
      <c r="J10" s="17">
        <v>0.43402777777777773</v>
      </c>
      <c r="K10" s="9">
        <v>22.95</v>
      </c>
      <c r="L10" s="9">
        <v>22.85</v>
      </c>
      <c r="M10" s="9">
        <v>24.5</v>
      </c>
      <c r="N10" s="13" t="s">
        <v>28</v>
      </c>
      <c r="O10" s="19">
        <v>1</v>
      </c>
      <c r="P10" s="9">
        <v>23.4</v>
      </c>
      <c r="Q10" s="9">
        <v>22.04</v>
      </c>
      <c r="R10" s="9">
        <v>22.95</v>
      </c>
      <c r="S10" s="9">
        <v>24.5</v>
      </c>
      <c r="T10" s="9">
        <f t="shared" si="0"/>
        <v>1.3599999999999994</v>
      </c>
      <c r="U10" s="9">
        <f t="shared" si="1"/>
        <v>0.91000000000000014</v>
      </c>
      <c r="V10" s="19">
        <v>2</v>
      </c>
      <c r="W10" s="9">
        <f t="shared" si="2"/>
        <v>23.06</v>
      </c>
    </row>
    <row r="11" spans="1:25" x14ac:dyDescent="0.25">
      <c r="A11" t="s">
        <v>36</v>
      </c>
      <c r="B11" s="4">
        <v>44050</v>
      </c>
      <c r="C11" s="20">
        <v>28.37</v>
      </c>
      <c r="D11" s="20">
        <v>22.19</v>
      </c>
      <c r="E11" s="9">
        <v>473.76</v>
      </c>
      <c r="F11" s="9">
        <v>0.92</v>
      </c>
      <c r="G11" s="22">
        <v>0.33</v>
      </c>
      <c r="H11" s="15">
        <v>25</v>
      </c>
      <c r="I11" s="6">
        <v>0.41666666666666669</v>
      </c>
      <c r="J11" s="17">
        <v>0.43402777777777773</v>
      </c>
      <c r="K11" s="9">
        <v>23.27</v>
      </c>
      <c r="L11" s="9">
        <v>23.1</v>
      </c>
      <c r="M11" s="9">
        <v>24.5</v>
      </c>
      <c r="N11" s="13" t="s">
        <v>28</v>
      </c>
      <c r="O11" s="19">
        <v>0</v>
      </c>
      <c r="P11" s="9">
        <v>23.6</v>
      </c>
      <c r="Q11" s="9">
        <v>22.41</v>
      </c>
      <c r="R11" s="9">
        <v>23.27</v>
      </c>
      <c r="S11" s="9">
        <v>24.5</v>
      </c>
      <c r="T11" s="9">
        <f t="shared" si="0"/>
        <v>1.1900000000000013</v>
      </c>
      <c r="U11" s="9">
        <f t="shared" si="1"/>
        <v>0.85999999999999943</v>
      </c>
      <c r="V11" s="19">
        <v>2</v>
      </c>
      <c r="W11" s="9">
        <f t="shared" si="2"/>
        <v>23.302500000000002</v>
      </c>
    </row>
    <row r="12" spans="1:25" x14ac:dyDescent="0.25">
      <c r="A12" t="s">
        <v>40</v>
      </c>
      <c r="B12" s="4">
        <v>44050</v>
      </c>
      <c r="C12" s="20">
        <v>147.22999999999999</v>
      </c>
      <c r="D12" s="20">
        <v>143.35</v>
      </c>
      <c r="E12" s="20">
        <v>1052</v>
      </c>
      <c r="F12" s="9">
        <v>3.18</v>
      </c>
      <c r="G12" s="22">
        <v>0.15</v>
      </c>
      <c r="H12" s="15">
        <v>13</v>
      </c>
      <c r="I12" s="6">
        <v>0.43472222222222223</v>
      </c>
      <c r="J12" s="17">
        <v>0.4381944444444445</v>
      </c>
      <c r="K12" s="9">
        <v>84.32</v>
      </c>
      <c r="L12" s="9">
        <v>84</v>
      </c>
      <c r="M12" s="9">
        <v>85.1</v>
      </c>
      <c r="N12" s="13" t="s">
        <v>41</v>
      </c>
      <c r="O12" s="19">
        <v>1</v>
      </c>
      <c r="P12" s="9">
        <v>84.75</v>
      </c>
      <c r="Q12" s="9">
        <v>83.3</v>
      </c>
      <c r="R12" s="9">
        <v>84.32</v>
      </c>
      <c r="S12" s="9">
        <v>85.1</v>
      </c>
      <c r="T12" s="9">
        <f t="shared" si="0"/>
        <v>1.4500000000000028</v>
      </c>
      <c r="U12" s="9">
        <f t="shared" si="1"/>
        <v>1.019999999999996</v>
      </c>
      <c r="V12" s="19">
        <v>1</v>
      </c>
      <c r="W12" s="9">
        <f t="shared" si="2"/>
        <v>84.387500000000003</v>
      </c>
    </row>
    <row r="13" spans="1:25" x14ac:dyDescent="0.25">
      <c r="A13" t="s">
        <v>42</v>
      </c>
      <c r="B13" s="4">
        <v>44011</v>
      </c>
      <c r="C13" s="20">
        <v>68.47</v>
      </c>
      <c r="D13" s="20">
        <v>58.5</v>
      </c>
      <c r="E13" s="20">
        <v>1180</v>
      </c>
      <c r="F13" s="9">
        <v>2.0699999999999998</v>
      </c>
      <c r="G13" s="22">
        <v>0.23</v>
      </c>
      <c r="H13" s="15">
        <v>20</v>
      </c>
      <c r="I13" s="6">
        <v>0.41180555555555554</v>
      </c>
      <c r="J13" s="17">
        <v>0.4145833333333333</v>
      </c>
      <c r="K13" s="9">
        <v>11.82</v>
      </c>
      <c r="L13" s="9">
        <v>11.7</v>
      </c>
      <c r="M13" s="9">
        <v>12.5</v>
      </c>
      <c r="N13" s="13" t="s">
        <v>34</v>
      </c>
      <c r="O13" s="19">
        <v>0</v>
      </c>
      <c r="P13" s="9">
        <v>12.11</v>
      </c>
      <c r="Q13" s="9">
        <v>11.26</v>
      </c>
      <c r="R13" s="9">
        <v>11.82</v>
      </c>
      <c r="S13" s="9">
        <v>12.5</v>
      </c>
      <c r="T13" s="9">
        <f t="shared" si="0"/>
        <v>0.84999999999999964</v>
      </c>
      <c r="U13" s="9">
        <f t="shared" si="1"/>
        <v>0.5600000000000005</v>
      </c>
      <c r="V13" s="19">
        <v>4</v>
      </c>
      <c r="W13" s="9">
        <f t="shared" si="2"/>
        <v>11.897499999999999</v>
      </c>
    </row>
    <row r="14" spans="1:25" x14ac:dyDescent="0.25">
      <c r="A14" t="s">
        <v>42</v>
      </c>
      <c r="B14" s="4">
        <v>44011</v>
      </c>
      <c r="C14" s="20">
        <v>68.47</v>
      </c>
      <c r="D14" s="20">
        <v>58.5</v>
      </c>
      <c r="E14" s="20">
        <v>1180</v>
      </c>
      <c r="F14" s="9">
        <v>2.0699999999999998</v>
      </c>
      <c r="G14" s="22">
        <v>0.23</v>
      </c>
      <c r="H14" s="15">
        <v>10</v>
      </c>
      <c r="I14" s="6">
        <v>0.41736111111111113</v>
      </c>
      <c r="J14" s="17">
        <v>0.4201388888888889</v>
      </c>
      <c r="K14" s="9">
        <v>12.4</v>
      </c>
      <c r="L14" s="9">
        <v>12.2</v>
      </c>
      <c r="M14" s="9">
        <v>13.2</v>
      </c>
      <c r="N14" s="13" t="s">
        <v>29</v>
      </c>
      <c r="O14" s="19">
        <v>0</v>
      </c>
      <c r="P14" s="9">
        <v>12.5</v>
      </c>
      <c r="Q14" s="9">
        <v>12.11</v>
      </c>
      <c r="R14" s="9">
        <v>12.4</v>
      </c>
      <c r="S14" s="9">
        <v>13.2</v>
      </c>
      <c r="T14" s="9">
        <f t="shared" si="0"/>
        <v>0.39000000000000057</v>
      </c>
      <c r="U14" s="9">
        <f t="shared" si="1"/>
        <v>0.29000000000000092</v>
      </c>
      <c r="V14" s="19">
        <v>4</v>
      </c>
      <c r="W14" s="9">
        <f t="shared" si="2"/>
        <v>12.4025</v>
      </c>
      <c r="Y14" s="1" t="s">
        <v>15</v>
      </c>
    </row>
    <row r="15" spans="1:25" x14ac:dyDescent="0.25">
      <c r="A15" t="s">
        <v>42</v>
      </c>
      <c r="B15" s="4">
        <v>44011</v>
      </c>
      <c r="C15" s="20">
        <v>68.47</v>
      </c>
      <c r="D15" s="20">
        <v>58.5</v>
      </c>
      <c r="E15" s="20">
        <v>1180</v>
      </c>
      <c r="F15" s="9">
        <v>2.0699999999999998</v>
      </c>
      <c r="G15" s="22">
        <v>0.23</v>
      </c>
      <c r="H15" s="15">
        <v>15</v>
      </c>
      <c r="I15" s="6">
        <v>0.4284722222222222</v>
      </c>
      <c r="J15" s="17">
        <v>0.43055555555555558</v>
      </c>
      <c r="K15" s="9">
        <v>13</v>
      </c>
      <c r="L15" s="9">
        <v>12.8</v>
      </c>
      <c r="M15" s="9">
        <v>13.4</v>
      </c>
      <c r="N15" s="13" t="s">
        <v>34</v>
      </c>
      <c r="O15" s="19">
        <v>0</v>
      </c>
      <c r="P15" s="9">
        <v>13.36</v>
      </c>
      <c r="Q15" s="9">
        <v>12.76</v>
      </c>
      <c r="R15" s="9">
        <v>13</v>
      </c>
      <c r="S15" s="9">
        <v>13.4</v>
      </c>
      <c r="T15" s="9">
        <f t="shared" si="0"/>
        <v>0.59999999999999964</v>
      </c>
      <c r="U15" s="9">
        <f t="shared" si="1"/>
        <v>0.24000000000000021</v>
      </c>
      <c r="V15" s="19">
        <v>4</v>
      </c>
      <c r="W15" s="9">
        <f t="shared" si="2"/>
        <v>13.209999999999999</v>
      </c>
    </row>
    <row r="16" spans="1:25" x14ac:dyDescent="0.25">
      <c r="A16" t="s">
        <v>42</v>
      </c>
      <c r="B16" s="4">
        <v>44011</v>
      </c>
      <c r="C16" s="20">
        <v>68.47</v>
      </c>
      <c r="D16" s="20">
        <v>58.5</v>
      </c>
      <c r="E16" s="20">
        <v>1180</v>
      </c>
      <c r="F16" s="9">
        <v>2.0699999999999998</v>
      </c>
      <c r="G16" s="22">
        <v>0.23</v>
      </c>
      <c r="H16" s="15">
        <v>18</v>
      </c>
      <c r="I16" s="6">
        <v>0.44236111111111115</v>
      </c>
      <c r="J16" s="17">
        <v>0.44444444444444442</v>
      </c>
      <c r="K16" s="9">
        <v>13.3</v>
      </c>
      <c r="L16" s="9">
        <v>13.1</v>
      </c>
      <c r="M16" s="9">
        <v>13.8</v>
      </c>
      <c r="N16" s="13" t="s">
        <v>41</v>
      </c>
      <c r="O16" s="19">
        <v>1</v>
      </c>
      <c r="P16" s="9">
        <v>13.62</v>
      </c>
      <c r="Q16" s="9">
        <v>12.84</v>
      </c>
      <c r="R16" s="9">
        <v>13.4</v>
      </c>
      <c r="S16" s="9">
        <v>13.7</v>
      </c>
      <c r="T16" s="9">
        <f t="shared" si="0"/>
        <v>0.77999999999999936</v>
      </c>
      <c r="U16" s="9">
        <f t="shared" si="1"/>
        <v>0.5600000000000005</v>
      </c>
      <c r="V16" s="19">
        <v>4</v>
      </c>
      <c r="W16" s="9">
        <f t="shared" si="2"/>
        <v>13.424999999999999</v>
      </c>
    </row>
    <row r="18" spans="8:23" x14ac:dyDescent="0.25">
      <c r="W18" s="23"/>
    </row>
    <row r="19" spans="8:23" x14ac:dyDescent="0.25">
      <c r="O19" s="15"/>
      <c r="T19" s="3"/>
      <c r="U19" s="3"/>
      <c r="V19" s="3"/>
    </row>
    <row r="23" spans="8:23" x14ac:dyDescent="0.25">
      <c r="V23" s="3"/>
    </row>
    <row r="24" spans="8:23" x14ac:dyDescent="0.25">
      <c r="H24" s="15">
        <f>AVERAGE(H2:H16)</f>
        <v>25.066666666666666</v>
      </c>
      <c r="O24" s="15">
        <f>AVERAGE(O2:O16)</f>
        <v>0.76923076923076927</v>
      </c>
      <c r="T24" s="3">
        <f>AVERAGE(T2:T16)</f>
        <v>0.75800000000000023</v>
      </c>
      <c r="U24" s="3">
        <f>AVERAGE(U2:U16)</f>
        <v>0.47733333333333311</v>
      </c>
      <c r="V24" s="3">
        <f>AVERAGE(V2,V4,V7,V10,V12,V13)</f>
        <v>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39B0-B651-4353-B289-00D4BDE56798}">
  <dimension ref="A1:H1"/>
  <sheetViews>
    <sheetView zoomScale="160" zoomScaleNormal="160" workbookViewId="0">
      <selection activeCell="I1" sqref="I1"/>
    </sheetView>
  </sheetViews>
  <sheetFormatPr defaultRowHeight="15" x14ac:dyDescent="0.25"/>
  <cols>
    <col min="2" max="2" width="12.140625" customWidth="1"/>
    <col min="3" max="3" width="14.140625" customWidth="1"/>
    <col min="4" max="4" width="11.140625" customWidth="1"/>
    <col min="5" max="5" width="10.5703125" customWidth="1"/>
    <col min="6" max="6" width="15.7109375" customWidth="1"/>
    <col min="7" max="7" width="18" customWidth="1"/>
    <col min="8" max="8" width="11.28515625" customWidth="1"/>
    <col min="9" max="9" width="11.5703125" customWidth="1"/>
  </cols>
  <sheetData>
    <row r="1" spans="1:8" x14ac:dyDescent="0.25">
      <c r="A1" t="s">
        <v>0</v>
      </c>
      <c r="B1" t="s">
        <v>10</v>
      </c>
      <c r="C1" t="s">
        <v>11</v>
      </c>
      <c r="D1" t="s">
        <v>6</v>
      </c>
      <c r="E1" t="s">
        <v>7</v>
      </c>
      <c r="F1" t="s">
        <v>12</v>
      </c>
      <c r="G1" t="s">
        <v>14</v>
      </c>
      <c r="H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2020-08-03T21:09:10Z</dcterms:created>
  <dcterms:modified xsi:type="dcterms:W3CDTF">2020-08-09T07:47:51Z</dcterms:modified>
</cp:coreProperties>
</file>