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2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" i="1" l="1"/>
  <c r="K61" i="1"/>
  <c r="J59" i="1"/>
  <c r="J56" i="1"/>
  <c r="J54" i="1"/>
  <c r="J51" i="1"/>
  <c r="J42" i="1"/>
  <c r="J41" i="1"/>
  <c r="J37" i="1"/>
  <c r="J27" i="1"/>
  <c r="J24" i="1"/>
  <c r="J17" i="1"/>
  <c r="J4" i="1"/>
  <c r="I57" i="1" l="1"/>
  <c r="I56" i="1"/>
  <c r="I54" i="1"/>
  <c r="I51" i="1"/>
  <c r="I41" i="1"/>
  <c r="I37" i="1"/>
  <c r="I27" i="1"/>
  <c r="I24" i="1"/>
  <c r="I17" i="1"/>
  <c r="I4" i="1"/>
</calcChain>
</file>

<file path=xl/sharedStrings.xml><?xml version="1.0" encoding="utf-8"?>
<sst xmlns="http://schemas.openxmlformats.org/spreadsheetml/2006/main" count="248" uniqueCount="81">
  <si>
    <t>Project</t>
  </si>
  <si>
    <t>FCB Job #</t>
  </si>
  <si>
    <t>Business Manager</t>
  </si>
  <si>
    <t>Project Completed</t>
  </si>
  <si>
    <t>PO Requested</t>
  </si>
  <si>
    <t>PO Rcvd</t>
  </si>
  <si>
    <t>Invoice Date</t>
  </si>
  <si>
    <t>Invoice #</t>
  </si>
  <si>
    <t>Invoice Amount</t>
  </si>
  <si>
    <t>PACCAR RPM December Data</t>
  </si>
  <si>
    <t>Melissa Stanley</t>
  </si>
  <si>
    <t>X</t>
  </si>
  <si>
    <t>MFS ALP December Updates</t>
  </si>
  <si>
    <t>Matt Hill</t>
  </si>
  <si>
    <t>MFS 1.5 Release Banners</t>
  </si>
  <si>
    <t>MFS Chinese New Year</t>
  </si>
  <si>
    <t>Katie Hale</t>
  </si>
  <si>
    <t>Eloctate Jan-Feb Peer Emails</t>
  </si>
  <si>
    <t>Patrick Duffy</t>
  </si>
  <si>
    <t>Cox Customer Q1 Gig Uptier</t>
  </si>
  <si>
    <t>Sophie Salaniat</t>
  </si>
  <si>
    <t xml:space="preserve">Cox Business IPC 1 2 Emails </t>
  </si>
  <si>
    <t>Cox Business IPC 1 2 Banners</t>
  </si>
  <si>
    <t xml:space="preserve">Cox February eNewsletter </t>
  </si>
  <si>
    <t>Cox Security Solutions Banners</t>
  </si>
  <si>
    <t>Cox Customer GAD Peelback</t>
  </si>
  <si>
    <t xml:space="preserve">Cox Q1 2015 PSU Emails </t>
  </si>
  <si>
    <t>State Farm New Auto Emails</t>
  </si>
  <si>
    <t>Cox Business T1 2015 Emails</t>
  </si>
  <si>
    <t xml:space="preserve">Janssen Theraputic PSP </t>
  </si>
  <si>
    <t>Cox CHSI Speed Value Emails</t>
  </si>
  <si>
    <t>Cox Q1 HTML5 Mobile Banners</t>
  </si>
  <si>
    <t>MFS DC Enterprise Website</t>
  </si>
  <si>
    <t>JD HH March Madness</t>
  </si>
  <si>
    <t>Matt Wendeln</t>
  </si>
  <si>
    <t>Milkpep GAMD Holiday</t>
  </si>
  <si>
    <t>Julie Crimmins</t>
  </si>
  <si>
    <t>Valspar Lowe's</t>
  </si>
  <si>
    <t>Matt Awad</t>
  </si>
  <si>
    <t>Cox LA Competitive Banners</t>
  </si>
  <si>
    <t>TRP AMAM Banners</t>
  </si>
  <si>
    <t>PACCAR 2.6</t>
  </si>
  <si>
    <t>RPM January Data (Kenworth PO)</t>
  </si>
  <si>
    <t>RPM March Data (Kenworth PO)</t>
  </si>
  <si>
    <t>RPM February Data (Peterbilt PO)</t>
  </si>
  <si>
    <t>Cox Cust Paperless Billing Email</t>
  </si>
  <si>
    <t>Cox Cust GAD 1.0 Post Encryption</t>
  </si>
  <si>
    <t>Jack Daniels Uncut</t>
  </si>
  <si>
    <t>Cox Cust HD Autotune</t>
  </si>
  <si>
    <t xml:space="preserve">TFS LFS LifeCycle Welcome Emails </t>
  </si>
  <si>
    <t>Mamo Arima</t>
  </si>
  <si>
    <t>PACCAR 2.6.1</t>
  </si>
  <si>
    <t>10281201/10281200</t>
  </si>
  <si>
    <t>Invega Trinza Microsite</t>
  </si>
  <si>
    <t xml:space="preserve">Matt Hill </t>
  </si>
  <si>
    <t>Cox T2 Wave 3 Prospect Emails</t>
  </si>
  <si>
    <t>Cox GAD Peelback Email Updates*</t>
  </si>
  <si>
    <t>Cox T2 Banners 1.0*</t>
  </si>
  <si>
    <t>Cox T2 Banners 1.2*</t>
  </si>
  <si>
    <t>Cox T2 2015 W2 Emails</t>
  </si>
  <si>
    <t xml:space="preserve">RPM June Data* (timesheet says March) </t>
  </si>
  <si>
    <t>Cox T2 Wave 3 Customer Emails</t>
  </si>
  <si>
    <t>BF Birthday Email Templates</t>
  </si>
  <si>
    <t>PACCAR 2.7</t>
  </si>
  <si>
    <t>Cox VOD to TV Cust Email</t>
  </si>
  <si>
    <t>Valspar Chalky Paint*</t>
  </si>
  <si>
    <t xml:space="preserve">Carl Arndt </t>
  </si>
  <si>
    <t>Total Amount Billed - January 2015</t>
  </si>
  <si>
    <t>Total Amount Billed - February 2015</t>
  </si>
  <si>
    <t>Total Amount Billed - March 2015</t>
  </si>
  <si>
    <t>Total Amount Billed - April 2015</t>
  </si>
  <si>
    <t>Total Amount Billed - May 2015</t>
  </si>
  <si>
    <t>Total Amount Billed - June 2015</t>
  </si>
  <si>
    <t>Total Amount Billed - July 2015</t>
  </si>
  <si>
    <t>Total Amount Billed - August 2015</t>
  </si>
  <si>
    <t>Total Amount Billed - September 2015</t>
  </si>
  <si>
    <t>Total Amount Billed - October 2015</t>
  </si>
  <si>
    <t>Total Amount Billed - 2015</t>
  </si>
  <si>
    <t>months</t>
  </si>
  <si>
    <t>hours per month</t>
  </si>
  <si>
    <t>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</si>
</sst>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165" fontId="3" fillId="0" borderId="1" xfId="0" applyNumberFormat="1" applyFont="1" applyFill="1" applyBorder="1" applyAlignment="1" applyProtection="1">
      <alignment horizontal="center" vertical="center"/>
    </xf>
    <xf numFmtId="165" fontId="3" fillId="0" borderId="4" xfId="0" applyNumberFormat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4" fillId="2" borderId="1" xfId="0" applyNumberFormat="1" applyFont="1" applyFill="1" applyBorder="1" applyAlignment="1" applyProtection="1">
      <alignment horizontal="center" vertic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selection activeCell="K56" sqref="K56"/>
    </sheetView>
  </sheetViews>
  <sheetFormatPr defaultRowHeight="15" x14ac:dyDescent="0.25"/>
  <cols>
    <col min="1" max="1" width="37.28515625" bestFit="1" customWidth="1"/>
    <col min="2" max="2" width="18.140625" bestFit="1" customWidth="1"/>
    <col min="3" max="3" width="14.85546875" bestFit="1" customWidth="1"/>
    <col min="4" max="4" width="4.28515625" customWidth="1"/>
    <col min="5" max="5" width="3.42578125" customWidth="1"/>
    <col min="6" max="6" width="2.5703125" customWidth="1"/>
    <col min="7" max="7" width="10.7109375" bestFit="1" customWidth="1"/>
    <col min="8" max="8" width="8.85546875" bestFit="1" customWidth="1"/>
    <col min="9" max="9" width="16" customWidth="1"/>
    <col min="10" max="10" width="9.140625" style="39"/>
  </cols>
  <sheetData>
    <row r="1" spans="1:10" ht="114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</row>
    <row r="2" spans="1:10" x14ac:dyDescent="0.25">
      <c r="A2" s="9" t="s">
        <v>9</v>
      </c>
      <c r="B2" s="5">
        <v>10216692</v>
      </c>
      <c r="C2" s="5" t="s">
        <v>10</v>
      </c>
      <c r="D2" s="6" t="s">
        <v>11</v>
      </c>
      <c r="E2" s="5" t="s">
        <v>11</v>
      </c>
      <c r="F2" s="5" t="s">
        <v>11</v>
      </c>
      <c r="G2" s="7">
        <v>42016</v>
      </c>
      <c r="H2" s="5">
        <v>19226</v>
      </c>
      <c r="I2" s="8">
        <v>432</v>
      </c>
    </row>
    <row r="3" spans="1:10" x14ac:dyDescent="0.25">
      <c r="A3" s="10" t="s">
        <v>12</v>
      </c>
      <c r="B3" s="5">
        <v>10241725</v>
      </c>
      <c r="C3" s="5" t="s">
        <v>13</v>
      </c>
      <c r="D3" s="6" t="s">
        <v>11</v>
      </c>
      <c r="E3" s="5" t="s">
        <v>11</v>
      </c>
      <c r="F3" s="5" t="s">
        <v>11</v>
      </c>
      <c r="G3" s="11">
        <v>42033</v>
      </c>
      <c r="H3" s="12">
        <v>19249</v>
      </c>
      <c r="I3" s="13">
        <v>432</v>
      </c>
    </row>
    <row r="4" spans="1:10" x14ac:dyDescent="0.25">
      <c r="A4" s="34" t="s">
        <v>67</v>
      </c>
      <c r="B4" s="34"/>
      <c r="C4" s="34"/>
      <c r="D4" s="34"/>
      <c r="E4" s="34"/>
      <c r="F4" s="34"/>
      <c r="G4" s="34"/>
      <c r="H4" s="35"/>
      <c r="I4" s="24">
        <f>SUM(I2:I3)</f>
        <v>864</v>
      </c>
      <c r="J4" s="39">
        <f>I4/54</f>
        <v>16</v>
      </c>
    </row>
    <row r="5" spans="1:10" x14ac:dyDescent="0.25">
      <c r="A5" s="9" t="s">
        <v>14</v>
      </c>
      <c r="B5" s="5">
        <v>10282236</v>
      </c>
      <c r="C5" s="5" t="s">
        <v>13</v>
      </c>
      <c r="D5" s="6" t="s">
        <v>11</v>
      </c>
      <c r="E5" s="5" t="s">
        <v>11</v>
      </c>
      <c r="F5" s="5" t="s">
        <v>11</v>
      </c>
      <c r="G5" s="7">
        <v>42048</v>
      </c>
      <c r="H5" s="5">
        <v>19291</v>
      </c>
      <c r="I5" s="8">
        <v>270</v>
      </c>
    </row>
    <row r="6" spans="1:10" x14ac:dyDescent="0.25">
      <c r="A6" s="9" t="s">
        <v>15</v>
      </c>
      <c r="B6" s="5">
        <v>10310671</v>
      </c>
      <c r="C6" s="6" t="s">
        <v>16</v>
      </c>
      <c r="D6" s="6" t="s">
        <v>11</v>
      </c>
      <c r="E6" s="5" t="s">
        <v>11</v>
      </c>
      <c r="F6" s="5" t="s">
        <v>11</v>
      </c>
      <c r="G6" s="7">
        <v>42052</v>
      </c>
      <c r="H6" s="6">
        <v>19294</v>
      </c>
      <c r="I6" s="8">
        <v>108</v>
      </c>
    </row>
    <row r="7" spans="1:10" x14ac:dyDescent="0.25">
      <c r="A7" s="10" t="s">
        <v>17</v>
      </c>
      <c r="B7" s="5">
        <v>10305432</v>
      </c>
      <c r="C7" s="5" t="s">
        <v>18</v>
      </c>
      <c r="D7" s="6" t="s">
        <v>11</v>
      </c>
      <c r="E7" s="5" t="s">
        <v>11</v>
      </c>
      <c r="F7" s="5" t="s">
        <v>11</v>
      </c>
      <c r="G7" s="11">
        <v>42055</v>
      </c>
      <c r="H7" s="12">
        <v>19300</v>
      </c>
      <c r="I7" s="13">
        <v>108</v>
      </c>
    </row>
    <row r="8" spans="1:10" x14ac:dyDescent="0.25">
      <c r="A8" s="10" t="s">
        <v>19</v>
      </c>
      <c r="B8" s="5">
        <v>10283498</v>
      </c>
      <c r="C8" s="5" t="s">
        <v>20</v>
      </c>
      <c r="D8" s="6" t="s">
        <v>11</v>
      </c>
      <c r="E8" s="5" t="s">
        <v>11</v>
      </c>
      <c r="F8" s="5" t="s">
        <v>11</v>
      </c>
      <c r="G8" s="11">
        <v>42055</v>
      </c>
      <c r="H8" s="12">
        <v>19301</v>
      </c>
      <c r="I8" s="13">
        <v>108</v>
      </c>
    </row>
    <row r="9" spans="1:10" x14ac:dyDescent="0.25">
      <c r="A9" s="10" t="s">
        <v>21</v>
      </c>
      <c r="B9" s="5">
        <v>10306701</v>
      </c>
      <c r="C9" s="5" t="s">
        <v>20</v>
      </c>
      <c r="D9" s="6" t="s">
        <v>11</v>
      </c>
      <c r="E9" s="5" t="s">
        <v>11</v>
      </c>
      <c r="F9" s="5" t="s">
        <v>11</v>
      </c>
      <c r="G9" s="11">
        <v>42055</v>
      </c>
      <c r="H9" s="12">
        <v>19302</v>
      </c>
      <c r="I9" s="13">
        <v>108</v>
      </c>
    </row>
    <row r="10" spans="1:10" x14ac:dyDescent="0.25">
      <c r="A10" s="10" t="s">
        <v>22</v>
      </c>
      <c r="B10" s="5">
        <v>10306704</v>
      </c>
      <c r="C10" s="5" t="s">
        <v>20</v>
      </c>
      <c r="D10" s="6" t="s">
        <v>11</v>
      </c>
      <c r="E10" s="5" t="s">
        <v>11</v>
      </c>
      <c r="F10" s="5" t="s">
        <v>11</v>
      </c>
      <c r="G10" s="11">
        <v>42055</v>
      </c>
      <c r="H10" s="12">
        <v>19303</v>
      </c>
      <c r="I10" s="13">
        <v>108</v>
      </c>
    </row>
    <row r="11" spans="1:10" x14ac:dyDescent="0.25">
      <c r="A11" s="9" t="s">
        <v>23</v>
      </c>
      <c r="B11" s="5">
        <v>10286389</v>
      </c>
      <c r="C11" s="5" t="s">
        <v>20</v>
      </c>
      <c r="D11" s="6" t="s">
        <v>11</v>
      </c>
      <c r="E11" s="5" t="s">
        <v>11</v>
      </c>
      <c r="F11" s="5" t="s">
        <v>11</v>
      </c>
      <c r="G11" s="11">
        <v>42055</v>
      </c>
      <c r="H11" s="12">
        <v>19304</v>
      </c>
      <c r="I11" s="8">
        <v>108</v>
      </c>
    </row>
    <row r="12" spans="1:10" x14ac:dyDescent="0.25">
      <c r="A12" s="9" t="s">
        <v>24</v>
      </c>
      <c r="B12" s="5">
        <v>10317601</v>
      </c>
      <c r="C12" s="5" t="s">
        <v>20</v>
      </c>
      <c r="D12" s="6" t="s">
        <v>11</v>
      </c>
      <c r="E12" s="5" t="s">
        <v>11</v>
      </c>
      <c r="F12" s="5" t="s">
        <v>11</v>
      </c>
      <c r="G12" s="11">
        <v>42055</v>
      </c>
      <c r="H12" s="12">
        <v>19305</v>
      </c>
      <c r="I12" s="8">
        <v>162</v>
      </c>
    </row>
    <row r="13" spans="1:10" x14ac:dyDescent="0.25">
      <c r="A13" s="10" t="s">
        <v>25</v>
      </c>
      <c r="B13" s="5">
        <v>10287870</v>
      </c>
      <c r="C13" s="5" t="s">
        <v>20</v>
      </c>
      <c r="D13" s="6" t="s">
        <v>11</v>
      </c>
      <c r="E13" s="5" t="s">
        <v>11</v>
      </c>
      <c r="F13" s="5" t="s">
        <v>11</v>
      </c>
      <c r="G13" s="11">
        <v>42055</v>
      </c>
      <c r="H13" s="12">
        <v>19306</v>
      </c>
      <c r="I13" s="13">
        <v>108</v>
      </c>
    </row>
    <row r="14" spans="1:10" x14ac:dyDescent="0.25">
      <c r="A14" s="10" t="s">
        <v>26</v>
      </c>
      <c r="B14" s="5">
        <v>10305666</v>
      </c>
      <c r="C14" s="5" t="s">
        <v>20</v>
      </c>
      <c r="D14" s="6" t="s">
        <v>11</v>
      </c>
      <c r="E14" s="5" t="s">
        <v>11</v>
      </c>
      <c r="F14" s="5" t="s">
        <v>11</v>
      </c>
      <c r="G14" s="11">
        <v>42055</v>
      </c>
      <c r="H14" s="12">
        <v>19307</v>
      </c>
      <c r="I14" s="14">
        <v>216</v>
      </c>
    </row>
    <row r="15" spans="1:10" x14ac:dyDescent="0.25">
      <c r="A15" s="9" t="s">
        <v>27</v>
      </c>
      <c r="B15" s="5">
        <v>10307883</v>
      </c>
      <c r="C15" s="5" t="s">
        <v>20</v>
      </c>
      <c r="D15" s="6" t="s">
        <v>11</v>
      </c>
      <c r="E15" s="5" t="s">
        <v>11</v>
      </c>
      <c r="F15" s="5" t="s">
        <v>11</v>
      </c>
      <c r="G15" s="11">
        <v>42055</v>
      </c>
      <c r="H15" s="12">
        <v>19308</v>
      </c>
      <c r="I15" s="8">
        <v>162</v>
      </c>
    </row>
    <row r="16" spans="1:10" x14ac:dyDescent="0.25">
      <c r="A16" s="10" t="s">
        <v>28</v>
      </c>
      <c r="B16" s="5">
        <v>10259428</v>
      </c>
      <c r="C16" s="5" t="s">
        <v>20</v>
      </c>
      <c r="D16" s="6" t="s">
        <v>11</v>
      </c>
      <c r="E16" s="5" t="s">
        <v>11</v>
      </c>
      <c r="F16" s="5" t="s">
        <v>11</v>
      </c>
      <c r="G16" s="11">
        <v>42055</v>
      </c>
      <c r="H16" s="12">
        <v>19309</v>
      </c>
      <c r="I16" s="13">
        <v>540</v>
      </c>
    </row>
    <row r="17" spans="1:10" x14ac:dyDescent="0.25">
      <c r="A17" s="34" t="s">
        <v>68</v>
      </c>
      <c r="B17" s="34"/>
      <c r="C17" s="34"/>
      <c r="D17" s="34"/>
      <c r="E17" s="34"/>
      <c r="F17" s="34"/>
      <c r="G17" s="34"/>
      <c r="H17" s="35"/>
      <c r="I17" s="24">
        <f>SUM(I5:I16)</f>
        <v>2106</v>
      </c>
      <c r="J17" s="39">
        <f>I17/54</f>
        <v>39</v>
      </c>
    </row>
    <row r="18" spans="1:10" x14ac:dyDescent="0.25">
      <c r="A18" s="9" t="s">
        <v>29</v>
      </c>
      <c r="B18" s="15">
        <v>10289358</v>
      </c>
      <c r="C18" s="15" t="s">
        <v>18</v>
      </c>
      <c r="D18" s="16" t="s">
        <v>11</v>
      </c>
      <c r="E18" s="15" t="s">
        <v>11</v>
      </c>
      <c r="F18" s="15" t="s">
        <v>11</v>
      </c>
      <c r="G18" s="17">
        <v>42068</v>
      </c>
      <c r="H18" s="15">
        <v>19329</v>
      </c>
      <c r="I18" s="18">
        <v>324</v>
      </c>
    </row>
    <row r="19" spans="1:10" x14ac:dyDescent="0.25">
      <c r="A19" s="9" t="s">
        <v>30</v>
      </c>
      <c r="B19" s="5">
        <v>10307060</v>
      </c>
      <c r="C19" s="5" t="s">
        <v>20</v>
      </c>
      <c r="D19" s="6" t="s">
        <v>11</v>
      </c>
      <c r="E19" s="5" t="s">
        <v>11</v>
      </c>
      <c r="F19" s="5" t="s">
        <v>11</v>
      </c>
      <c r="G19" s="7">
        <v>42073</v>
      </c>
      <c r="H19" s="5">
        <v>19344</v>
      </c>
      <c r="I19" s="8">
        <v>108</v>
      </c>
    </row>
    <row r="20" spans="1:10" x14ac:dyDescent="0.25">
      <c r="A20" s="9" t="s">
        <v>31</v>
      </c>
      <c r="B20" s="5">
        <v>10283403</v>
      </c>
      <c r="C20" s="5" t="s">
        <v>20</v>
      </c>
      <c r="D20" s="6" t="s">
        <v>11</v>
      </c>
      <c r="E20" s="5" t="s">
        <v>11</v>
      </c>
      <c r="F20" s="5" t="s">
        <v>11</v>
      </c>
      <c r="G20" s="7">
        <v>42073</v>
      </c>
      <c r="H20" s="5">
        <v>19345</v>
      </c>
      <c r="I20" s="8">
        <v>162</v>
      </c>
    </row>
    <row r="21" spans="1:10" x14ac:dyDescent="0.25">
      <c r="A21" s="12" t="s">
        <v>32</v>
      </c>
      <c r="B21" s="6">
        <v>10309164</v>
      </c>
      <c r="C21" s="6" t="s">
        <v>16</v>
      </c>
      <c r="D21" s="6" t="s">
        <v>11</v>
      </c>
      <c r="E21" s="6" t="s">
        <v>11</v>
      </c>
      <c r="F21" s="6" t="s">
        <v>11</v>
      </c>
      <c r="G21" s="19">
        <v>42090</v>
      </c>
      <c r="H21" s="6">
        <v>19351</v>
      </c>
      <c r="I21" s="8">
        <v>1296</v>
      </c>
    </row>
    <row r="22" spans="1:10" x14ac:dyDescent="0.25">
      <c r="A22" s="12" t="s">
        <v>33</v>
      </c>
      <c r="B22" s="6">
        <v>10235212</v>
      </c>
      <c r="C22" s="6" t="s">
        <v>34</v>
      </c>
      <c r="D22" s="6" t="s">
        <v>11</v>
      </c>
      <c r="E22" s="6" t="s">
        <v>11</v>
      </c>
      <c r="F22" s="6" t="s">
        <v>11</v>
      </c>
      <c r="G22" s="19">
        <v>42090</v>
      </c>
      <c r="H22" s="6">
        <v>19352</v>
      </c>
      <c r="I22" s="8">
        <v>3672</v>
      </c>
    </row>
    <row r="23" spans="1:10" x14ac:dyDescent="0.25">
      <c r="A23" s="9" t="s">
        <v>35</v>
      </c>
      <c r="B23" s="5">
        <v>10323617</v>
      </c>
      <c r="C23" s="5" t="s">
        <v>36</v>
      </c>
      <c r="D23" s="20" t="s">
        <v>11</v>
      </c>
      <c r="E23" s="20" t="s">
        <v>11</v>
      </c>
      <c r="F23" s="20" t="s">
        <v>11</v>
      </c>
      <c r="G23" s="21">
        <v>42090</v>
      </c>
      <c r="H23" s="20">
        <v>19353</v>
      </c>
      <c r="I23" s="22">
        <v>324</v>
      </c>
    </row>
    <row r="24" spans="1:10" x14ac:dyDescent="0.25">
      <c r="A24" s="28" t="s">
        <v>69</v>
      </c>
      <c r="B24" s="29"/>
      <c r="C24" s="29"/>
      <c r="D24" s="29"/>
      <c r="E24" s="29"/>
      <c r="F24" s="29"/>
      <c r="G24" s="29"/>
      <c r="H24" s="30"/>
      <c r="I24" s="25">
        <f>SUM(I18:I23)</f>
        <v>5886</v>
      </c>
      <c r="J24" s="39">
        <f>I24/54</f>
        <v>109</v>
      </c>
    </row>
    <row r="25" spans="1:10" x14ac:dyDescent="0.25">
      <c r="A25" s="23" t="s">
        <v>37</v>
      </c>
      <c r="B25" s="20">
        <v>10326875</v>
      </c>
      <c r="C25" s="5" t="s">
        <v>38</v>
      </c>
      <c r="D25" s="6" t="s">
        <v>11</v>
      </c>
      <c r="E25" s="5" t="s">
        <v>11</v>
      </c>
      <c r="F25" s="5" t="s">
        <v>11</v>
      </c>
      <c r="G25" s="7">
        <v>42107</v>
      </c>
      <c r="H25" s="5">
        <v>19406</v>
      </c>
      <c r="I25" s="8">
        <v>162</v>
      </c>
    </row>
    <row r="26" spans="1:10" x14ac:dyDescent="0.25">
      <c r="A26" s="23" t="s">
        <v>39</v>
      </c>
      <c r="B26" s="20">
        <v>10331030</v>
      </c>
      <c r="C26" s="5" t="s">
        <v>20</v>
      </c>
      <c r="D26" s="6" t="s">
        <v>11</v>
      </c>
      <c r="E26" s="5" t="s">
        <v>11</v>
      </c>
      <c r="F26" s="5" t="s">
        <v>11</v>
      </c>
      <c r="G26" s="7">
        <v>42107</v>
      </c>
      <c r="H26" s="5">
        <v>19407</v>
      </c>
      <c r="I26" s="8">
        <v>108</v>
      </c>
    </row>
    <row r="27" spans="1:10" x14ac:dyDescent="0.25">
      <c r="A27" s="36" t="s">
        <v>70</v>
      </c>
      <c r="B27" s="37"/>
      <c r="C27" s="37"/>
      <c r="D27" s="37"/>
      <c r="E27" s="37"/>
      <c r="F27" s="37"/>
      <c r="G27" s="37"/>
      <c r="H27" s="38"/>
      <c r="I27" s="26">
        <f>SUM(I25:I26)</f>
        <v>270</v>
      </c>
      <c r="J27" s="39">
        <f>I27/54</f>
        <v>5</v>
      </c>
    </row>
    <row r="28" spans="1:10" x14ac:dyDescent="0.25">
      <c r="A28" s="23" t="s">
        <v>40</v>
      </c>
      <c r="B28" s="23">
        <v>10281196</v>
      </c>
      <c r="C28" s="6" t="s">
        <v>10</v>
      </c>
      <c r="D28" s="6" t="s">
        <v>11</v>
      </c>
      <c r="E28" s="6" t="s">
        <v>11</v>
      </c>
      <c r="F28" s="6" t="s">
        <v>11</v>
      </c>
      <c r="G28" s="19">
        <v>42135</v>
      </c>
      <c r="H28" s="6">
        <v>19458</v>
      </c>
      <c r="I28" s="8">
        <v>108</v>
      </c>
    </row>
    <row r="29" spans="1:10" x14ac:dyDescent="0.25">
      <c r="A29" s="23" t="s">
        <v>41</v>
      </c>
      <c r="B29" s="20">
        <v>10281201</v>
      </c>
      <c r="C29" s="5" t="s">
        <v>10</v>
      </c>
      <c r="D29" s="6" t="s">
        <v>11</v>
      </c>
      <c r="E29" s="5" t="s">
        <v>11</v>
      </c>
      <c r="F29" s="5" t="s">
        <v>11</v>
      </c>
      <c r="G29" s="7">
        <v>42135</v>
      </c>
      <c r="H29" s="5">
        <v>19459</v>
      </c>
      <c r="I29" s="8">
        <v>648</v>
      </c>
    </row>
    <row r="30" spans="1:10" x14ac:dyDescent="0.25">
      <c r="A30" s="23" t="s">
        <v>42</v>
      </c>
      <c r="B30" s="20">
        <v>10281191</v>
      </c>
      <c r="C30" s="5" t="s">
        <v>10</v>
      </c>
      <c r="D30" s="6" t="s">
        <v>11</v>
      </c>
      <c r="E30" s="5" t="s">
        <v>11</v>
      </c>
      <c r="F30" s="5" t="s">
        <v>11</v>
      </c>
      <c r="G30" s="7">
        <v>42136</v>
      </c>
      <c r="H30" s="5">
        <v>19460</v>
      </c>
      <c r="I30" s="8">
        <v>432</v>
      </c>
    </row>
    <row r="31" spans="1:10" x14ac:dyDescent="0.25">
      <c r="A31" s="4" t="s">
        <v>43</v>
      </c>
      <c r="B31" s="5">
        <v>10281191</v>
      </c>
      <c r="C31" s="5" t="s">
        <v>10</v>
      </c>
      <c r="D31" s="6" t="s">
        <v>11</v>
      </c>
      <c r="E31" s="5" t="s">
        <v>11</v>
      </c>
      <c r="F31" s="5" t="s">
        <v>11</v>
      </c>
      <c r="G31" s="7">
        <v>42136</v>
      </c>
      <c r="H31" s="5">
        <v>19461</v>
      </c>
      <c r="I31" s="8">
        <v>432</v>
      </c>
    </row>
    <row r="32" spans="1:10" x14ac:dyDescent="0.25">
      <c r="A32" s="23" t="s">
        <v>44</v>
      </c>
      <c r="B32" s="20">
        <v>10281190</v>
      </c>
      <c r="C32" s="5" t="s">
        <v>10</v>
      </c>
      <c r="D32" s="6" t="s">
        <v>11</v>
      </c>
      <c r="E32" s="5" t="s">
        <v>11</v>
      </c>
      <c r="F32" s="5" t="s">
        <v>11</v>
      </c>
      <c r="G32" s="7">
        <v>42136</v>
      </c>
      <c r="H32" s="5">
        <v>19462</v>
      </c>
      <c r="I32" s="8">
        <v>432</v>
      </c>
    </row>
    <row r="33" spans="1:10" x14ac:dyDescent="0.25">
      <c r="A33" s="4" t="s">
        <v>45</v>
      </c>
      <c r="B33" s="5">
        <v>10348653</v>
      </c>
      <c r="C33" s="5" t="s">
        <v>20</v>
      </c>
      <c r="D33" s="6" t="s">
        <v>11</v>
      </c>
      <c r="E33" s="5" t="s">
        <v>11</v>
      </c>
      <c r="F33" s="5" t="s">
        <v>11</v>
      </c>
      <c r="G33" s="7">
        <v>42138</v>
      </c>
      <c r="H33" s="5">
        <v>19469</v>
      </c>
      <c r="I33" s="8">
        <v>108</v>
      </c>
    </row>
    <row r="34" spans="1:10" x14ac:dyDescent="0.25">
      <c r="A34" s="4" t="s">
        <v>46</v>
      </c>
      <c r="B34" s="5">
        <v>10349972</v>
      </c>
      <c r="C34" s="5" t="s">
        <v>20</v>
      </c>
      <c r="D34" s="6" t="s">
        <v>11</v>
      </c>
      <c r="E34" s="5" t="s">
        <v>11</v>
      </c>
      <c r="F34" s="5" t="s">
        <v>11</v>
      </c>
      <c r="G34" s="7">
        <v>42138</v>
      </c>
      <c r="H34" s="5">
        <v>19470</v>
      </c>
      <c r="I34" s="8">
        <v>108</v>
      </c>
    </row>
    <row r="35" spans="1:10" x14ac:dyDescent="0.25">
      <c r="A35" s="4" t="s">
        <v>47</v>
      </c>
      <c r="B35" s="5">
        <v>10312000</v>
      </c>
      <c r="C35" s="5" t="s">
        <v>34</v>
      </c>
      <c r="D35" s="6" t="s">
        <v>11</v>
      </c>
      <c r="E35" s="5" t="s">
        <v>11</v>
      </c>
      <c r="F35" s="5" t="s">
        <v>11</v>
      </c>
      <c r="G35" s="7">
        <v>42138</v>
      </c>
      <c r="H35" s="5">
        <v>19471</v>
      </c>
      <c r="I35" s="8">
        <v>1296</v>
      </c>
    </row>
    <row r="36" spans="1:10" x14ac:dyDescent="0.25">
      <c r="A36" s="4" t="s">
        <v>48</v>
      </c>
      <c r="B36" s="5">
        <v>10349160</v>
      </c>
      <c r="C36" s="5" t="s">
        <v>20</v>
      </c>
      <c r="D36" s="6" t="s">
        <v>11</v>
      </c>
      <c r="E36" s="5" t="s">
        <v>11</v>
      </c>
      <c r="F36" s="5" t="s">
        <v>11</v>
      </c>
      <c r="G36" s="7">
        <v>42139</v>
      </c>
      <c r="H36" s="5">
        <v>19473</v>
      </c>
      <c r="I36" s="8">
        <v>108</v>
      </c>
    </row>
    <row r="37" spans="1:10" x14ac:dyDescent="0.25">
      <c r="A37" s="28" t="s">
        <v>71</v>
      </c>
      <c r="B37" s="29"/>
      <c r="C37" s="29"/>
      <c r="D37" s="29"/>
      <c r="E37" s="29"/>
      <c r="F37" s="29"/>
      <c r="G37" s="29"/>
      <c r="H37" s="30"/>
      <c r="I37" s="26">
        <f>SUM(I28:I36)</f>
        <v>3672</v>
      </c>
      <c r="J37" s="39">
        <f>I37/54</f>
        <v>68</v>
      </c>
    </row>
    <row r="38" spans="1:10" x14ac:dyDescent="0.25">
      <c r="A38" s="4" t="s">
        <v>49</v>
      </c>
      <c r="B38" s="5">
        <v>10346933</v>
      </c>
      <c r="C38" s="5" t="s">
        <v>50</v>
      </c>
      <c r="D38" s="6" t="s">
        <v>11</v>
      </c>
      <c r="E38" s="5" t="s">
        <v>11</v>
      </c>
      <c r="F38" s="5" t="s">
        <v>11</v>
      </c>
      <c r="G38" s="7">
        <v>42157</v>
      </c>
      <c r="H38" s="5">
        <v>19487</v>
      </c>
      <c r="I38" s="8">
        <v>162</v>
      </c>
    </row>
    <row r="39" spans="1:10" x14ac:dyDescent="0.25">
      <c r="A39" s="4" t="s">
        <v>51</v>
      </c>
      <c r="B39" s="5" t="s">
        <v>52</v>
      </c>
      <c r="C39" s="5" t="s">
        <v>10</v>
      </c>
      <c r="D39" s="6" t="s">
        <v>11</v>
      </c>
      <c r="E39" s="5" t="s">
        <v>11</v>
      </c>
      <c r="F39" s="5" t="s">
        <v>11</v>
      </c>
      <c r="G39" s="7">
        <v>42163</v>
      </c>
      <c r="H39" s="5">
        <v>19510</v>
      </c>
      <c r="I39" s="8">
        <v>540</v>
      </c>
    </row>
    <row r="40" spans="1:10" x14ac:dyDescent="0.25">
      <c r="A40" s="4" t="s">
        <v>53</v>
      </c>
      <c r="B40" s="5">
        <v>10323469</v>
      </c>
      <c r="C40" s="5" t="s">
        <v>54</v>
      </c>
      <c r="D40" s="6" t="s">
        <v>11</v>
      </c>
      <c r="E40" s="5" t="s">
        <v>11</v>
      </c>
      <c r="F40" s="5" t="s">
        <v>11</v>
      </c>
      <c r="G40" s="7">
        <v>42166</v>
      </c>
      <c r="H40" s="5">
        <v>19526</v>
      </c>
      <c r="I40" s="8">
        <v>216</v>
      </c>
    </row>
    <row r="41" spans="1:10" x14ac:dyDescent="0.25">
      <c r="A41" s="28" t="s">
        <v>72</v>
      </c>
      <c r="B41" s="29"/>
      <c r="C41" s="29"/>
      <c r="D41" s="29"/>
      <c r="E41" s="29"/>
      <c r="F41" s="29"/>
      <c r="G41" s="29"/>
      <c r="H41" s="30"/>
      <c r="I41" s="26">
        <f>SUM(I38:I40)</f>
        <v>918</v>
      </c>
      <c r="J41" s="39">
        <f>I41/54</f>
        <v>17</v>
      </c>
    </row>
    <row r="42" spans="1:10" x14ac:dyDescent="0.25">
      <c r="A42" s="28" t="s">
        <v>73</v>
      </c>
      <c r="B42" s="29"/>
      <c r="C42" s="29"/>
      <c r="D42" s="29"/>
      <c r="E42" s="29"/>
      <c r="F42" s="29"/>
      <c r="G42" s="29"/>
      <c r="H42" s="30"/>
      <c r="I42" s="26">
        <v>0</v>
      </c>
      <c r="J42" s="39">
        <f>I42/54</f>
        <v>0</v>
      </c>
    </row>
    <row r="43" spans="1:10" x14ac:dyDescent="0.25">
      <c r="A43" s="4" t="s">
        <v>55</v>
      </c>
      <c r="B43" s="5">
        <v>10306717</v>
      </c>
      <c r="C43" s="5" t="s">
        <v>20</v>
      </c>
      <c r="D43" s="6" t="s">
        <v>11</v>
      </c>
      <c r="E43" s="5" t="s">
        <v>11</v>
      </c>
      <c r="F43" s="5" t="s">
        <v>11</v>
      </c>
      <c r="G43" s="7">
        <v>42219</v>
      </c>
      <c r="H43" s="5">
        <v>19612</v>
      </c>
      <c r="I43" s="8">
        <v>216</v>
      </c>
    </row>
    <row r="44" spans="1:10" x14ac:dyDescent="0.25">
      <c r="A44" s="9" t="s">
        <v>56</v>
      </c>
      <c r="B44" s="5">
        <v>10372538</v>
      </c>
      <c r="C44" s="5" t="s">
        <v>20</v>
      </c>
      <c r="D44" s="6" t="s">
        <v>11</v>
      </c>
      <c r="E44" s="5" t="s">
        <v>11</v>
      </c>
      <c r="F44" s="5" t="s">
        <v>11</v>
      </c>
      <c r="G44" s="7">
        <v>42219</v>
      </c>
      <c r="H44" s="5">
        <v>19613</v>
      </c>
      <c r="I44" s="8">
        <v>216</v>
      </c>
    </row>
    <row r="45" spans="1:10" x14ac:dyDescent="0.25">
      <c r="A45" s="4" t="s">
        <v>57</v>
      </c>
      <c r="B45" s="5">
        <v>10329161</v>
      </c>
      <c r="C45" s="5" t="s">
        <v>20</v>
      </c>
      <c r="D45" s="6" t="s">
        <v>11</v>
      </c>
      <c r="E45" s="5" t="s">
        <v>11</v>
      </c>
      <c r="F45" s="5" t="s">
        <v>11</v>
      </c>
      <c r="G45" s="7">
        <v>42219</v>
      </c>
      <c r="H45" s="5">
        <v>19614</v>
      </c>
      <c r="I45" s="8">
        <v>432</v>
      </c>
    </row>
    <row r="46" spans="1:10" x14ac:dyDescent="0.25">
      <c r="A46" s="4" t="s">
        <v>58</v>
      </c>
      <c r="B46" s="5">
        <v>10329161</v>
      </c>
      <c r="C46" s="5" t="s">
        <v>20</v>
      </c>
      <c r="D46" s="6" t="s">
        <v>11</v>
      </c>
      <c r="E46" s="5" t="s">
        <v>11</v>
      </c>
      <c r="F46" s="5" t="s">
        <v>11</v>
      </c>
      <c r="G46" s="7">
        <v>42219</v>
      </c>
      <c r="H46" s="5">
        <v>19615</v>
      </c>
      <c r="I46" s="8">
        <v>162</v>
      </c>
    </row>
    <row r="47" spans="1:10" x14ac:dyDescent="0.25">
      <c r="A47" s="4" t="s">
        <v>59</v>
      </c>
      <c r="B47" s="5">
        <v>10306717</v>
      </c>
      <c r="C47" s="5" t="s">
        <v>20</v>
      </c>
      <c r="D47" s="6" t="s">
        <v>11</v>
      </c>
      <c r="E47" s="5" t="s">
        <v>11</v>
      </c>
      <c r="F47" s="5" t="s">
        <v>11</v>
      </c>
      <c r="G47" s="7">
        <v>42219</v>
      </c>
      <c r="H47" s="5">
        <v>19616</v>
      </c>
      <c r="I47" s="8">
        <v>216</v>
      </c>
    </row>
    <row r="48" spans="1:10" x14ac:dyDescent="0.25">
      <c r="A48" s="9" t="s">
        <v>60</v>
      </c>
      <c r="B48" s="5">
        <v>10216692</v>
      </c>
      <c r="C48" s="5" t="s">
        <v>10</v>
      </c>
      <c r="D48" s="6" t="s">
        <v>11</v>
      </c>
      <c r="E48" s="5" t="s">
        <v>11</v>
      </c>
      <c r="F48" s="5" t="s">
        <v>11</v>
      </c>
      <c r="G48" s="7">
        <v>42219</v>
      </c>
      <c r="H48" s="5">
        <v>19617</v>
      </c>
      <c r="I48" s="8">
        <v>432</v>
      </c>
    </row>
    <row r="49" spans="1:12" x14ac:dyDescent="0.25">
      <c r="A49" s="4" t="s">
        <v>61</v>
      </c>
      <c r="B49" s="5">
        <v>10306717</v>
      </c>
      <c r="C49" s="5" t="s">
        <v>20</v>
      </c>
      <c r="D49" s="6" t="s">
        <v>11</v>
      </c>
      <c r="E49" s="5" t="s">
        <v>11</v>
      </c>
      <c r="F49" s="5" t="s">
        <v>11</v>
      </c>
      <c r="G49" s="7">
        <v>42226</v>
      </c>
      <c r="H49" s="5">
        <v>19633</v>
      </c>
      <c r="I49" s="8">
        <v>216</v>
      </c>
    </row>
    <row r="50" spans="1:12" x14ac:dyDescent="0.25">
      <c r="A50" s="4" t="s">
        <v>62</v>
      </c>
      <c r="B50" s="5">
        <v>10219695</v>
      </c>
      <c r="C50" s="5" t="s">
        <v>34</v>
      </c>
      <c r="D50" s="6" t="s">
        <v>11</v>
      </c>
      <c r="E50" s="5" t="s">
        <v>11</v>
      </c>
      <c r="F50" s="5" t="s">
        <v>11</v>
      </c>
      <c r="G50" s="7">
        <v>42241</v>
      </c>
      <c r="H50" s="5">
        <v>19659</v>
      </c>
      <c r="I50" s="8">
        <v>108</v>
      </c>
    </row>
    <row r="51" spans="1:12" x14ac:dyDescent="0.25">
      <c r="A51" s="28" t="s">
        <v>74</v>
      </c>
      <c r="B51" s="29"/>
      <c r="C51" s="29"/>
      <c r="D51" s="29"/>
      <c r="E51" s="29"/>
      <c r="F51" s="29"/>
      <c r="G51" s="29"/>
      <c r="H51" s="30"/>
      <c r="I51" s="26">
        <f>SUM(I43:I50)</f>
        <v>1998</v>
      </c>
      <c r="J51" s="39">
        <f>I51/54</f>
        <v>37</v>
      </c>
    </row>
    <row r="52" spans="1:12" x14ac:dyDescent="0.25">
      <c r="A52" s="4" t="s">
        <v>63</v>
      </c>
      <c r="B52" s="5">
        <v>10281201</v>
      </c>
      <c r="C52" s="5" t="s">
        <v>10</v>
      </c>
      <c r="D52" s="6" t="s">
        <v>11</v>
      </c>
      <c r="E52" s="5" t="s">
        <v>11</v>
      </c>
      <c r="F52" s="5" t="s">
        <v>11</v>
      </c>
      <c r="G52" s="7">
        <v>42251</v>
      </c>
      <c r="H52" s="5">
        <v>19683</v>
      </c>
      <c r="I52" s="8">
        <v>2592</v>
      </c>
    </row>
    <row r="53" spans="1:12" x14ac:dyDescent="0.25">
      <c r="A53" s="4" t="s">
        <v>64</v>
      </c>
      <c r="B53" s="5">
        <v>10379983</v>
      </c>
      <c r="C53" s="5" t="s">
        <v>20</v>
      </c>
      <c r="D53" s="6" t="s">
        <v>11</v>
      </c>
      <c r="E53" s="5" t="s">
        <v>11</v>
      </c>
      <c r="F53" s="5" t="s">
        <v>11</v>
      </c>
      <c r="G53" s="7">
        <v>42265</v>
      </c>
      <c r="H53" s="5">
        <v>19727</v>
      </c>
      <c r="I53" s="8">
        <v>108</v>
      </c>
    </row>
    <row r="54" spans="1:12" x14ac:dyDescent="0.25">
      <c r="A54" s="28" t="s">
        <v>75</v>
      </c>
      <c r="B54" s="29"/>
      <c r="C54" s="29"/>
      <c r="D54" s="29"/>
      <c r="E54" s="29"/>
      <c r="F54" s="29"/>
      <c r="G54" s="29"/>
      <c r="H54" s="30"/>
      <c r="I54" s="26">
        <f>SUM(I52:I53)</f>
        <v>2700</v>
      </c>
      <c r="J54" s="39">
        <f>I54/54</f>
        <v>50</v>
      </c>
    </row>
    <row r="55" spans="1:12" x14ac:dyDescent="0.25">
      <c r="A55" s="4" t="s">
        <v>65</v>
      </c>
      <c r="B55" s="5">
        <v>10322044</v>
      </c>
      <c r="C55" s="5" t="s">
        <v>66</v>
      </c>
      <c r="D55" s="6" t="s">
        <v>11</v>
      </c>
      <c r="E55" s="5" t="s">
        <v>11</v>
      </c>
      <c r="F55" s="5"/>
      <c r="G55" s="7">
        <v>42293</v>
      </c>
      <c r="H55" s="5">
        <v>19779</v>
      </c>
      <c r="I55" s="8">
        <v>162</v>
      </c>
    </row>
    <row r="56" spans="1:12" x14ac:dyDescent="0.25">
      <c r="A56" s="28" t="s">
        <v>76</v>
      </c>
      <c r="B56" s="29"/>
      <c r="C56" s="29"/>
      <c r="D56" s="29"/>
      <c r="E56" s="29"/>
      <c r="F56" s="29"/>
      <c r="G56" s="29"/>
      <c r="H56" s="30"/>
      <c r="I56" s="26">
        <f>SUM(I55)</f>
        <v>162</v>
      </c>
      <c r="J56" s="39">
        <f>I56/54</f>
        <v>3</v>
      </c>
    </row>
    <row r="57" spans="1:12" ht="31.5" customHeight="1" x14ac:dyDescent="0.25">
      <c r="A57" s="31" t="s">
        <v>77</v>
      </c>
      <c r="B57" s="32"/>
      <c r="C57" s="32"/>
      <c r="D57" s="32"/>
      <c r="E57" s="32"/>
      <c r="F57" s="32"/>
      <c r="G57" s="32"/>
      <c r="H57" s="33"/>
      <c r="I57" s="27">
        <f>SUM(I56,I54,I51,I42,I41,I37,I27,I24,I17,I4)</f>
        <v>18576</v>
      </c>
    </row>
    <row r="59" spans="1:12" x14ac:dyDescent="0.25">
      <c r="J59" s="39">
        <f>SUM(J2:J58)</f>
        <v>344</v>
      </c>
      <c r="K59">
        <v>10</v>
      </c>
      <c r="L59" t="s">
        <v>78</v>
      </c>
    </row>
    <row r="61" spans="1:12" x14ac:dyDescent="0.25">
      <c r="K61">
        <f>J59/K59</f>
        <v>34.4</v>
      </c>
      <c r="L61" t="s">
        <v>79</v>
      </c>
    </row>
    <row r="62" spans="1:12" x14ac:dyDescent="0.25">
      <c r="K62">
        <f>K61/4</f>
        <v>8.6</v>
      </c>
      <c r="L62" t="s">
        <v>80</v>
      </c>
    </row>
  </sheetData>
  <mergeCells count="11">
    <mergeCell ref="A41:H41"/>
    <mergeCell ref="A4:H4"/>
    <mergeCell ref="A17:H17"/>
    <mergeCell ref="A24:H24"/>
    <mergeCell ref="A27:H27"/>
    <mergeCell ref="A37:H37"/>
    <mergeCell ref="A42:H42"/>
    <mergeCell ref="A51:H51"/>
    <mergeCell ref="A54:H54"/>
    <mergeCell ref="A56:H56"/>
    <mergeCell ref="A57:H57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Cyone</dc:creator>
  <cp:lastModifiedBy>Arndt, Carl (CHI-DRF)</cp:lastModifiedBy>
  <dcterms:created xsi:type="dcterms:W3CDTF">2015-10-21T20:58:46Z</dcterms:created>
  <dcterms:modified xsi:type="dcterms:W3CDTF">2015-10-21T21:27:01Z</dcterms:modified>
</cp:coreProperties>
</file>