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15" windowWidth="14955" windowHeight="11640" tabRatio="785" activeTab="7"/>
  </bookViews>
  <sheets>
    <sheet name="Guidleline" sheetId="1" r:id="rId1"/>
    <sheet name="Cover" sheetId="4" r:id="rId2"/>
    <sheet name="FunctionList" sheetId="5" r:id="rId3"/>
    <sheet name="Test Report" sheetId="6" r:id="rId4"/>
    <sheet name="LoadOrganisation" sheetId="7" r:id="rId5"/>
    <sheet name="CreateOrganisation" sheetId="10" r:id="rId6"/>
    <sheet name="MarkOrgInActive" sheetId="11" r:id="rId7"/>
    <sheet name="UpdateOrganisation" sheetId="14" r:id="rId8"/>
  </sheets>
  <definedNames>
    <definedName name="ACTION">#REF!</definedName>
    <definedName name="_xlnm.Print_Area" localSheetId="5">CreateOrganisation!$A$1:$T$106</definedName>
    <definedName name="_xlnm.Print_Area" localSheetId="2">FunctionList!$A$1:$H$39</definedName>
    <definedName name="_xlnm.Print_Area" localSheetId="0">Guidleline!$A$1:$A$48</definedName>
    <definedName name="_xlnm.Print_Area" localSheetId="4">LoadOrganisation!$A$1:$T$38</definedName>
    <definedName name="_xlnm.Print_Area" localSheetId="6">MarkOrgInActive!$A$1:$T$44</definedName>
    <definedName name="_xlnm.Print_Area" localSheetId="3">'Test Report'!$A$1:$I$42</definedName>
    <definedName name="_xlnm.Print_Area" localSheetId="7">UpdateOrganisation!$A$1:$U$111</definedName>
    <definedName name="Z_2C0D9096_8D85_462A_A9B5_0B488ADB4269_.wvu.Cols" localSheetId="5" hidden="1">CreateOrganisation!$E:$E</definedName>
    <definedName name="Z_2C0D9096_8D85_462A_A9B5_0B488ADB4269_.wvu.Cols" localSheetId="4" hidden="1">LoadOrganisation!$E:$E</definedName>
    <definedName name="Z_2C0D9096_8D85_462A_A9B5_0B488ADB4269_.wvu.Cols" localSheetId="6" hidden="1">MarkOrgInActive!$E:$E</definedName>
    <definedName name="Z_2C0D9096_8D85_462A_A9B5_0B488ADB4269_.wvu.Cols" localSheetId="7" hidden="1">UpdateOrganisation!$E:$E</definedName>
    <definedName name="Z_2C0D9096_8D85_462A_A9B5_0B488ADB4269_.wvu.PrintArea" localSheetId="3" hidden="1">'Test Report'!$A:$I</definedName>
    <definedName name="Z_6F1DCD5D_5DAC_4817_BF40_2B66F6F593E6_.wvu.Cols" localSheetId="5" hidden="1">CreateOrganisation!$E:$E</definedName>
    <definedName name="Z_6F1DCD5D_5DAC_4817_BF40_2B66F6F593E6_.wvu.Cols" localSheetId="4" hidden="1">LoadOrganisation!$E:$E</definedName>
    <definedName name="Z_6F1DCD5D_5DAC_4817_BF40_2B66F6F593E6_.wvu.Cols" localSheetId="6" hidden="1">MarkOrgInActive!$E:$E</definedName>
    <definedName name="Z_6F1DCD5D_5DAC_4817_BF40_2B66F6F593E6_.wvu.Cols" localSheetId="7" hidden="1">UpdateOrganisation!$E:$E</definedName>
    <definedName name="Z_6F1DCD5D_5DAC_4817_BF40_2B66F6F593E6_.wvu.PrintArea" localSheetId="3" hidden="1">'Test Report'!$A:$I</definedName>
    <definedName name="Z_BE54E0AD_3725_4423_92D7_4F1C045BE1BC_.wvu.Cols" localSheetId="5" hidden="1">CreateOrganisation!$E:$E</definedName>
    <definedName name="Z_BE54E0AD_3725_4423_92D7_4F1C045BE1BC_.wvu.Cols" localSheetId="4" hidden="1">LoadOrganisation!$E:$E</definedName>
    <definedName name="Z_BE54E0AD_3725_4423_92D7_4F1C045BE1BC_.wvu.Cols" localSheetId="6" hidden="1">MarkOrgInActive!$E:$E</definedName>
    <definedName name="Z_BE54E0AD_3725_4423_92D7_4F1C045BE1BC_.wvu.Cols" localSheetId="7" hidden="1">UpdateOrganisation!$E:$E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P7" i="14" l="1"/>
  <c r="M4" i="14" s="1"/>
  <c r="O7" i="14"/>
  <c r="N7" i="14"/>
  <c r="M7" i="14"/>
  <c r="C7" i="14"/>
  <c r="A7" i="14"/>
  <c r="L7" i="11"/>
  <c r="M7" i="11"/>
  <c r="N7" i="11"/>
  <c r="H14" i="6"/>
  <c r="O7" i="11"/>
  <c r="L4" i="11"/>
  <c r="N7" i="10"/>
  <c r="H13" i="6" s="1"/>
  <c r="M7" i="10"/>
  <c r="G13" i="6" s="1"/>
  <c r="L7" i="10"/>
  <c r="F13" i="6" s="1"/>
  <c r="N7" i="7"/>
  <c r="M7" i="7"/>
  <c r="G12" i="6" s="1"/>
  <c r="G18" i="6" s="1"/>
  <c r="L7" i="7"/>
  <c r="F12" i="6"/>
  <c r="F18" i="6" s="1"/>
  <c r="C7" i="11"/>
  <c r="A7" i="11"/>
  <c r="C14" i="6"/>
  <c r="C7" i="10"/>
  <c r="A7" i="10"/>
  <c r="C13" i="6" s="1"/>
  <c r="C7" i="7"/>
  <c r="D12" i="6" s="1"/>
  <c r="D18" i="6" s="1"/>
  <c r="A7" i="7"/>
  <c r="C12" i="6" s="1"/>
  <c r="C18" i="6" s="1"/>
  <c r="G14" i="6"/>
  <c r="F14" i="6"/>
  <c r="H12" i="6"/>
  <c r="O7" i="7"/>
  <c r="I12" i="6" s="1"/>
  <c r="I18" i="6" s="1"/>
  <c r="O7" i="10"/>
  <c r="L4" i="10"/>
  <c r="D13" i="6"/>
  <c r="B6" i="4"/>
  <c r="E4" i="5"/>
  <c r="E5" i="5"/>
  <c r="B4" i="6"/>
  <c r="B5" i="6"/>
  <c r="B6" i="6" s="1"/>
  <c r="F7" i="11"/>
  <c r="E14" i="6" s="1"/>
  <c r="I14" i="6"/>
  <c r="D14" i="6"/>
  <c r="F7" i="10"/>
  <c r="E13" i="6" s="1"/>
  <c r="I13" i="6"/>
  <c r="L4" i="7"/>
  <c r="F7" i="14"/>
  <c r="F7" i="7" l="1"/>
  <c r="E12" i="6" s="1"/>
  <c r="D23" i="6"/>
  <c r="H18" i="6"/>
  <c r="D24" i="6" s="1"/>
  <c r="D22" i="6"/>
  <c r="E18" i="6"/>
  <c r="D20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<sst xmlns="http://schemas.openxmlformats.org/spreadsheetml/2006/main" count="658" uniqueCount="221">
  <si>
    <t>UNIT 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</si>
  <si>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</si>
  <si>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</si>
  <si>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</si>
  <si>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</si>
  <si>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</si>
  <si>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</si>
  <si>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</si>
  <si>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</si>
  <si>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&lt;Date when this test report is created&gt;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</si>
  <si>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</si>
  <si>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</si>
  <si>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</si>
  <si>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</si>
  <si>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</si>
  <si>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</si>
  <si>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</si>
  <si>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</si>
  <si>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refered in this version.&gt;</t>
  </si>
  <si>
    <t>UNIT TEST CASE LIST</t>
  </si>
  <si>
    <t>Test Environment Setup Description</t>
  </si>
  <si>
    <t>&lt;List enviroment requires in this system
1. Server
2. Database
3. Web Browser
...
&gt;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</si>
  <si>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</si>
  <si>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</si>
  <si>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</si>
  <si>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</si>
  <si>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</si>
  <si>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</si>
  <si>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</si>
  <si>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Class1</t>
  </si>
  <si>
    <t>Function A</t>
  </si>
  <si>
    <t>Function B</t>
  </si>
  <si>
    <t>UNIT TEST REPORT</t>
  </si>
  <si>
    <t>Notes</t>
  </si>
  <si>
    <t>&lt;List modules included in this release&gt; ex: Release 1 includes 2 modules: Module1 and Module2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</si>
  <si>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</si>
  <si>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</si>
  <si>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</si>
  <si>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</si>
  <si>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</si>
  <si>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</si>
  <si>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</si>
  <si>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</si>
  <si>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</si>
  <si>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</si>
  <si>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</si>
  <si>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</si>
  <si>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</si>
  <si>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</si>
  <si>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</si>
  <si>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</si>
  <si>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</si>
  <si>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</si>
  <si>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</si>
  <si>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</si>
  <si>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</si>
  <si>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Can connect with server</t>
  </si>
  <si>
    <t>null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</si>
  <si>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</si>
  <si>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</si>
  <si>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</si>
  <si>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</si>
  <si>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</si>
  <si>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</si>
  <si>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</si>
  <si>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F</t>
  </si>
  <si>
    <t>Executed Date</t>
  </si>
  <si>
    <t>Defect ID</t>
  </si>
  <si>
    <t>DFID002</t>
  </si>
  <si>
    <t>DFID004</t>
  </si>
  <si>
    <t>DFID005</t>
  </si>
  <si>
    <t>DFID006</t>
  </si>
  <si>
    <t>DFID007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</si>
  <si>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</si>
  <si>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</si>
  <si>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</si>
  <si>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</si>
  <si>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</si>
  <si>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</si>
  <si>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</si>
  <si>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</si>
  <si>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</si>
  <si>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 xml:space="preserve">Precondition </t>
    <phoneticPr fontId="34" type="noConversion"/>
  </si>
  <si>
    <t>Return</t>
    <phoneticPr fontId="34" type="noConversion"/>
  </si>
  <si>
    <t>Exception</t>
    <phoneticPr fontId="34" type="noConversion"/>
  </si>
  <si>
    <t>Log message</t>
    <phoneticPr fontId="34" type="noConversion"/>
  </si>
  <si>
    <t>&lt;Brief description about requirements which are tested in this function&gt;</t>
  </si>
  <si>
    <t>Function Code</t>
  </si>
  <si>
    <t>Created By</t>
  </si>
  <si>
    <t>Executed By</t>
  </si>
  <si>
    <t>Lines  of code</t>
  </si>
  <si>
    <t>Lack of test cases</t>
  </si>
  <si>
    <t>Test requirement</t>
  </si>
  <si>
    <t>N/A/B</t>
  </si>
  <si>
    <t>Condition</t>
  </si>
  <si>
    <t xml:space="preserve">Precondition </t>
  </si>
  <si>
    <t>Confirm</t>
  </si>
  <si>
    <t>Return</t>
  </si>
  <si>
    <t>Exception</t>
  </si>
  <si>
    <t>Log message</t>
  </si>
  <si>
    <t>Class2</t>
  </si>
  <si>
    <t>Class3</t>
  </si>
  <si>
    <t>Function C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</si>
  <si>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</si>
  <si>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</si>
  <si>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</si>
  <si>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Normal number of Test cases/KLOC 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</si>
  <si>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</si>
  <si>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</si>
  <si>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</si>
  <si>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</si>
  <si>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</si>
  <si>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</si>
  <si>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</si>
  <si>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</si>
  <si>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</si>
  <si>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</si>
  <si>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</si>
  <si>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</si>
  <si>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</si>
  <si>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</si>
  <si>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</si>
  <si>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</si>
  <si>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</si>
  <si>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</si>
  <si>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</si>
  <si>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</si>
  <si>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</si>
  <si>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</si>
  <si>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</si>
  <si>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</si>
  <si>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</si>
  <si>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</si>
  <si>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</si>
  <si>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</si>
  <si>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</si>
  <si>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</si>
  <si>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</si>
  <si>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</si>
  <si>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</si>
  <si>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</si>
  <si>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</si>
  <si>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</si>
  <si>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</si>
  <si>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</si>
  <si>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</si>
  <si>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</si>
  <si>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>Khanhbvh</t>
  </si>
  <si>
    <t>Input  TypeOfBusiness</t>
  </si>
  <si>
    <t>Input  SICCode</t>
  </si>
  <si>
    <t>Input  LeadContact</t>
  </si>
  <si>
    <t>Input  AddressLine1</t>
  </si>
  <si>
    <t>Input  AddressLine2</t>
  </si>
  <si>
    <t>Input  AddressLine3</t>
  </si>
  <si>
    <t>Input  PhoneNumber</t>
  </si>
  <si>
    <t>Input  Fax</t>
  </si>
  <si>
    <t>Input  Email</t>
  </si>
  <si>
    <t>Input  PostCode</t>
  </si>
  <si>
    <t>Input  WebAddress</t>
  </si>
  <si>
    <t>Input  Town/Village/City</t>
  </si>
  <si>
    <t>Input  County</t>
  </si>
  <si>
    <t>Input  Nation/Country</t>
  </si>
  <si>
    <t>#null</t>
  </si>
  <si>
    <t>"Please Input The Department Name"</t>
  </si>
  <si>
    <t>"Please Input The Department Short Description"</t>
  </si>
  <si>
    <t>Click "Save" button</t>
  </si>
  <si>
    <t>Click</t>
  </si>
  <si>
    <t>Not Click</t>
  </si>
  <si>
    <t>"Department Name is existed. Please try again!"</t>
  </si>
  <si>
    <t>defaulted values retrieved from Organisation that it belongs to</t>
  </si>
  <si>
    <t>lookup will display all contacts in the system in a pop-up window</t>
  </si>
  <si>
    <t>All text value (null or not null All right)</t>
  </si>
  <si>
    <t>Choose from combobox</t>
  </si>
  <si>
    <t>All text value (null or not null)</t>
  </si>
  <si>
    <t>enters  Postcode value</t>
  </si>
  <si>
    <t>All Text</t>
  </si>
  <si>
    <t>Only Number</t>
  </si>
  <si>
    <t>Not only Number</t>
  </si>
  <si>
    <t>correct formated (abc@gmail.com)</t>
  </si>
  <si>
    <t xml:space="preserve">Malformed email. Please try again! </t>
  </si>
  <si>
    <t>Incorrect phone number format. Please try agrain!</t>
  </si>
  <si>
    <t>Malformed email (abc.gmail)</t>
  </si>
  <si>
    <t xml:space="preserve">Address Details cannot be confirmed
Do you wish to enter Unconfirmed Address Data (Y/N?) </t>
  </si>
  <si>
    <t xml:space="preserve">   existing in the database </t>
  </si>
  <si>
    <t xml:space="preserve">isn't existing in the database </t>
  </si>
  <si>
    <t>Incorrect Fax number format. Please try agrain!</t>
  </si>
  <si>
    <t>Lookup value from orther Poscode Screen</t>
  </si>
  <si>
    <t>All Text Values</t>
  </si>
  <si>
    <t>MarkDepInactive</t>
  </si>
  <si>
    <t>Null</t>
  </si>
  <si>
    <t>Number ID</t>
  </si>
  <si>
    <t>Input "In-active" button</t>
  </si>
  <si>
    <t>"Success!"</t>
  </si>
  <si>
    <t>"DepartmentID is null"</t>
  </si>
  <si>
    <t>CreateDepartment</t>
  </si>
  <si>
    <t>UpdateDepartment</t>
  </si>
  <si>
    <t>#null (Number get by user click an Department item from list)</t>
  </si>
  <si>
    <t>Save Department Successfully!</t>
  </si>
  <si>
    <t>Input query string</t>
  </si>
  <si>
    <t>query string to load data</t>
  </si>
  <si>
    <t>not string query to load data</t>
  </si>
  <si>
    <t>LoadOrganisation</t>
  </si>
  <si>
    <t>CreateOrganisation</t>
  </si>
  <si>
    <t>MarkOrgInactive</t>
  </si>
  <si>
    <t>UpdateOrgainsation</t>
  </si>
  <si>
    <t>HoangDD</t>
  </si>
  <si>
    <t>UpdateOrganisation</t>
  </si>
  <si>
    <t>Load Organisation data successfully!</t>
  </si>
  <si>
    <t>Input  OrgName</t>
  </si>
  <si>
    <t>Input  OrganisationShortDescription</t>
  </si>
  <si>
    <t xml:space="preserve"> OrgName is existed</t>
  </si>
  <si>
    <t>OrgName isn't existed</t>
  </si>
  <si>
    <t>Input  OrganisationFullDescription</t>
  </si>
  <si>
    <t>"Please Input The Organisation Name"</t>
  </si>
  <si>
    <t>"Please Input The Organisation Short Description"</t>
  </si>
  <si>
    <t>"Organisation Name is existed. Please try again!"</t>
  </si>
  <si>
    <t>Save Organisation Successfully!</t>
  </si>
  <si>
    <t>Input OrgID</t>
  </si>
  <si>
    <t xml:space="preserve"> Organisation Name is existed</t>
  </si>
  <si>
    <t>Organisation Name isn't existed</t>
  </si>
  <si>
    <t>HienTM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</si>
</sst>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u/>
      <sz val="11"/>
      <color indexed="12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</fills>
  <borders count="8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91">
    <xf numFmtId="0" fontId="0" fillId="0" borderId="0" xfId="0">
      <alignment vertical="center"/>
    </xf>
    <xf numFmtId="0" fontId="22" fillId="0" borderId="10" xfId="41" applyFont="1" applyBorder="1" applyAlignment="1">
      <alignment horizontal="center" vertical="center"/>
    </xf>
    <xf numFmtId="0" fontId="24" fillId="0" borderId="0" xfId="41" applyFont="1" applyAlignment="1">
      <alignment horizontal="center" vertical="center"/>
    </xf>
    <xf numFmtId="0" fontId="24" fillId="0" borderId="0" xfId="41" applyFont="1"/>
    <xf numFmtId="0" fontId="25" fillId="24" borderId="0" xfId="41" applyFont="1" applyFill="1" applyAlignment="1">
      <alignment horizontal="left" indent="1"/>
    </xf>
    <xf numFmtId="0" fontId="26" fillId="0" borderId="0" xfId="41" applyFont="1" applyAlignment="1">
      <alignment horizontal="left" indent="1"/>
    </xf>
    <xf numFmtId="0" fontId="24" fillId="24" borderId="0" xfId="41" applyFont="1" applyFill="1"/>
    <xf numFmtId="0" fontId="24" fillId="0" borderId="11" xfId="41" applyFont="1" applyBorder="1" applyAlignment="1"/>
    <xf numFmtId="0" fontId="26" fillId="0" borderId="0" xfId="41" applyFont="1" applyBorder="1" applyAlignment="1">
      <alignment horizontal="left"/>
    </xf>
    <xf numFmtId="0" fontId="24" fillId="0" borderId="0" xfId="41" applyFont="1" applyBorder="1" applyAlignment="1"/>
    <xf numFmtId="0" fontId="25" fillId="0" borderId="0" xfId="41" applyFont="1" applyFill="1" applyBorder="1" applyAlignment="1">
      <alignment horizontal="left" indent="1"/>
    </xf>
    <xf numFmtId="0" fontId="26" fillId="0" borderId="0" xfId="41" applyFont="1" applyBorder="1" applyAlignment="1">
      <alignment horizontal="left" indent="1"/>
    </xf>
    <xf numFmtId="0" fontId="24" fillId="0" borderId="0" xfId="41" applyFont="1" applyFill="1"/>
    <xf numFmtId="0" fontId="24" fillId="0" borderId="0" xfId="41" applyFont="1" applyBorder="1"/>
    <xf numFmtId="0" fontId="24" fillId="0" borderId="0" xfId="41" applyFont="1" applyAlignment="1">
      <alignment vertical="center"/>
    </xf>
    <xf numFmtId="164" fontId="27" fillId="25" borderId="12" xfId="41" applyNumberFormat="1" applyFont="1" applyFill="1" applyBorder="1" applyAlignment="1">
      <alignment horizontal="center" vertical="center"/>
    </xf>
    <xf numFmtId="0" fontId="27" fillId="25" borderId="13" xfId="41" applyFont="1" applyFill="1" applyBorder="1" applyAlignment="1">
      <alignment horizontal="center" vertical="center"/>
    </xf>
    <xf numFmtId="0" fontId="27" fillId="25" borderId="14" xfId="41" applyFont="1" applyFill="1" applyBorder="1" applyAlignment="1">
      <alignment horizontal="center" vertical="center"/>
    </xf>
    <xf numFmtId="0" fontId="24" fillId="0" borderId="0" xfId="41" applyFont="1" applyAlignment="1">
      <alignment vertical="top"/>
    </xf>
    <xf numFmtId="49" fontId="24" fillId="0" borderId="15" xfId="41" applyNumberFormat="1" applyFont="1" applyBorder="1" applyAlignment="1">
      <alignment vertical="top"/>
    </xf>
    <xf numFmtId="0" fontId="24" fillId="0" borderId="15" xfId="41" applyFont="1" applyBorder="1" applyAlignment="1">
      <alignment vertical="top"/>
    </xf>
    <xf numFmtId="15" fontId="24" fillId="0" borderId="15" xfId="41" applyNumberFormat="1" applyFont="1" applyBorder="1" applyAlignment="1">
      <alignment vertical="top"/>
    </xf>
    <xf numFmtId="164" fontId="24" fillId="0" borderId="16" xfId="41" applyNumberFormat="1" applyFont="1" applyBorder="1" applyAlignment="1">
      <alignment vertical="top"/>
    </xf>
    <xf numFmtId="0" fontId="24" fillId="0" borderId="17" xfId="41" applyFont="1" applyBorder="1" applyAlignment="1">
      <alignment vertical="top"/>
    </xf>
    <xf numFmtId="164" fontId="24" fillId="0" borderId="18" xfId="41" applyNumberFormat="1" applyFont="1" applyBorder="1" applyAlignment="1">
      <alignment vertical="top"/>
    </xf>
    <xf numFmtId="49" fontId="24" fillId="0" borderId="19" xfId="41" applyNumberFormat="1" applyFont="1" applyBorder="1" applyAlignment="1">
      <alignment vertical="top"/>
    </xf>
    <xf numFmtId="0" fontId="24" fillId="0" borderId="19" xfId="41" applyFont="1" applyBorder="1" applyAlignment="1">
      <alignment vertical="top"/>
    </xf>
    <xf numFmtId="0" fontId="24" fillId="0" borderId="20" xfId="41" applyFont="1" applyBorder="1" applyAlignment="1">
      <alignment vertical="top"/>
    </xf>
    <xf numFmtId="0" fontId="24" fillId="0" borderId="0" xfId="41" applyFont="1" applyAlignment="1">
      <alignment horizontal="left" indent="1"/>
    </xf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/>
    </xf>
    <xf numFmtId="0" fontId="24" fillId="24" borderId="0" xfId="41" applyFont="1" applyFill="1" applyAlignment="1">
      <alignment horizontal="left" wrapText="1"/>
    </xf>
    <xf numFmtId="0" fontId="23" fillId="24" borderId="0" xfId="41" applyFont="1" applyFill="1" applyAlignment="1">
      <alignment horizontal="left"/>
    </xf>
    <xf numFmtId="0" fontId="28" fillId="24" borderId="0" xfId="41" applyFont="1" applyFill="1" applyAlignment="1">
      <alignment horizontal="left"/>
    </xf>
    <xf numFmtId="0" fontId="29" fillId="24" borderId="0" xfId="41" applyFont="1" applyFill="1" applyAlignment="1">
      <alignment horizontal="left"/>
    </xf>
    <xf numFmtId="0" fontId="24" fillId="24" borderId="0" xfId="41" applyFont="1" applyFill="1" applyAlignment="1">
      <alignment wrapText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/>
    </xf>
    <xf numFmtId="1" fontId="24" fillId="24" borderId="0" xfId="41" applyNumberFormat="1" applyFont="1" applyFill="1" applyAlignment="1" applyProtection="1">
      <alignment vertical="center"/>
      <protection hidden="1"/>
    </xf>
    <xf numFmtId="0" fontId="24" fillId="24" borderId="0" xfId="41" applyFont="1" applyFill="1" applyAlignment="1">
      <alignment horizontal="left" vertical="center"/>
    </xf>
    <xf numFmtId="0" fontId="24" fillId="24" borderId="0" xfId="41" applyFont="1" applyFill="1" applyAlignment="1">
      <alignment horizontal="left" vertical="center" wrapText="1"/>
    </xf>
    <xf numFmtId="0" fontId="24" fillId="24" borderId="0" xfId="41" applyFont="1" applyFill="1" applyAlignment="1">
      <alignment vertical="center"/>
    </xf>
    <xf numFmtId="1" fontId="27" fillId="26" borderId="12" xfId="41" applyNumberFormat="1" applyFont="1" applyFill="1" applyBorder="1" applyAlignment="1">
      <alignment horizontal="center" vertical="center"/>
    </xf>
    <xf numFmtId="1" fontId="27" fillId="26" borderId="21" xfId="41" applyNumberFormat="1" applyFont="1" applyFill="1" applyBorder="1" applyAlignment="1">
      <alignment horizontal="center" vertical="center" wrapText="1"/>
    </xf>
    <xf numFmtId="1" fontId="27" fillId="26" borderId="21" xfId="41" applyNumberFormat="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/>
    </xf>
    <xf numFmtId="0" fontId="27" fillId="26" borderId="13" xfId="41" applyFont="1" applyFill="1" applyBorder="1" applyAlignment="1">
      <alignment horizontal="center" vertical="center" wrapText="1"/>
    </xf>
    <xf numFmtId="0" fontId="27" fillId="26" borderId="22" xfId="41" applyFont="1" applyFill="1" applyBorder="1" applyAlignment="1">
      <alignment horizontal="center" vertical="center"/>
    </xf>
    <xf numFmtId="0" fontId="27" fillId="26" borderId="14" xfId="41" applyFont="1" applyFill="1" applyBorder="1" applyAlignment="1">
      <alignment horizontal="center" vertical="center"/>
    </xf>
    <xf numFmtId="0" fontId="30" fillId="24" borderId="0" xfId="41" applyFont="1" applyFill="1" applyAlignment="1">
      <alignment horizontal="center"/>
    </xf>
    <xf numFmtId="1" fontId="24" fillId="24" borderId="23" xfId="41" applyNumberFormat="1" applyFont="1" applyFill="1" applyBorder="1" applyAlignment="1">
      <alignment vertical="center"/>
    </xf>
    <xf numFmtId="49" fontId="24" fillId="24" borderId="15" xfId="41" applyNumberFormat="1" applyFont="1" applyFill="1" applyBorder="1" applyAlignment="1">
      <alignment horizontal="left" vertical="center"/>
    </xf>
    <xf numFmtId="49" fontId="24" fillId="24" borderId="15" xfId="41" applyNumberFormat="1" applyFont="1" applyFill="1" applyBorder="1" applyAlignment="1">
      <alignment horizontal="left" vertical="center" wrapText="1"/>
    </xf>
    <xf numFmtId="0" fontId="31" fillId="24" borderId="15" xfId="34" applyNumberFormat="1" applyFont="1" applyFill="1" applyBorder="1" applyAlignment="1" applyProtection="1">
      <alignment horizontal="left" vertical="center"/>
    </xf>
    <xf numFmtId="0" fontId="24" fillId="24" borderId="17" xfId="41" applyFont="1" applyFill="1" applyBorder="1" applyAlignment="1">
      <alignment horizontal="left" vertical="center"/>
    </xf>
    <xf numFmtId="0" fontId="24" fillId="24" borderId="15" xfId="41" applyFont="1" applyFill="1" applyBorder="1" applyAlignment="1">
      <alignment horizontal="left" vertical="center"/>
    </xf>
    <xf numFmtId="1" fontId="24" fillId="24" borderId="24" xfId="41" applyNumberFormat="1" applyFont="1" applyFill="1" applyBorder="1" applyAlignment="1">
      <alignment vertical="center"/>
    </xf>
    <xf numFmtId="49" fontId="24" fillId="24" borderId="19" xfId="41" applyNumberFormat="1" applyFont="1" applyFill="1" applyBorder="1" applyAlignment="1">
      <alignment horizontal="left" vertical="center"/>
    </xf>
    <xf numFmtId="49" fontId="24" fillId="24" borderId="19" xfId="41" applyNumberFormat="1" applyFont="1" applyFill="1" applyBorder="1" applyAlignment="1">
      <alignment horizontal="left" vertical="center" wrapText="1"/>
    </xf>
    <xf numFmtId="0" fontId="24" fillId="24" borderId="19" xfId="41" applyFont="1" applyFill="1" applyBorder="1" applyAlignment="1">
      <alignment horizontal="left" vertical="center"/>
    </xf>
    <xf numFmtId="0" fontId="24" fillId="24" borderId="20" xfId="41" applyFont="1" applyFill="1" applyBorder="1" applyAlignment="1">
      <alignment horizontal="left" vertical="center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/>
    </xf>
    <xf numFmtId="0" fontId="27" fillId="25" borderId="13" xfId="41" applyNumberFormat="1" applyFont="1" applyFill="1" applyBorder="1" applyAlignment="1">
      <alignment horizontal="center" wrapText="1"/>
    </xf>
    <xf numFmtId="0" fontId="27" fillId="25" borderId="22" xfId="41" applyNumberFormat="1" applyFont="1" applyFill="1" applyBorder="1" applyAlignment="1">
      <alignment horizontal="center"/>
    </xf>
    <xf numFmtId="0" fontId="27" fillId="25" borderId="25" xfId="41" applyNumberFormat="1" applyFont="1" applyFill="1" applyBorder="1" applyAlignment="1">
      <alignment horizontal="center" wrapText="1"/>
    </xf>
    <xf numFmtId="0" fontId="24" fillId="24" borderId="23" xfId="41" applyNumberFormat="1" applyFont="1" applyFill="1" applyBorder="1" applyAlignment="1">
      <alignment horizontal="center"/>
    </xf>
    <xf numFmtId="0" fontId="24" fillId="24" borderId="15" xfId="41" applyNumberFormat="1" applyFont="1" applyFill="1" applyBorder="1" applyAlignment="1">
      <alignment horizontal="center"/>
    </xf>
    <xf numFmtId="0" fontId="24" fillId="24" borderId="26" xfId="41" applyNumberFormat="1" applyFont="1" applyFill="1" applyBorder="1" applyAlignment="1">
      <alignment horizontal="center"/>
    </xf>
    <xf numFmtId="0" fontId="32" fillId="25" borderId="24" xfId="41" applyNumberFormat="1" applyFont="1" applyFill="1" applyBorder="1" applyAlignment="1">
      <alignment horizontal="center"/>
    </xf>
    <xf numFmtId="0" fontId="32" fillId="25" borderId="19" xfId="41" applyFont="1" applyFill="1" applyBorder="1" applyAlignment="1">
      <alignment horizontal="center"/>
    </xf>
    <xf numFmtId="0" fontId="24" fillId="24" borderId="0" xfId="41" applyFont="1" applyFill="1" applyBorder="1" applyAlignment="1">
      <alignment horizontal="center"/>
    </xf>
    <xf numFmtId="10" fontId="24" fillId="24" borderId="0" xfId="41" applyNumberFormat="1" applyFont="1" applyFill="1" applyBorder="1" applyAlignment="1">
      <alignment horizontal="center"/>
    </xf>
    <xf numFmtId="9" fontId="24" fillId="24" borderId="0" xfId="41" applyNumberFormat="1" applyFont="1" applyFill="1" applyBorder="1" applyAlignment="1">
      <alignment horizontal="center"/>
    </xf>
    <xf numFmtId="0" fontId="33" fillId="24" borderId="0" xfId="41" applyFont="1" applyFill="1" applyBorder="1" applyAlignment="1">
      <alignment horizontal="center" wrapText="1"/>
    </xf>
    <xf numFmtId="0" fontId="35" fillId="0" borderId="27" xfId="41" applyFont="1" applyBorder="1"/>
    <xf numFmtId="0" fontId="36" fillId="0" borderId="27" xfId="41" applyFont="1" applyBorder="1" applyAlignment="1">
      <alignment horizontal="left"/>
    </xf>
    <xf numFmtId="0" fontId="35" fillId="0" borderId="0" xfId="41" applyFont="1"/>
    <xf numFmtId="0" fontId="35" fillId="0" borderId="0" xfId="41" applyFont="1" applyAlignment="1">
      <alignment horizontal="right"/>
    </xf>
    <xf numFmtId="49" fontId="35" fillId="0" borderId="0" xfId="41" applyNumberFormat="1" applyFont="1"/>
    <xf numFmtId="0" fontId="35" fillId="0" borderId="28" xfId="41" applyFont="1" applyBorder="1"/>
    <xf numFmtId="0" fontId="36" fillId="0" borderId="0" xfId="41" applyFont="1" applyAlignment="1">
      <alignment horizontal="left"/>
    </xf>
    <xf numFmtId="0" fontId="36" fillId="0" borderId="0" xfId="41" applyFont="1" applyFill="1"/>
    <xf numFmtId="49" fontId="35" fillId="0" borderId="0" xfId="41" applyNumberFormat="1" applyFont="1" applyBorder="1"/>
    <xf numFmtId="0" fontId="35" fillId="0" borderId="0" xfId="41" applyFont="1" applyBorder="1"/>
    <xf numFmtId="0" fontId="36" fillId="27" borderId="29" xfId="41" applyFont="1" applyFill="1" applyBorder="1" applyAlignment="1">
      <alignment horizontal="left" vertical="top"/>
    </xf>
    <xf numFmtId="0" fontId="35" fillId="27" borderId="30" xfId="41" applyFont="1" applyFill="1" applyBorder="1" applyAlignment="1">
      <alignment horizontal="center" vertical="top"/>
    </xf>
    <xf numFmtId="0" fontId="35" fillId="27" borderId="31" xfId="41" applyFont="1" applyFill="1" applyBorder="1" applyAlignment="1">
      <alignment horizontal="right" vertical="top"/>
    </xf>
    <xf numFmtId="0" fontId="38" fillId="28" borderId="32" xfId="41" applyFont="1" applyFill="1" applyBorder="1" applyAlignment="1">
      <alignment horizontal="right"/>
    </xf>
    <xf numFmtId="0" fontId="39" fillId="0" borderId="33" xfId="41" applyFont="1" applyBorder="1" applyAlignment="1">
      <alignment horizontal="center"/>
    </xf>
    <xf numFmtId="0" fontId="38" fillId="28" borderId="0" xfId="41" applyFont="1" applyFill="1" applyBorder="1" applyAlignment="1">
      <alignment horizontal="right"/>
    </xf>
    <xf numFmtId="0" fontId="35" fillId="0" borderId="0" xfId="41" applyFont="1" applyFill="1" applyBorder="1" applyAlignment="1">
      <alignment vertical="top"/>
    </xf>
    <xf numFmtId="0" fontId="35" fillId="28" borderId="0" xfId="41" applyFont="1" applyFill="1" applyBorder="1" applyAlignment="1">
      <alignment horizontal="right"/>
    </xf>
    <xf numFmtId="0" fontId="40" fillId="0" borderId="0" xfId="41" applyFont="1" applyAlignment="1">
      <alignment horizontal="center"/>
    </xf>
    <xf numFmtId="0" fontId="36" fillId="27" borderId="34" xfId="41" applyFont="1" applyFill="1" applyBorder="1" applyAlignment="1"/>
    <xf numFmtId="0" fontId="36" fillId="27" borderId="35" xfId="41" applyFont="1" applyFill="1" applyBorder="1" applyAlignment="1"/>
    <xf numFmtId="0" fontId="35" fillId="27" borderId="36" xfId="41" applyFont="1" applyFill="1" applyBorder="1" applyAlignment="1">
      <alignment horizontal="right"/>
    </xf>
    <xf numFmtId="0" fontId="35" fillId="28" borderId="37" xfId="41" applyFont="1" applyFill="1" applyBorder="1" applyAlignment="1">
      <alignment horizontal="left"/>
    </xf>
    <xf numFmtId="0" fontId="39" fillId="0" borderId="37" xfId="41" applyFont="1" applyBorder="1" applyAlignment="1">
      <alignment horizontal="center"/>
    </xf>
    <xf numFmtId="0" fontId="36" fillId="27" borderId="29" xfId="41" applyFont="1" applyFill="1" applyBorder="1" applyAlignment="1"/>
    <xf numFmtId="0" fontId="35" fillId="27" borderId="30" xfId="41" applyFont="1" applyFill="1" applyBorder="1" applyAlignment="1"/>
    <xf numFmtId="0" fontId="35" fillId="27" borderId="31" xfId="41" applyFont="1" applyFill="1" applyBorder="1" applyAlignment="1">
      <alignment horizontal="right"/>
    </xf>
    <xf numFmtId="0" fontId="35" fillId="28" borderId="33" xfId="41" applyFont="1" applyFill="1" applyBorder="1" applyAlignment="1">
      <alignment horizontal="left"/>
    </xf>
    <xf numFmtId="0" fontId="2" fillId="27" borderId="30" xfId="41" applyFill="1" applyBorder="1" applyAlignment="1"/>
    <xf numFmtId="0" fontId="35" fillId="28" borderId="33" xfId="41" applyFont="1" applyFill="1" applyBorder="1"/>
    <xf numFmtId="0" fontId="41" fillId="0" borderId="33" xfId="41" applyFont="1" applyBorder="1" applyAlignment="1">
      <alignment horizontal="center"/>
    </xf>
    <xf numFmtId="0" fontId="37" fillId="0" borderId="33" xfId="41" applyFont="1" applyBorder="1" applyAlignment="1">
      <alignment horizontal="left"/>
    </xf>
    <xf numFmtId="0" fontId="35" fillId="0" borderId="33" xfId="41" applyFont="1" applyBorder="1"/>
    <xf numFmtId="165" fontId="35" fillId="0" borderId="33" xfId="41" applyNumberFormat="1" applyFont="1" applyBorder="1" applyAlignment="1">
      <alignment vertical="top" textRotation="255"/>
    </xf>
    <xf numFmtId="0" fontId="35" fillId="0" borderId="0" xfId="42" applyFont="1"/>
    <xf numFmtId="0" fontId="35" fillId="0" borderId="0" xfId="42" applyFont="1" applyAlignment="1">
      <alignment horizontal="right"/>
    </xf>
    <xf numFmtId="49" fontId="35" fillId="0" borderId="0" xfId="42" applyNumberFormat="1" applyFont="1"/>
    <xf numFmtId="0" fontId="35" fillId="0" borderId="28" xfId="42" applyFont="1" applyBorder="1"/>
    <xf numFmtId="0" fontId="36" fillId="0" borderId="0" xfId="42" applyFont="1" applyAlignment="1">
      <alignment horizontal="left"/>
    </xf>
    <xf numFmtId="0" fontId="36" fillId="0" borderId="0" xfId="42" applyFont="1" applyFill="1"/>
    <xf numFmtId="49" fontId="35" fillId="0" borderId="0" xfId="42" applyNumberFormat="1" applyFont="1" applyBorder="1"/>
    <xf numFmtId="0" fontId="35" fillId="0" borderId="0" xfId="42" applyFont="1" applyBorder="1"/>
    <xf numFmtId="0" fontId="36" fillId="27" borderId="29" xfId="42" applyFont="1" applyFill="1" applyBorder="1" applyAlignment="1">
      <alignment horizontal="left" vertical="top"/>
    </xf>
    <xf numFmtId="0" fontId="35" fillId="27" borderId="30" xfId="42" applyFont="1" applyFill="1" applyBorder="1" applyAlignment="1">
      <alignment horizontal="center" vertical="top"/>
    </xf>
    <xf numFmtId="0" fontId="35" fillId="27" borderId="31" xfId="42" applyFont="1" applyFill="1" applyBorder="1" applyAlignment="1">
      <alignment horizontal="right" vertical="top"/>
    </xf>
    <xf numFmtId="0" fontId="38" fillId="28" borderId="32" xfId="42" applyFont="1" applyFill="1" applyBorder="1" applyAlignment="1">
      <alignment horizontal="right"/>
    </xf>
    <xf numFmtId="0" fontId="39" fillId="0" borderId="33" xfId="42" applyFont="1" applyBorder="1" applyAlignment="1">
      <alignment horizontal="center"/>
    </xf>
    <xf numFmtId="0" fontId="38" fillId="28" borderId="0" xfId="42" applyFont="1" applyFill="1" applyBorder="1" applyAlignment="1">
      <alignment horizontal="right"/>
    </xf>
    <xf numFmtId="0" fontId="35" fillId="0" borderId="0" xfId="42" applyFont="1" applyFill="1" applyBorder="1" applyAlignment="1">
      <alignment vertical="top"/>
    </xf>
    <xf numFmtId="0" fontId="35" fillId="28" borderId="0" xfId="42" applyFont="1" applyFill="1" applyBorder="1" applyAlignment="1">
      <alignment horizontal="right"/>
    </xf>
    <xf numFmtId="0" fontId="40" fillId="0" borderId="0" xfId="42" applyFont="1" applyAlignment="1">
      <alignment horizontal="center"/>
    </xf>
    <xf numFmtId="0" fontId="36" fillId="27" borderId="34" xfId="42" applyFont="1" applyFill="1" applyBorder="1" applyAlignment="1"/>
    <xf numFmtId="0" fontId="36" fillId="27" borderId="35" xfId="42" applyFont="1" applyFill="1" applyBorder="1" applyAlignment="1"/>
    <xf numFmtId="0" fontId="35" fillId="27" borderId="36" xfId="42" applyFont="1" applyFill="1" applyBorder="1" applyAlignment="1">
      <alignment horizontal="right"/>
    </xf>
    <xf numFmtId="0" fontId="35" fillId="28" borderId="37" xfId="42" applyFont="1" applyFill="1" applyBorder="1" applyAlignment="1">
      <alignment horizontal="left"/>
    </xf>
    <xf numFmtId="0" fontId="39" fillId="0" borderId="37" xfId="42" applyFont="1" applyBorder="1" applyAlignment="1">
      <alignment horizontal="center"/>
    </xf>
    <xf numFmtId="0" fontId="36" fillId="27" borderId="29" xfId="42" applyFont="1" applyFill="1" applyBorder="1" applyAlignment="1"/>
    <xf numFmtId="0" fontId="35" fillId="27" borderId="30" xfId="42" applyFont="1" applyFill="1" applyBorder="1" applyAlignment="1"/>
    <xf numFmtId="0" fontId="35" fillId="27" borderId="31" xfId="42" applyFont="1" applyFill="1" applyBorder="1" applyAlignment="1">
      <alignment horizontal="right"/>
    </xf>
    <xf numFmtId="0" fontId="35" fillId="28" borderId="33" xfId="42" applyFont="1" applyFill="1" applyBorder="1" applyAlignment="1">
      <alignment horizontal="left"/>
    </xf>
    <xf numFmtId="0" fontId="1" fillId="27" borderId="30" xfId="42" applyFill="1" applyBorder="1" applyAlignment="1"/>
    <xf numFmtId="0" fontId="35" fillId="28" borderId="33" xfId="42" applyFont="1" applyFill="1" applyBorder="1"/>
    <xf numFmtId="0" fontId="41" fillId="0" borderId="33" xfId="42" applyFont="1" applyBorder="1" applyAlignment="1">
      <alignment horizontal="center"/>
    </xf>
    <xf numFmtId="0" fontId="37" fillId="0" borderId="33" xfId="42" applyFont="1" applyBorder="1" applyAlignment="1">
      <alignment horizontal="left"/>
    </xf>
    <xf numFmtId="0" fontId="35" fillId="0" borderId="33" xfId="42" applyFont="1" applyBorder="1"/>
    <xf numFmtId="165" fontId="35" fillId="0" borderId="33" xfId="42" applyNumberFormat="1" applyFont="1" applyBorder="1" applyAlignment="1">
      <alignment vertical="top" textRotation="255"/>
    </xf>
    <xf numFmtId="0" fontId="45" fillId="0" borderId="11" xfId="41" applyFont="1" applyBorder="1" applyAlignment="1"/>
    <xf numFmtId="0" fontId="45" fillId="0" borderId="11" xfId="41" applyFont="1" applyBorder="1" applyAlignment="1">
      <alignment horizontal="left" indent="1"/>
    </xf>
    <xf numFmtId="0" fontId="45" fillId="0" borderId="16" xfId="41" applyFont="1" applyBorder="1" applyAlignment="1">
      <alignment vertical="top" wrapText="1"/>
    </xf>
    <xf numFmtId="0" fontId="45" fillId="0" borderId="17" xfId="41" applyFont="1" applyBorder="1" applyAlignment="1">
      <alignment vertical="top" wrapText="1"/>
    </xf>
    <xf numFmtId="1" fontId="24" fillId="24" borderId="16" xfId="41" applyNumberFormat="1" applyFont="1" applyFill="1" applyBorder="1" applyAlignment="1">
      <alignment horizontal="center" vertical="center"/>
    </xf>
    <xf numFmtId="1" fontId="24" fillId="24" borderId="18" xfId="41" applyNumberFormat="1" applyFont="1" applyFill="1" applyBorder="1" applyAlignment="1">
      <alignment horizontal="center" vertical="center"/>
    </xf>
    <xf numFmtId="0" fontId="47" fillId="29" borderId="0" xfId="0" applyFont="1" applyFill="1" applyAlignment="1">
      <alignment horizontal="center"/>
    </xf>
    <xf numFmtId="0" fontId="48" fillId="29" borderId="0" xfId="0" applyFont="1" applyFill="1">
      <alignment vertical="center"/>
    </xf>
    <xf numFmtId="0" fontId="49" fillId="29" borderId="0" xfId="0" applyFont="1" applyFill="1">
      <alignment vertical="center"/>
    </xf>
    <xf numFmtId="0" fontId="50" fillId="29" borderId="0" xfId="0" applyFont="1" applyFill="1" applyAlignment="1">
      <alignment horizontal="justify"/>
    </xf>
    <xf numFmtId="0" fontId="51" fillId="29" borderId="0" xfId="0" applyFont="1" applyFill="1">
      <alignment vertical="center"/>
    </xf>
    <xf numFmtId="0" fontId="52" fillId="29" borderId="0" xfId="0" applyFont="1" applyFill="1" applyAlignment="1">
      <alignment horizontal="justify"/>
    </xf>
    <xf numFmtId="0" fontId="52" fillId="29" borderId="0" xfId="0" applyFont="1" applyFill="1">
      <alignment vertical="center"/>
    </xf>
    <xf numFmtId="0" fontId="50" fillId="29" borderId="0" xfId="0" quotePrefix="1" applyFont="1" applyFill="1" applyAlignment="1">
      <alignment horizontal="justify"/>
    </xf>
    <xf numFmtId="0" fontId="24" fillId="29" borderId="0" xfId="0" applyFont="1" applyFill="1" applyAlignment="1">
      <alignment horizontal="justify"/>
    </xf>
    <xf numFmtId="0" fontId="24" fillId="29" borderId="0" xfId="0" applyFont="1" applyFill="1" applyAlignment="1">
      <alignment horizontal="justify" wrapText="1"/>
    </xf>
    <xf numFmtId="0" fontId="24" fillId="29" borderId="0" xfId="0" applyFont="1" applyFill="1" applyAlignment="1">
      <alignment horizontal="left" wrapText="1"/>
    </xf>
    <xf numFmtId="0" fontId="30" fillId="29" borderId="0" xfId="0" applyFont="1" applyFill="1" applyAlignment="1">
      <alignment horizontal="justify"/>
    </xf>
    <xf numFmtId="0" fontId="45" fillId="29" borderId="0" xfId="0" applyFont="1" applyFill="1" applyAlignment="1">
      <alignment horizontal="justify"/>
    </xf>
    <xf numFmtId="0" fontId="53" fillId="29" borderId="0" xfId="0" applyFont="1" applyFill="1">
      <alignment vertical="center"/>
    </xf>
    <xf numFmtId="0" fontId="30" fillId="24" borderId="38" xfId="41" applyFont="1" applyFill="1" applyBorder="1" applyAlignment="1">
      <alignment horizontal="left"/>
    </xf>
    <xf numFmtId="0" fontId="30" fillId="0" borderId="0" xfId="41" applyFont="1" applyFill="1" applyBorder="1"/>
    <xf numFmtId="0" fontId="30" fillId="0" borderId="0" xfId="41" applyFont="1" applyAlignment="1">
      <alignment horizontal="left"/>
    </xf>
    <xf numFmtId="49" fontId="46" fillId="24" borderId="15" xfId="34" applyNumberFormat="1" applyFont="1" applyFill="1" applyBorder="1"/>
    <xf numFmtId="0" fontId="54" fillId="30" borderId="0" xfId="0" applyFont="1" applyFill="1">
      <alignment vertical="center"/>
    </xf>
    <xf numFmtId="49" fontId="31" fillId="24" borderId="15" xfId="34" applyNumberFormat="1" applyFont="1" applyFill="1" applyBorder="1"/>
    <xf numFmtId="0" fontId="52" fillId="0" borderId="33" xfId="41" applyFont="1" applyBorder="1" applyAlignment="1">
      <alignment horizontal="center"/>
    </xf>
    <xf numFmtId="0" fontId="36" fillId="0" borderId="0" xfId="41" applyFont="1" applyAlignment="1">
      <alignment horizontal="center"/>
    </xf>
    <xf numFmtId="0" fontId="52" fillId="0" borderId="37" xfId="41" applyFont="1" applyBorder="1" applyAlignment="1">
      <alignment horizontal="center"/>
    </xf>
    <xf numFmtId="0" fontId="51" fillId="27" borderId="30" xfId="41" applyFont="1" applyFill="1" applyBorder="1" applyAlignment="1"/>
    <xf numFmtId="0" fontId="35" fillId="0" borderId="33" xfId="41" applyFont="1" applyBorder="1" applyAlignment="1">
      <alignment horizontal="center"/>
    </xf>
    <xf numFmtId="0" fontId="38" fillId="24" borderId="40" xfId="39" applyFont="1" applyFill="1" applyBorder="1" applyAlignment="1">
      <alignment wrapText="1"/>
    </xf>
    <xf numFmtId="0" fontId="38" fillId="24" borderId="41" xfId="39" applyFont="1" applyFill="1" applyBorder="1" applyAlignment="1">
      <alignment wrapText="1"/>
    </xf>
    <xf numFmtId="0" fontId="35" fillId="24" borderId="42" xfId="41" applyNumberFormat="1" applyFont="1" applyFill="1" applyBorder="1" applyAlignment="1">
      <alignment horizontal="center" vertical="center"/>
    </xf>
    <xf numFmtId="0" fontId="36" fillId="0" borderId="0" xfId="41" applyFont="1" applyBorder="1" applyAlignment="1">
      <alignment horizontal="left"/>
    </xf>
    <xf numFmtId="0" fontId="35" fillId="0" borderId="0" xfId="41" applyFont="1" applyAlignment="1">
      <alignment horizontal="center"/>
    </xf>
    <xf numFmtId="0" fontId="35" fillId="0" borderId="43" xfId="41" applyFont="1" applyBorder="1"/>
    <xf numFmtId="0" fontId="36" fillId="0" borderId="0" xfId="42" applyFont="1" applyBorder="1" applyAlignment="1">
      <alignment horizontal="left"/>
    </xf>
    <xf numFmtId="0" fontId="30" fillId="24" borderId="38" xfId="41" applyFont="1" applyFill="1" applyBorder="1" applyAlignment="1">
      <alignment horizontal="left" vertical="center"/>
    </xf>
    <xf numFmtId="0" fontId="45" fillId="24" borderId="10" xfId="41" applyFont="1" applyFill="1" applyBorder="1" applyAlignment="1">
      <alignment horizontal="left"/>
    </xf>
    <xf numFmtId="0" fontId="45" fillId="24" borderId="44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30" fillId="24" borderId="38" xfId="41" applyFont="1" applyFill="1" applyBorder="1" applyAlignment="1">
      <alignment vertical="center"/>
    </xf>
    <xf numFmtId="0" fontId="30" fillId="24" borderId="0" xfId="41" applyFont="1" applyFill="1" applyBorder="1" applyAlignment="1">
      <alignment horizontal="left"/>
    </xf>
    <xf numFmtId="2" fontId="30" fillId="24" borderId="0" xfId="41" applyNumberFormat="1" applyFont="1" applyFill="1" applyBorder="1" applyAlignment="1">
      <alignment horizontal="right" wrapText="1"/>
    </xf>
    <xf numFmtId="0" fontId="38" fillId="24" borderId="44" xfId="39" applyFont="1" applyFill="1" applyBorder="1" applyAlignment="1">
      <alignment horizontal="left" wrapText="1"/>
    </xf>
    <xf numFmtId="0" fontId="36" fillId="27" borderId="45" xfId="41" applyFont="1" applyFill="1" applyBorder="1" applyAlignment="1"/>
    <xf numFmtId="0" fontId="35" fillId="27" borderId="32" xfId="41" applyFont="1" applyFill="1" applyBorder="1" applyAlignment="1"/>
    <xf numFmtId="0" fontId="35" fillId="27" borderId="46" xfId="41" applyFont="1" applyFill="1" applyBorder="1" applyAlignment="1">
      <alignment horizontal="right"/>
    </xf>
    <xf numFmtId="0" fontId="35" fillId="28" borderId="47" xfId="41" applyFont="1" applyFill="1" applyBorder="1" applyAlignment="1">
      <alignment horizontal="left"/>
    </xf>
    <xf numFmtId="0" fontId="52" fillId="0" borderId="47" xfId="41" applyFont="1" applyBorder="1" applyAlignment="1">
      <alignment horizontal="center"/>
    </xf>
    <xf numFmtId="0" fontId="35" fillId="0" borderId="48" xfId="41" applyFont="1" applyFill="1" applyBorder="1" applyAlignment="1">
      <alignment horizontal="left"/>
    </xf>
    <xf numFmtId="0" fontId="35" fillId="0" borderId="48" xfId="41" applyFont="1" applyBorder="1" applyAlignment="1">
      <alignment horizontal="center"/>
    </xf>
    <xf numFmtId="0" fontId="55" fillId="0" borderId="0" xfId="41" applyFont="1" applyFill="1" applyBorder="1" applyAlignment="1">
      <alignment vertical="top"/>
    </xf>
    <xf numFmtId="0" fontId="55" fillId="30" borderId="49" xfId="41" applyFont="1" applyFill="1" applyBorder="1" applyAlignment="1">
      <alignment vertical="center"/>
    </xf>
    <xf numFmtId="0" fontId="35" fillId="0" borderId="39" xfId="41" applyFont="1" applyBorder="1"/>
    <xf numFmtId="0" fontId="35" fillId="0" borderId="39" xfId="41" applyFont="1" applyBorder="1" applyAlignment="1">
      <alignment textRotation="255"/>
    </xf>
    <xf numFmtId="0" fontId="55" fillId="30" borderId="49" xfId="41" applyFont="1" applyFill="1" applyBorder="1" applyAlignment="1">
      <alignment vertical="top"/>
    </xf>
    <xf numFmtId="0" fontId="55" fillId="30" borderId="50" xfId="41" applyFont="1" applyFill="1" applyBorder="1" applyAlignment="1">
      <alignment vertical="top"/>
    </xf>
    <xf numFmtId="0" fontId="55" fillId="30" borderId="50" xfId="41" applyFont="1" applyFill="1" applyBorder="1" applyAlignment="1">
      <alignment vertical="center"/>
    </xf>
    <xf numFmtId="0" fontId="36" fillId="27" borderId="34" xfId="41" applyFont="1" applyFill="1" applyBorder="1" applyAlignment="1">
      <alignment horizontal="left" vertical="top"/>
    </xf>
    <xf numFmtId="0" fontId="35" fillId="27" borderId="35" xfId="41" applyFont="1" applyFill="1" applyBorder="1" applyAlignment="1">
      <alignment horizontal="center" vertical="top"/>
    </xf>
    <xf numFmtId="0" fontId="35" fillId="27" borderId="36" xfId="41" applyFont="1" applyFill="1" applyBorder="1" applyAlignment="1">
      <alignment horizontal="right" vertical="top"/>
    </xf>
    <xf numFmtId="0" fontId="39" fillId="0" borderId="47" xfId="41" applyFont="1" applyBorder="1" applyAlignment="1">
      <alignment horizontal="center"/>
    </xf>
    <xf numFmtId="0" fontId="56" fillId="30" borderId="51" xfId="41" applyFont="1" applyFill="1" applyBorder="1"/>
    <xf numFmtId="0" fontId="55" fillId="30" borderId="52" xfId="41" applyFont="1" applyFill="1" applyBorder="1" applyAlignment="1">
      <alignment horizontal="left"/>
    </xf>
    <xf numFmtId="0" fontId="56" fillId="30" borderId="52" xfId="41" applyFont="1" applyFill="1" applyBorder="1"/>
    <xf numFmtId="0" fontId="56" fillId="30" borderId="52" xfId="41" applyFont="1" applyFill="1" applyBorder="1" applyAlignment="1">
      <alignment horizontal="right"/>
    </xf>
    <xf numFmtId="0" fontId="55" fillId="30" borderId="52" xfId="41" applyFont="1" applyFill="1" applyBorder="1" applyAlignment="1">
      <alignment vertical="top" textRotation="180"/>
    </xf>
    <xf numFmtId="0" fontId="55" fillId="30" borderId="53" xfId="41" applyFont="1" applyFill="1" applyBorder="1" applyAlignment="1">
      <alignment vertical="top"/>
    </xf>
    <xf numFmtId="164" fontId="27" fillId="25" borderId="54" xfId="41" applyNumberFormat="1" applyFont="1" applyFill="1" applyBorder="1" applyAlignment="1">
      <alignment horizontal="center" vertical="center"/>
    </xf>
    <xf numFmtId="0" fontId="55" fillId="30" borderId="55" xfId="41" applyFont="1" applyFill="1" applyBorder="1" applyAlignment="1">
      <alignment horizontal="left"/>
    </xf>
    <xf numFmtId="0" fontId="56" fillId="30" borderId="55" xfId="41" applyFont="1" applyFill="1" applyBorder="1"/>
    <xf numFmtId="0" fontId="56" fillId="30" borderId="55" xfId="41" applyFont="1" applyFill="1" applyBorder="1" applyAlignment="1">
      <alignment horizontal="right"/>
    </xf>
    <xf numFmtId="0" fontId="55" fillId="30" borderId="55" xfId="41" applyFont="1" applyFill="1" applyBorder="1" applyAlignment="1">
      <alignment vertical="top" textRotation="180"/>
    </xf>
    <xf numFmtId="0" fontId="38" fillId="24" borderId="40" xfId="40" applyFont="1" applyFill="1" applyBorder="1" applyAlignment="1">
      <alignment wrapText="1"/>
    </xf>
    <xf numFmtId="0" fontId="38" fillId="24" borderId="41" xfId="40" applyFont="1" applyFill="1" applyBorder="1" applyAlignment="1">
      <alignment wrapText="1"/>
    </xf>
    <xf numFmtId="0" fontId="38" fillId="24" borderId="44" xfId="40" applyFont="1" applyFill="1" applyBorder="1" applyAlignment="1">
      <alignment horizontal="left" wrapText="1"/>
    </xf>
    <xf numFmtId="0" fontId="35" fillId="24" borderId="42" xfId="42" applyNumberFormat="1" applyFont="1" applyFill="1" applyBorder="1" applyAlignment="1">
      <alignment horizontal="center" vertical="center"/>
    </xf>
    <xf numFmtId="0" fontId="36" fillId="27" borderId="45" xfId="42" applyFont="1" applyFill="1" applyBorder="1" applyAlignment="1"/>
    <xf numFmtId="0" fontId="35" fillId="27" borderId="32" xfId="42" applyFont="1" applyFill="1" applyBorder="1" applyAlignment="1"/>
    <xf numFmtId="0" fontId="35" fillId="27" borderId="46" xfId="42" applyFont="1" applyFill="1" applyBorder="1" applyAlignment="1">
      <alignment horizontal="right"/>
    </xf>
    <xf numFmtId="0" fontId="35" fillId="28" borderId="47" xfId="42" applyFont="1" applyFill="1" applyBorder="1" applyAlignment="1">
      <alignment horizontal="left"/>
    </xf>
    <xf numFmtId="0" fontId="39" fillId="0" borderId="47" xfId="42" applyFont="1" applyBorder="1" applyAlignment="1">
      <alignment horizontal="center"/>
    </xf>
    <xf numFmtId="0" fontId="35" fillId="0" borderId="48" xfId="42" applyFont="1" applyFill="1" applyBorder="1" applyAlignment="1">
      <alignment horizontal="left"/>
    </xf>
    <xf numFmtId="0" fontId="41" fillId="0" borderId="48" xfId="42" applyFont="1" applyBorder="1" applyAlignment="1">
      <alignment horizontal="center"/>
    </xf>
    <xf numFmtId="0" fontId="56" fillId="30" borderId="51" xfId="42" applyFont="1" applyFill="1" applyBorder="1"/>
    <xf numFmtId="0" fontId="55" fillId="30" borderId="56" xfId="42" applyFont="1" applyFill="1" applyBorder="1" applyAlignment="1">
      <alignment horizontal="left"/>
    </xf>
    <xf numFmtId="0" fontId="56" fillId="30" borderId="56" xfId="42" applyFont="1" applyFill="1" applyBorder="1"/>
    <xf numFmtId="0" fontId="56" fillId="30" borderId="56" xfId="42" applyFont="1" applyFill="1" applyBorder="1" applyAlignment="1">
      <alignment horizontal="right"/>
    </xf>
    <xf numFmtId="0" fontId="55" fillId="30" borderId="56" xfId="42" applyFont="1" applyFill="1" applyBorder="1" applyAlignment="1">
      <alignment vertical="top" textRotation="180"/>
    </xf>
    <xf numFmtId="0" fontId="55" fillId="30" borderId="50" xfId="42" applyFont="1" applyFill="1" applyBorder="1" applyAlignment="1">
      <alignment vertical="center"/>
    </xf>
    <xf numFmtId="0" fontId="55" fillId="30" borderId="49" xfId="42" applyFont="1" applyFill="1" applyBorder="1" applyAlignment="1">
      <alignment vertical="center"/>
    </xf>
    <xf numFmtId="0" fontId="55" fillId="30" borderId="50" xfId="42" applyFont="1" applyFill="1" applyBorder="1" applyAlignment="1">
      <alignment vertical="top"/>
    </xf>
    <xf numFmtId="0" fontId="55" fillId="30" borderId="49" xfId="42" applyFont="1" applyFill="1" applyBorder="1" applyAlignment="1">
      <alignment vertical="top"/>
    </xf>
    <xf numFmtId="0" fontId="55" fillId="30" borderId="57" xfId="42" applyFont="1" applyFill="1" applyBorder="1" applyAlignment="1">
      <alignment vertical="top"/>
    </xf>
    <xf numFmtId="0" fontId="55" fillId="30" borderId="58" xfId="42" applyFont="1" applyFill="1" applyBorder="1" applyAlignment="1">
      <alignment vertical="top"/>
    </xf>
    <xf numFmtId="0" fontId="35" fillId="0" borderId="39" xfId="42" applyFont="1" applyBorder="1"/>
    <xf numFmtId="0" fontId="35" fillId="0" borderId="39" xfId="42" applyFont="1" applyBorder="1" applyAlignment="1">
      <alignment textRotation="255"/>
    </xf>
    <xf numFmtId="0" fontId="35" fillId="27" borderId="31" xfId="41" quotePrefix="1" applyFont="1" applyFill="1" applyBorder="1" applyAlignment="1">
      <alignment horizontal="right" vertical="top"/>
    </xf>
    <xf numFmtId="0" fontId="57" fillId="0" borderId="33" xfId="41" applyFont="1" applyBorder="1" applyAlignment="1">
      <alignment horizontal="center"/>
    </xf>
    <xf numFmtId="0" fontId="35" fillId="28" borderId="59" xfId="41" applyFont="1" applyFill="1" applyBorder="1" applyAlignment="1">
      <alignment horizontal="left"/>
    </xf>
    <xf numFmtId="0" fontId="36" fillId="27" borderId="0" xfId="41" applyFont="1" applyFill="1" applyBorder="1" applyAlignment="1"/>
    <xf numFmtId="0" fontId="41" fillId="0" borderId="37" xfId="41" applyFont="1" applyBorder="1" applyAlignment="1">
      <alignment horizontal="center"/>
    </xf>
    <xf numFmtId="0" fontId="59" fillId="0" borderId="0" xfId="0" applyFont="1">
      <alignment vertical="center"/>
    </xf>
    <xf numFmtId="0" fontId="35" fillId="27" borderId="32" xfId="41" applyFont="1" applyFill="1" applyBorder="1" applyAlignment="1">
      <alignment horizontal="center" vertical="top"/>
    </xf>
    <xf numFmtId="0" fontId="59" fillId="0" borderId="0" xfId="0" applyFont="1" applyAlignment="1">
      <alignment horizontal="right" vertical="center"/>
    </xf>
    <xf numFmtId="0" fontId="59" fillId="0" borderId="31" xfId="0" applyFont="1" applyBorder="1" applyAlignment="1">
      <alignment horizontal="right" vertical="center"/>
    </xf>
    <xf numFmtId="0" fontId="35" fillId="24" borderId="76" xfId="41" applyFont="1" applyFill="1" applyBorder="1" applyAlignment="1">
      <alignment vertical="center"/>
    </xf>
    <xf numFmtId="0" fontId="35" fillId="24" borderId="77" xfId="41" applyFont="1" applyFill="1" applyBorder="1" applyAlignment="1">
      <alignment vertical="center"/>
    </xf>
    <xf numFmtId="0" fontId="35" fillId="24" borderId="78" xfId="41" applyFont="1" applyFill="1" applyBorder="1" applyAlignment="1">
      <alignment vertical="center"/>
    </xf>
    <xf numFmtId="0" fontId="35" fillId="24" borderId="79" xfId="41" applyFont="1" applyFill="1" applyBorder="1" applyAlignment="1">
      <alignment vertical="center"/>
    </xf>
    <xf numFmtId="0" fontId="23" fillId="0" borderId="38" xfId="41" applyFont="1" applyBorder="1" applyAlignment="1">
      <alignment horizontal="center" vertical="center"/>
    </xf>
    <xf numFmtId="0" fontId="45" fillId="0" borderId="38" xfId="41" applyFont="1" applyBorder="1" applyAlignment="1">
      <alignment horizontal="left"/>
    </xf>
    <xf numFmtId="0" fontId="30" fillId="24" borderId="38" xfId="41" applyFont="1" applyFill="1" applyBorder="1" applyAlignment="1">
      <alignment horizontal="left" vertical="center"/>
    </xf>
    <xf numFmtId="0" fontId="45" fillId="0" borderId="38" xfId="41" applyFont="1" applyBorder="1" applyAlignment="1">
      <alignment horizontal="left" vertical="center"/>
    </xf>
    <xf numFmtId="1" fontId="30" fillId="24" borderId="38" xfId="41" applyNumberFormat="1" applyFont="1" applyFill="1" applyBorder="1" applyAlignment="1">
      <alignment vertical="center" wrapText="1"/>
    </xf>
    <xf numFmtId="1" fontId="30" fillId="24" borderId="10" xfId="41" applyNumberFormat="1" applyFont="1" applyFill="1" applyBorder="1" applyAlignment="1"/>
    <xf numFmtId="0" fontId="45" fillId="24" borderId="10" xfId="41" applyFont="1" applyFill="1" applyBorder="1" applyAlignment="1">
      <alignment horizontal="left"/>
    </xf>
    <xf numFmtId="0" fontId="45" fillId="24" borderId="44" xfId="41" applyFont="1" applyFill="1" applyBorder="1" applyAlignment="1">
      <alignment horizontal="left"/>
    </xf>
    <xf numFmtId="0" fontId="45" fillId="24" borderId="11" xfId="41" applyFont="1" applyFill="1" applyBorder="1" applyAlignment="1">
      <alignment horizontal="left"/>
    </xf>
    <xf numFmtId="0" fontId="45" fillId="24" borderId="10" xfId="41" applyFont="1" applyFill="1" applyBorder="1" applyAlignment="1">
      <alignment horizontal="left" vertical="top" wrapText="1"/>
    </xf>
    <xf numFmtId="0" fontId="45" fillId="24" borderId="44" xfId="41" applyFont="1" applyFill="1" applyBorder="1" applyAlignment="1">
      <alignment horizontal="left" vertical="top" wrapText="1"/>
    </xf>
    <xf numFmtId="0" fontId="45" fillId="24" borderId="11" xfId="41" applyFont="1" applyFill="1" applyBorder="1" applyAlignment="1">
      <alignment horizontal="left" vertical="top" wrapText="1"/>
    </xf>
    <xf numFmtId="1" fontId="30" fillId="24" borderId="10" xfId="41" applyNumberFormat="1" applyFont="1" applyFill="1" applyBorder="1" applyAlignment="1">
      <alignment horizontal="left"/>
    </xf>
    <xf numFmtId="1" fontId="30" fillId="24" borderId="44" xfId="41" applyNumberFormat="1" applyFont="1" applyFill="1" applyBorder="1" applyAlignment="1">
      <alignment horizontal="left"/>
    </xf>
    <xf numFmtId="1" fontId="30" fillId="24" borderId="11" xfId="41" applyNumberFormat="1" applyFont="1" applyFill="1" applyBorder="1" applyAlignment="1">
      <alignment horizontal="left"/>
    </xf>
    <xf numFmtId="14" fontId="45" fillId="24" borderId="10" xfId="41" applyNumberFormat="1" applyFont="1" applyFill="1" applyBorder="1" applyAlignment="1">
      <alignment horizontal="left" vertical="top"/>
    </xf>
    <xf numFmtId="14" fontId="45" fillId="24" borderId="44" xfId="41" applyNumberFormat="1" applyFont="1" applyFill="1" applyBorder="1" applyAlignment="1">
      <alignment horizontal="left" vertical="top"/>
    </xf>
    <xf numFmtId="14" fontId="45" fillId="24" borderId="11" xfId="41" applyNumberFormat="1" applyFont="1" applyFill="1" applyBorder="1" applyAlignment="1">
      <alignment horizontal="left" vertical="top"/>
    </xf>
    <xf numFmtId="0" fontId="45" fillId="24" borderId="38" xfId="41" applyFont="1" applyFill="1" applyBorder="1" applyAlignment="1">
      <alignment horizontal="left"/>
    </xf>
    <xf numFmtId="0" fontId="30" fillId="24" borderId="38" xfId="41" applyFont="1" applyFill="1" applyBorder="1" applyAlignment="1">
      <alignment horizontal="left"/>
    </xf>
    <xf numFmtId="0" fontId="45" fillId="24" borderId="38" xfId="38" applyFont="1" applyFill="1" applyBorder="1" applyAlignment="1">
      <alignment vertical="top"/>
    </xf>
    <xf numFmtId="0" fontId="23" fillId="24" borderId="0" xfId="38" applyFont="1" applyFill="1" applyBorder="1" applyAlignment="1">
      <alignment horizontal="center"/>
    </xf>
    <xf numFmtId="0" fontId="30" fillId="24" borderId="10" xfId="41" applyFont="1" applyFill="1" applyBorder="1" applyAlignment="1">
      <alignment horizontal="center"/>
    </xf>
    <xf numFmtId="0" fontId="30" fillId="24" borderId="44" xfId="41" applyFont="1" applyFill="1" applyBorder="1" applyAlignment="1">
      <alignment horizontal="center"/>
    </xf>
    <xf numFmtId="0" fontId="30" fillId="24" borderId="11" xfId="41" applyFont="1" applyFill="1" applyBorder="1" applyAlignment="1">
      <alignment horizontal="center"/>
    </xf>
    <xf numFmtId="49" fontId="35" fillId="24" borderId="62" xfId="39" applyNumberFormat="1" applyFont="1" applyFill="1" applyBorder="1" applyAlignment="1">
      <alignment horizontal="center" wrapText="1"/>
    </xf>
    <xf numFmtId="0" fontId="35" fillId="24" borderId="61" xfId="39" applyFont="1" applyFill="1" applyBorder="1" applyAlignment="1">
      <alignment horizontal="center" wrapText="1"/>
    </xf>
    <xf numFmtId="0" fontId="35" fillId="24" borderId="66" xfId="39" applyFont="1" applyFill="1" applyBorder="1" applyAlignment="1">
      <alignment horizontal="center" wrapText="1"/>
    </xf>
    <xf numFmtId="0" fontId="38" fillId="24" borderId="40" xfId="39" applyFont="1" applyFill="1" applyBorder="1" applyAlignment="1">
      <alignment horizontal="left" wrapText="1"/>
    </xf>
    <xf numFmtId="0" fontId="36" fillId="24" borderId="10" xfId="41" applyFont="1" applyFill="1" applyBorder="1" applyAlignment="1">
      <alignment horizontal="center" vertical="center" wrapText="1"/>
    </xf>
    <xf numFmtId="0" fontId="36" fillId="24" borderId="44" xfId="41" applyFont="1" applyFill="1" applyBorder="1" applyAlignment="1">
      <alignment horizontal="center" vertical="center" wrapText="1"/>
    </xf>
    <xf numFmtId="0" fontId="36" fillId="24" borderId="11" xfId="41" applyFont="1" applyFill="1" applyBorder="1" applyAlignment="1">
      <alignment horizontal="center" vertical="center" wrapText="1"/>
    </xf>
    <xf numFmtId="0" fontId="36" fillId="24" borderId="29" xfId="39" applyFont="1" applyFill="1" applyBorder="1" applyAlignment="1">
      <alignment horizontal="left" wrapText="1"/>
    </xf>
    <xf numFmtId="0" fontId="36" fillId="24" borderId="30" xfId="39" applyFont="1" applyFill="1" applyBorder="1" applyAlignment="1">
      <alignment horizontal="left" wrapText="1"/>
    </xf>
    <xf numFmtId="0" fontId="36" fillId="24" borderId="31" xfId="39" applyFont="1" applyFill="1" applyBorder="1" applyAlignment="1">
      <alignment horizontal="left" wrapText="1"/>
    </xf>
    <xf numFmtId="0" fontId="35" fillId="24" borderId="70" xfId="39" applyFont="1" applyFill="1" applyBorder="1" applyAlignment="1">
      <alignment horizontal="center" wrapText="1"/>
    </xf>
    <xf numFmtId="0" fontId="35" fillId="24" borderId="44" xfId="39" applyFont="1" applyFill="1" applyBorder="1" applyAlignment="1">
      <alignment horizontal="center" wrapText="1"/>
    </xf>
    <xf numFmtId="0" fontId="35" fillId="24" borderId="71" xfId="39" applyFont="1" applyFill="1" applyBorder="1" applyAlignment="1">
      <alignment horizontal="center" wrapText="1"/>
    </xf>
    <xf numFmtId="0" fontId="36" fillId="24" borderId="74" xfId="41" applyFont="1" applyFill="1" applyBorder="1" applyAlignment="1">
      <alignment horizontal="center" vertical="center" wrapText="1"/>
    </xf>
    <xf numFmtId="0" fontId="35" fillId="0" borderId="33" xfId="41" applyFont="1" applyBorder="1" applyAlignment="1">
      <alignment horizontal="left" vertical="top"/>
    </xf>
    <xf numFmtId="0" fontId="35" fillId="0" borderId="39" xfId="41" applyFont="1" applyBorder="1" applyAlignment="1">
      <alignment horizontal="left" vertical="top"/>
    </xf>
    <xf numFmtId="0" fontId="35" fillId="0" borderId="48" xfId="41" applyFont="1" applyFill="1" applyBorder="1" applyAlignment="1">
      <alignment horizontal="left"/>
    </xf>
    <xf numFmtId="0" fontId="38" fillId="24" borderId="68" xfId="39" applyFont="1" applyFill="1" applyBorder="1" applyAlignment="1">
      <alignment horizontal="left" wrapText="1"/>
    </xf>
    <xf numFmtId="0" fontId="38" fillId="24" borderId="69" xfId="39" applyFont="1" applyFill="1" applyBorder="1" applyAlignment="1">
      <alignment horizontal="left" wrapText="1"/>
    </xf>
    <xf numFmtId="0" fontId="36" fillId="24" borderId="67" xfId="41" applyFont="1" applyFill="1" applyBorder="1" applyAlignment="1">
      <alignment horizontal="center" vertical="center"/>
    </xf>
    <xf numFmtId="0" fontId="36" fillId="24" borderId="11" xfId="41" applyFont="1" applyFill="1" applyBorder="1" applyAlignment="1">
      <alignment horizontal="center" vertical="center"/>
    </xf>
    <xf numFmtId="0" fontId="36" fillId="24" borderId="67" xfId="39" applyFont="1" applyFill="1" applyBorder="1" applyAlignment="1">
      <alignment horizontal="left" wrapText="1"/>
    </xf>
    <xf numFmtId="0" fontId="36" fillId="24" borderId="11" xfId="39" applyFont="1" applyFill="1" applyBorder="1" applyAlignment="1">
      <alignment horizontal="left" wrapText="1"/>
    </xf>
    <xf numFmtId="0" fontId="38" fillId="24" borderId="72" xfId="39" applyFont="1" applyFill="1" applyBorder="1" applyAlignment="1">
      <alignment horizontal="left" wrapText="1"/>
    </xf>
    <xf numFmtId="0" fontId="38" fillId="24" borderId="73" xfId="39" applyFont="1" applyFill="1" applyBorder="1" applyAlignment="1">
      <alignment horizontal="left" wrapText="1"/>
    </xf>
    <xf numFmtId="0" fontId="35" fillId="24" borderId="42" xfId="41" applyFont="1" applyFill="1" applyBorder="1" applyAlignment="1">
      <alignment horizontal="center" vertical="center"/>
    </xf>
    <xf numFmtId="0" fontId="35" fillId="24" borderId="79" xfId="41" applyFont="1" applyFill="1" applyBorder="1" applyAlignment="1">
      <alignment horizontal="center" vertical="center"/>
    </xf>
    <xf numFmtId="0" fontId="35" fillId="24" borderId="81" xfId="41" applyFont="1" applyFill="1" applyBorder="1" applyAlignment="1">
      <alignment horizontal="center" vertical="center"/>
    </xf>
    <xf numFmtId="0" fontId="36" fillId="24" borderId="70" xfId="41" applyFont="1" applyFill="1" applyBorder="1" applyAlignment="1">
      <alignment horizontal="center" vertical="center" wrapText="1"/>
    </xf>
    <xf numFmtId="0" fontId="36" fillId="24" borderId="75" xfId="41" applyFont="1" applyFill="1" applyBorder="1" applyAlignment="1">
      <alignment horizontal="center" vertical="center" wrapText="1"/>
    </xf>
    <xf numFmtId="0" fontId="36" fillId="24" borderId="60" xfId="39" applyFont="1" applyFill="1" applyBorder="1" applyAlignment="1">
      <alignment horizontal="left" wrapText="1"/>
    </xf>
    <xf numFmtId="0" fontId="36" fillId="24" borderId="61" xfId="39" applyFont="1" applyFill="1" applyBorder="1" applyAlignment="1">
      <alignment horizontal="left" wrapText="1"/>
    </xf>
    <xf numFmtId="49" fontId="38" fillId="24" borderId="62" xfId="39" applyNumberFormat="1" applyFont="1" applyFill="1" applyBorder="1" applyAlignment="1">
      <alignment horizontal="left" wrapText="1"/>
    </xf>
    <xf numFmtId="0" fontId="38" fillId="24" borderId="61" xfId="39" applyFont="1" applyFill="1" applyBorder="1" applyAlignment="1">
      <alignment horizontal="left" wrapText="1"/>
    </xf>
    <xf numFmtId="0" fontId="38" fillId="24" borderId="63" xfId="39" applyFont="1" applyFill="1" applyBorder="1" applyAlignment="1">
      <alignment horizontal="left" wrapText="1"/>
    </xf>
    <xf numFmtId="0" fontId="36" fillId="24" borderId="64" xfId="39" applyFont="1" applyFill="1" applyBorder="1" applyAlignment="1">
      <alignment horizontal="left" wrapText="1"/>
    </xf>
    <xf numFmtId="0" fontId="36" fillId="24" borderId="65" xfId="39" applyFont="1" applyFill="1" applyBorder="1" applyAlignment="1">
      <alignment horizontal="left" wrapText="1"/>
    </xf>
    <xf numFmtId="0" fontId="35" fillId="0" borderId="33" xfId="41" applyFont="1" applyBorder="1" applyAlignment="1">
      <alignment horizontal="left"/>
    </xf>
    <xf numFmtId="0" fontId="35" fillId="24" borderId="78" xfId="41" applyFont="1" applyFill="1" applyBorder="1" applyAlignment="1">
      <alignment horizontal="center" vertical="center"/>
    </xf>
    <xf numFmtId="0" fontId="35" fillId="24" borderId="80" xfId="41" applyFont="1" applyFill="1" applyBorder="1" applyAlignment="1">
      <alignment horizontal="center" vertical="center"/>
    </xf>
    <xf numFmtId="0" fontId="38" fillId="24" borderId="10" xfId="39" applyFont="1" applyFill="1" applyBorder="1" applyAlignment="1">
      <alignment horizontal="center" wrapText="1"/>
    </xf>
    <xf numFmtId="0" fontId="38" fillId="24" borderId="44" xfId="39" applyFont="1" applyFill="1" applyBorder="1" applyAlignment="1">
      <alignment horizontal="center" wrapText="1"/>
    </xf>
    <xf numFmtId="0" fontId="35" fillId="24" borderId="76" xfId="41" applyFont="1" applyFill="1" applyBorder="1" applyAlignment="1">
      <alignment horizontal="center" vertical="center"/>
    </xf>
    <xf numFmtId="0" fontId="35" fillId="24" borderId="77" xfId="41" applyFont="1" applyFill="1" applyBorder="1" applyAlignment="1">
      <alignment horizontal="center" vertical="center"/>
    </xf>
    <xf numFmtId="0" fontId="35" fillId="0" borderId="37" xfId="41" applyFont="1" applyFill="1" applyBorder="1" applyAlignment="1">
      <alignment horizontal="left"/>
    </xf>
    <xf numFmtId="0" fontId="36" fillId="24" borderId="84" xfId="39" applyFont="1" applyFill="1" applyBorder="1" applyAlignment="1">
      <alignment horizontal="left" wrapText="1"/>
    </xf>
    <xf numFmtId="0" fontId="36" fillId="24" borderId="85" xfId="39" applyFont="1" applyFill="1" applyBorder="1" applyAlignment="1">
      <alignment horizontal="left" wrapText="1"/>
    </xf>
    <xf numFmtId="0" fontId="58" fillId="0" borderId="29" xfId="0" applyFont="1" applyBorder="1" applyAlignment="1">
      <alignment horizontal="right" vertical="center"/>
    </xf>
    <xf numFmtId="0" fontId="58" fillId="0" borderId="30" xfId="0" applyFont="1" applyBorder="1" applyAlignment="1">
      <alignment horizontal="right" vertical="center"/>
    </xf>
    <xf numFmtId="0" fontId="58" fillId="0" borderId="29" xfId="0" applyFont="1" applyBorder="1" applyAlignment="1">
      <alignment horizontal="center" vertical="center"/>
    </xf>
    <xf numFmtId="0" fontId="58" fillId="0" borderId="30" xfId="0" applyFont="1" applyBorder="1" applyAlignment="1">
      <alignment horizontal="center" vertical="center"/>
    </xf>
    <xf numFmtId="0" fontId="35" fillId="27" borderId="30" xfId="41" applyFont="1" applyFill="1" applyBorder="1" applyAlignment="1">
      <alignment horizontal="center" wrapText="1"/>
    </xf>
    <xf numFmtId="0" fontId="35" fillId="27" borderId="31" xfId="41" applyFont="1" applyFill="1" applyBorder="1" applyAlignment="1">
      <alignment horizontal="center" wrapText="1"/>
    </xf>
    <xf numFmtId="0" fontId="36" fillId="27" borderId="29" xfId="41" applyFont="1" applyFill="1" applyBorder="1" applyAlignment="1">
      <alignment horizontal="center" vertical="top"/>
    </xf>
    <xf numFmtId="0" fontId="36" fillId="27" borderId="30" xfId="41" applyFont="1" applyFill="1" applyBorder="1" applyAlignment="1">
      <alignment horizontal="center" vertical="top"/>
    </xf>
    <xf numFmtId="0" fontId="35" fillId="0" borderId="30" xfId="41" applyFont="1" applyBorder="1" applyAlignment="1">
      <alignment horizontal="right"/>
    </xf>
    <xf numFmtId="0" fontId="35" fillId="0" borderId="30" xfId="41" applyFont="1" applyBorder="1" applyAlignment="1">
      <alignment horizontal="center"/>
    </xf>
    <xf numFmtId="0" fontId="36" fillId="24" borderId="82" xfId="39" applyFont="1" applyFill="1" applyBorder="1" applyAlignment="1">
      <alignment horizontal="left" wrapText="1"/>
    </xf>
    <xf numFmtId="0" fontId="36" fillId="24" borderId="43" xfId="39" applyFont="1" applyFill="1" applyBorder="1" applyAlignment="1">
      <alignment horizontal="left" wrapText="1"/>
    </xf>
    <xf numFmtId="49" fontId="38" fillId="24" borderId="43" xfId="39" applyNumberFormat="1" applyFont="1" applyFill="1" applyBorder="1" applyAlignment="1">
      <alignment horizontal="left" wrapText="1"/>
    </xf>
    <xf numFmtId="49" fontId="38" fillId="24" borderId="83" xfId="39" applyNumberFormat="1" applyFont="1" applyFill="1" applyBorder="1" applyAlignment="1">
      <alignment horizontal="left" wrapText="1"/>
    </xf>
    <xf numFmtId="0" fontId="34" fillId="0" borderId="43" xfId="0" applyFont="1" applyBorder="1">
      <alignment vertical="center"/>
    </xf>
    <xf numFmtId="0" fontId="36" fillId="24" borderId="34" xfId="39" applyFont="1" applyFill="1" applyBorder="1" applyAlignment="1">
      <alignment horizontal="left" wrapText="1"/>
    </xf>
    <xf numFmtId="0" fontId="36" fillId="24" borderId="35" xfId="39" applyFont="1" applyFill="1" applyBorder="1" applyAlignment="1">
      <alignment horizontal="left" wrapText="1"/>
    </xf>
    <xf numFmtId="0" fontId="36" fillId="24" borderId="36" xfId="39" applyFont="1" applyFill="1" applyBorder="1" applyAlignment="1">
      <alignment horizontal="left" wrapText="1"/>
    </xf>
    <xf numFmtId="0" fontId="35" fillId="0" borderId="39" xfId="42" applyFont="1" applyBorder="1" applyAlignment="1">
      <alignment horizontal="left" vertical="top"/>
    </xf>
    <xf numFmtId="0" fontId="35" fillId="0" borderId="48" xfId="42" applyFont="1" applyFill="1" applyBorder="1" applyAlignment="1">
      <alignment horizontal="left"/>
    </xf>
    <xf numFmtId="0" fontId="38" fillId="24" borderId="68" xfId="40" applyFont="1" applyFill="1" applyBorder="1" applyAlignment="1">
      <alignment horizontal="left" wrapText="1"/>
    </xf>
    <xf numFmtId="0" fontId="38" fillId="24" borderId="40" xfId="40" applyFont="1" applyFill="1" applyBorder="1" applyAlignment="1">
      <alignment horizontal="left" wrapText="1"/>
    </xf>
    <xf numFmtId="0" fontId="38" fillId="24" borderId="69" xfId="40" applyFont="1" applyFill="1" applyBorder="1" applyAlignment="1">
      <alignment horizontal="left" wrapText="1"/>
    </xf>
    <xf numFmtId="0" fontId="35" fillId="0" borderId="0" xfId="42" applyFont="1" applyBorder="1" applyAlignment="1">
      <alignment horizontal="right"/>
    </xf>
    <xf numFmtId="0" fontId="36" fillId="24" borderId="67" xfId="42" applyFont="1" applyFill="1" applyBorder="1" applyAlignment="1">
      <alignment horizontal="center" vertical="center"/>
    </xf>
    <xf numFmtId="0" fontId="36" fillId="24" borderId="11" xfId="42" applyFont="1" applyFill="1" applyBorder="1" applyAlignment="1">
      <alignment horizontal="center" vertical="center"/>
    </xf>
    <xf numFmtId="0" fontId="36" fillId="24" borderId="67" xfId="40" applyFont="1" applyFill="1" applyBorder="1" applyAlignment="1">
      <alignment horizontal="left" wrapText="1"/>
    </xf>
    <xf numFmtId="0" fontId="36" fillId="24" borderId="11" xfId="40" applyFont="1" applyFill="1" applyBorder="1" applyAlignment="1">
      <alignment horizontal="left" wrapText="1"/>
    </xf>
    <xf numFmtId="0" fontId="38" fillId="24" borderId="72" xfId="40" applyFont="1" applyFill="1" applyBorder="1" applyAlignment="1">
      <alignment horizontal="left" wrapText="1"/>
    </xf>
    <xf numFmtId="0" fontId="38" fillId="24" borderId="73" xfId="40" applyFont="1" applyFill="1" applyBorder="1" applyAlignment="1">
      <alignment horizontal="left" wrapText="1"/>
    </xf>
    <xf numFmtId="0" fontId="36" fillId="24" borderId="70" xfId="42" applyFont="1" applyFill="1" applyBorder="1" applyAlignment="1">
      <alignment horizontal="center" vertical="center" wrapText="1"/>
    </xf>
    <xf numFmtId="0" fontId="36" fillId="24" borderId="44" xfId="42" applyFont="1" applyFill="1" applyBorder="1" applyAlignment="1">
      <alignment horizontal="center" vertical="center" wrapText="1"/>
    </xf>
    <xf numFmtId="0" fontId="36" fillId="24" borderId="74" xfId="42" applyFont="1" applyFill="1" applyBorder="1" applyAlignment="1">
      <alignment horizontal="center" vertical="center" wrapText="1"/>
    </xf>
    <xf numFmtId="0" fontId="35" fillId="24" borderId="42" xfId="42" applyFont="1" applyFill="1" applyBorder="1" applyAlignment="1">
      <alignment horizontal="center" vertical="center"/>
    </xf>
    <xf numFmtId="0" fontId="35" fillId="24" borderId="79" xfId="42" applyFont="1" applyFill="1" applyBorder="1" applyAlignment="1">
      <alignment horizontal="center" vertical="center"/>
    </xf>
    <xf numFmtId="0" fontId="35" fillId="24" borderId="81" xfId="42" applyFont="1" applyFill="1" applyBorder="1" applyAlignment="1">
      <alignment horizontal="center" vertical="center"/>
    </xf>
    <xf numFmtId="0" fontId="35" fillId="24" borderId="78" xfId="42" applyFont="1" applyFill="1" applyBorder="1" applyAlignment="1">
      <alignment horizontal="center" vertical="center"/>
    </xf>
    <xf numFmtId="0" fontId="35" fillId="24" borderId="80" xfId="42" applyFont="1" applyFill="1" applyBorder="1" applyAlignment="1">
      <alignment horizontal="center" vertical="center"/>
    </xf>
    <xf numFmtId="0" fontId="35" fillId="0" borderId="33" xfId="42" applyFont="1" applyBorder="1" applyAlignment="1">
      <alignment horizontal="left"/>
    </xf>
    <xf numFmtId="0" fontId="35" fillId="0" borderId="33" xfId="42" applyFont="1" applyBorder="1" applyAlignment="1">
      <alignment horizontal="left" vertical="top"/>
    </xf>
    <xf numFmtId="0" fontId="35" fillId="24" borderId="77" xfId="42" applyFont="1" applyFill="1" applyBorder="1" applyAlignment="1">
      <alignment horizontal="center" vertical="center"/>
    </xf>
    <xf numFmtId="0" fontId="35" fillId="24" borderId="76" xfId="42" applyFont="1" applyFill="1" applyBorder="1" applyAlignment="1">
      <alignment horizontal="center" vertical="center"/>
    </xf>
    <xf numFmtId="0" fontId="36" fillId="24" borderId="10" xfId="42" applyFont="1" applyFill="1" applyBorder="1" applyAlignment="1">
      <alignment horizontal="center" vertical="center" wrapText="1"/>
    </xf>
    <xf numFmtId="0" fontId="36" fillId="24" borderId="11" xfId="42" applyFont="1" applyFill="1" applyBorder="1" applyAlignment="1">
      <alignment horizontal="center" vertical="center" wrapText="1"/>
    </xf>
    <xf numFmtId="0" fontId="36" fillId="24" borderId="29" xfId="40" applyFont="1" applyFill="1" applyBorder="1" applyAlignment="1">
      <alignment horizontal="left" wrapText="1"/>
    </xf>
    <xf numFmtId="0" fontId="36" fillId="24" borderId="30" xfId="40" applyFont="1" applyFill="1" applyBorder="1" applyAlignment="1">
      <alignment horizontal="left" wrapText="1"/>
    </xf>
    <xf numFmtId="0" fontId="36" fillId="24" borderId="31" xfId="40" applyFont="1" applyFill="1" applyBorder="1" applyAlignment="1">
      <alignment horizontal="left" wrapText="1"/>
    </xf>
    <xf numFmtId="49" fontId="38" fillId="24" borderId="86" xfId="39" applyNumberFormat="1" applyFont="1" applyFill="1" applyBorder="1" applyAlignment="1">
      <alignment horizontal="left" wrapText="1"/>
    </xf>
    <xf numFmtId="49" fontId="38" fillId="24" borderId="87" xfId="39" applyNumberFormat="1" applyFont="1" applyFill="1" applyBorder="1" applyAlignment="1">
      <alignment horizontal="left" wrapText="1"/>
    </xf>
    <xf numFmtId="49" fontId="38" fillId="24" borderId="88" xfId="39" applyNumberFormat="1" applyFont="1" applyFill="1" applyBorder="1" applyAlignment="1">
      <alignment horizontal="left" wrapText="1"/>
    </xf>
    <xf numFmtId="0" fontId="36" fillId="24" borderId="75" xfId="42" applyFont="1" applyFill="1" applyBorder="1" applyAlignment="1">
      <alignment horizontal="center" vertical="center" wrapText="1"/>
    </xf>
    <xf numFmtId="0" fontId="38" fillId="24" borderId="70" xfId="40" applyFont="1" applyFill="1" applyBorder="1" applyAlignment="1">
      <alignment horizontal="left" wrapText="1"/>
    </xf>
    <xf numFmtId="0" fontId="38" fillId="24" borderId="44" xfId="40" applyFont="1" applyFill="1" applyBorder="1" applyAlignment="1">
      <alignment horizontal="left" wrapText="1"/>
    </xf>
    <xf numFmtId="0" fontId="35" fillId="24" borderId="70" xfId="40" applyFont="1" applyFill="1" applyBorder="1" applyAlignment="1">
      <alignment horizontal="center" wrapText="1"/>
    </xf>
    <xf numFmtId="0" fontId="35" fillId="24" borderId="44" xfId="40" applyFont="1" applyFill="1" applyBorder="1" applyAlignment="1">
      <alignment horizontal="center" wrapText="1"/>
    </xf>
    <xf numFmtId="0" fontId="35" fillId="24" borderId="71" xfId="40" applyFont="1" applyFill="1" applyBorder="1" applyAlignment="1">
      <alignment horizontal="center" wrapText="1"/>
    </xf>
    <xf numFmtId="0" fontId="38" fillId="24" borderId="10" xfId="40" applyFont="1" applyFill="1" applyBorder="1" applyAlignment="1">
      <alignment horizontal="center" wrapText="1"/>
    </xf>
    <xf numFmtId="0" fontId="38" fillId="24" borderId="44" xfId="40" applyFont="1" applyFill="1" applyBorder="1" applyAlignment="1">
      <alignment horizontal="center" wrapText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4693877553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562550664044693"/>
          <c:w val="0.39795918367346939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Report'!$F$18:$H$18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Report'!$F$17:$H$17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Report'!$F$18:$H$18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168"/>
          <c:y val="0.39453207020997372"/>
          <c:w val="8.41836734693877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2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Report'!$C$18:$E$18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Report'!$C$17:$E$17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vi-V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Report'!$C$18:$E$18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vi-V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vi-VN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275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25</xdr:row>
      <xdr:rowOff>0</xdr:rowOff>
    </xdr:from>
    <xdr:to>
      <xdr:col>9</xdr:col>
      <xdr:colOff>0</xdr:colOff>
      <xdr:row>40</xdr:row>
      <xdr:rowOff>9525</xdr:rowOff>
    </xdr:to>
    <xdr:graphicFrame macro="">
      <xdr:nvGraphicFramePr>
        <xdr:cNvPr id="254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25</xdr:row>
      <xdr:rowOff>19050</xdr:rowOff>
    </xdr:from>
    <xdr:to>
      <xdr:col>3</xdr:col>
      <xdr:colOff>238125</xdr:colOff>
      <xdr:row>40</xdr:row>
      <xdr:rowOff>0</xdr:rowOff>
    </xdr:to>
    <xdr:graphicFrame macro="">
      <xdr:nvGraphicFramePr>
        <xdr:cNvPr id="254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61" workbookViewId="0"/>
  </sheetViews>
  <sheetFormatPr defaultRowHeight="14.25"/>
  <cols>
    <col min="1" max="1" width="119.375" style="159" customWidth="1"/>
    <col min="2" max="16384" width="9" style="159"/>
  </cols>
  <sheetData>
    <row r="1" spans="1:1" s="156" customFormat="1" ht="22.5">
      <c r="A1" s="155" t="s">
        <v>105</v>
      </c>
    </row>
    <row r="2" spans="1:1" s="156" customFormat="1" ht="22.5">
      <c r="A2" s="155"/>
    </row>
    <row r="3" spans="1:1" s="157" customFormat="1" ht="18">
      <c r="A3" s="160" t="s">
        <v>122</v>
      </c>
    </row>
    <row r="4" spans="1:1" ht="15" customHeight="1">
      <c r="A4" s="163" t="s">
        <v>103</v>
      </c>
    </row>
    <row r="5" spans="1:1" ht="15" customHeight="1">
      <c r="A5" s="163" t="s">
        <v>127</v>
      </c>
    </row>
    <row r="6" spans="1:1" ht="38.25">
      <c r="A6" s="164" t="s">
        <v>142</v>
      </c>
    </row>
    <row r="7" spans="1:1" ht="29.25" customHeight="1">
      <c r="A7" s="164" t="s">
        <v>145</v>
      </c>
    </row>
    <row r="8" spans="1:1" ht="30" customHeight="1">
      <c r="A8" s="165" t="s">
        <v>129</v>
      </c>
    </row>
    <row r="9" spans="1:1" s="168" customFormat="1" ht="16.5" customHeight="1">
      <c r="A9" s="167" t="s">
        <v>143</v>
      </c>
    </row>
    <row r="10" spans="1:1" ht="16.5" customHeight="1">
      <c r="A10" s="158"/>
    </row>
    <row r="11" spans="1:1" s="157" customFormat="1" ht="18">
      <c r="A11" s="160" t="s">
        <v>104</v>
      </c>
    </row>
    <row r="12" spans="1:1" s="161" customFormat="1" ht="15">
      <c r="A12" s="166" t="s">
        <v>81</v>
      </c>
    </row>
    <row r="13" spans="1:1" ht="25.5">
      <c r="A13" s="163" t="s">
        <v>130</v>
      </c>
    </row>
    <row r="14" spans="1:1">
      <c r="A14" s="163" t="s">
        <v>131</v>
      </c>
    </row>
    <row r="15" spans="1:1">
      <c r="A15" s="164" t="s">
        <v>132</v>
      </c>
    </row>
    <row r="16" spans="1:1">
      <c r="A16" s="158"/>
    </row>
    <row r="17" spans="1:4" s="161" customFormat="1" ht="15">
      <c r="A17" s="166" t="s">
        <v>107</v>
      </c>
    </row>
    <row r="18" spans="1:4">
      <c r="A18" s="163" t="s">
        <v>108</v>
      </c>
      <c r="B18" s="158"/>
    </row>
    <row r="19" spans="1:4">
      <c r="A19" s="166" t="s">
        <v>133</v>
      </c>
    </row>
    <row r="20" spans="1:4">
      <c r="A20" s="163" t="s">
        <v>109</v>
      </c>
      <c r="B20" s="158"/>
    </row>
    <row r="21" spans="1:4" ht="25.5">
      <c r="A21" s="164" t="s">
        <v>110</v>
      </c>
    </row>
    <row r="22" spans="1:4">
      <c r="A22" s="163" t="s">
        <v>111</v>
      </c>
      <c r="B22" s="162"/>
    </row>
    <row r="23" spans="1:4">
      <c r="A23" s="163" t="s">
        <v>112</v>
      </c>
      <c r="B23" s="158"/>
    </row>
    <row r="24" spans="1:4">
      <c r="A24" s="163" t="s">
        <v>146</v>
      </c>
      <c r="B24" s="158"/>
    </row>
    <row r="25" spans="1:4">
      <c r="A25" s="163" t="s">
        <v>113</v>
      </c>
      <c r="B25" s="158"/>
      <c r="C25" s="158" t="s">
        <v>77</v>
      </c>
      <c r="D25" s="158" t="s">
        <v>77</v>
      </c>
    </row>
    <row r="26" spans="1:4">
      <c r="A26" s="163" t="s">
        <v>78</v>
      </c>
    </row>
    <row r="27" spans="1:4">
      <c r="A27" s="163" t="s">
        <v>123</v>
      </c>
      <c r="B27" s="158"/>
    </row>
    <row r="28" spans="1:4">
      <c r="A28" s="163" t="s">
        <v>124</v>
      </c>
    </row>
    <row r="29" spans="1:4">
      <c r="A29" s="163" t="s">
        <v>125</v>
      </c>
    </row>
    <row r="30" spans="1:4">
      <c r="A30" s="163" t="s">
        <v>126</v>
      </c>
      <c r="B30" s="158"/>
      <c r="C30" s="158" t="s">
        <v>77</v>
      </c>
    </row>
    <row r="31" spans="1:4">
      <c r="A31" s="166" t="s">
        <v>134</v>
      </c>
    </row>
    <row r="32" spans="1:4" ht="30" customHeight="1">
      <c r="A32" s="164" t="s">
        <v>114</v>
      </c>
    </row>
    <row r="33" spans="1:2">
      <c r="A33" s="163" t="s">
        <v>79</v>
      </c>
    </row>
    <row r="34" spans="1:2">
      <c r="A34" s="163" t="s">
        <v>115</v>
      </c>
    </row>
    <row r="35" spans="1:2">
      <c r="A35" s="163" t="s">
        <v>116</v>
      </c>
      <c r="B35" s="158"/>
    </row>
    <row r="36" spans="1:2">
      <c r="A36" s="163" t="s">
        <v>117</v>
      </c>
      <c r="B36" s="158"/>
    </row>
    <row r="37" spans="1:2">
      <c r="A37" s="166" t="s">
        <v>135</v>
      </c>
    </row>
    <row r="38" spans="1:2">
      <c r="A38" s="163" t="s">
        <v>118</v>
      </c>
    </row>
    <row r="39" spans="1:2" ht="38.25">
      <c r="A39" s="165" t="s">
        <v>128</v>
      </c>
      <c r="B39" s="158"/>
    </row>
    <row r="40" spans="1:2">
      <c r="A40" s="165"/>
      <c r="B40" s="158"/>
    </row>
    <row r="41" spans="1:2" s="161" customFormat="1" ht="15">
      <c r="A41" s="166" t="s">
        <v>119</v>
      </c>
    </row>
    <row r="42" spans="1:2">
      <c r="A42" s="163" t="s">
        <v>136</v>
      </c>
    </row>
    <row r="43" spans="1:2">
      <c r="A43" s="163" t="s">
        <v>137</v>
      </c>
    </row>
    <row r="44" spans="1:2">
      <c r="A44" s="163" t="s">
        <v>138</v>
      </c>
    </row>
    <row r="45" spans="1:2">
      <c r="A45" s="163" t="s">
        <v>139</v>
      </c>
    </row>
    <row r="46" spans="1:2">
      <c r="A46" s="163" t="s">
        <v>140</v>
      </c>
    </row>
    <row r="47" spans="1:2">
      <c r="A47" s="163" t="s">
        <v>141</v>
      </c>
    </row>
    <row r="48" spans="1:2">
      <c r="A48" s="158" t="s">
        <v>80</v>
      </c>
    </row>
    <row r="49" spans="1:1">
      <c r="A49" s="158"/>
    </row>
  </sheetData>
  <phoneticPr fontId="44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E7" sqref="E7"/>
    </sheetView>
  </sheetViews>
  <sheetFormatPr defaultRowHeight="12.75"/>
  <cols>
    <col min="1" max="1" width="21.375" style="28" customWidth="1"/>
    <col min="2" max="2" width="10" style="3" customWidth="1"/>
    <col min="3" max="3" width="14.375" style="3" customWidth="1"/>
    <col min="4" max="4" width="8" style="3" customWidth="1"/>
    <col min="5" max="5" width="38" style="3" customWidth="1"/>
    <col min="6" max="6" width="48.25" style="3" customWidth="1"/>
    <col min="7" max="16384" width="9" style="3"/>
  </cols>
  <sheetData>
    <row r="2" spans="1:6" s="2" customFormat="1" ht="75.75" customHeight="1">
      <c r="A2" s="1"/>
      <c r="B2" s="261" t="s">
        <v>0</v>
      </c>
      <c r="C2" s="261"/>
      <c r="D2" s="261"/>
      <c r="E2" s="261"/>
      <c r="F2" s="261"/>
    </row>
    <row r="3" spans="1:6">
      <c r="A3" s="4"/>
      <c r="B3" s="5"/>
      <c r="E3" s="6"/>
    </row>
    <row r="4" spans="1:6" ht="14.25" customHeight="1">
      <c r="A4" s="169" t="s">
        <v>1</v>
      </c>
      <c r="B4" s="262" t="s">
        <v>2</v>
      </c>
      <c r="C4" s="262"/>
      <c r="D4" s="262"/>
      <c r="E4" s="169" t="s">
        <v>3</v>
      </c>
      <c r="F4" s="7" t="s">
        <v>220</v>
      </c>
    </row>
    <row r="5" spans="1:6" ht="14.25" customHeight="1">
      <c r="A5" s="169" t="s">
        <v>4</v>
      </c>
      <c r="B5" s="262" t="s">
        <v>5</v>
      </c>
      <c r="C5" s="262"/>
      <c r="D5" s="262"/>
      <c r="E5" s="169" t="s">
        <v>6</v>
      </c>
      <c r="F5" s="7"/>
    </row>
    <row r="6" spans="1:6" ht="15.75" customHeight="1">
      <c r="A6" s="263" t="s">
        <v>7</v>
      </c>
      <c r="B6" s="264" t="str">
        <f>B5&amp;"_"&amp;"XXX"&amp;"_"&amp;"vx.x"</f>
        <v>&lt;Project Code&gt;_XXX_vx.x</v>
      </c>
      <c r="C6" s="264"/>
      <c r="D6" s="264"/>
      <c r="E6" s="169" t="s">
        <v>8</v>
      </c>
      <c r="F6" s="149" t="s">
        <v>9</v>
      </c>
    </row>
    <row r="7" spans="1:6" ht="13.5" customHeight="1">
      <c r="A7" s="263"/>
      <c r="B7" s="264"/>
      <c r="C7" s="264"/>
      <c r="D7" s="264"/>
      <c r="E7" s="169" t="s">
        <v>10</v>
      </c>
      <c r="F7" s="150">
        <v>1</v>
      </c>
    </row>
    <row r="8" spans="1:6">
      <c r="A8" s="170"/>
      <c r="B8" s="8"/>
      <c r="C8" s="9"/>
      <c r="D8" s="9"/>
      <c r="E8" s="10"/>
      <c r="F8" s="11"/>
    </row>
    <row r="9" spans="1:6">
      <c r="A9" s="12"/>
      <c r="B9" s="13"/>
      <c r="C9" s="13"/>
      <c r="D9" s="13"/>
      <c r="E9" s="13"/>
    </row>
    <row r="10" spans="1:6">
      <c r="A10" s="171" t="s">
        <v>11</v>
      </c>
    </row>
    <row r="11" spans="1:6" s="14" customFormat="1">
      <c r="A11" s="15" t="s">
        <v>12</v>
      </c>
      <c r="B11" s="16" t="s">
        <v>10</v>
      </c>
      <c r="C11" s="16" t="s">
        <v>13</v>
      </c>
      <c r="D11" s="16" t="s">
        <v>14</v>
      </c>
      <c r="E11" s="16" t="s">
        <v>15</v>
      </c>
      <c r="F11" s="17" t="s">
        <v>16</v>
      </c>
    </row>
    <row r="12" spans="1:6" s="18" customFormat="1" ht="26.25" customHeight="1">
      <c r="A12" s="151" t="s">
        <v>17</v>
      </c>
      <c r="B12" s="19"/>
      <c r="C12" s="20"/>
      <c r="D12" s="20"/>
      <c r="E12" s="21"/>
      <c r="F12" s="152" t="s">
        <v>18</v>
      </c>
    </row>
    <row r="13" spans="1:6" s="18" customFormat="1" ht="21.75" customHeight="1">
      <c r="A13" s="22"/>
      <c r="B13" s="19"/>
      <c r="C13" s="20"/>
      <c r="D13" s="20"/>
      <c r="E13" s="20"/>
      <c r="F13" s="23"/>
    </row>
    <row r="14" spans="1:6" s="18" customFormat="1" ht="19.5" customHeight="1">
      <c r="A14" s="22"/>
      <c r="B14" s="19"/>
      <c r="C14" s="20"/>
      <c r="D14" s="20"/>
      <c r="E14" s="20"/>
      <c r="F14" s="23"/>
    </row>
    <row r="15" spans="1:6" s="18" customFormat="1" ht="21.75" customHeight="1">
      <c r="A15" s="22"/>
      <c r="B15" s="19"/>
      <c r="C15" s="20"/>
      <c r="D15" s="20"/>
      <c r="E15" s="20"/>
      <c r="F15" s="23"/>
    </row>
    <row r="16" spans="1:6" s="18" customFormat="1" ht="19.5" customHeight="1">
      <c r="A16" s="22"/>
      <c r="B16" s="19"/>
      <c r="C16" s="20"/>
      <c r="D16" s="20"/>
      <c r="E16" s="20"/>
      <c r="F16" s="23"/>
    </row>
    <row r="17" spans="1:6" s="18" customFormat="1" ht="21.75" customHeight="1">
      <c r="A17" s="22"/>
      <c r="B17" s="19"/>
      <c r="C17" s="20"/>
      <c r="D17" s="20"/>
      <c r="E17" s="20"/>
      <c r="F17" s="23"/>
    </row>
    <row r="18" spans="1:6" s="18" customFormat="1" ht="19.5" customHeight="1">
      <c r="A18" s="24"/>
      <c r="B18" s="25"/>
      <c r="C18" s="26"/>
      <c r="D18" s="26"/>
      <c r="E18" s="26"/>
      <c r="F18" s="27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E4" zoomScaleNormal="100" workbookViewId="0">
      <selection activeCell="F13" sqref="F13"/>
    </sheetView>
  </sheetViews>
  <sheetFormatPr defaultRowHeight="12.75"/>
  <cols>
    <col min="1" max="1" width="7.125" style="62" customWidth="1"/>
    <col min="2" max="2" width="14.75" style="62" customWidth="1"/>
    <col min="3" max="3" width="9.875" style="62" bestFit="1" customWidth="1"/>
    <col min="4" max="4" width="12.375" style="30" bestFit="1" customWidth="1"/>
    <col min="5" max="5" width="21" style="31" customWidth="1"/>
    <col min="6" max="6" width="20" style="30" customWidth="1"/>
    <col min="7" max="7" width="22.5" style="30" customWidth="1"/>
    <col min="8" max="8" width="33.75" style="30" customWidth="1"/>
    <col min="9" max="16384" width="9" style="6"/>
  </cols>
  <sheetData>
    <row r="2" spans="1:8" ht="25.5">
      <c r="A2" s="29"/>
      <c r="B2" s="29"/>
      <c r="C2" s="29"/>
      <c r="E2" s="32" t="s">
        <v>19</v>
      </c>
      <c r="F2" s="32"/>
      <c r="G2" s="33"/>
    </row>
    <row r="3" spans="1:8" ht="13.5" customHeight="1">
      <c r="A3" s="29"/>
      <c r="B3" s="29"/>
      <c r="C3" s="29"/>
      <c r="F3" s="34"/>
      <c r="G3" s="34"/>
    </row>
    <row r="4" spans="1:8" ht="14.25" customHeight="1">
      <c r="A4" s="266" t="s">
        <v>1</v>
      </c>
      <c r="B4" s="266"/>
      <c r="C4" s="266"/>
      <c r="D4" s="266"/>
      <c r="E4" s="267" t="str">
        <f>Cover!B4</f>
        <v>&lt;Project Name&gt;</v>
      </c>
      <c r="F4" s="268"/>
      <c r="G4" s="268"/>
      <c r="H4" s="269"/>
    </row>
    <row r="5" spans="1:8" ht="14.25" customHeight="1">
      <c r="A5" s="266" t="s">
        <v>4</v>
      </c>
      <c r="B5" s="266"/>
      <c r="C5" s="266"/>
      <c r="D5" s="266"/>
      <c r="E5" s="267" t="str">
        <f>Cover!B5</f>
        <v>&lt;Project Code&gt;</v>
      </c>
      <c r="F5" s="268"/>
      <c r="G5" s="268"/>
      <c r="H5" s="269"/>
    </row>
    <row r="6" spans="1:8" ht="14.25" customHeight="1">
      <c r="A6" s="273" t="s">
        <v>106</v>
      </c>
      <c r="B6" s="274"/>
      <c r="C6" s="274"/>
      <c r="D6" s="275"/>
      <c r="E6" s="188">
        <v>100</v>
      </c>
      <c r="F6" s="189"/>
      <c r="G6" s="189"/>
      <c r="H6" s="190"/>
    </row>
    <row r="7" spans="1:8" s="35" customFormat="1" ht="12.75" customHeight="1">
      <c r="A7" s="265" t="s">
        <v>20</v>
      </c>
      <c r="B7" s="265"/>
      <c r="C7" s="265"/>
      <c r="D7" s="265"/>
      <c r="E7" s="270" t="s">
        <v>21</v>
      </c>
      <c r="F7" s="271"/>
      <c r="G7" s="271"/>
      <c r="H7" s="272"/>
    </row>
    <row r="8" spans="1:8">
      <c r="A8" s="36"/>
      <c r="B8" s="36"/>
      <c r="C8" s="36"/>
      <c r="D8" s="37"/>
      <c r="E8" s="38"/>
      <c r="F8" s="37"/>
      <c r="G8" s="37"/>
      <c r="H8" s="37"/>
    </row>
    <row r="9" spans="1:8" s="42" customFormat="1">
      <c r="A9" s="39"/>
      <c r="B9" s="39"/>
      <c r="C9" s="39"/>
      <c r="D9" s="40"/>
      <c r="E9" s="41"/>
      <c r="F9" s="40"/>
      <c r="G9" s="40"/>
      <c r="H9" s="40"/>
    </row>
    <row r="10" spans="1:8" s="50" customFormat="1" ht="24" customHeight="1">
      <c r="A10" s="43" t="s">
        <v>22</v>
      </c>
      <c r="B10" s="44" t="s">
        <v>23</v>
      </c>
      <c r="C10" s="45" t="s">
        <v>24</v>
      </c>
      <c r="D10" s="46" t="s">
        <v>25</v>
      </c>
      <c r="E10" s="47" t="s">
        <v>121</v>
      </c>
      <c r="F10" s="46" t="s">
        <v>26</v>
      </c>
      <c r="G10" s="48" t="s">
        <v>27</v>
      </c>
      <c r="H10" s="49" t="s">
        <v>28</v>
      </c>
    </row>
    <row r="11" spans="1:8">
      <c r="A11" s="153">
        <v>1</v>
      </c>
      <c r="B11" s="51"/>
      <c r="C11" s="51" t="s">
        <v>29</v>
      </c>
      <c r="D11" s="52" t="s">
        <v>30</v>
      </c>
      <c r="E11" s="53" t="s">
        <v>201</v>
      </c>
      <c r="F11" s="54" t="s">
        <v>201</v>
      </c>
      <c r="G11" s="54"/>
      <c r="H11" s="95" t="s">
        <v>56</v>
      </c>
    </row>
    <row r="12" spans="1:8">
      <c r="A12" s="153">
        <v>2</v>
      </c>
      <c r="B12" s="51"/>
      <c r="C12" s="51" t="s">
        <v>100</v>
      </c>
      <c r="D12" s="52" t="s">
        <v>31</v>
      </c>
      <c r="E12" s="53" t="s">
        <v>194</v>
      </c>
      <c r="F12" s="54" t="s">
        <v>202</v>
      </c>
      <c r="G12" s="54"/>
      <c r="H12" s="95" t="s">
        <v>56</v>
      </c>
    </row>
    <row r="13" spans="1:8">
      <c r="A13" s="153">
        <v>3</v>
      </c>
      <c r="B13" s="51"/>
      <c r="C13" s="51" t="s">
        <v>101</v>
      </c>
      <c r="D13" s="52" t="s">
        <v>102</v>
      </c>
      <c r="E13" s="53" t="s">
        <v>188</v>
      </c>
      <c r="F13" s="54" t="s">
        <v>203</v>
      </c>
      <c r="G13" s="54"/>
      <c r="H13" s="95" t="s">
        <v>56</v>
      </c>
    </row>
    <row r="14" spans="1:8">
      <c r="A14" s="153"/>
      <c r="B14" s="51"/>
      <c r="C14" s="51"/>
      <c r="D14" s="52"/>
      <c r="E14" s="53" t="s">
        <v>195</v>
      </c>
      <c r="F14" s="54" t="s">
        <v>204</v>
      </c>
      <c r="G14" s="54"/>
      <c r="H14" s="95" t="s">
        <v>56</v>
      </c>
    </row>
    <row r="15" spans="1:8">
      <c r="A15" s="153"/>
      <c r="B15" s="51"/>
      <c r="C15" s="51"/>
      <c r="D15" s="52"/>
      <c r="E15" s="53"/>
      <c r="F15" s="54"/>
      <c r="G15" s="54"/>
      <c r="H15" s="55"/>
    </row>
    <row r="16" spans="1:8">
      <c r="A16" s="153"/>
      <c r="B16" s="51"/>
      <c r="C16" s="51"/>
      <c r="D16" s="52"/>
      <c r="E16" s="53"/>
      <c r="F16" s="56"/>
      <c r="G16" s="56"/>
      <c r="H16" s="55"/>
    </row>
    <row r="17" spans="1:8">
      <c r="A17" s="153"/>
      <c r="B17" s="51"/>
      <c r="C17" s="51"/>
      <c r="D17" s="52"/>
      <c r="E17" s="53"/>
      <c r="F17" s="56"/>
      <c r="G17" s="56"/>
      <c r="H17" s="55"/>
    </row>
    <row r="18" spans="1:8">
      <c r="A18" s="153"/>
      <c r="B18" s="51"/>
      <c r="C18" s="51"/>
      <c r="D18" s="52"/>
      <c r="E18" s="53"/>
      <c r="F18" s="56"/>
      <c r="G18" s="56"/>
      <c r="H18" s="55"/>
    </row>
    <row r="19" spans="1:8">
      <c r="A19" s="153"/>
      <c r="B19" s="51"/>
      <c r="C19" s="51"/>
      <c r="D19" s="52"/>
      <c r="E19" s="53"/>
      <c r="F19" s="56"/>
      <c r="G19" s="56"/>
      <c r="H19" s="55"/>
    </row>
    <row r="20" spans="1:8">
      <c r="A20" s="153"/>
      <c r="B20" s="51"/>
      <c r="C20" s="51"/>
      <c r="D20" s="52"/>
      <c r="E20" s="53"/>
      <c r="F20" s="56"/>
      <c r="G20" s="56"/>
      <c r="H20" s="55"/>
    </row>
    <row r="21" spans="1:8">
      <c r="A21" s="153"/>
      <c r="B21" s="51"/>
      <c r="C21" s="51"/>
      <c r="D21" s="52"/>
      <c r="E21" s="53"/>
      <c r="F21" s="56"/>
      <c r="G21" s="56"/>
      <c r="H21" s="55"/>
    </row>
    <row r="22" spans="1:8">
      <c r="A22" s="153"/>
      <c r="B22" s="51"/>
      <c r="C22" s="51"/>
      <c r="D22" s="52"/>
      <c r="E22" s="53"/>
      <c r="F22" s="56"/>
      <c r="G22" s="56"/>
      <c r="H22" s="55"/>
    </row>
    <row r="23" spans="1:8">
      <c r="A23" s="154"/>
      <c r="B23" s="57"/>
      <c r="C23" s="57"/>
      <c r="D23" s="58"/>
      <c r="E23" s="59"/>
      <c r="F23" s="60"/>
      <c r="G23" s="60"/>
      <c r="H23" s="6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unction2!A1" display="Function2"/>
    <hyperlink ref="F13" location="Function3!A1" display="Function3"/>
    <hyperlink ref="F11" location="Function1!A1" display="Function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opLeftCell="A43" workbookViewId="0">
      <selection activeCell="B15" sqref="B15"/>
    </sheetView>
  </sheetViews>
  <sheetFormatPr defaultRowHeight="12.75"/>
  <cols>
    <col min="1" max="1" width="15.375" style="6" customWidth="1"/>
    <col min="2" max="2" width="26.625" style="6" customWidth="1"/>
    <col min="3" max="3" width="12.125" style="6" customWidth="1"/>
    <col min="4" max="4" width="9.625" style="6" customWidth="1"/>
    <col min="5" max="5" width="9.75" style="6" customWidth="1"/>
    <col min="6" max="8" width="5.25" style="6" customWidth="1"/>
    <col min="9" max="9" width="21" style="6" customWidth="1"/>
    <col min="10" max="10" width="33.125" style="6" customWidth="1"/>
    <col min="11" max="16384" width="9" style="6"/>
  </cols>
  <sheetData>
    <row r="2" spans="1:9" ht="25.5" customHeight="1">
      <c r="A2" s="282" t="s">
        <v>32</v>
      </c>
      <c r="B2" s="282"/>
      <c r="C2" s="282"/>
      <c r="D2" s="282"/>
      <c r="E2" s="282"/>
      <c r="F2" s="282"/>
      <c r="G2" s="282"/>
      <c r="H2" s="282"/>
      <c r="I2" s="282"/>
    </row>
    <row r="3" spans="1:9" ht="14.25" customHeight="1">
      <c r="A3" s="63"/>
      <c r="B3" s="64"/>
      <c r="C3" s="64"/>
      <c r="D3" s="64"/>
      <c r="E3" s="64"/>
      <c r="F3" s="64"/>
      <c r="G3" s="64"/>
      <c r="H3" s="64"/>
      <c r="I3" s="65"/>
    </row>
    <row r="4" spans="1:9" ht="13.5" customHeight="1">
      <c r="A4" s="187" t="s">
        <v>1</v>
      </c>
      <c r="B4" s="279" t="str">
        <f>Cover!B4</f>
        <v>&lt;Project Name&gt;</v>
      </c>
      <c r="C4" s="279"/>
      <c r="D4" s="280" t="s">
        <v>3</v>
      </c>
      <c r="E4" s="280"/>
      <c r="F4" s="283" t="s">
        <v>220</v>
      </c>
      <c r="G4" s="284"/>
      <c r="H4" s="284"/>
      <c r="I4" s="285"/>
    </row>
    <row r="5" spans="1:9" ht="13.5" customHeight="1">
      <c r="A5" s="187" t="s">
        <v>4</v>
      </c>
      <c r="B5" s="279" t="str">
        <f>Cover!B5</f>
        <v>&lt;Project Code&gt;</v>
      </c>
      <c r="C5" s="279"/>
      <c r="D5" s="280" t="s">
        <v>6</v>
      </c>
      <c r="E5" s="280"/>
      <c r="F5" s="283"/>
      <c r="G5" s="284"/>
      <c r="H5" s="284"/>
      <c r="I5" s="285"/>
    </row>
    <row r="6" spans="1:9" ht="12.75" customHeight="1">
      <c r="A6" s="191" t="s">
        <v>7</v>
      </c>
      <c r="B6" s="279" t="str">
        <f>B5&amp;"_"&amp;"Test Report"&amp;"_"&amp;"vx.x"</f>
        <v>&lt;Project Code&gt;_Test Report_vx.x</v>
      </c>
      <c r="C6" s="279"/>
      <c r="D6" s="280" t="s">
        <v>8</v>
      </c>
      <c r="E6" s="280"/>
      <c r="F6" s="276" t="s">
        <v>9</v>
      </c>
      <c r="G6" s="277"/>
      <c r="H6" s="277"/>
      <c r="I6" s="278"/>
    </row>
    <row r="7" spans="1:9" ht="15.75" customHeight="1">
      <c r="A7" s="191" t="s">
        <v>33</v>
      </c>
      <c r="B7" s="281" t="s">
        <v>34</v>
      </c>
      <c r="C7" s="281"/>
      <c r="D7" s="281"/>
      <c r="E7" s="281"/>
      <c r="F7" s="281"/>
      <c r="G7" s="281"/>
      <c r="H7" s="281"/>
      <c r="I7" s="281"/>
    </row>
    <row r="8" spans="1:9" ht="14.25" customHeight="1">
      <c r="A8" s="66"/>
      <c r="B8" s="67"/>
      <c r="C8" s="64"/>
      <c r="D8" s="64"/>
      <c r="E8" s="64"/>
      <c r="F8" s="64"/>
      <c r="G8" s="64"/>
      <c r="H8" s="64"/>
      <c r="I8" s="65"/>
    </row>
    <row r="9" spans="1:9">
      <c r="A9" s="66"/>
      <c r="B9" s="67"/>
      <c r="C9" s="64"/>
      <c r="D9" s="64"/>
      <c r="E9" s="64"/>
      <c r="F9" s="64"/>
      <c r="G9" s="64"/>
      <c r="H9" s="64"/>
      <c r="I9" s="65"/>
    </row>
    <row r="10" spans="1:9">
      <c r="A10" s="68"/>
      <c r="B10" s="68"/>
      <c r="C10" s="68"/>
      <c r="D10" s="68"/>
      <c r="E10" s="68"/>
      <c r="F10" s="68"/>
      <c r="G10" s="68"/>
      <c r="H10" s="68"/>
      <c r="I10" s="68"/>
    </row>
    <row r="11" spans="1:9" ht="14.25" customHeight="1">
      <c r="A11" s="69" t="s">
        <v>22</v>
      </c>
      <c r="B11" s="70" t="s">
        <v>144</v>
      </c>
      <c r="C11" s="71" t="s">
        <v>35</v>
      </c>
      <c r="D11" s="70" t="s">
        <v>36</v>
      </c>
      <c r="E11" s="72" t="s">
        <v>37</v>
      </c>
      <c r="F11" s="72" t="s">
        <v>60</v>
      </c>
      <c r="G11" s="72" t="s">
        <v>62</v>
      </c>
      <c r="H11" s="72" t="s">
        <v>61</v>
      </c>
      <c r="I11" s="73" t="s">
        <v>38</v>
      </c>
    </row>
    <row r="12" spans="1:9">
      <c r="A12" s="74">
        <v>1</v>
      </c>
      <c r="B12" s="174" t="s">
        <v>201</v>
      </c>
      <c r="C12" s="75">
        <f>LoadOrganisation!A7</f>
        <v>0</v>
      </c>
      <c r="D12" s="75">
        <f>LoadOrganisation!C7</f>
        <v>0</v>
      </c>
      <c r="E12" s="75">
        <f>LoadOrganisation!F7</f>
        <v>2</v>
      </c>
      <c r="F12" s="76">
        <f>LoadOrganisation!L7</f>
        <v>0</v>
      </c>
      <c r="G12" s="75">
        <f>LoadOrganisation!M7</f>
        <v>0</v>
      </c>
      <c r="H12" s="75">
        <f>LoadOrganisation!N7</f>
        <v>0</v>
      </c>
      <c r="I12" s="75">
        <f>LoadOrganisation!O7</f>
        <v>2</v>
      </c>
    </row>
    <row r="13" spans="1:9">
      <c r="A13" s="74">
        <v>2</v>
      </c>
      <c r="B13" s="174" t="s">
        <v>202</v>
      </c>
      <c r="C13" s="75">
        <f>CreateOrganisation!A7</f>
        <v>8</v>
      </c>
      <c r="D13" s="75">
        <f>CreateOrganisation!C7</f>
        <v>2</v>
      </c>
      <c r="E13" s="75">
        <f>CreateOrganisation!F7</f>
        <v>0</v>
      </c>
      <c r="F13" s="76">
        <f>CreateOrganisation!L7</f>
        <v>8</v>
      </c>
      <c r="G13" s="75">
        <f>CreateOrganisation!M7</f>
        <v>1</v>
      </c>
      <c r="H13" s="75">
        <f>CreateOrganisation!N7</f>
        <v>1</v>
      </c>
      <c r="I13" s="75">
        <f>CreateOrganisation!O7</f>
        <v>10</v>
      </c>
    </row>
    <row r="14" spans="1:9">
      <c r="A14" s="74">
        <v>3</v>
      </c>
      <c r="B14" s="174" t="s">
        <v>203</v>
      </c>
      <c r="C14" s="75">
        <f>MarkOrgInActive!A7</f>
        <v>2</v>
      </c>
      <c r="D14" s="75">
        <f>MarkOrgInActive!C7</f>
        <v>0</v>
      </c>
      <c r="E14" s="75">
        <f>MarkOrgInActive!F7</f>
        <v>0</v>
      </c>
      <c r="F14" s="76">
        <f>MarkOrgInActive!L7</f>
        <v>2</v>
      </c>
      <c r="G14" s="75">
        <f>MarkOrgInActive!M7</f>
        <v>0</v>
      </c>
      <c r="H14" s="75">
        <f>MarkOrgInActive!N7</f>
        <v>0</v>
      </c>
      <c r="I14" s="75">
        <f>MarkOrgInActive!O7</f>
        <v>2</v>
      </c>
    </row>
    <row r="15" spans="1:9">
      <c r="A15" s="74">
        <v>4</v>
      </c>
      <c r="B15" s="174" t="s">
        <v>206</v>
      </c>
      <c r="C15" s="75"/>
      <c r="D15" s="75"/>
      <c r="E15" s="75"/>
      <c r="F15" s="76"/>
      <c r="G15" s="75"/>
      <c r="H15" s="75"/>
      <c r="I15" s="75"/>
    </row>
    <row r="16" spans="1:9" ht="14.25">
      <c r="A16" s="74">
        <v>5</v>
      </c>
      <c r="B16" s="172"/>
      <c r="C16" s="75"/>
      <c r="D16" s="75"/>
      <c r="E16" s="75"/>
      <c r="F16" s="76"/>
      <c r="G16" s="75"/>
      <c r="H16" s="75"/>
      <c r="I16" s="75"/>
    </row>
    <row r="17" spans="1:9" ht="14.25">
      <c r="A17" s="74"/>
      <c r="B17" s="172"/>
      <c r="C17" s="75"/>
      <c r="D17" s="75"/>
      <c r="E17" s="75"/>
      <c r="F17" s="76"/>
      <c r="G17" s="75"/>
      <c r="H17" s="75"/>
      <c r="I17" s="75"/>
    </row>
    <row r="18" spans="1:9" ht="14.25">
      <c r="A18" s="77"/>
      <c r="B18" s="173" t="s">
        <v>39</v>
      </c>
      <c r="C18" s="78">
        <f t="shared" ref="C18:I18" si="0">SUM(C10:C17)</f>
        <v>10</v>
      </c>
      <c r="D18" s="78">
        <f t="shared" si="0"/>
        <v>2</v>
      </c>
      <c r="E18" s="78">
        <f t="shared" si="0"/>
        <v>2</v>
      </c>
      <c r="F18" s="78">
        <f t="shared" si="0"/>
        <v>10</v>
      </c>
      <c r="G18" s="78">
        <f t="shared" si="0"/>
        <v>1</v>
      </c>
      <c r="H18" s="78">
        <f t="shared" si="0"/>
        <v>1</v>
      </c>
      <c r="I18" s="78">
        <f t="shared" si="0"/>
        <v>14</v>
      </c>
    </row>
    <row r="19" spans="1:9">
      <c r="A19" s="79"/>
      <c r="B19" s="68"/>
      <c r="C19" s="80"/>
      <c r="D19" s="81"/>
      <c r="E19" s="81"/>
      <c r="F19" s="81"/>
      <c r="G19" s="81"/>
      <c r="H19" s="81"/>
      <c r="I19" s="81"/>
    </row>
    <row r="20" spans="1:9">
      <c r="A20" s="68"/>
      <c r="B20" s="192" t="s">
        <v>40</v>
      </c>
      <c r="C20" s="68"/>
      <c r="D20" s="193">
        <f>(C18+D18)*100/(I18)</f>
        <v>85.714285714285708</v>
      </c>
      <c r="E20" s="68" t="s">
        <v>41</v>
      </c>
      <c r="F20" s="68"/>
      <c r="G20" s="68"/>
      <c r="H20" s="68"/>
      <c r="I20" s="82"/>
    </row>
    <row r="21" spans="1:9">
      <c r="A21" s="68"/>
      <c r="B21" s="192" t="s">
        <v>42</v>
      </c>
      <c r="C21" s="68"/>
      <c r="D21" s="193">
        <f>C18*100/(I18)</f>
        <v>71.428571428571431</v>
      </c>
      <c r="E21" s="68" t="s">
        <v>41</v>
      </c>
      <c r="F21" s="68"/>
      <c r="G21" s="68"/>
      <c r="H21" s="68"/>
      <c r="I21" s="82"/>
    </row>
    <row r="22" spans="1:9">
      <c r="B22" s="192" t="s">
        <v>43</v>
      </c>
      <c r="C22" s="68"/>
      <c r="D22" s="193">
        <f>F18*100/I18</f>
        <v>71.428571428571431</v>
      </c>
      <c r="E22" s="68" t="s">
        <v>41</v>
      </c>
    </row>
    <row r="23" spans="1:9">
      <c r="B23" s="192" t="s">
        <v>44</v>
      </c>
      <c r="D23" s="193">
        <f>G18*100/I18</f>
        <v>7.1428571428571432</v>
      </c>
      <c r="E23" s="68" t="s">
        <v>41</v>
      </c>
    </row>
    <row r="24" spans="1:9">
      <c r="B24" s="192" t="s">
        <v>45</v>
      </c>
      <c r="D24" s="193">
        <f>H18*100/I18</f>
        <v>7.1428571428571432</v>
      </c>
      <c r="E24" s="68" t="s">
        <v>41</v>
      </c>
    </row>
  </sheetData>
  <mergeCells count="11">
    <mergeCell ref="F6:I6"/>
    <mergeCell ref="B6:C6"/>
    <mergeCell ref="D6:E6"/>
    <mergeCell ref="B7:I7"/>
    <mergeCell ref="A2:I2"/>
    <mergeCell ref="B4:C4"/>
    <mergeCell ref="D4:E4"/>
    <mergeCell ref="B5:C5"/>
    <mergeCell ref="D5:E5"/>
    <mergeCell ref="F4:I4"/>
    <mergeCell ref="F5:I5"/>
  </mergeCells>
  <phoneticPr fontId="0" type="noConversion"/>
  <hyperlinks>
    <hyperlink ref="B12" location="Function1!A1" display="Function1"/>
    <hyperlink ref="B13" location="Function2!A1" display="Function2"/>
    <hyperlink ref="B14" location="Function2!A1" display="Function2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selection activeCell="K13" sqref="K13"/>
    </sheetView>
  </sheetViews>
  <sheetFormatPr defaultRowHeight="13.5" customHeight="1"/>
  <cols>
    <col min="1" max="1" width="8.125" style="85" customWidth="1"/>
    <col min="2" max="2" width="13.375" style="89" customWidth="1"/>
    <col min="3" max="3" width="10.75" style="85" customWidth="1"/>
    <col min="4" max="4" width="11.375" style="86" customWidth="1"/>
    <col min="5" max="5" width="1.7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16384" width="9" style="85"/>
  </cols>
  <sheetData>
    <row r="1" spans="1:22" ht="13.5" customHeight="1" thickBot="1">
      <c r="A1" s="83"/>
      <c r="B1" s="84"/>
    </row>
    <row r="2" spans="1:22" ht="13.5" customHeight="1">
      <c r="A2" s="316" t="s">
        <v>87</v>
      </c>
      <c r="B2" s="317"/>
      <c r="C2" s="318" t="s">
        <v>201</v>
      </c>
      <c r="D2" s="319"/>
      <c r="E2" s="320"/>
      <c r="F2" s="321" t="s">
        <v>25</v>
      </c>
      <c r="G2" s="322"/>
      <c r="H2" s="322"/>
      <c r="I2" s="322"/>
      <c r="J2" s="322"/>
      <c r="K2" s="322"/>
      <c r="L2" s="286" t="s">
        <v>201</v>
      </c>
      <c r="M2" s="287"/>
      <c r="N2" s="287"/>
      <c r="O2" s="287"/>
      <c r="P2" s="287"/>
      <c r="Q2" s="287"/>
      <c r="R2" s="287"/>
      <c r="S2" s="287"/>
      <c r="T2" s="288"/>
      <c r="V2" s="87"/>
    </row>
    <row r="3" spans="1:22" ht="13.5" customHeight="1">
      <c r="A3" s="307" t="s">
        <v>88</v>
      </c>
      <c r="B3" s="308"/>
      <c r="C3" s="303" t="s">
        <v>205</v>
      </c>
      <c r="D3" s="289"/>
      <c r="E3" s="304"/>
      <c r="F3" s="293" t="s">
        <v>89</v>
      </c>
      <c r="G3" s="294"/>
      <c r="H3" s="294"/>
      <c r="I3" s="294"/>
      <c r="J3" s="294"/>
      <c r="K3" s="295"/>
      <c r="L3" s="289"/>
      <c r="M3" s="289"/>
      <c r="N3" s="289"/>
      <c r="O3" s="180"/>
      <c r="P3" s="180"/>
      <c r="Q3" s="180"/>
      <c r="R3" s="180"/>
      <c r="S3" s="180"/>
      <c r="T3" s="181"/>
    </row>
    <row r="4" spans="1:22" ht="13.5" customHeight="1">
      <c r="A4" s="307" t="s">
        <v>90</v>
      </c>
      <c r="B4" s="308"/>
      <c r="C4" s="326">
        <v>100</v>
      </c>
      <c r="D4" s="327"/>
      <c r="E4" s="194"/>
      <c r="F4" s="293" t="s">
        <v>91</v>
      </c>
      <c r="G4" s="294"/>
      <c r="H4" s="294"/>
      <c r="I4" s="294"/>
      <c r="J4" s="294"/>
      <c r="K4" s="295"/>
      <c r="L4" s="296">
        <f xml:space="preserve"> IF(FunctionList!E6&lt;&gt;"N/A",SUM(C4*FunctionList!E6/1000,- O7),"N/A")</f>
        <v>8</v>
      </c>
      <c r="M4" s="297"/>
      <c r="N4" s="297"/>
      <c r="O4" s="297"/>
      <c r="P4" s="297"/>
      <c r="Q4" s="297"/>
      <c r="R4" s="297"/>
      <c r="S4" s="297"/>
      <c r="T4" s="298"/>
      <c r="V4" s="87"/>
    </row>
    <row r="5" spans="1:22" ht="13.5" customHeight="1">
      <c r="A5" s="307" t="s">
        <v>92</v>
      </c>
      <c r="B5" s="308"/>
      <c r="C5" s="309" t="s">
        <v>86</v>
      </c>
      <c r="D5" s="309"/>
      <c r="E5" s="309"/>
      <c r="F5" s="310"/>
      <c r="G5" s="310"/>
      <c r="H5" s="310"/>
      <c r="I5" s="310"/>
      <c r="J5" s="310"/>
      <c r="K5" s="310"/>
      <c r="L5" s="309"/>
      <c r="M5" s="309"/>
      <c r="N5" s="309"/>
      <c r="O5" s="309"/>
      <c r="P5" s="309"/>
      <c r="Q5" s="309"/>
      <c r="R5" s="309"/>
      <c r="S5" s="309"/>
      <c r="T5" s="309"/>
    </row>
    <row r="6" spans="1:22" ht="13.5" customHeight="1">
      <c r="A6" s="305" t="s">
        <v>35</v>
      </c>
      <c r="B6" s="306"/>
      <c r="C6" s="290" t="s">
        <v>36</v>
      </c>
      <c r="D6" s="291"/>
      <c r="E6" s="292"/>
      <c r="F6" s="290" t="s">
        <v>37</v>
      </c>
      <c r="G6" s="291"/>
      <c r="H6" s="291"/>
      <c r="I6" s="291"/>
      <c r="J6" s="291"/>
      <c r="K6" s="299"/>
      <c r="L6" s="291" t="s">
        <v>93</v>
      </c>
      <c r="M6" s="291"/>
      <c r="N6" s="291"/>
      <c r="O6" s="314" t="s">
        <v>38</v>
      </c>
      <c r="P6" s="291"/>
      <c r="Q6" s="291"/>
      <c r="R6" s="291"/>
      <c r="S6" s="291"/>
      <c r="T6" s="315"/>
      <c r="V6" s="87"/>
    </row>
    <row r="7" spans="1:22" ht="13.5" customHeight="1" thickBot="1">
      <c r="A7" s="257">
        <f>COUNTIF(F27:HD27,"P")</f>
        <v>0</v>
      </c>
      <c r="B7" s="258"/>
      <c r="C7" s="259">
        <f>COUNTIF(F27:HD27,"F")</f>
        <v>0</v>
      </c>
      <c r="D7" s="260"/>
      <c r="E7" s="258"/>
      <c r="F7" s="324">
        <f>SUM(O7,- A7,- C7)</f>
        <v>2</v>
      </c>
      <c r="G7" s="312"/>
      <c r="H7" s="312"/>
      <c r="I7" s="312"/>
      <c r="J7" s="312"/>
      <c r="K7" s="325"/>
      <c r="L7" s="182">
        <f>COUNTIF(E26:HD26,"N")</f>
        <v>0</v>
      </c>
      <c r="M7" s="182">
        <f>COUNTIF(E26:HD26,"A")</f>
        <v>0</v>
      </c>
      <c r="N7" s="182">
        <f>COUNTIF(E26:HD26,"B")</f>
        <v>0</v>
      </c>
      <c r="O7" s="311">
        <f>COUNTA(E9:HG9)</f>
        <v>2</v>
      </c>
      <c r="P7" s="312"/>
      <c r="Q7" s="312"/>
      <c r="R7" s="312"/>
      <c r="S7" s="312"/>
      <c r="T7" s="313"/>
      <c r="U7" s="88"/>
    </row>
    <row r="8" spans="1:22" ht="11.25" thickBot="1"/>
    <row r="9" spans="1:22" ht="46.5" customHeight="1" thickTop="1" thickBot="1">
      <c r="A9" s="219"/>
      <c r="B9" s="220"/>
      <c r="C9" s="221"/>
      <c r="D9" s="222"/>
      <c r="E9" s="221"/>
      <c r="F9" s="223" t="s">
        <v>46</v>
      </c>
      <c r="G9" s="223" t="s">
        <v>47</v>
      </c>
      <c r="H9" s="90"/>
      <c r="I9" s="91"/>
      <c r="J9" s="92"/>
    </row>
    <row r="10" spans="1:22" ht="13.5" customHeight="1">
      <c r="A10" s="208" t="s">
        <v>94</v>
      </c>
      <c r="B10" s="209" t="s">
        <v>95</v>
      </c>
      <c r="C10" s="210"/>
      <c r="D10" s="211"/>
      <c r="E10" s="98"/>
      <c r="F10" s="177"/>
      <c r="G10" s="177"/>
    </row>
    <row r="11" spans="1:22" ht="13.5" customHeight="1">
      <c r="A11" s="203"/>
      <c r="B11" s="93"/>
      <c r="C11" s="94"/>
      <c r="D11" s="95" t="s">
        <v>56</v>
      </c>
      <c r="E11" s="98"/>
      <c r="F11" s="175"/>
      <c r="G11" s="175"/>
      <c r="I11" s="87"/>
    </row>
    <row r="12" spans="1:22" ht="13.5" customHeight="1">
      <c r="A12" s="203"/>
      <c r="B12" s="93"/>
      <c r="C12" s="94"/>
      <c r="D12" s="95"/>
      <c r="E12" s="98"/>
      <c r="F12" s="175"/>
      <c r="G12" s="175"/>
    </row>
    <row r="13" spans="1:22" ht="13.5" customHeight="1">
      <c r="A13" s="203"/>
      <c r="B13" s="93"/>
      <c r="C13" s="94"/>
      <c r="D13" s="95"/>
      <c r="E13" s="99"/>
      <c r="F13" s="175"/>
      <c r="G13" s="175"/>
    </row>
    <row r="14" spans="1:22" ht="13.5" customHeight="1">
      <c r="A14" s="203"/>
      <c r="B14" s="93" t="s">
        <v>198</v>
      </c>
      <c r="C14" s="94"/>
      <c r="D14" s="95"/>
      <c r="E14" s="100"/>
      <c r="F14" s="175"/>
      <c r="G14" s="175"/>
    </row>
    <row r="15" spans="1:22" ht="13.5" customHeight="1">
      <c r="A15" s="203"/>
      <c r="B15" s="93"/>
      <c r="C15" s="94"/>
      <c r="D15" s="248" t="s">
        <v>57</v>
      </c>
      <c r="E15" s="100"/>
      <c r="F15" s="249" t="s">
        <v>120</v>
      </c>
      <c r="G15" s="175"/>
    </row>
    <row r="16" spans="1:22" ht="13.5" customHeight="1">
      <c r="A16" s="203"/>
      <c r="B16" s="93"/>
      <c r="C16" s="94"/>
      <c r="D16" s="95" t="s">
        <v>199</v>
      </c>
      <c r="E16" s="100"/>
      <c r="F16" s="175"/>
      <c r="G16" s="175" t="s">
        <v>120</v>
      </c>
    </row>
    <row r="17" spans="1:8" ht="13.5" customHeight="1" thickBot="1">
      <c r="A17" s="203"/>
      <c r="B17" s="93"/>
      <c r="C17" s="94"/>
      <c r="D17" s="95"/>
      <c r="E17" s="100"/>
      <c r="F17" s="175"/>
      <c r="G17" s="175"/>
      <c r="H17" s="176"/>
    </row>
    <row r="18" spans="1:8" ht="13.5" customHeight="1">
      <c r="A18" s="207" t="s">
        <v>96</v>
      </c>
      <c r="B18" s="102" t="s">
        <v>97</v>
      </c>
      <c r="C18" s="103"/>
      <c r="D18" s="104"/>
      <c r="E18" s="105"/>
      <c r="F18" s="177"/>
      <c r="G18" s="177"/>
    </row>
    <row r="19" spans="1:8" ht="13.5" customHeight="1">
      <c r="A19" s="206"/>
      <c r="B19" s="107"/>
      <c r="C19" s="108"/>
      <c r="D19" s="109" t="s">
        <v>200</v>
      </c>
      <c r="E19" s="110"/>
      <c r="F19" s="175" t="s">
        <v>120</v>
      </c>
      <c r="G19" s="175"/>
    </row>
    <row r="20" spans="1:8" ht="13.5" customHeight="1">
      <c r="A20" s="206"/>
      <c r="B20" s="107"/>
      <c r="C20" s="178"/>
      <c r="D20" s="109" t="s">
        <v>207</v>
      </c>
      <c r="E20" s="112"/>
      <c r="F20" s="175"/>
      <c r="G20" s="175" t="s">
        <v>120</v>
      </c>
    </row>
    <row r="21" spans="1:8" ht="13.5" customHeight="1">
      <c r="A21" s="206"/>
      <c r="B21" s="107"/>
      <c r="C21" s="178"/>
      <c r="D21" s="109" t="s">
        <v>77</v>
      </c>
      <c r="E21" s="112"/>
      <c r="F21" s="175"/>
      <c r="G21" s="175"/>
    </row>
    <row r="22" spans="1:8" ht="13.5" customHeight="1">
      <c r="A22" s="206"/>
      <c r="B22" s="107"/>
      <c r="C22" s="178"/>
      <c r="D22" s="109" t="s">
        <v>77</v>
      </c>
      <c r="E22" s="112"/>
      <c r="F22" s="175"/>
      <c r="G22" s="175"/>
    </row>
    <row r="23" spans="1:8" ht="13.5" customHeight="1" thickBot="1">
      <c r="A23" s="206"/>
      <c r="B23" s="195"/>
      <c r="C23" s="196"/>
      <c r="D23" s="197"/>
      <c r="E23" s="198"/>
      <c r="F23" s="199"/>
      <c r="G23" s="199"/>
    </row>
    <row r="24" spans="1:8" ht="13.5" customHeight="1" thickTop="1">
      <c r="A24" s="207" t="s">
        <v>58</v>
      </c>
      <c r="B24" s="302" t="s">
        <v>59</v>
      </c>
      <c r="C24" s="302"/>
      <c r="D24" s="302"/>
      <c r="E24" s="200"/>
      <c r="F24" s="201" t="s">
        <v>60</v>
      </c>
      <c r="G24" s="201" t="s">
        <v>60</v>
      </c>
    </row>
    <row r="25" spans="1:8" ht="13.5" customHeight="1">
      <c r="A25" s="206"/>
      <c r="B25" s="323" t="s">
        <v>63</v>
      </c>
      <c r="C25" s="323"/>
      <c r="D25" s="323"/>
      <c r="E25" s="114"/>
      <c r="F25" s="179" t="s">
        <v>64</v>
      </c>
      <c r="G25" s="179" t="s">
        <v>64</v>
      </c>
    </row>
    <row r="26" spans="1:8" ht="13.5" customHeight="1">
      <c r="A26" s="206"/>
      <c r="B26" s="300" t="s">
        <v>66</v>
      </c>
      <c r="C26" s="300"/>
      <c r="D26" s="300"/>
      <c r="E26" s="115"/>
      <c r="F26" s="116">
        <v>39139</v>
      </c>
      <c r="G26" s="116">
        <v>39139</v>
      </c>
    </row>
    <row r="27" spans="1:8" ht="13.5" customHeight="1" thickBot="1">
      <c r="A27" s="218"/>
      <c r="B27" s="301" t="s">
        <v>67</v>
      </c>
      <c r="C27" s="301"/>
      <c r="D27" s="301"/>
      <c r="E27" s="204"/>
      <c r="F27" s="205"/>
      <c r="G27" s="205"/>
    </row>
    <row r="28" spans="1:8" ht="13.5" customHeight="1" thickTop="1">
      <c r="A28" s="202"/>
    </row>
    <row r="29" spans="1:8" ht="10.5"/>
    <row r="30" spans="1:8" ht="10.5"/>
  </sheetData>
  <mergeCells count="25">
    <mergeCell ref="A2:B2"/>
    <mergeCell ref="C2:E2"/>
    <mergeCell ref="F2:K2"/>
    <mergeCell ref="B25:D25"/>
    <mergeCell ref="F7:K7"/>
    <mergeCell ref="A3:B3"/>
    <mergeCell ref="A4:B4"/>
    <mergeCell ref="C4:D4"/>
    <mergeCell ref="B26:D26"/>
    <mergeCell ref="B27:D27"/>
    <mergeCell ref="B24:D24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24:G24">
      <formula1>"N,A,B, "</formula1>
    </dataValidation>
    <dataValidation type="list" allowBlank="1" showInputMessage="1" showErrorMessage="1" sqref="F25:G25">
      <formula1>"P,F, "</formula1>
    </dataValidation>
    <dataValidation type="list" allowBlank="1" showInputMessage="1" showErrorMessage="1" sqref="F10:G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7"/>
  <sheetViews>
    <sheetView workbookViewId="0">
      <selection activeCell="D32" sqref="D32"/>
    </sheetView>
  </sheetViews>
  <sheetFormatPr defaultRowHeight="13.5" customHeight="1"/>
  <cols>
    <col min="1" max="1" width="8.25" style="85" customWidth="1"/>
    <col min="2" max="2" width="13.375" style="89" customWidth="1"/>
    <col min="3" max="3" width="10.75" style="85" customWidth="1"/>
    <col min="4" max="4" width="24.625" style="86" customWidth="1"/>
    <col min="5" max="5" width="5.5" style="85" hidden="1" customWidth="1"/>
    <col min="6" max="7" width="2.875" style="85" bestFit="1" customWidth="1"/>
    <col min="8" max="8" width="2.875" style="85" customWidth="1"/>
    <col min="9" max="10" width="2.875" style="85" bestFit="1" customWidth="1"/>
    <col min="11" max="19" width="2.875" style="85" customWidth="1"/>
    <col min="20" max="20" width="2.875" style="85" bestFit="1" customWidth="1"/>
    <col min="21" max="21" width="2.875" style="85" customWidth="1"/>
    <col min="22" max="16384" width="9" style="85"/>
  </cols>
  <sheetData>
    <row r="1" spans="1:22" ht="22.5" customHeight="1" thickBot="1">
      <c r="A1" s="92"/>
      <c r="B1" s="183"/>
      <c r="D1" s="184"/>
    </row>
    <row r="2" spans="1:22" ht="15" customHeight="1">
      <c r="A2" s="343" t="s">
        <v>87</v>
      </c>
      <c r="B2" s="344"/>
      <c r="C2" s="345" t="s">
        <v>194</v>
      </c>
      <c r="D2" s="347"/>
      <c r="E2" s="185"/>
      <c r="F2" s="344" t="s">
        <v>25</v>
      </c>
      <c r="G2" s="344"/>
      <c r="H2" s="344"/>
      <c r="I2" s="344"/>
      <c r="J2" s="344"/>
      <c r="K2" s="344"/>
      <c r="L2" s="345" t="s">
        <v>194</v>
      </c>
      <c r="M2" s="345"/>
      <c r="N2" s="345"/>
      <c r="O2" s="345"/>
      <c r="P2" s="345"/>
      <c r="Q2" s="345"/>
      <c r="R2" s="345"/>
      <c r="S2" s="345"/>
      <c r="T2" s="346"/>
    </row>
    <row r="3" spans="1:22" ht="13.5" customHeight="1">
      <c r="A3" s="331" t="s">
        <v>88</v>
      </c>
      <c r="B3" s="332"/>
      <c r="C3" s="303" t="s">
        <v>147</v>
      </c>
      <c r="D3" s="289"/>
      <c r="E3" s="304"/>
      <c r="F3" s="348" t="s">
        <v>89</v>
      </c>
      <c r="G3" s="349"/>
      <c r="H3" s="349"/>
      <c r="I3" s="349"/>
      <c r="J3" s="349"/>
      <c r="K3" s="350"/>
      <c r="L3" s="289"/>
      <c r="M3" s="289"/>
      <c r="N3" s="289"/>
      <c r="O3" s="180"/>
      <c r="P3" s="180"/>
      <c r="Q3" s="180"/>
      <c r="R3" s="180"/>
      <c r="S3" s="180"/>
      <c r="T3" s="181"/>
    </row>
    <row r="4" spans="1:22" ht="13.5" customHeight="1">
      <c r="A4" s="307" t="s">
        <v>90</v>
      </c>
      <c r="B4" s="308"/>
      <c r="C4" s="326">
        <v>300</v>
      </c>
      <c r="D4" s="327"/>
      <c r="E4" s="194"/>
      <c r="F4" s="293" t="s">
        <v>91</v>
      </c>
      <c r="G4" s="294"/>
      <c r="H4" s="294"/>
      <c r="I4" s="294"/>
      <c r="J4" s="294"/>
      <c r="K4" s="295"/>
      <c r="L4" s="296">
        <f xml:space="preserve"> IF(FunctionList!E6&lt;&gt;"N/A",SUM(C4*FunctionList!E6/1000,- O7),"N/A")</f>
        <v>20</v>
      </c>
      <c r="M4" s="297"/>
      <c r="N4" s="297"/>
      <c r="O4" s="297"/>
      <c r="P4" s="297"/>
      <c r="Q4" s="297"/>
      <c r="R4" s="297"/>
      <c r="S4" s="297"/>
      <c r="T4" s="298"/>
      <c r="V4" s="87"/>
    </row>
    <row r="5" spans="1:22" ht="13.5" customHeight="1">
      <c r="A5" s="307" t="s">
        <v>92</v>
      </c>
      <c r="B5" s="308"/>
      <c r="C5" s="309" t="s">
        <v>86</v>
      </c>
      <c r="D5" s="309"/>
      <c r="E5" s="309"/>
      <c r="F5" s="310"/>
      <c r="G5" s="310"/>
      <c r="H5" s="310"/>
      <c r="I5" s="310"/>
      <c r="J5" s="310"/>
      <c r="K5" s="310"/>
      <c r="L5" s="309"/>
      <c r="M5" s="309"/>
      <c r="N5" s="309"/>
      <c r="O5" s="309"/>
      <c r="P5" s="309"/>
      <c r="Q5" s="309"/>
      <c r="R5" s="309"/>
      <c r="S5" s="309"/>
      <c r="T5" s="309"/>
    </row>
    <row r="6" spans="1:22" ht="13.5" customHeight="1">
      <c r="A6" s="305" t="s">
        <v>35</v>
      </c>
      <c r="B6" s="306"/>
      <c r="C6" s="290" t="s">
        <v>36</v>
      </c>
      <c r="D6" s="291"/>
      <c r="E6" s="292"/>
      <c r="F6" s="290" t="s">
        <v>37</v>
      </c>
      <c r="G6" s="291"/>
      <c r="H6" s="291"/>
      <c r="I6" s="291"/>
      <c r="J6" s="291"/>
      <c r="K6" s="299"/>
      <c r="L6" s="291" t="s">
        <v>93</v>
      </c>
      <c r="M6" s="291"/>
      <c r="N6" s="291"/>
      <c r="O6" s="314" t="s">
        <v>38</v>
      </c>
      <c r="P6" s="291"/>
      <c r="Q6" s="291"/>
      <c r="R6" s="291"/>
      <c r="S6" s="291"/>
      <c r="T6" s="315"/>
      <c r="V6" s="87"/>
    </row>
    <row r="7" spans="1:22" ht="13.5" customHeight="1" thickBot="1">
      <c r="A7" s="328">
        <f>COUNTIF(F94:HL94,"P")</f>
        <v>8</v>
      </c>
      <c r="B7" s="329"/>
      <c r="C7" s="324">
        <f>COUNTIF(F94:HL94,"F")</f>
        <v>2</v>
      </c>
      <c r="D7" s="312"/>
      <c r="E7" s="329"/>
      <c r="F7" s="324">
        <f>SUM(O7,- A7,- C7)</f>
        <v>0</v>
      </c>
      <c r="G7" s="312"/>
      <c r="H7" s="312"/>
      <c r="I7" s="312"/>
      <c r="J7" s="312"/>
      <c r="K7" s="325"/>
      <c r="L7" s="182">
        <f>COUNTIF(E93:HL93,"N")</f>
        <v>8</v>
      </c>
      <c r="M7" s="182">
        <f>COUNTIF(E93:HL93,"A")</f>
        <v>1</v>
      </c>
      <c r="N7" s="182">
        <f>COUNTIF(E93:HL93,"B")</f>
        <v>1</v>
      </c>
      <c r="O7" s="311">
        <f>COUNTA(E9:HO9)</f>
        <v>10</v>
      </c>
      <c r="P7" s="312"/>
      <c r="Q7" s="312"/>
      <c r="R7" s="312"/>
      <c r="S7" s="312"/>
      <c r="T7" s="313"/>
      <c r="U7" s="88"/>
    </row>
    <row r="8" spans="1:22" ht="11.25" thickBot="1"/>
    <row r="9" spans="1:22" ht="43.5" thickTop="1" thickBot="1">
      <c r="A9" s="213"/>
      <c r="B9" s="214"/>
      <c r="C9" s="215"/>
      <c r="D9" s="216"/>
      <c r="E9" s="215"/>
      <c r="F9" s="217" t="s">
        <v>46</v>
      </c>
      <c r="G9" s="217" t="s">
        <v>47</v>
      </c>
      <c r="H9" s="217" t="s">
        <v>48</v>
      </c>
      <c r="I9" s="217" t="s">
        <v>49</v>
      </c>
      <c r="J9" s="217" t="s">
        <v>50</v>
      </c>
      <c r="K9" s="217" t="s">
        <v>51</v>
      </c>
      <c r="L9" s="217" t="s">
        <v>52</v>
      </c>
      <c r="M9" s="217" t="s">
        <v>53</v>
      </c>
      <c r="N9" s="217" t="s">
        <v>54</v>
      </c>
      <c r="O9" s="217" t="s">
        <v>55</v>
      </c>
      <c r="P9" s="90"/>
      <c r="Q9" s="91"/>
      <c r="R9" s="92"/>
    </row>
    <row r="10" spans="1:22" ht="13.5" customHeight="1">
      <c r="A10" s="208" t="s">
        <v>94</v>
      </c>
      <c r="B10" s="93" t="s">
        <v>82</v>
      </c>
      <c r="C10" s="94"/>
      <c r="D10" s="95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</row>
    <row r="11" spans="1:22" ht="13.5" customHeight="1">
      <c r="A11" s="203"/>
      <c r="B11" s="93"/>
      <c r="C11" s="94"/>
      <c r="D11" s="95" t="s">
        <v>56</v>
      </c>
      <c r="E11" s="98"/>
      <c r="F11" s="97"/>
      <c r="G11" s="97"/>
      <c r="H11" s="97"/>
      <c r="I11" s="97"/>
      <c r="J11" s="97"/>
      <c r="K11" s="97"/>
      <c r="L11" s="97"/>
      <c r="M11" s="97"/>
      <c r="N11" s="97"/>
      <c r="O11" s="97"/>
      <c r="Q11" s="87"/>
    </row>
    <row r="12" spans="1:22" ht="13.5" customHeight="1">
      <c r="A12" s="203"/>
      <c r="B12" s="93"/>
      <c r="C12" s="94"/>
      <c r="D12" s="95"/>
      <c r="E12" s="98"/>
      <c r="F12" s="97"/>
      <c r="G12" s="97"/>
      <c r="H12" s="97"/>
      <c r="I12" s="97"/>
      <c r="J12" s="97"/>
      <c r="K12" s="97"/>
      <c r="L12" s="97"/>
      <c r="M12" s="97"/>
      <c r="N12" s="97"/>
      <c r="O12" s="97"/>
    </row>
    <row r="13" spans="1:22" ht="13.5" customHeight="1">
      <c r="A13" s="203"/>
      <c r="B13" s="93"/>
      <c r="C13" s="94"/>
      <c r="D13" s="95"/>
      <c r="E13" s="99"/>
      <c r="F13" s="97"/>
      <c r="G13" s="97"/>
      <c r="H13" s="97"/>
      <c r="I13" s="97"/>
      <c r="J13" s="97"/>
      <c r="K13" s="97"/>
      <c r="L13" s="97"/>
      <c r="M13" s="97"/>
      <c r="N13" s="97"/>
      <c r="O13" s="97"/>
      <c r="Q13" s="87"/>
    </row>
    <row r="14" spans="1:22" ht="13.5" customHeight="1">
      <c r="A14" s="203"/>
      <c r="B14" s="93" t="s">
        <v>208</v>
      </c>
      <c r="C14" s="94"/>
      <c r="D14" s="95"/>
      <c r="E14" s="100"/>
      <c r="F14" s="97"/>
      <c r="G14" s="97"/>
      <c r="H14" s="97"/>
      <c r="I14" s="97"/>
      <c r="J14" s="97"/>
      <c r="K14" s="97"/>
      <c r="L14" s="97"/>
      <c r="M14" s="97"/>
      <c r="N14" s="97"/>
      <c r="O14" s="97"/>
    </row>
    <row r="15" spans="1:22" ht="13.5" customHeight="1">
      <c r="A15" s="203"/>
      <c r="B15" s="93"/>
      <c r="C15" s="94"/>
      <c r="D15" s="95" t="s">
        <v>57</v>
      </c>
      <c r="E15" s="100"/>
      <c r="F15" s="97" t="s">
        <v>120</v>
      </c>
      <c r="G15" s="97"/>
      <c r="H15" s="97"/>
      <c r="I15" s="97"/>
      <c r="J15" s="97"/>
      <c r="K15" s="97"/>
      <c r="L15" s="97"/>
      <c r="M15" s="97"/>
      <c r="N15" s="97"/>
      <c r="O15" s="97"/>
    </row>
    <row r="16" spans="1:22" ht="13.5" customHeight="1">
      <c r="A16" s="203"/>
      <c r="B16" s="93"/>
      <c r="C16" s="94"/>
      <c r="D16" s="95" t="s">
        <v>162</v>
      </c>
      <c r="E16" s="100"/>
      <c r="F16" s="97"/>
      <c r="G16" s="97" t="s">
        <v>120</v>
      </c>
      <c r="H16" s="97" t="s">
        <v>120</v>
      </c>
      <c r="I16" s="97" t="s">
        <v>120</v>
      </c>
      <c r="J16" s="97" t="s">
        <v>120</v>
      </c>
      <c r="K16" s="97" t="s">
        <v>120</v>
      </c>
      <c r="L16" s="97" t="s">
        <v>120</v>
      </c>
      <c r="M16" s="97" t="s">
        <v>120</v>
      </c>
      <c r="N16" s="97" t="s">
        <v>120</v>
      </c>
      <c r="O16" s="97" t="s">
        <v>120</v>
      </c>
    </row>
    <row r="17" spans="1:16" ht="13.5" customHeight="1">
      <c r="A17" s="203"/>
      <c r="B17" s="93"/>
      <c r="C17" s="94"/>
      <c r="D17" s="95" t="s">
        <v>210</v>
      </c>
      <c r="E17" s="100"/>
      <c r="F17" s="97"/>
      <c r="G17" s="97"/>
      <c r="H17" s="97" t="s">
        <v>120</v>
      </c>
      <c r="I17" s="97"/>
      <c r="J17" s="97"/>
      <c r="K17" s="97"/>
      <c r="L17" s="97"/>
      <c r="M17" s="97"/>
      <c r="N17" s="97"/>
      <c r="O17" s="97"/>
      <c r="P17" s="101"/>
    </row>
    <row r="18" spans="1:16" ht="13.5" customHeight="1">
      <c r="A18" s="203"/>
      <c r="B18" s="93"/>
      <c r="C18" s="94"/>
      <c r="D18" s="95" t="s">
        <v>211</v>
      </c>
      <c r="E18" s="100"/>
      <c r="F18" s="97"/>
      <c r="G18" s="97"/>
      <c r="H18" s="97"/>
      <c r="I18" s="97" t="s">
        <v>120</v>
      </c>
      <c r="J18" s="97" t="s">
        <v>120</v>
      </c>
      <c r="K18" s="97" t="s">
        <v>120</v>
      </c>
      <c r="L18" s="97" t="s">
        <v>120</v>
      </c>
      <c r="M18" s="97" t="s">
        <v>120</v>
      </c>
      <c r="N18" s="97" t="s">
        <v>120</v>
      </c>
      <c r="O18" s="97" t="s">
        <v>120</v>
      </c>
      <c r="P18" s="101"/>
    </row>
    <row r="19" spans="1:16" ht="13.5" customHeight="1">
      <c r="A19" s="203"/>
      <c r="B19" s="93" t="s">
        <v>209</v>
      </c>
      <c r="C19" s="94"/>
      <c r="D19" s="95" t="s">
        <v>77</v>
      </c>
      <c r="E19" s="100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01"/>
    </row>
    <row r="20" spans="1:16" ht="13.5" customHeight="1">
      <c r="A20" s="203"/>
      <c r="B20" s="93"/>
      <c r="C20" s="94"/>
      <c r="D20" s="95" t="s">
        <v>57</v>
      </c>
      <c r="E20" s="100"/>
      <c r="F20" s="97"/>
      <c r="G20" s="97" t="s">
        <v>120</v>
      </c>
      <c r="H20" s="97"/>
      <c r="I20" s="97"/>
      <c r="J20" s="97"/>
      <c r="K20" s="97"/>
      <c r="L20" s="97"/>
      <c r="M20" s="97"/>
      <c r="N20" s="97"/>
      <c r="O20" s="97"/>
      <c r="P20" s="101"/>
    </row>
    <row r="21" spans="1:16" ht="13.5" customHeight="1">
      <c r="A21" s="203"/>
      <c r="B21" s="93"/>
      <c r="C21" s="94"/>
      <c r="D21" s="95" t="s">
        <v>162</v>
      </c>
      <c r="E21" s="100"/>
      <c r="F21" s="97"/>
      <c r="G21" s="97"/>
      <c r="H21" s="97" t="s">
        <v>120</v>
      </c>
      <c r="I21" s="97" t="s">
        <v>120</v>
      </c>
      <c r="J21" s="97" t="s">
        <v>120</v>
      </c>
      <c r="K21" s="97" t="s">
        <v>120</v>
      </c>
      <c r="L21" s="97" t="s">
        <v>120</v>
      </c>
      <c r="M21" s="97" t="s">
        <v>120</v>
      </c>
      <c r="N21" s="97" t="s">
        <v>120</v>
      </c>
      <c r="O21" s="97" t="s">
        <v>120</v>
      </c>
      <c r="P21" s="101"/>
    </row>
    <row r="22" spans="1:16" ht="13.5" customHeight="1">
      <c r="A22" s="203"/>
      <c r="B22" s="93"/>
      <c r="C22" s="94"/>
      <c r="D22" s="95"/>
      <c r="E22" s="100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101"/>
    </row>
    <row r="23" spans="1:16" ht="13.5" customHeight="1">
      <c r="A23" s="203"/>
      <c r="B23" s="93" t="s">
        <v>148</v>
      </c>
      <c r="C23" s="94"/>
      <c r="D23" s="95"/>
      <c r="E23" s="100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101"/>
    </row>
    <row r="24" spans="1:16" ht="13.5" customHeight="1">
      <c r="A24" s="203"/>
      <c r="B24" s="335" t="s">
        <v>169</v>
      </c>
      <c r="C24" s="336"/>
      <c r="D24" s="336"/>
      <c r="E24" s="100"/>
      <c r="F24" s="97"/>
      <c r="G24" s="97"/>
      <c r="H24" s="97"/>
      <c r="I24" s="97"/>
      <c r="J24" s="97"/>
      <c r="K24" s="97"/>
      <c r="L24" s="97"/>
      <c r="M24" s="97"/>
      <c r="N24" s="97" t="s">
        <v>120</v>
      </c>
      <c r="O24" s="97" t="s">
        <v>120</v>
      </c>
      <c r="P24" s="101"/>
    </row>
    <row r="25" spans="1:16" ht="13.5" customHeight="1">
      <c r="A25" s="203"/>
      <c r="B25" s="93"/>
      <c r="C25" s="94"/>
      <c r="D25" s="95"/>
      <c r="E25" s="100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101"/>
    </row>
    <row r="26" spans="1:16" ht="13.5" customHeight="1">
      <c r="A26" s="203"/>
      <c r="B26" s="93" t="s">
        <v>149</v>
      </c>
      <c r="C26" s="94"/>
      <c r="D26" s="95"/>
      <c r="E26" s="100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101"/>
    </row>
    <row r="27" spans="1:16" ht="13.5" customHeight="1">
      <c r="A27" s="203"/>
      <c r="B27" s="335" t="s">
        <v>169</v>
      </c>
      <c r="C27" s="336"/>
      <c r="D27" s="336"/>
      <c r="E27" s="100"/>
      <c r="F27" s="97"/>
      <c r="G27" s="97"/>
      <c r="H27" s="97"/>
      <c r="I27" s="97"/>
      <c r="J27" s="97"/>
      <c r="K27" s="97"/>
      <c r="L27" s="97"/>
      <c r="M27" s="97"/>
      <c r="N27" s="97" t="s">
        <v>120</v>
      </c>
      <c r="O27" s="97" t="s">
        <v>120</v>
      </c>
      <c r="P27" s="101"/>
    </row>
    <row r="28" spans="1:16" ht="13.5" customHeight="1">
      <c r="A28" s="203"/>
      <c r="B28" s="93"/>
      <c r="C28" s="94"/>
      <c r="D28" s="95"/>
      <c r="E28" s="100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101"/>
    </row>
    <row r="29" spans="1:16" ht="13.5" customHeight="1">
      <c r="A29" s="203"/>
      <c r="B29" s="93" t="s">
        <v>150</v>
      </c>
      <c r="C29" s="94"/>
      <c r="D29" s="95"/>
      <c r="E29" s="100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101"/>
    </row>
    <row r="30" spans="1:16" ht="13.5" customHeight="1">
      <c r="A30" s="203"/>
      <c r="B30" s="253" t="s">
        <v>170</v>
      </c>
      <c r="C30" s="94"/>
      <c r="D30" s="95"/>
      <c r="E30" s="100"/>
      <c r="F30" s="97"/>
      <c r="G30" s="97"/>
      <c r="H30" s="97"/>
      <c r="I30" s="97"/>
      <c r="J30" s="97"/>
      <c r="K30" s="97"/>
      <c r="L30" s="97"/>
      <c r="M30" s="97"/>
      <c r="N30" s="97" t="s">
        <v>120</v>
      </c>
      <c r="O30" s="97" t="s">
        <v>120</v>
      </c>
      <c r="P30" s="101"/>
    </row>
    <row r="31" spans="1:16" ht="13.5" customHeight="1">
      <c r="A31" s="203"/>
      <c r="B31" s="93"/>
      <c r="C31" s="94"/>
      <c r="D31" s="95"/>
      <c r="E31" s="100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1"/>
    </row>
    <row r="32" spans="1:16" ht="13.5" customHeight="1">
      <c r="A32" s="203"/>
      <c r="B32" s="93" t="s">
        <v>212</v>
      </c>
      <c r="C32" s="94"/>
      <c r="D32" s="95"/>
      <c r="E32" s="100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101"/>
    </row>
    <row r="33" spans="1:16" ht="13.5" customHeight="1">
      <c r="A33" s="203"/>
      <c r="B33" s="93"/>
      <c r="C33" s="94"/>
      <c r="D33" s="95" t="s">
        <v>171</v>
      </c>
      <c r="E33" s="100"/>
      <c r="F33" s="97"/>
      <c r="G33" s="97"/>
      <c r="H33" s="97"/>
      <c r="I33" s="97"/>
      <c r="J33" s="97"/>
      <c r="K33" s="97"/>
      <c r="L33" s="97"/>
      <c r="M33" s="97"/>
      <c r="N33" s="97" t="s">
        <v>120</v>
      </c>
      <c r="O33" s="97" t="s">
        <v>120</v>
      </c>
      <c r="P33" s="101"/>
    </row>
    <row r="34" spans="1:16" ht="13.5" customHeight="1">
      <c r="A34" s="203"/>
      <c r="B34" s="93"/>
      <c r="C34" s="94"/>
      <c r="D34" s="95"/>
      <c r="E34" s="100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101"/>
    </row>
    <row r="35" spans="1:16" ht="13.5" customHeight="1">
      <c r="A35" s="203"/>
      <c r="B35" s="93" t="s">
        <v>151</v>
      </c>
      <c r="C35" s="94"/>
      <c r="D35" s="95"/>
      <c r="E35" s="100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101"/>
    </row>
    <row r="36" spans="1:16" ht="13.5" customHeight="1">
      <c r="A36" s="203"/>
      <c r="B36" s="93"/>
      <c r="C36" s="94"/>
      <c r="D36" s="95" t="s">
        <v>175</v>
      </c>
      <c r="E36" s="100"/>
      <c r="F36" s="97"/>
      <c r="G36" s="97"/>
      <c r="H36" s="97"/>
      <c r="I36" s="97"/>
      <c r="J36" s="97"/>
      <c r="K36" s="97"/>
      <c r="L36" s="97"/>
      <c r="M36" s="97"/>
      <c r="N36" s="97" t="s">
        <v>120</v>
      </c>
      <c r="O36" s="97" t="s">
        <v>120</v>
      </c>
      <c r="P36" s="101"/>
    </row>
    <row r="37" spans="1:16" ht="13.5" customHeight="1">
      <c r="A37" s="203"/>
      <c r="B37" s="93"/>
      <c r="C37" s="94"/>
      <c r="D37" s="95"/>
      <c r="E37" s="100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101"/>
    </row>
    <row r="38" spans="1:16" ht="13.5" customHeight="1">
      <c r="A38" s="203"/>
      <c r="B38" s="93" t="s">
        <v>152</v>
      </c>
      <c r="C38" s="94"/>
      <c r="D38" s="95"/>
      <c r="E38" s="100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101"/>
    </row>
    <row r="39" spans="1:16" ht="13.5" customHeight="1">
      <c r="A39" s="203"/>
      <c r="B39" s="93"/>
      <c r="C39" s="94"/>
      <c r="D39" s="95" t="s">
        <v>175</v>
      </c>
      <c r="E39" s="100"/>
      <c r="F39" s="97"/>
      <c r="G39" s="97"/>
      <c r="H39" s="97"/>
      <c r="I39" s="97"/>
      <c r="J39" s="97"/>
      <c r="K39" s="97"/>
      <c r="L39" s="97"/>
      <c r="M39" s="97"/>
      <c r="N39" s="97" t="s">
        <v>120</v>
      </c>
      <c r="O39" s="97" t="s">
        <v>120</v>
      </c>
      <c r="P39" s="101"/>
    </row>
    <row r="40" spans="1:16" ht="13.5" customHeight="1">
      <c r="A40" s="203"/>
      <c r="B40" s="93"/>
      <c r="C40" s="94"/>
      <c r="D40" s="95"/>
      <c r="E40" s="100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101"/>
    </row>
    <row r="41" spans="1:16" ht="13.5" customHeight="1">
      <c r="A41" s="203"/>
      <c r="B41" s="93" t="s">
        <v>153</v>
      </c>
      <c r="C41" s="94"/>
      <c r="D41" s="95"/>
      <c r="E41" s="100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101"/>
    </row>
    <row r="42" spans="1:16" ht="13.5" customHeight="1">
      <c r="A42" s="203"/>
      <c r="B42" s="93"/>
      <c r="C42" s="94"/>
      <c r="D42" s="95" t="s">
        <v>175</v>
      </c>
      <c r="E42" s="100"/>
      <c r="F42" s="97"/>
      <c r="G42" s="97"/>
      <c r="H42" s="97"/>
      <c r="I42" s="97"/>
      <c r="J42" s="97"/>
      <c r="K42" s="97"/>
      <c r="L42" s="97"/>
      <c r="M42" s="97"/>
      <c r="N42" s="97" t="s">
        <v>120</v>
      </c>
      <c r="O42" s="97" t="s">
        <v>120</v>
      </c>
      <c r="P42" s="101"/>
    </row>
    <row r="43" spans="1:16" ht="13.5" customHeight="1">
      <c r="A43" s="203"/>
      <c r="B43" s="93"/>
      <c r="C43" s="94"/>
      <c r="D43" s="95"/>
      <c r="E43" s="100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101"/>
    </row>
    <row r="44" spans="1:16" ht="13.5" customHeight="1">
      <c r="A44" s="203"/>
      <c r="B44" s="93" t="s">
        <v>154</v>
      </c>
      <c r="C44" s="94"/>
      <c r="D44" s="95"/>
      <c r="E44" s="100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101"/>
    </row>
    <row r="45" spans="1:16" ht="13.5" customHeight="1">
      <c r="A45" s="203"/>
      <c r="B45" s="93"/>
      <c r="C45" s="94"/>
      <c r="D45" s="86" t="s">
        <v>177</v>
      </c>
      <c r="E45" s="100"/>
      <c r="F45" s="97"/>
      <c r="G45" s="97"/>
      <c r="H45" s="97"/>
      <c r="I45" s="97" t="s">
        <v>120</v>
      </c>
      <c r="J45" s="97"/>
      <c r="K45" s="97"/>
      <c r="L45" s="97"/>
      <c r="M45" s="97"/>
      <c r="N45" s="97"/>
      <c r="O45" s="97"/>
      <c r="P45" s="101"/>
    </row>
    <row r="46" spans="1:16" ht="13.5" customHeight="1">
      <c r="A46" s="203"/>
      <c r="B46" s="93"/>
      <c r="C46" s="94"/>
      <c r="D46" s="95" t="s">
        <v>176</v>
      </c>
      <c r="E46" s="100"/>
      <c r="F46" s="97"/>
      <c r="G46" s="97"/>
      <c r="H46" s="97"/>
      <c r="I46" s="97"/>
      <c r="J46" s="97" t="s">
        <v>120</v>
      </c>
      <c r="K46" s="97" t="s">
        <v>120</v>
      </c>
      <c r="L46" s="97" t="s">
        <v>120</v>
      </c>
      <c r="M46" s="97" t="s">
        <v>120</v>
      </c>
      <c r="N46" s="97" t="s">
        <v>120</v>
      </c>
      <c r="O46" s="97" t="s">
        <v>120</v>
      </c>
      <c r="P46" s="101"/>
    </row>
    <row r="47" spans="1:16" ht="13.5" customHeight="1">
      <c r="A47" s="203"/>
      <c r="B47" s="93"/>
      <c r="C47" s="94"/>
      <c r="D47" s="95"/>
      <c r="E47" s="100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101"/>
    </row>
    <row r="48" spans="1:16" ht="13.5" customHeight="1">
      <c r="A48" s="203"/>
      <c r="B48" s="93" t="s">
        <v>156</v>
      </c>
      <c r="C48" s="94"/>
      <c r="D48" s="95"/>
      <c r="E48" s="100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101"/>
    </row>
    <row r="49" spans="1:16" ht="13.5" customHeight="1">
      <c r="A49" s="203"/>
      <c r="B49" s="93"/>
      <c r="C49" s="94"/>
      <c r="D49" s="95" t="s">
        <v>181</v>
      </c>
      <c r="E49" s="100"/>
      <c r="F49" s="97"/>
      <c r="G49" s="97"/>
      <c r="H49" s="97"/>
      <c r="I49" s="97"/>
      <c r="J49" s="97" t="s">
        <v>120</v>
      </c>
      <c r="K49" s="97"/>
      <c r="L49" s="97"/>
      <c r="M49" s="97"/>
      <c r="N49" s="97"/>
      <c r="O49" s="97"/>
      <c r="P49" s="101"/>
    </row>
    <row r="50" spans="1:16" ht="13.5" customHeight="1">
      <c r="A50" s="203"/>
      <c r="B50" s="93"/>
      <c r="C50" s="94"/>
      <c r="D50" s="95" t="s">
        <v>178</v>
      </c>
      <c r="E50" s="100"/>
      <c r="F50" s="97"/>
      <c r="G50" s="97"/>
      <c r="H50" s="97"/>
      <c r="I50" s="97"/>
      <c r="J50" s="97"/>
      <c r="K50" s="97" t="s">
        <v>120</v>
      </c>
      <c r="L50" s="97" t="s">
        <v>120</v>
      </c>
      <c r="M50" s="97" t="s">
        <v>120</v>
      </c>
      <c r="N50" s="97" t="s">
        <v>120</v>
      </c>
      <c r="O50" s="97" t="s">
        <v>120</v>
      </c>
      <c r="P50" s="101"/>
    </row>
    <row r="51" spans="1:16" ht="13.5" customHeight="1">
      <c r="A51" s="203"/>
      <c r="B51" s="93"/>
      <c r="C51" s="94"/>
      <c r="D51" s="95"/>
      <c r="E51" s="100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101"/>
    </row>
    <row r="52" spans="1:16" ht="13.5" customHeight="1">
      <c r="A52" s="203"/>
      <c r="B52" s="93" t="s">
        <v>157</v>
      </c>
      <c r="C52" s="94"/>
      <c r="D52" s="95"/>
      <c r="E52" s="100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101"/>
    </row>
    <row r="53" spans="1:16" ht="13.5" customHeight="1">
      <c r="A53" s="203"/>
      <c r="B53" s="93"/>
      <c r="C53" s="254"/>
      <c r="D53" s="255" t="s">
        <v>174</v>
      </c>
      <c r="E53" s="100"/>
      <c r="F53" s="97"/>
      <c r="G53" s="97"/>
      <c r="H53" s="97"/>
      <c r="I53" s="97"/>
      <c r="J53" s="97"/>
      <c r="K53" s="97" t="s">
        <v>120</v>
      </c>
      <c r="L53" s="97" t="s">
        <v>120</v>
      </c>
      <c r="M53" s="97"/>
      <c r="N53" s="97" t="s">
        <v>120</v>
      </c>
      <c r="O53" s="97"/>
      <c r="P53" s="101"/>
    </row>
    <row r="54" spans="1:16" ht="13.5" customHeight="1">
      <c r="A54" s="203"/>
      <c r="B54" s="339"/>
      <c r="C54" s="340"/>
      <c r="D54" s="256" t="s">
        <v>183</v>
      </c>
      <c r="E54" s="100"/>
      <c r="F54" s="97"/>
      <c r="G54" s="97"/>
      <c r="H54" s="97"/>
      <c r="I54" s="97"/>
      <c r="J54" s="97"/>
      <c r="K54" s="97"/>
      <c r="L54" s="97" t="s">
        <v>120</v>
      </c>
      <c r="M54" s="97" t="s">
        <v>120</v>
      </c>
      <c r="N54" s="97" t="s">
        <v>120</v>
      </c>
      <c r="O54" s="97"/>
      <c r="P54" s="101"/>
    </row>
    <row r="55" spans="1:16" ht="13.5" customHeight="1">
      <c r="A55" s="203"/>
      <c r="B55" s="339"/>
      <c r="C55" s="340"/>
      <c r="D55" s="256" t="s">
        <v>184</v>
      </c>
      <c r="E55" s="100"/>
      <c r="F55" s="97"/>
      <c r="G55" s="97"/>
      <c r="H55" s="97"/>
      <c r="I55" s="97"/>
      <c r="J55" s="97"/>
      <c r="K55" s="97" t="s">
        <v>120</v>
      </c>
      <c r="L55" s="97"/>
      <c r="M55" s="97"/>
      <c r="N55" s="97"/>
      <c r="O55" s="97"/>
      <c r="P55" s="101"/>
    </row>
    <row r="56" spans="1:16" ht="13.5" customHeight="1">
      <c r="A56" s="203"/>
      <c r="B56" s="93"/>
      <c r="C56" s="341" t="s">
        <v>186</v>
      </c>
      <c r="D56" s="341"/>
      <c r="E56" s="100"/>
      <c r="F56" s="97"/>
      <c r="G56" s="97"/>
      <c r="H56" s="97"/>
      <c r="I56" s="97"/>
      <c r="J56" s="97"/>
      <c r="K56" s="97"/>
      <c r="L56" s="97"/>
      <c r="M56" s="97" t="s">
        <v>120</v>
      </c>
      <c r="N56" s="97"/>
      <c r="O56" s="97" t="s">
        <v>120</v>
      </c>
      <c r="P56" s="101"/>
    </row>
    <row r="57" spans="1:16" ht="13.5" customHeight="1">
      <c r="A57" s="203"/>
      <c r="B57" s="93"/>
      <c r="C57" s="342"/>
      <c r="D57" s="342"/>
      <c r="E57" s="100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101"/>
    </row>
    <row r="58" spans="1:16" ht="13.5" customHeight="1">
      <c r="A58" s="203"/>
      <c r="B58" s="93" t="s">
        <v>158</v>
      </c>
      <c r="C58" s="94"/>
      <c r="D58" s="95"/>
      <c r="E58" s="100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101"/>
    </row>
    <row r="59" spans="1:16" ht="13.5" customHeight="1">
      <c r="A59" s="203"/>
      <c r="B59" s="333" t="s">
        <v>169</v>
      </c>
      <c r="C59" s="334"/>
      <c r="D59" s="334"/>
      <c r="E59" s="100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101"/>
    </row>
    <row r="60" spans="1:16" ht="13.5" customHeight="1">
      <c r="A60" s="203"/>
      <c r="B60" s="93"/>
      <c r="C60" s="94"/>
      <c r="D60" s="95"/>
      <c r="E60" s="100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101"/>
    </row>
    <row r="61" spans="1:16" ht="13.5" customHeight="1">
      <c r="A61" s="203"/>
      <c r="B61" s="93" t="s">
        <v>155</v>
      </c>
      <c r="C61" s="94"/>
      <c r="D61" s="95"/>
      <c r="E61" s="100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101"/>
    </row>
    <row r="62" spans="1:16" ht="13.5" customHeight="1">
      <c r="A62" s="203"/>
      <c r="B62" s="93"/>
      <c r="C62" s="94"/>
      <c r="D62" s="86" t="s">
        <v>177</v>
      </c>
      <c r="E62" s="100"/>
      <c r="F62" s="97"/>
      <c r="G62" s="97"/>
      <c r="H62" s="97"/>
      <c r="I62" s="97"/>
      <c r="J62" s="97"/>
      <c r="K62" s="97"/>
      <c r="L62" s="97" t="s">
        <v>120</v>
      </c>
      <c r="M62" s="97" t="s">
        <v>120</v>
      </c>
      <c r="N62" s="97"/>
      <c r="O62" s="97"/>
      <c r="P62" s="101"/>
    </row>
    <row r="63" spans="1:16" ht="13.5" customHeight="1">
      <c r="A63" s="203"/>
      <c r="B63" s="93"/>
      <c r="C63" s="94"/>
      <c r="D63" s="95" t="s">
        <v>176</v>
      </c>
      <c r="E63" s="100"/>
      <c r="F63" s="97"/>
      <c r="G63" s="97"/>
      <c r="H63" s="97"/>
      <c r="I63" s="97"/>
      <c r="J63" s="97"/>
      <c r="K63" s="97"/>
      <c r="L63" s="97"/>
      <c r="M63" s="97"/>
      <c r="N63" s="97" t="s">
        <v>120</v>
      </c>
      <c r="O63" s="97" t="s">
        <v>120</v>
      </c>
      <c r="P63" s="101"/>
    </row>
    <row r="64" spans="1:16" ht="13.5" customHeight="1">
      <c r="A64" s="203"/>
      <c r="B64" s="93"/>
      <c r="C64" s="94"/>
      <c r="D64" s="95"/>
      <c r="E64" s="100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101"/>
    </row>
    <row r="65" spans="1:16" ht="13.5" customHeight="1">
      <c r="A65" s="203"/>
      <c r="B65" s="93" t="s">
        <v>159</v>
      </c>
      <c r="C65" s="94"/>
      <c r="D65" s="95"/>
      <c r="E65" s="100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101"/>
    </row>
    <row r="66" spans="1:16" ht="13.5" customHeight="1">
      <c r="A66" s="203"/>
      <c r="B66" s="93"/>
      <c r="C66" s="94"/>
      <c r="D66" s="95" t="s">
        <v>187</v>
      </c>
      <c r="E66" s="100"/>
      <c r="F66" s="97"/>
      <c r="G66" s="97"/>
      <c r="H66" s="97"/>
      <c r="I66" s="97"/>
      <c r="J66" s="97"/>
      <c r="K66" s="97"/>
      <c r="L66" s="97"/>
      <c r="M66" s="97"/>
      <c r="N66" s="97" t="s">
        <v>120</v>
      </c>
      <c r="O66" s="97" t="s">
        <v>120</v>
      </c>
      <c r="P66" s="101"/>
    </row>
    <row r="67" spans="1:16" ht="13.5" customHeight="1">
      <c r="A67" s="203"/>
      <c r="B67" s="93"/>
      <c r="C67" s="94"/>
      <c r="D67" s="95"/>
      <c r="E67" s="100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101"/>
    </row>
    <row r="68" spans="1:16" ht="13.5" customHeight="1">
      <c r="A68" s="203"/>
      <c r="B68" s="93" t="s">
        <v>160</v>
      </c>
      <c r="C68" s="94"/>
      <c r="D68" s="95"/>
      <c r="E68" s="100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101"/>
    </row>
    <row r="69" spans="1:16" ht="13.5" customHeight="1">
      <c r="A69" s="203"/>
      <c r="B69" s="93"/>
      <c r="C69" s="94"/>
      <c r="D69" s="95" t="s">
        <v>173</v>
      </c>
      <c r="E69" s="100"/>
      <c r="F69" s="97"/>
      <c r="G69" s="97"/>
      <c r="H69" s="97"/>
      <c r="I69" s="97"/>
      <c r="J69" s="97"/>
      <c r="K69" s="97"/>
      <c r="L69" s="97"/>
      <c r="M69" s="97"/>
      <c r="N69" s="97" t="s">
        <v>120</v>
      </c>
      <c r="O69" s="97" t="s">
        <v>120</v>
      </c>
      <c r="P69" s="101"/>
    </row>
    <row r="70" spans="1:16" ht="13.5" customHeight="1">
      <c r="A70" s="203"/>
      <c r="B70" s="93"/>
      <c r="C70" s="94"/>
      <c r="D70" s="95"/>
      <c r="E70" s="100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101"/>
    </row>
    <row r="71" spans="1:16" ht="13.5" customHeight="1">
      <c r="A71" s="203"/>
      <c r="B71" s="93" t="s">
        <v>161</v>
      </c>
      <c r="C71" s="94"/>
      <c r="D71" s="95"/>
      <c r="E71" s="100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101"/>
    </row>
    <row r="72" spans="1:16" ht="13.5" customHeight="1">
      <c r="A72" s="203"/>
      <c r="B72" s="209"/>
      <c r="C72" s="210"/>
      <c r="D72" s="211" t="s">
        <v>172</v>
      </c>
      <c r="E72" s="100"/>
      <c r="F72" s="106"/>
      <c r="G72" s="106"/>
      <c r="H72" s="106"/>
      <c r="I72" s="106"/>
      <c r="J72" s="106"/>
      <c r="K72" s="106"/>
      <c r="L72" s="106"/>
      <c r="M72" s="106"/>
      <c r="N72" s="106" t="s">
        <v>120</v>
      </c>
      <c r="O72" s="106" t="s">
        <v>120</v>
      </c>
      <c r="P72" s="101"/>
    </row>
    <row r="73" spans="1:16" ht="13.5" customHeight="1">
      <c r="A73" s="203"/>
      <c r="B73" s="209"/>
      <c r="C73" s="210"/>
      <c r="D73" s="211"/>
      <c r="E73" s="100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1"/>
    </row>
    <row r="74" spans="1:16" ht="13.5" customHeight="1">
      <c r="A74" s="203"/>
      <c r="B74" s="209" t="s">
        <v>165</v>
      </c>
      <c r="C74" s="210"/>
      <c r="D74" s="211"/>
      <c r="E74" s="100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1"/>
    </row>
    <row r="75" spans="1:16" ht="13.5" customHeight="1">
      <c r="A75" s="203"/>
      <c r="B75" s="209"/>
      <c r="C75" s="210"/>
      <c r="D75" s="211" t="s">
        <v>166</v>
      </c>
      <c r="E75" s="100"/>
      <c r="F75" s="106"/>
      <c r="G75" s="106"/>
      <c r="H75" s="106" t="s">
        <v>120</v>
      </c>
      <c r="I75" s="106"/>
      <c r="J75" s="106"/>
      <c r="K75" s="106" t="s">
        <v>120</v>
      </c>
      <c r="L75" s="106"/>
      <c r="M75" s="106"/>
      <c r="N75" s="106" t="s">
        <v>120</v>
      </c>
      <c r="O75" s="106" t="s">
        <v>120</v>
      </c>
      <c r="P75" s="101"/>
    </row>
    <row r="76" spans="1:16" ht="13.5" customHeight="1">
      <c r="A76" s="203"/>
      <c r="B76" s="209"/>
      <c r="C76" s="210"/>
      <c r="D76" s="211" t="s">
        <v>167</v>
      </c>
      <c r="E76" s="100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1"/>
    </row>
    <row r="77" spans="1:16" ht="13.5" customHeight="1" thickBot="1">
      <c r="A77" s="203"/>
      <c r="B77" s="209"/>
      <c r="C77" s="210"/>
      <c r="D77" s="211"/>
      <c r="E77" s="100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1"/>
    </row>
    <row r="78" spans="1:16" ht="13.5" customHeight="1">
      <c r="A78" s="207" t="s">
        <v>96</v>
      </c>
      <c r="B78" s="102" t="s">
        <v>83</v>
      </c>
      <c r="C78" s="103"/>
      <c r="D78" s="104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106"/>
    </row>
    <row r="79" spans="1:16" ht="13.5" customHeight="1">
      <c r="A79" s="206"/>
      <c r="B79" s="107"/>
      <c r="C79" s="108"/>
      <c r="D79" s="109">
        <v>0</v>
      </c>
      <c r="E79" s="110"/>
      <c r="F79" s="97"/>
      <c r="G79" s="97"/>
      <c r="H79" s="97" t="s">
        <v>120</v>
      </c>
      <c r="I79" s="97"/>
      <c r="J79" s="97"/>
      <c r="K79" s="97"/>
      <c r="L79" s="97"/>
      <c r="M79" s="97"/>
      <c r="N79" s="97"/>
      <c r="O79" s="97"/>
    </row>
    <row r="80" spans="1:16" ht="13.5" customHeight="1">
      <c r="A80" s="206"/>
      <c r="B80" s="107"/>
      <c r="C80" s="111"/>
      <c r="D80" s="109">
        <v>1</v>
      </c>
      <c r="E80" s="112"/>
      <c r="F80" s="97"/>
      <c r="G80" s="97"/>
      <c r="H80" s="97"/>
      <c r="I80" s="97"/>
      <c r="J80" s="97"/>
      <c r="K80" s="97"/>
      <c r="L80" s="97"/>
      <c r="M80" s="97"/>
      <c r="N80" s="97" t="s">
        <v>120</v>
      </c>
      <c r="O80" s="97" t="s">
        <v>120</v>
      </c>
    </row>
    <row r="81" spans="1:15" ht="13.5" customHeight="1">
      <c r="A81" s="206"/>
      <c r="B81" s="107" t="s">
        <v>84</v>
      </c>
      <c r="C81" s="111"/>
      <c r="D81" s="109"/>
      <c r="E81" s="112"/>
      <c r="F81" s="97"/>
      <c r="G81" s="97"/>
      <c r="H81" s="97"/>
      <c r="I81" s="97"/>
      <c r="J81" s="97"/>
      <c r="K81" s="97"/>
      <c r="L81" s="97"/>
      <c r="M81" s="97"/>
      <c r="N81" s="97"/>
      <c r="O81" s="97"/>
    </row>
    <row r="82" spans="1:15" ht="13.5" customHeight="1">
      <c r="A82" s="206"/>
      <c r="B82" s="107"/>
      <c r="C82" s="111"/>
      <c r="D82" s="109"/>
      <c r="E82" s="112"/>
      <c r="F82" s="97"/>
      <c r="G82" s="97"/>
      <c r="H82" s="97"/>
      <c r="I82" s="97"/>
      <c r="J82" s="97"/>
      <c r="K82" s="97"/>
      <c r="L82" s="97"/>
      <c r="M82" s="97"/>
      <c r="N82" s="97"/>
      <c r="O82" s="97"/>
    </row>
    <row r="83" spans="1:15" ht="13.5" customHeight="1">
      <c r="A83" s="206"/>
      <c r="B83" s="107" t="s">
        <v>85</v>
      </c>
      <c r="C83" s="111"/>
      <c r="D83" s="109"/>
      <c r="E83" s="112"/>
      <c r="F83" s="97"/>
      <c r="G83" s="97"/>
      <c r="H83" s="97"/>
      <c r="I83" s="97"/>
      <c r="J83" s="97"/>
      <c r="K83" s="97"/>
      <c r="L83" s="97"/>
      <c r="M83" s="97"/>
      <c r="N83" s="97"/>
      <c r="O83" s="97"/>
    </row>
    <row r="84" spans="1:15" ht="13.5" customHeight="1">
      <c r="A84" s="206"/>
      <c r="B84" s="107"/>
      <c r="C84" s="111"/>
      <c r="D84" s="109" t="s">
        <v>213</v>
      </c>
      <c r="E84" s="112"/>
      <c r="F84" s="97" t="s">
        <v>120</v>
      </c>
      <c r="G84" s="97"/>
      <c r="H84" s="97"/>
      <c r="I84" s="97"/>
      <c r="J84" s="97"/>
      <c r="K84" s="97"/>
      <c r="L84" s="97"/>
      <c r="M84" s="97"/>
      <c r="N84" s="97"/>
      <c r="O84" s="97"/>
    </row>
    <row r="85" spans="1:15" ht="13.5" customHeight="1">
      <c r="A85" s="206"/>
      <c r="B85" s="195"/>
      <c r="C85" s="196"/>
      <c r="D85" s="197" t="s">
        <v>214</v>
      </c>
      <c r="E85" s="198"/>
      <c r="F85" s="212"/>
      <c r="G85" s="212" t="s">
        <v>120</v>
      </c>
      <c r="H85" s="212"/>
      <c r="I85" s="212"/>
      <c r="J85" s="212"/>
      <c r="K85" s="212"/>
      <c r="L85" s="212"/>
      <c r="M85" s="212"/>
      <c r="N85" s="212"/>
      <c r="O85" s="212"/>
    </row>
    <row r="86" spans="1:15" ht="13.5" customHeight="1">
      <c r="A86" s="206"/>
      <c r="B86" s="107"/>
      <c r="C86" s="196"/>
      <c r="D86" s="197" t="s">
        <v>215</v>
      </c>
      <c r="E86" s="250"/>
      <c r="F86" s="97"/>
      <c r="G86" s="97"/>
      <c r="H86" s="97" t="s">
        <v>120</v>
      </c>
      <c r="I86" s="97"/>
      <c r="J86" s="97"/>
      <c r="K86" s="97"/>
      <c r="L86" s="97"/>
      <c r="M86" s="97"/>
      <c r="N86" s="97"/>
      <c r="O86" s="97"/>
    </row>
    <row r="87" spans="1:15" ht="13.5" customHeight="1">
      <c r="A87" s="206"/>
      <c r="B87" s="251"/>
      <c r="C87" s="196"/>
      <c r="D87" s="197" t="s">
        <v>180</v>
      </c>
      <c r="E87" s="250"/>
      <c r="F87" s="97"/>
      <c r="G87" s="97"/>
      <c r="H87" s="97"/>
      <c r="I87" s="97" t="s">
        <v>120</v>
      </c>
      <c r="J87" s="97"/>
      <c r="K87" s="97"/>
      <c r="L87" s="97"/>
      <c r="M87" s="97"/>
      <c r="N87" s="97"/>
      <c r="O87" s="97"/>
    </row>
    <row r="88" spans="1:15" ht="13.5" customHeight="1">
      <c r="A88" s="206"/>
      <c r="B88" s="253" t="s">
        <v>77</v>
      </c>
      <c r="C88" s="196"/>
      <c r="D88" s="197" t="s">
        <v>179</v>
      </c>
      <c r="E88" s="250"/>
      <c r="F88" s="97"/>
      <c r="G88" s="97"/>
      <c r="H88" s="97"/>
      <c r="I88" s="97"/>
      <c r="J88" s="97" t="s">
        <v>120</v>
      </c>
      <c r="K88" s="97"/>
      <c r="L88" s="97"/>
      <c r="M88" s="97"/>
      <c r="N88" s="97"/>
      <c r="O88" s="97"/>
    </row>
    <row r="89" spans="1:15" ht="27.75" customHeight="1">
      <c r="A89" s="206"/>
      <c r="B89" s="195"/>
      <c r="C89" s="337" t="s">
        <v>182</v>
      </c>
      <c r="D89" s="338"/>
      <c r="E89" s="250"/>
      <c r="F89" s="97"/>
      <c r="G89" s="97"/>
      <c r="H89" s="97"/>
      <c r="I89" s="97"/>
      <c r="J89" s="97"/>
      <c r="K89" s="97" t="s">
        <v>120</v>
      </c>
      <c r="L89" s="97"/>
      <c r="M89" s="97"/>
      <c r="N89" s="97"/>
      <c r="O89" s="97"/>
    </row>
    <row r="90" spans="1:15" ht="13.5" customHeight="1">
      <c r="A90" s="206"/>
      <c r="B90" s="195"/>
      <c r="C90" s="196"/>
      <c r="D90" s="197" t="s">
        <v>185</v>
      </c>
      <c r="E90" s="250"/>
      <c r="F90" s="97"/>
      <c r="G90" s="97"/>
      <c r="H90" s="97"/>
      <c r="I90" s="97"/>
      <c r="J90" s="97"/>
      <c r="K90" s="97"/>
      <c r="L90" s="97" t="s">
        <v>120</v>
      </c>
      <c r="M90" s="97" t="s">
        <v>120</v>
      </c>
      <c r="N90" s="97"/>
      <c r="O90" s="97"/>
    </row>
    <row r="91" spans="1:15" ht="13.5" customHeight="1">
      <c r="A91" s="206"/>
      <c r="B91" s="195"/>
      <c r="C91" s="196"/>
      <c r="D91" s="197" t="s">
        <v>216</v>
      </c>
      <c r="E91" s="250"/>
      <c r="F91" s="97"/>
      <c r="G91" s="97"/>
      <c r="H91" s="97"/>
      <c r="I91" s="97"/>
      <c r="J91" s="97"/>
      <c r="K91" s="97"/>
      <c r="L91" s="97"/>
      <c r="M91" s="97"/>
      <c r="N91" s="97" t="s">
        <v>120</v>
      </c>
      <c r="O91" s="97" t="s">
        <v>120</v>
      </c>
    </row>
    <row r="92" spans="1:15" ht="13.5" customHeight="1" thickBot="1">
      <c r="A92" s="206"/>
      <c r="B92" s="107"/>
      <c r="C92" s="108"/>
      <c r="D92" s="109"/>
      <c r="E92" s="250"/>
      <c r="F92" s="97"/>
      <c r="G92" s="97"/>
      <c r="H92" s="97"/>
      <c r="I92" s="97"/>
      <c r="J92" s="97"/>
      <c r="K92" s="97"/>
      <c r="L92" s="97"/>
      <c r="M92" s="97"/>
      <c r="N92" s="97"/>
      <c r="O92" s="97"/>
    </row>
    <row r="93" spans="1:15" ht="13.5" customHeight="1" thickTop="1">
      <c r="A93" s="207" t="s">
        <v>58</v>
      </c>
      <c r="B93" s="330" t="s">
        <v>59</v>
      </c>
      <c r="C93" s="330"/>
      <c r="D93" s="330"/>
      <c r="E93" s="200"/>
      <c r="F93" s="252" t="s">
        <v>60</v>
      </c>
      <c r="G93" s="252" t="s">
        <v>60</v>
      </c>
      <c r="H93" s="252" t="s">
        <v>60</v>
      </c>
      <c r="I93" s="252" t="s">
        <v>60</v>
      </c>
      <c r="J93" s="252" t="s">
        <v>60</v>
      </c>
      <c r="K93" s="252" t="s">
        <v>61</v>
      </c>
      <c r="L93" s="252" t="s">
        <v>62</v>
      </c>
      <c r="M93" s="252" t="s">
        <v>60</v>
      </c>
      <c r="N93" s="252" t="s">
        <v>60</v>
      </c>
      <c r="O93" s="252" t="s">
        <v>60</v>
      </c>
    </row>
    <row r="94" spans="1:15" ht="13.5" customHeight="1">
      <c r="A94" s="206"/>
      <c r="B94" s="323" t="s">
        <v>63</v>
      </c>
      <c r="C94" s="323"/>
      <c r="D94" s="323"/>
      <c r="E94" s="114"/>
      <c r="F94" s="113" t="s">
        <v>64</v>
      </c>
      <c r="G94" s="113" t="s">
        <v>64</v>
      </c>
      <c r="H94" s="113" t="s">
        <v>64</v>
      </c>
      <c r="I94" s="113" t="s">
        <v>64</v>
      </c>
      <c r="J94" s="113" t="s">
        <v>64</v>
      </c>
      <c r="K94" s="113" t="s">
        <v>65</v>
      </c>
      <c r="L94" s="113" t="s">
        <v>65</v>
      </c>
      <c r="M94" s="113" t="s">
        <v>64</v>
      </c>
      <c r="N94" s="113" t="s">
        <v>64</v>
      </c>
      <c r="O94" s="113" t="s">
        <v>64</v>
      </c>
    </row>
    <row r="95" spans="1:15" ht="13.5" customHeight="1">
      <c r="A95" s="206"/>
      <c r="B95" s="300" t="s">
        <v>66</v>
      </c>
      <c r="C95" s="300"/>
      <c r="D95" s="300"/>
      <c r="E95" s="115"/>
      <c r="F95" s="116">
        <v>39139</v>
      </c>
      <c r="G95" s="116">
        <v>39139</v>
      </c>
      <c r="H95" s="116">
        <v>39140</v>
      </c>
      <c r="I95" s="116">
        <v>39141</v>
      </c>
      <c r="J95" s="116">
        <v>39142</v>
      </c>
      <c r="K95" s="116">
        <v>39143</v>
      </c>
      <c r="L95" s="116">
        <v>39144</v>
      </c>
      <c r="M95" s="116">
        <v>39145</v>
      </c>
      <c r="N95" s="116">
        <v>39146</v>
      </c>
      <c r="O95" s="116">
        <v>39147</v>
      </c>
    </row>
    <row r="96" spans="1:15" ht="75.75" thickBot="1">
      <c r="A96" s="218"/>
      <c r="B96" s="301" t="s">
        <v>67</v>
      </c>
      <c r="C96" s="301"/>
      <c r="D96" s="301"/>
      <c r="E96" s="204"/>
      <c r="F96" s="205"/>
      <c r="G96" s="205"/>
      <c r="H96" s="205"/>
      <c r="I96" s="205"/>
      <c r="J96" s="205"/>
      <c r="K96" s="205" t="s">
        <v>68</v>
      </c>
      <c r="L96" s="205" t="s">
        <v>69</v>
      </c>
      <c r="M96" s="205" t="s">
        <v>70</v>
      </c>
      <c r="N96" s="205" t="s">
        <v>71</v>
      </c>
      <c r="O96" s="205" t="s">
        <v>72</v>
      </c>
    </row>
    <row r="97" spans="1:4" ht="11.25" thickTop="1">
      <c r="A97" s="89"/>
      <c r="B97" s="85"/>
      <c r="C97" s="86"/>
      <c r="D97" s="85"/>
    </row>
  </sheetData>
  <mergeCells count="35">
    <mergeCell ref="A2:B2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B94:D94"/>
    <mergeCell ref="A5:B5"/>
    <mergeCell ref="C5:T5"/>
    <mergeCell ref="B24:D24"/>
    <mergeCell ref="B27:D27"/>
    <mergeCell ref="O7:T7"/>
    <mergeCell ref="C89:D89"/>
    <mergeCell ref="B54:C54"/>
    <mergeCell ref="B55:C55"/>
    <mergeCell ref="C56:D56"/>
    <mergeCell ref="C57:D57"/>
    <mergeCell ref="B95:D95"/>
    <mergeCell ref="A7:B7"/>
    <mergeCell ref="B96:D96"/>
    <mergeCell ref="B93:D93"/>
    <mergeCell ref="C3:E3"/>
    <mergeCell ref="A3:B3"/>
    <mergeCell ref="A4:B4"/>
    <mergeCell ref="C4:D4"/>
    <mergeCell ref="A6:B6"/>
    <mergeCell ref="B59:D59"/>
  </mergeCells>
  <phoneticPr fontId="34" type="noConversion"/>
  <dataValidations count="3">
    <dataValidation type="list" allowBlank="1" showInputMessage="1" showErrorMessage="1" sqref="F93:O93">
      <formula1>"N,A,B, "</formula1>
    </dataValidation>
    <dataValidation type="list" allowBlank="1" showInputMessage="1" showErrorMessage="1" sqref="F94:O94">
      <formula1>"P,F, "</formula1>
    </dataValidation>
    <dataValidation type="list" allowBlank="1" showInputMessage="1" showErrorMessage="1" sqref="F10:O9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"/>
  <sheetViews>
    <sheetView workbookViewId="0">
      <selection activeCell="G9" sqref="G9"/>
    </sheetView>
  </sheetViews>
  <sheetFormatPr defaultRowHeight="13.5" customHeight="1"/>
  <cols>
    <col min="1" max="1" width="6.75" style="117" customWidth="1"/>
    <col min="2" max="2" width="13.375" style="121" customWidth="1"/>
    <col min="3" max="3" width="10.75" style="117" customWidth="1"/>
    <col min="4" max="4" width="11.375" style="118" customWidth="1"/>
    <col min="5" max="5" width="1.75" style="117" hidden="1" customWidth="1"/>
    <col min="6" max="7" width="2.875" style="117" bestFit="1" customWidth="1"/>
    <col min="8" max="8" width="2.875" style="117" customWidth="1"/>
    <col min="9" max="10" width="2.875" style="117" bestFit="1" customWidth="1"/>
    <col min="11" max="19" width="2.875" style="117" customWidth="1"/>
    <col min="20" max="20" width="2.875" style="117" bestFit="1" customWidth="1"/>
    <col min="21" max="21" width="2.875" style="117" customWidth="1"/>
    <col min="22" max="16384" width="9" style="117"/>
  </cols>
  <sheetData>
    <row r="1" spans="1:22" ht="13.5" customHeight="1" thickBot="1">
      <c r="A1" s="124"/>
      <c r="B1" s="186"/>
    </row>
    <row r="2" spans="1:22" ht="13.5" customHeight="1">
      <c r="A2" s="343" t="s">
        <v>87</v>
      </c>
      <c r="B2" s="344"/>
      <c r="C2" s="345" t="s">
        <v>203</v>
      </c>
      <c r="D2" s="347"/>
      <c r="F2" s="344" t="s">
        <v>25</v>
      </c>
      <c r="G2" s="344"/>
      <c r="H2" s="344"/>
      <c r="I2" s="344"/>
      <c r="J2" s="344"/>
      <c r="K2" s="344"/>
      <c r="L2" s="380" t="s">
        <v>203</v>
      </c>
      <c r="M2" s="381"/>
      <c r="N2" s="381"/>
      <c r="O2" s="381"/>
      <c r="P2" s="381"/>
      <c r="Q2" s="381"/>
      <c r="R2" s="381"/>
      <c r="S2" s="381"/>
      <c r="T2" s="382"/>
    </row>
    <row r="3" spans="1:22" ht="13.5" customHeight="1">
      <c r="A3" s="359" t="s">
        <v>88</v>
      </c>
      <c r="B3" s="360"/>
      <c r="C3" s="353" t="s">
        <v>205</v>
      </c>
      <c r="D3" s="354"/>
      <c r="E3" s="355"/>
      <c r="F3" s="377" t="s">
        <v>89</v>
      </c>
      <c r="G3" s="378"/>
      <c r="H3" s="378"/>
      <c r="I3" s="378"/>
      <c r="J3" s="378"/>
      <c r="K3" s="379"/>
      <c r="L3" s="384"/>
      <c r="M3" s="385"/>
      <c r="N3" s="385"/>
      <c r="O3" s="224"/>
      <c r="P3" s="224"/>
      <c r="Q3" s="224"/>
      <c r="R3" s="224"/>
      <c r="S3" s="224"/>
      <c r="T3" s="225"/>
    </row>
    <row r="4" spans="1:22" ht="13.5" customHeight="1">
      <c r="A4" s="359" t="s">
        <v>90</v>
      </c>
      <c r="B4" s="360"/>
      <c r="C4" s="389">
        <v>300</v>
      </c>
      <c r="D4" s="390"/>
      <c r="E4" s="226"/>
      <c r="F4" s="377" t="s">
        <v>91</v>
      </c>
      <c r="G4" s="378"/>
      <c r="H4" s="378"/>
      <c r="I4" s="378"/>
      <c r="J4" s="378"/>
      <c r="K4" s="379"/>
      <c r="L4" s="386">
        <f xml:space="preserve"> IF(FunctionList!E6&lt;&gt;"N/A",SUM(C4*FunctionList!E6/1000,- O7),"N/A")</f>
        <v>28</v>
      </c>
      <c r="M4" s="387"/>
      <c r="N4" s="387"/>
      <c r="O4" s="387"/>
      <c r="P4" s="387"/>
      <c r="Q4" s="387"/>
      <c r="R4" s="387"/>
      <c r="S4" s="387"/>
      <c r="T4" s="388"/>
      <c r="V4" s="119"/>
    </row>
    <row r="5" spans="1:22" ht="13.5" customHeight="1">
      <c r="A5" s="359" t="s">
        <v>92</v>
      </c>
      <c r="B5" s="360"/>
      <c r="C5" s="361" t="s">
        <v>86</v>
      </c>
      <c r="D5" s="361"/>
      <c r="E5" s="361"/>
      <c r="F5" s="362"/>
      <c r="G5" s="362"/>
      <c r="H5" s="362"/>
      <c r="I5" s="362"/>
      <c r="J5" s="362"/>
      <c r="K5" s="362"/>
      <c r="L5" s="361"/>
      <c r="M5" s="361"/>
      <c r="N5" s="361"/>
      <c r="O5" s="361"/>
      <c r="P5" s="361"/>
      <c r="Q5" s="361"/>
      <c r="R5" s="361"/>
      <c r="S5" s="361"/>
      <c r="T5" s="361"/>
    </row>
    <row r="6" spans="1:22" ht="13.5" customHeight="1">
      <c r="A6" s="357" t="s">
        <v>35</v>
      </c>
      <c r="B6" s="358"/>
      <c r="C6" s="375" t="s">
        <v>36</v>
      </c>
      <c r="D6" s="364"/>
      <c r="E6" s="376"/>
      <c r="F6" s="375" t="s">
        <v>37</v>
      </c>
      <c r="G6" s="364"/>
      <c r="H6" s="364"/>
      <c r="I6" s="364"/>
      <c r="J6" s="364"/>
      <c r="K6" s="365"/>
      <c r="L6" s="363" t="s">
        <v>93</v>
      </c>
      <c r="M6" s="364"/>
      <c r="N6" s="365"/>
      <c r="O6" s="363" t="s">
        <v>38</v>
      </c>
      <c r="P6" s="364"/>
      <c r="Q6" s="364"/>
      <c r="R6" s="364"/>
      <c r="S6" s="364"/>
      <c r="T6" s="383"/>
      <c r="V6" s="119"/>
    </row>
    <row r="7" spans="1:22" ht="13.5" customHeight="1" thickBot="1">
      <c r="A7" s="374">
        <f>COUNTIF(F31:HD31,"P")</f>
        <v>2</v>
      </c>
      <c r="B7" s="373"/>
      <c r="C7" s="369">
        <f>COUNTIF(F31:HD31,"F")</f>
        <v>0</v>
      </c>
      <c r="D7" s="367"/>
      <c r="E7" s="373"/>
      <c r="F7" s="369">
        <f>SUM(O7,- A7,- C7)</f>
        <v>0</v>
      </c>
      <c r="G7" s="367"/>
      <c r="H7" s="367"/>
      <c r="I7" s="367"/>
      <c r="J7" s="367"/>
      <c r="K7" s="370"/>
      <c r="L7" s="227">
        <f>COUNTIF(E30:HD30,"N")</f>
        <v>2</v>
      </c>
      <c r="M7" s="227">
        <f>COUNTIF(E30:HD30,"A")</f>
        <v>0</v>
      </c>
      <c r="N7" s="227">
        <f>COUNTIF(E30:HD30,"B")</f>
        <v>0</v>
      </c>
      <c r="O7" s="366">
        <f>COUNTA(E9:HG9)</f>
        <v>2</v>
      </c>
      <c r="P7" s="367"/>
      <c r="Q7" s="367"/>
      <c r="R7" s="367"/>
      <c r="S7" s="367"/>
      <c r="T7" s="368"/>
      <c r="U7" s="120"/>
    </row>
    <row r="8" spans="1:22" ht="11.25" thickBot="1"/>
    <row r="9" spans="1:22" ht="46.5" customHeight="1" thickTop="1" thickBot="1">
      <c r="A9" s="235"/>
      <c r="B9" s="236"/>
      <c r="C9" s="237"/>
      <c r="D9" s="238"/>
      <c r="E9" s="237"/>
      <c r="F9" s="239" t="s">
        <v>46</v>
      </c>
      <c r="G9" s="239" t="s">
        <v>47</v>
      </c>
      <c r="H9" s="122"/>
      <c r="I9" s="123"/>
      <c r="J9" s="124"/>
    </row>
    <row r="10" spans="1:22" ht="13.5" customHeight="1">
      <c r="A10" s="240" t="s">
        <v>94</v>
      </c>
      <c r="B10" s="125" t="s">
        <v>95</v>
      </c>
      <c r="C10" s="126"/>
      <c r="D10" s="127"/>
      <c r="E10" s="128"/>
      <c r="F10" s="129"/>
      <c r="G10" s="129"/>
    </row>
    <row r="11" spans="1:22" ht="13.5" customHeight="1">
      <c r="A11" s="241"/>
      <c r="B11" s="125"/>
      <c r="C11" s="126"/>
      <c r="D11" s="127" t="s">
        <v>56</v>
      </c>
      <c r="E11" s="130"/>
      <c r="F11" s="129"/>
      <c r="G11" s="129"/>
      <c r="I11" s="119"/>
    </row>
    <row r="12" spans="1:22" ht="13.5" customHeight="1">
      <c r="A12" s="241"/>
      <c r="B12" s="125"/>
      <c r="C12" s="126"/>
      <c r="D12" s="127"/>
      <c r="E12" s="130"/>
      <c r="F12" s="129"/>
      <c r="G12" s="129"/>
    </row>
    <row r="13" spans="1:22" ht="13.5" customHeight="1">
      <c r="A13" s="241"/>
      <c r="B13" s="125"/>
      <c r="C13" s="126"/>
      <c r="D13" s="127"/>
      <c r="E13" s="131"/>
      <c r="F13" s="129"/>
      <c r="G13" s="129"/>
    </row>
    <row r="14" spans="1:22" ht="13.5" customHeight="1">
      <c r="A14" s="241"/>
      <c r="B14" s="125" t="s">
        <v>217</v>
      </c>
      <c r="C14" s="126"/>
      <c r="D14" s="127"/>
      <c r="E14" s="132"/>
      <c r="F14" s="129"/>
      <c r="G14" s="129"/>
    </row>
    <row r="15" spans="1:22" ht="13.5" customHeight="1">
      <c r="A15" s="241"/>
      <c r="B15" s="125"/>
      <c r="C15" s="126"/>
      <c r="D15" s="127" t="s">
        <v>189</v>
      </c>
      <c r="E15" s="132"/>
      <c r="F15" s="129" t="s">
        <v>120</v>
      </c>
      <c r="G15" s="129"/>
      <c r="J15" s="119"/>
    </row>
    <row r="16" spans="1:22" ht="13.5" customHeight="1">
      <c r="A16" s="241"/>
      <c r="B16" s="125"/>
      <c r="C16" s="126"/>
      <c r="D16" s="127" t="s">
        <v>190</v>
      </c>
      <c r="E16" s="132"/>
      <c r="F16" s="129"/>
      <c r="G16" s="129" t="s">
        <v>120</v>
      </c>
    </row>
    <row r="17" spans="1:8" ht="13.5" customHeight="1">
      <c r="A17" s="241"/>
      <c r="B17" s="125"/>
      <c r="C17" s="126"/>
      <c r="D17" s="127" t="s">
        <v>77</v>
      </c>
      <c r="E17" s="132"/>
      <c r="F17" s="129"/>
      <c r="G17" s="129"/>
      <c r="H17" s="133"/>
    </row>
    <row r="18" spans="1:8" ht="13.5" customHeight="1">
      <c r="A18" s="241"/>
      <c r="B18" s="125" t="s">
        <v>191</v>
      </c>
      <c r="C18" s="126"/>
      <c r="D18" s="127"/>
      <c r="E18" s="132"/>
      <c r="F18" s="129"/>
      <c r="G18" s="129"/>
      <c r="H18" s="133"/>
    </row>
    <row r="19" spans="1:8" ht="13.5" customHeight="1">
      <c r="A19" s="241"/>
      <c r="B19" s="125"/>
      <c r="C19" s="126"/>
      <c r="D19" s="356" t="s">
        <v>166</v>
      </c>
      <c r="E19" s="356"/>
      <c r="F19" s="129" t="s">
        <v>120</v>
      </c>
      <c r="G19" s="129" t="s">
        <v>120</v>
      </c>
    </row>
    <row r="20" spans="1:8" ht="13.5" customHeight="1">
      <c r="A20" s="241"/>
      <c r="B20" s="125"/>
      <c r="C20" s="126"/>
      <c r="D20" s="127" t="s">
        <v>77</v>
      </c>
      <c r="E20" s="132"/>
      <c r="F20" s="129"/>
      <c r="G20" s="129"/>
    </row>
    <row r="21" spans="1:8" ht="13.5" customHeight="1" thickBot="1">
      <c r="A21" s="241"/>
      <c r="B21" s="125"/>
      <c r="C21" s="126"/>
      <c r="D21" s="127" t="s">
        <v>77</v>
      </c>
      <c r="E21" s="132"/>
      <c r="F21" s="129"/>
      <c r="G21" s="129"/>
    </row>
    <row r="22" spans="1:8" ht="13.5" customHeight="1">
      <c r="A22" s="242" t="s">
        <v>96</v>
      </c>
      <c r="B22" s="134" t="s">
        <v>97</v>
      </c>
      <c r="C22" s="135"/>
      <c r="D22" s="136"/>
      <c r="E22" s="137"/>
      <c r="F22" s="138"/>
      <c r="G22" s="138"/>
    </row>
    <row r="23" spans="1:8" ht="13.5" customHeight="1">
      <c r="A23" s="243"/>
      <c r="B23" s="139"/>
      <c r="C23" s="140"/>
      <c r="D23" s="141">
        <v>0</v>
      </c>
      <c r="E23" s="142"/>
      <c r="F23" s="129" t="s">
        <v>120</v>
      </c>
      <c r="G23" s="129"/>
    </row>
    <row r="24" spans="1:8" ht="13.5" customHeight="1">
      <c r="A24" s="243"/>
      <c r="B24" s="139"/>
      <c r="C24" s="143"/>
      <c r="D24" s="141">
        <v>1</v>
      </c>
      <c r="E24" s="144"/>
      <c r="F24" s="129"/>
      <c r="G24" s="129" t="s">
        <v>120</v>
      </c>
    </row>
    <row r="25" spans="1:8" ht="13.5" customHeight="1">
      <c r="A25" s="243"/>
      <c r="B25" s="139" t="s">
        <v>98</v>
      </c>
      <c r="C25" s="143"/>
      <c r="D25" s="141"/>
      <c r="E25" s="144"/>
      <c r="F25" s="129"/>
      <c r="G25" s="129"/>
    </row>
    <row r="26" spans="1:8" ht="13.5" customHeight="1">
      <c r="A26" s="243"/>
      <c r="B26" s="139"/>
      <c r="C26" s="143"/>
      <c r="D26" s="141"/>
      <c r="E26" s="144"/>
      <c r="F26" s="129"/>
      <c r="G26" s="129"/>
    </row>
    <row r="27" spans="1:8" ht="13.5" customHeight="1">
      <c r="A27" s="243"/>
      <c r="B27" s="139" t="s">
        <v>99</v>
      </c>
      <c r="C27" s="143"/>
      <c r="D27" s="141"/>
      <c r="E27" s="144"/>
      <c r="F27" s="129"/>
      <c r="G27" s="129"/>
    </row>
    <row r="28" spans="1:8" ht="13.5" customHeight="1">
      <c r="A28" s="243"/>
      <c r="B28" s="139"/>
      <c r="C28" s="143"/>
      <c r="D28" s="141" t="s">
        <v>192</v>
      </c>
      <c r="E28" s="144"/>
      <c r="F28" s="129"/>
      <c r="G28" s="129" t="s">
        <v>120</v>
      </c>
    </row>
    <row r="29" spans="1:8" ht="13.5" customHeight="1" thickBot="1">
      <c r="A29" s="243"/>
      <c r="B29" s="228"/>
      <c r="C29" s="229"/>
      <c r="D29" s="230" t="s">
        <v>193</v>
      </c>
      <c r="E29" s="231"/>
      <c r="F29" s="232" t="s">
        <v>120</v>
      </c>
      <c r="G29" s="232"/>
    </row>
    <row r="30" spans="1:8" ht="13.5" customHeight="1" thickTop="1">
      <c r="A30" s="242" t="s">
        <v>58</v>
      </c>
      <c r="B30" s="352" t="s">
        <v>59</v>
      </c>
      <c r="C30" s="352"/>
      <c r="D30" s="352"/>
      <c r="E30" s="233"/>
      <c r="F30" s="234" t="s">
        <v>60</v>
      </c>
      <c r="G30" s="234" t="s">
        <v>60</v>
      </c>
    </row>
    <row r="31" spans="1:8" ht="13.5" customHeight="1">
      <c r="A31" s="244"/>
      <c r="B31" s="371" t="s">
        <v>63</v>
      </c>
      <c r="C31" s="371"/>
      <c r="D31" s="371"/>
      <c r="E31" s="146"/>
      <c r="F31" s="145" t="s">
        <v>64</v>
      </c>
      <c r="G31" s="145" t="s">
        <v>64</v>
      </c>
    </row>
    <row r="32" spans="1:8" ht="13.5" customHeight="1">
      <c r="A32" s="244"/>
      <c r="B32" s="372" t="s">
        <v>66</v>
      </c>
      <c r="C32" s="372"/>
      <c r="D32" s="372"/>
      <c r="E32" s="147"/>
      <c r="F32" s="148">
        <v>39139</v>
      </c>
      <c r="G32" s="148">
        <v>39139</v>
      </c>
    </row>
    <row r="33" spans="1:7" ht="11.25" thickBot="1">
      <c r="A33" s="245"/>
      <c r="B33" s="351" t="s">
        <v>67</v>
      </c>
      <c r="C33" s="351"/>
      <c r="D33" s="351"/>
      <c r="E33" s="246"/>
      <c r="F33" s="247"/>
      <c r="G33" s="247"/>
    </row>
    <row r="34" spans="1:7" ht="11.25" thickTop="1">
      <c r="A34" s="121"/>
      <c r="B34" s="117"/>
      <c r="C34" s="118"/>
      <c r="D34" s="117"/>
    </row>
  </sheetData>
  <mergeCells count="28">
    <mergeCell ref="L2:T2"/>
    <mergeCell ref="C2:D2"/>
    <mergeCell ref="F6:K6"/>
    <mergeCell ref="F4:K4"/>
    <mergeCell ref="O6:T6"/>
    <mergeCell ref="L3:N3"/>
    <mergeCell ref="L4:T4"/>
    <mergeCell ref="C4:D4"/>
    <mergeCell ref="A2:B2"/>
    <mergeCell ref="F2:K2"/>
    <mergeCell ref="B31:D31"/>
    <mergeCell ref="B32:D32"/>
    <mergeCell ref="C7:E7"/>
    <mergeCell ref="A7:B7"/>
    <mergeCell ref="C6:E6"/>
    <mergeCell ref="F3:K3"/>
    <mergeCell ref="A3:B3"/>
    <mergeCell ref="A4:B4"/>
    <mergeCell ref="B33:D33"/>
    <mergeCell ref="B30:D30"/>
    <mergeCell ref="C3:E3"/>
    <mergeCell ref="D19:E19"/>
    <mergeCell ref="A6:B6"/>
    <mergeCell ref="A5:B5"/>
    <mergeCell ref="C5:T5"/>
    <mergeCell ref="L6:N6"/>
    <mergeCell ref="O7:T7"/>
    <mergeCell ref="F7:K7"/>
  </mergeCells>
  <phoneticPr fontId="34" type="noConversion"/>
  <dataValidations count="3">
    <dataValidation type="list" allowBlank="1" showInputMessage="1" showErrorMessage="1" sqref="F30:G30">
      <formula1>"N,A,B, "</formula1>
    </dataValidation>
    <dataValidation type="list" allowBlank="1" showInputMessage="1" showErrorMessage="1" sqref="F31:G31">
      <formula1>"P,F, "</formula1>
    </dataValidation>
    <dataValidation type="list" allowBlank="1" showInputMessage="1" showErrorMessage="1" sqref="F10:G2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2"/>
  <sheetViews>
    <sheetView tabSelected="1" workbookViewId="0">
      <selection activeCell="X12" sqref="X12"/>
    </sheetView>
  </sheetViews>
  <sheetFormatPr defaultRowHeight="13.5" customHeight="1"/>
  <cols>
    <col min="1" max="1" width="8.25" style="85" customWidth="1"/>
    <col min="2" max="2" width="13.375" style="89" customWidth="1"/>
    <col min="3" max="3" width="12.5" style="85" customWidth="1"/>
    <col min="4" max="4" width="24.625" style="86" customWidth="1"/>
    <col min="5" max="5" width="5.75" style="85" hidden="1" customWidth="1"/>
    <col min="6" max="6" width="2.875" style="85" bestFit="1" customWidth="1"/>
    <col min="7" max="7" width="2.875" style="85" customWidth="1"/>
    <col min="8" max="8" width="2.875" style="85" bestFit="1" customWidth="1"/>
    <col min="9" max="9" width="2.875" style="85" customWidth="1"/>
    <col min="10" max="11" width="2.875" style="85" bestFit="1" customWidth="1"/>
    <col min="12" max="20" width="2.875" style="85" customWidth="1"/>
    <col min="21" max="21" width="2.875" style="85" bestFit="1" customWidth="1"/>
    <col min="22" max="22" width="2.875" style="85" customWidth="1"/>
    <col min="23" max="16384" width="9" style="85"/>
  </cols>
  <sheetData>
    <row r="1" spans="1:23" ht="22.5" customHeight="1" thickBot="1">
      <c r="A1" s="92"/>
      <c r="B1" s="183"/>
      <c r="D1" s="184"/>
    </row>
    <row r="2" spans="1:23" ht="15" customHeight="1">
      <c r="A2" s="343" t="s">
        <v>87</v>
      </c>
      <c r="B2" s="344"/>
      <c r="C2" s="345" t="s">
        <v>206</v>
      </c>
      <c r="D2" s="347"/>
      <c r="E2" s="185"/>
      <c r="F2" s="344" t="s">
        <v>25</v>
      </c>
      <c r="G2" s="344"/>
      <c r="H2" s="344"/>
      <c r="I2" s="344"/>
      <c r="J2" s="344"/>
      <c r="K2" s="344"/>
      <c r="L2" s="344"/>
      <c r="M2" s="345" t="s">
        <v>206</v>
      </c>
      <c r="N2" s="345"/>
      <c r="O2" s="345"/>
      <c r="P2" s="345"/>
      <c r="Q2" s="345"/>
      <c r="R2" s="345"/>
      <c r="S2" s="345"/>
      <c r="T2" s="345"/>
      <c r="U2" s="346"/>
    </row>
    <row r="3" spans="1:23" ht="13.5" customHeight="1">
      <c r="A3" s="331" t="s">
        <v>88</v>
      </c>
      <c r="B3" s="332"/>
      <c r="C3" s="303" t="s">
        <v>205</v>
      </c>
      <c r="D3" s="289"/>
      <c r="E3" s="304"/>
      <c r="F3" s="348" t="s">
        <v>89</v>
      </c>
      <c r="G3" s="349"/>
      <c r="H3" s="349"/>
      <c r="I3" s="349"/>
      <c r="J3" s="349"/>
      <c r="K3" s="349"/>
      <c r="L3" s="350"/>
      <c r="M3" s="289"/>
      <c r="N3" s="289"/>
      <c r="O3" s="289"/>
      <c r="P3" s="180"/>
      <c r="Q3" s="180"/>
      <c r="R3" s="180"/>
      <c r="S3" s="180"/>
      <c r="T3" s="180"/>
      <c r="U3" s="181"/>
    </row>
    <row r="4" spans="1:23" ht="13.5" customHeight="1">
      <c r="A4" s="307" t="s">
        <v>90</v>
      </c>
      <c r="B4" s="308"/>
      <c r="C4" s="326">
        <v>300</v>
      </c>
      <c r="D4" s="327"/>
      <c r="E4" s="194"/>
      <c r="F4" s="293" t="s">
        <v>91</v>
      </c>
      <c r="G4" s="294"/>
      <c r="H4" s="294"/>
      <c r="I4" s="294"/>
      <c r="J4" s="294"/>
      <c r="K4" s="294"/>
      <c r="L4" s="295"/>
      <c r="M4" s="296">
        <f xml:space="preserve"> IF(FunctionList!E6&lt;&gt;"N/A",SUM(C4*FunctionList!E6/1000,- P7),"N/A")</f>
        <v>20</v>
      </c>
      <c r="N4" s="297"/>
      <c r="O4" s="297"/>
      <c r="P4" s="297"/>
      <c r="Q4" s="297"/>
      <c r="R4" s="297"/>
      <c r="S4" s="297"/>
      <c r="T4" s="297"/>
      <c r="U4" s="298"/>
      <c r="W4" s="87"/>
    </row>
    <row r="5" spans="1:23" ht="13.5" customHeight="1">
      <c r="A5" s="307" t="s">
        <v>92</v>
      </c>
      <c r="B5" s="308"/>
      <c r="C5" s="309" t="s">
        <v>86</v>
      </c>
      <c r="D5" s="309"/>
      <c r="E5" s="309"/>
      <c r="F5" s="310"/>
      <c r="G5" s="310"/>
      <c r="H5" s="310"/>
      <c r="I5" s="310"/>
      <c r="J5" s="310"/>
      <c r="K5" s="310"/>
      <c r="L5" s="310"/>
      <c r="M5" s="309"/>
      <c r="N5" s="309"/>
      <c r="O5" s="309"/>
      <c r="P5" s="309"/>
      <c r="Q5" s="309"/>
      <c r="R5" s="309"/>
      <c r="S5" s="309"/>
      <c r="T5" s="309"/>
      <c r="U5" s="309"/>
    </row>
    <row r="6" spans="1:23" ht="13.5" customHeight="1">
      <c r="A6" s="305" t="s">
        <v>35</v>
      </c>
      <c r="B6" s="306"/>
      <c r="C6" s="290" t="s">
        <v>36</v>
      </c>
      <c r="D6" s="291"/>
      <c r="E6" s="292"/>
      <c r="F6" s="290" t="s">
        <v>37</v>
      </c>
      <c r="G6" s="291"/>
      <c r="H6" s="291"/>
      <c r="I6" s="291"/>
      <c r="J6" s="291"/>
      <c r="K6" s="291"/>
      <c r="L6" s="299"/>
      <c r="M6" s="291" t="s">
        <v>93</v>
      </c>
      <c r="N6" s="291"/>
      <c r="O6" s="291"/>
      <c r="P6" s="314" t="s">
        <v>38</v>
      </c>
      <c r="Q6" s="291"/>
      <c r="R6" s="291"/>
      <c r="S6" s="291"/>
      <c r="T6" s="291"/>
      <c r="U6" s="315"/>
      <c r="W6" s="87"/>
    </row>
    <row r="7" spans="1:23" ht="13.5" customHeight="1" thickBot="1">
      <c r="A7" s="328">
        <f>COUNTIF(F99:HM99,"P")</f>
        <v>8</v>
      </c>
      <c r="B7" s="329"/>
      <c r="C7" s="324">
        <f>COUNTIF(F99:HM99,"F")</f>
        <v>2</v>
      </c>
      <c r="D7" s="312"/>
      <c r="E7" s="329"/>
      <c r="F7" s="324">
        <f>SUM(P7,- A7,- C7)</f>
        <v>0</v>
      </c>
      <c r="G7" s="312"/>
      <c r="H7" s="312"/>
      <c r="I7" s="312"/>
      <c r="J7" s="312"/>
      <c r="K7" s="312"/>
      <c r="L7" s="325"/>
      <c r="M7" s="182">
        <f>COUNTIF(E98:HM98,"N")</f>
        <v>8</v>
      </c>
      <c r="N7" s="182">
        <f>COUNTIF(E98:HM98,"A")</f>
        <v>1</v>
      </c>
      <c r="O7" s="182">
        <f>COUNTIF(E98:HM98,"B")</f>
        <v>1</v>
      </c>
      <c r="P7" s="311">
        <f>COUNTA(E9:HP9)</f>
        <v>10</v>
      </c>
      <c r="Q7" s="312"/>
      <c r="R7" s="312"/>
      <c r="S7" s="312"/>
      <c r="T7" s="312"/>
      <c r="U7" s="313"/>
      <c r="V7" s="88"/>
    </row>
    <row r="8" spans="1:23" ht="11.25" thickBot="1"/>
    <row r="9" spans="1:23" ht="43.5" thickTop="1" thickBot="1">
      <c r="A9" s="213"/>
      <c r="B9" s="214"/>
      <c r="C9" s="215"/>
      <c r="D9" s="216"/>
      <c r="E9" s="215"/>
      <c r="F9" s="217" t="s">
        <v>46</v>
      </c>
      <c r="G9" s="217"/>
      <c r="H9" s="217" t="s">
        <v>47</v>
      </c>
      <c r="I9" s="217" t="s">
        <v>48</v>
      </c>
      <c r="J9" s="217" t="s">
        <v>49</v>
      </c>
      <c r="K9" s="217" t="s">
        <v>50</v>
      </c>
      <c r="L9" s="217" t="s">
        <v>51</v>
      </c>
      <c r="M9" s="217" t="s">
        <v>52</v>
      </c>
      <c r="N9" s="217" t="s">
        <v>53</v>
      </c>
      <c r="O9" s="217" t="s">
        <v>54</v>
      </c>
      <c r="P9" s="217" t="s">
        <v>55</v>
      </c>
      <c r="Q9" s="90"/>
      <c r="R9" s="91"/>
      <c r="S9" s="92"/>
    </row>
    <row r="10" spans="1:23" ht="13.5" customHeight="1">
      <c r="A10" s="208" t="s">
        <v>94</v>
      </c>
      <c r="B10" s="93" t="s">
        <v>73</v>
      </c>
      <c r="C10" s="94"/>
      <c r="D10" s="95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</row>
    <row r="11" spans="1:23" ht="13.5" customHeight="1">
      <c r="A11" s="203"/>
      <c r="B11" s="93"/>
      <c r="C11" s="94"/>
      <c r="D11" s="95" t="s">
        <v>56</v>
      </c>
      <c r="E11" s="98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R11" s="87"/>
    </row>
    <row r="12" spans="1:23" ht="13.5" customHeight="1">
      <c r="A12" s="203"/>
      <c r="B12" s="93"/>
      <c r="C12" s="94"/>
      <c r="D12" s="95"/>
      <c r="E12" s="98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</row>
    <row r="13" spans="1:23" ht="13.5" customHeight="1">
      <c r="A13" s="203"/>
      <c r="B13" s="93" t="s">
        <v>217</v>
      </c>
      <c r="C13" s="94"/>
      <c r="D13" s="95"/>
      <c r="E13" s="98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</row>
    <row r="14" spans="1:23" ht="13.5" customHeight="1">
      <c r="A14" s="203"/>
      <c r="B14" s="93"/>
      <c r="C14" s="94"/>
      <c r="D14" s="95" t="s">
        <v>57</v>
      </c>
      <c r="E14" s="99"/>
      <c r="F14" s="97" t="s">
        <v>120</v>
      </c>
      <c r="G14" s="97"/>
      <c r="H14" s="97"/>
      <c r="I14" s="97"/>
      <c r="J14" s="97"/>
      <c r="K14" s="97"/>
      <c r="L14" s="97"/>
      <c r="M14" s="97"/>
      <c r="N14" s="97"/>
      <c r="O14" s="97"/>
      <c r="P14" s="97"/>
      <c r="R14" s="87"/>
    </row>
    <row r="15" spans="1:23" ht="13.5" customHeight="1">
      <c r="A15" s="203"/>
      <c r="B15" s="93"/>
      <c r="C15" s="94"/>
      <c r="D15" s="95" t="s">
        <v>196</v>
      </c>
      <c r="E15" s="99"/>
      <c r="F15" s="97"/>
      <c r="G15" s="97" t="s">
        <v>120</v>
      </c>
      <c r="H15" s="97"/>
      <c r="I15" s="97"/>
      <c r="J15" s="97"/>
      <c r="K15" s="97"/>
      <c r="L15" s="97"/>
      <c r="M15" s="97"/>
      <c r="N15" s="97"/>
      <c r="O15" s="97"/>
      <c r="P15" s="97"/>
      <c r="R15" s="87"/>
    </row>
    <row r="16" spans="1:23" ht="13.5" customHeight="1">
      <c r="A16" s="203"/>
      <c r="B16" s="93"/>
      <c r="C16" s="94"/>
      <c r="D16" s="95"/>
      <c r="E16" s="99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R16" s="87"/>
    </row>
    <row r="17" spans="1:17" ht="13.5" customHeight="1">
      <c r="A17" s="203"/>
      <c r="B17" s="93" t="s">
        <v>208</v>
      </c>
      <c r="C17" s="94"/>
      <c r="D17" s="95"/>
      <c r="E17" s="100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7" ht="13.5" customHeight="1">
      <c r="A18" s="203"/>
      <c r="B18" s="93"/>
      <c r="C18" s="94"/>
      <c r="D18" s="95" t="s">
        <v>57</v>
      </c>
      <c r="E18" s="100"/>
      <c r="F18" s="97"/>
      <c r="G18" s="97" t="s">
        <v>120</v>
      </c>
      <c r="H18" s="97"/>
      <c r="I18" s="97"/>
      <c r="J18" s="97"/>
      <c r="K18" s="97"/>
      <c r="L18" s="97"/>
      <c r="M18" s="97"/>
      <c r="N18" s="97"/>
      <c r="O18" s="97"/>
      <c r="P18" s="97"/>
    </row>
    <row r="19" spans="1:17" ht="13.5" customHeight="1">
      <c r="A19" s="203"/>
      <c r="B19" s="93"/>
      <c r="C19" s="94"/>
      <c r="D19" s="95" t="s">
        <v>162</v>
      </c>
      <c r="E19" s="100"/>
      <c r="F19" s="97"/>
      <c r="G19" s="97"/>
      <c r="H19" s="97" t="s">
        <v>120</v>
      </c>
      <c r="I19" s="97" t="s">
        <v>120</v>
      </c>
      <c r="J19" s="97" t="s">
        <v>120</v>
      </c>
      <c r="K19" s="97" t="s">
        <v>120</v>
      </c>
      <c r="L19" s="97" t="s">
        <v>120</v>
      </c>
      <c r="M19" s="97" t="s">
        <v>120</v>
      </c>
      <c r="N19" s="97" t="s">
        <v>120</v>
      </c>
      <c r="O19" s="97" t="s">
        <v>120</v>
      </c>
      <c r="P19" s="97" t="s">
        <v>120</v>
      </c>
    </row>
    <row r="20" spans="1:17" ht="13.5" customHeight="1">
      <c r="A20" s="203"/>
      <c r="B20" s="93"/>
      <c r="C20" s="94"/>
      <c r="D20" s="95" t="s">
        <v>218</v>
      </c>
      <c r="E20" s="100"/>
      <c r="F20" s="97"/>
      <c r="G20" s="97"/>
      <c r="H20" s="97"/>
      <c r="I20" s="97" t="s">
        <v>120</v>
      </c>
      <c r="J20" s="97"/>
      <c r="K20" s="97"/>
      <c r="L20" s="97"/>
      <c r="M20" s="97"/>
      <c r="N20" s="97"/>
      <c r="O20" s="97"/>
      <c r="P20" s="97"/>
      <c r="Q20" s="101"/>
    </row>
    <row r="21" spans="1:17" ht="13.5" customHeight="1">
      <c r="A21" s="203"/>
      <c r="B21" s="93"/>
      <c r="C21" s="94"/>
      <c r="D21" s="95" t="s">
        <v>219</v>
      </c>
      <c r="E21" s="100"/>
      <c r="F21" s="97"/>
      <c r="G21" s="97"/>
      <c r="H21" s="97"/>
      <c r="I21" s="97"/>
      <c r="J21" s="97" t="s">
        <v>120</v>
      </c>
      <c r="K21" s="97" t="s">
        <v>120</v>
      </c>
      <c r="L21" s="97" t="s">
        <v>120</v>
      </c>
      <c r="M21" s="97" t="s">
        <v>120</v>
      </c>
      <c r="N21" s="97" t="s">
        <v>120</v>
      </c>
      <c r="O21" s="97" t="s">
        <v>120</v>
      </c>
      <c r="P21" s="97" t="s">
        <v>120</v>
      </c>
      <c r="Q21" s="101"/>
    </row>
    <row r="22" spans="1:17" ht="13.5" customHeight="1">
      <c r="A22" s="203"/>
      <c r="B22" s="93" t="s">
        <v>209</v>
      </c>
      <c r="C22" s="94"/>
      <c r="D22" s="95" t="s">
        <v>77</v>
      </c>
      <c r="E22" s="100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1"/>
    </row>
    <row r="23" spans="1:17" ht="13.5" customHeight="1">
      <c r="A23" s="203"/>
      <c r="B23" s="93"/>
      <c r="C23" s="94"/>
      <c r="D23" s="95" t="s">
        <v>57</v>
      </c>
      <c r="E23" s="100"/>
      <c r="F23" s="97"/>
      <c r="G23" s="97"/>
      <c r="H23" s="97" t="s">
        <v>120</v>
      </c>
      <c r="I23" s="97"/>
      <c r="J23" s="97"/>
      <c r="K23" s="97"/>
      <c r="L23" s="97"/>
      <c r="M23" s="97"/>
      <c r="N23" s="97"/>
      <c r="O23" s="97"/>
      <c r="P23" s="97"/>
      <c r="Q23" s="101"/>
    </row>
    <row r="24" spans="1:17" ht="13.5" customHeight="1">
      <c r="A24" s="203"/>
      <c r="B24" s="93"/>
      <c r="C24" s="94"/>
      <c r="D24" s="95" t="s">
        <v>162</v>
      </c>
      <c r="E24" s="100"/>
      <c r="F24" s="97"/>
      <c r="G24" s="97"/>
      <c r="H24" s="97"/>
      <c r="I24" s="97" t="s">
        <v>120</v>
      </c>
      <c r="J24" s="97" t="s">
        <v>120</v>
      </c>
      <c r="K24" s="97" t="s">
        <v>120</v>
      </c>
      <c r="L24" s="97" t="s">
        <v>120</v>
      </c>
      <c r="M24" s="97" t="s">
        <v>120</v>
      </c>
      <c r="N24" s="97" t="s">
        <v>120</v>
      </c>
      <c r="O24" s="97" t="s">
        <v>120</v>
      </c>
      <c r="P24" s="97" t="s">
        <v>120</v>
      </c>
      <c r="Q24" s="101"/>
    </row>
    <row r="25" spans="1:17" ht="13.5" customHeight="1">
      <c r="A25" s="203"/>
      <c r="B25" s="93"/>
      <c r="C25" s="94"/>
      <c r="D25" s="95"/>
      <c r="E25" s="100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1"/>
    </row>
    <row r="26" spans="1:17" ht="13.5" customHeight="1">
      <c r="A26" s="203"/>
      <c r="B26" s="93" t="s">
        <v>148</v>
      </c>
      <c r="C26" s="94"/>
      <c r="D26" s="95"/>
      <c r="E26" s="100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1"/>
    </row>
    <row r="27" spans="1:17" ht="13.5" customHeight="1">
      <c r="A27" s="203"/>
      <c r="B27" s="335" t="s">
        <v>169</v>
      </c>
      <c r="C27" s="336"/>
      <c r="D27" s="336"/>
      <c r="E27" s="100"/>
      <c r="F27" s="97"/>
      <c r="G27" s="97"/>
      <c r="H27" s="97"/>
      <c r="I27" s="97"/>
      <c r="J27" s="97"/>
      <c r="K27" s="97"/>
      <c r="L27" s="97"/>
      <c r="M27" s="97"/>
      <c r="N27" s="97"/>
      <c r="O27" s="97" t="s">
        <v>120</v>
      </c>
      <c r="P27" s="97" t="s">
        <v>120</v>
      </c>
      <c r="Q27" s="101"/>
    </row>
    <row r="28" spans="1:17" ht="13.5" customHeight="1">
      <c r="A28" s="203"/>
      <c r="B28" s="93"/>
      <c r="C28" s="94"/>
      <c r="D28" s="95"/>
      <c r="E28" s="100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1"/>
    </row>
    <row r="29" spans="1:17" ht="13.5" customHeight="1">
      <c r="A29" s="203"/>
      <c r="B29" s="93" t="s">
        <v>149</v>
      </c>
      <c r="C29" s="94"/>
      <c r="D29" s="95"/>
      <c r="E29" s="100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01"/>
    </row>
    <row r="30" spans="1:17" ht="13.5" customHeight="1">
      <c r="A30" s="203"/>
      <c r="B30" s="335" t="s">
        <v>169</v>
      </c>
      <c r="C30" s="336"/>
      <c r="D30" s="336"/>
      <c r="E30" s="100"/>
      <c r="F30" s="97"/>
      <c r="G30" s="97"/>
      <c r="H30" s="97"/>
      <c r="I30" s="97"/>
      <c r="J30" s="97"/>
      <c r="K30" s="97"/>
      <c r="L30" s="97"/>
      <c r="M30" s="97"/>
      <c r="N30" s="97"/>
      <c r="O30" s="97" t="s">
        <v>120</v>
      </c>
      <c r="P30" s="97" t="s">
        <v>120</v>
      </c>
      <c r="Q30" s="101"/>
    </row>
    <row r="31" spans="1:17" ht="13.5" customHeight="1">
      <c r="A31" s="203"/>
      <c r="B31" s="93"/>
      <c r="C31" s="94"/>
      <c r="D31" s="95"/>
      <c r="E31" s="100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101"/>
    </row>
    <row r="32" spans="1:17" ht="13.5" customHeight="1">
      <c r="A32" s="203"/>
      <c r="B32" s="93" t="s">
        <v>150</v>
      </c>
      <c r="C32" s="94"/>
      <c r="D32" s="95"/>
      <c r="E32" s="100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101"/>
    </row>
    <row r="33" spans="1:17" ht="13.5" customHeight="1">
      <c r="A33" s="203"/>
      <c r="B33" s="253" t="s">
        <v>170</v>
      </c>
      <c r="C33" s="94"/>
      <c r="D33" s="95"/>
      <c r="E33" s="100"/>
      <c r="F33" s="97"/>
      <c r="G33" s="97"/>
      <c r="H33" s="97"/>
      <c r="I33" s="97"/>
      <c r="J33" s="97"/>
      <c r="K33" s="97"/>
      <c r="L33" s="97"/>
      <c r="M33" s="97"/>
      <c r="N33" s="97"/>
      <c r="O33" s="97" t="s">
        <v>120</v>
      </c>
      <c r="P33" s="97" t="s">
        <v>120</v>
      </c>
      <c r="Q33" s="101"/>
    </row>
    <row r="34" spans="1:17" ht="13.5" customHeight="1">
      <c r="A34" s="203"/>
      <c r="B34" s="93"/>
      <c r="C34" s="94"/>
      <c r="D34" s="95"/>
      <c r="E34" s="100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101"/>
    </row>
    <row r="35" spans="1:17" ht="13.5" customHeight="1">
      <c r="A35" s="203"/>
      <c r="B35" s="93" t="s">
        <v>212</v>
      </c>
      <c r="C35" s="94"/>
      <c r="D35" s="95"/>
      <c r="E35" s="100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101"/>
    </row>
    <row r="36" spans="1:17" ht="13.5" customHeight="1">
      <c r="A36" s="203"/>
      <c r="B36" s="93"/>
      <c r="C36" s="94"/>
      <c r="D36" s="95" t="s">
        <v>171</v>
      </c>
      <c r="E36" s="100"/>
      <c r="F36" s="97"/>
      <c r="G36" s="97"/>
      <c r="H36" s="97"/>
      <c r="I36" s="97"/>
      <c r="J36" s="97"/>
      <c r="K36" s="97"/>
      <c r="L36" s="97"/>
      <c r="M36" s="97"/>
      <c r="N36" s="97"/>
      <c r="O36" s="97" t="s">
        <v>120</v>
      </c>
      <c r="P36" s="97" t="s">
        <v>120</v>
      </c>
      <c r="Q36" s="101"/>
    </row>
    <row r="37" spans="1:17" ht="13.5" customHeight="1">
      <c r="A37" s="203"/>
      <c r="B37" s="93"/>
      <c r="C37" s="94"/>
      <c r="D37" s="95"/>
      <c r="E37" s="100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101"/>
    </row>
    <row r="38" spans="1:17" ht="13.5" customHeight="1">
      <c r="A38" s="203"/>
      <c r="B38" s="93" t="s">
        <v>151</v>
      </c>
      <c r="C38" s="94"/>
      <c r="D38" s="95"/>
      <c r="E38" s="100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101"/>
    </row>
    <row r="39" spans="1:17" ht="13.5" customHeight="1">
      <c r="A39" s="203"/>
      <c r="B39" s="93"/>
      <c r="C39" s="94"/>
      <c r="D39" s="95" t="s">
        <v>175</v>
      </c>
      <c r="E39" s="100"/>
      <c r="F39" s="97"/>
      <c r="G39" s="97"/>
      <c r="H39" s="97"/>
      <c r="I39" s="97"/>
      <c r="J39" s="97"/>
      <c r="K39" s="97"/>
      <c r="L39" s="97"/>
      <c r="M39" s="97"/>
      <c r="N39" s="97"/>
      <c r="O39" s="97" t="s">
        <v>120</v>
      </c>
      <c r="P39" s="97" t="s">
        <v>120</v>
      </c>
      <c r="Q39" s="101"/>
    </row>
    <row r="40" spans="1:17" ht="13.5" customHeight="1">
      <c r="A40" s="203"/>
      <c r="B40" s="93"/>
      <c r="C40" s="94"/>
      <c r="D40" s="95"/>
      <c r="E40" s="100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101"/>
    </row>
    <row r="41" spans="1:17" ht="13.5" customHeight="1">
      <c r="A41" s="203"/>
      <c r="B41" s="93" t="s">
        <v>152</v>
      </c>
      <c r="C41" s="94"/>
      <c r="D41" s="95"/>
      <c r="E41" s="100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101"/>
    </row>
    <row r="42" spans="1:17" ht="13.5" customHeight="1">
      <c r="A42" s="203"/>
      <c r="B42" s="93"/>
      <c r="C42" s="94"/>
      <c r="D42" s="95" t="s">
        <v>175</v>
      </c>
      <c r="E42" s="100"/>
      <c r="F42" s="97"/>
      <c r="G42" s="97"/>
      <c r="H42" s="97"/>
      <c r="I42" s="97"/>
      <c r="J42" s="97"/>
      <c r="K42" s="97"/>
      <c r="L42" s="97"/>
      <c r="M42" s="97"/>
      <c r="N42" s="97"/>
      <c r="O42" s="97" t="s">
        <v>120</v>
      </c>
      <c r="P42" s="97" t="s">
        <v>120</v>
      </c>
      <c r="Q42" s="101"/>
    </row>
    <row r="43" spans="1:17" ht="13.5" customHeight="1">
      <c r="A43" s="203"/>
      <c r="B43" s="93"/>
      <c r="C43" s="94"/>
      <c r="D43" s="95"/>
      <c r="E43" s="100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101"/>
    </row>
    <row r="44" spans="1:17" ht="13.5" customHeight="1">
      <c r="A44" s="203"/>
      <c r="B44" s="93" t="s">
        <v>153</v>
      </c>
      <c r="C44" s="94"/>
      <c r="D44" s="95"/>
      <c r="E44" s="100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101"/>
    </row>
    <row r="45" spans="1:17" ht="13.5" customHeight="1">
      <c r="A45" s="203"/>
      <c r="B45" s="93"/>
      <c r="C45" s="94"/>
      <c r="D45" s="95" t="s">
        <v>175</v>
      </c>
      <c r="E45" s="100"/>
      <c r="F45" s="97"/>
      <c r="G45" s="97"/>
      <c r="H45" s="97"/>
      <c r="I45" s="97"/>
      <c r="J45" s="97"/>
      <c r="K45" s="97"/>
      <c r="L45" s="97"/>
      <c r="M45" s="97"/>
      <c r="N45" s="97"/>
      <c r="O45" s="97" t="s">
        <v>120</v>
      </c>
      <c r="P45" s="97" t="s">
        <v>120</v>
      </c>
      <c r="Q45" s="101"/>
    </row>
    <row r="46" spans="1:17" ht="13.5" customHeight="1">
      <c r="A46" s="203"/>
      <c r="B46" s="93"/>
      <c r="C46" s="94"/>
      <c r="D46" s="95"/>
      <c r="E46" s="100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101"/>
    </row>
    <row r="47" spans="1:17" ht="13.5" customHeight="1">
      <c r="A47" s="203"/>
      <c r="B47" s="93" t="s">
        <v>154</v>
      </c>
      <c r="C47" s="94"/>
      <c r="D47" s="95"/>
      <c r="E47" s="100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101"/>
    </row>
    <row r="48" spans="1:17" ht="13.5" customHeight="1">
      <c r="A48" s="203"/>
      <c r="B48" s="93"/>
      <c r="C48" s="94"/>
      <c r="D48" s="86" t="s">
        <v>177</v>
      </c>
      <c r="E48" s="100"/>
      <c r="F48" s="97"/>
      <c r="G48" s="97"/>
      <c r="H48" s="97"/>
      <c r="I48" s="97"/>
      <c r="J48" s="97" t="s">
        <v>120</v>
      </c>
      <c r="K48" s="97"/>
      <c r="L48" s="97"/>
      <c r="M48" s="97"/>
      <c r="N48" s="97"/>
      <c r="O48" s="97"/>
      <c r="P48" s="97"/>
      <c r="Q48" s="101"/>
    </row>
    <row r="49" spans="1:17" ht="13.5" customHeight="1">
      <c r="A49" s="203"/>
      <c r="B49" s="93"/>
      <c r="C49" s="94"/>
      <c r="D49" s="95" t="s">
        <v>176</v>
      </c>
      <c r="E49" s="100"/>
      <c r="F49" s="97"/>
      <c r="G49" s="97"/>
      <c r="H49" s="97"/>
      <c r="I49" s="97"/>
      <c r="J49" s="97"/>
      <c r="K49" s="97" t="s">
        <v>120</v>
      </c>
      <c r="L49" s="97" t="s">
        <v>120</v>
      </c>
      <c r="M49" s="97" t="s">
        <v>120</v>
      </c>
      <c r="N49" s="97" t="s">
        <v>120</v>
      </c>
      <c r="O49" s="97" t="s">
        <v>120</v>
      </c>
      <c r="P49" s="97" t="s">
        <v>120</v>
      </c>
      <c r="Q49" s="101"/>
    </row>
    <row r="50" spans="1:17" ht="13.5" customHeight="1">
      <c r="A50" s="203"/>
      <c r="B50" s="93"/>
      <c r="C50" s="94"/>
      <c r="D50" s="95"/>
      <c r="E50" s="100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101"/>
    </row>
    <row r="51" spans="1:17" ht="13.5" customHeight="1">
      <c r="A51" s="203"/>
      <c r="B51" s="93" t="s">
        <v>156</v>
      </c>
      <c r="C51" s="94"/>
      <c r="D51" s="95"/>
      <c r="E51" s="100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101"/>
    </row>
    <row r="52" spans="1:17" ht="13.5" customHeight="1">
      <c r="A52" s="203"/>
      <c r="B52" s="93"/>
      <c r="C52" s="94"/>
      <c r="D52" s="95" t="s">
        <v>181</v>
      </c>
      <c r="E52" s="100"/>
      <c r="F52" s="97"/>
      <c r="G52" s="97"/>
      <c r="H52" s="97"/>
      <c r="I52" s="97"/>
      <c r="J52" s="97"/>
      <c r="K52" s="97" t="s">
        <v>120</v>
      </c>
      <c r="L52" s="97"/>
      <c r="M52" s="97"/>
      <c r="N52" s="97"/>
      <c r="O52" s="97"/>
      <c r="P52" s="97"/>
      <c r="Q52" s="101"/>
    </row>
    <row r="53" spans="1:17" ht="13.5" customHeight="1">
      <c r="A53" s="203"/>
      <c r="B53" s="93"/>
      <c r="C53" s="94"/>
      <c r="D53" s="95" t="s">
        <v>178</v>
      </c>
      <c r="E53" s="100"/>
      <c r="F53" s="97"/>
      <c r="G53" s="97"/>
      <c r="H53" s="97"/>
      <c r="I53" s="97"/>
      <c r="J53" s="97"/>
      <c r="K53" s="97"/>
      <c r="L53" s="97" t="s">
        <v>120</v>
      </c>
      <c r="M53" s="97" t="s">
        <v>120</v>
      </c>
      <c r="N53" s="97" t="s">
        <v>120</v>
      </c>
      <c r="O53" s="97" t="s">
        <v>120</v>
      </c>
      <c r="P53" s="97" t="s">
        <v>120</v>
      </c>
      <c r="Q53" s="101"/>
    </row>
    <row r="54" spans="1:17" ht="13.5" customHeight="1">
      <c r="A54" s="203"/>
      <c r="B54" s="93"/>
      <c r="C54" s="94"/>
      <c r="D54" s="95"/>
      <c r="E54" s="100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101"/>
    </row>
    <row r="55" spans="1:17" ht="13.5" customHeight="1">
      <c r="A55" s="203"/>
      <c r="B55" s="93" t="s">
        <v>157</v>
      </c>
      <c r="C55" s="94"/>
      <c r="D55" s="95"/>
      <c r="E55" s="100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101"/>
    </row>
    <row r="56" spans="1:17" ht="13.5" customHeight="1">
      <c r="A56" s="203"/>
      <c r="B56" s="93"/>
      <c r="C56" s="254"/>
      <c r="D56" s="255" t="s">
        <v>174</v>
      </c>
      <c r="E56" s="100"/>
      <c r="F56" s="97"/>
      <c r="G56" s="97"/>
      <c r="H56" s="97"/>
      <c r="I56" s="97"/>
      <c r="J56" s="97"/>
      <c r="K56" s="97"/>
      <c r="L56" s="97" t="s">
        <v>120</v>
      </c>
      <c r="M56" s="97" t="s">
        <v>120</v>
      </c>
      <c r="N56" s="97"/>
      <c r="O56" s="97" t="s">
        <v>120</v>
      </c>
      <c r="P56" s="97"/>
      <c r="Q56" s="101"/>
    </row>
    <row r="57" spans="1:17" ht="13.5" customHeight="1">
      <c r="A57" s="203"/>
      <c r="B57" s="339"/>
      <c r="C57" s="340"/>
      <c r="D57" s="256" t="s">
        <v>183</v>
      </c>
      <c r="E57" s="100"/>
      <c r="F57" s="97"/>
      <c r="G57" s="97"/>
      <c r="H57" s="97"/>
      <c r="I57" s="97"/>
      <c r="J57" s="97"/>
      <c r="K57" s="97"/>
      <c r="L57" s="97"/>
      <c r="M57" s="97" t="s">
        <v>120</v>
      </c>
      <c r="N57" s="97" t="s">
        <v>120</v>
      </c>
      <c r="O57" s="97" t="s">
        <v>120</v>
      </c>
      <c r="P57" s="97"/>
      <c r="Q57" s="101"/>
    </row>
    <row r="58" spans="1:17" ht="13.5" customHeight="1">
      <c r="A58" s="203"/>
      <c r="B58" s="339"/>
      <c r="C58" s="340"/>
      <c r="D58" s="256" t="s">
        <v>184</v>
      </c>
      <c r="E58" s="100"/>
      <c r="F58" s="97"/>
      <c r="G58" s="97"/>
      <c r="H58" s="97"/>
      <c r="I58" s="97"/>
      <c r="J58" s="97"/>
      <c r="K58" s="97"/>
      <c r="L58" s="97" t="s">
        <v>120</v>
      </c>
      <c r="M58" s="97"/>
      <c r="N58" s="97"/>
      <c r="O58" s="97"/>
      <c r="P58" s="97"/>
      <c r="Q58" s="101"/>
    </row>
    <row r="59" spans="1:17" ht="13.5" customHeight="1">
      <c r="A59" s="203"/>
      <c r="B59" s="93"/>
      <c r="C59" s="341" t="s">
        <v>186</v>
      </c>
      <c r="D59" s="341"/>
      <c r="E59" s="100"/>
      <c r="F59" s="97"/>
      <c r="G59" s="97"/>
      <c r="H59" s="97"/>
      <c r="I59" s="97"/>
      <c r="J59" s="97"/>
      <c r="K59" s="97"/>
      <c r="L59" s="97"/>
      <c r="M59" s="97"/>
      <c r="N59" s="97" t="s">
        <v>120</v>
      </c>
      <c r="O59" s="97"/>
      <c r="P59" s="97" t="s">
        <v>120</v>
      </c>
      <c r="Q59" s="101"/>
    </row>
    <row r="60" spans="1:17" ht="13.5" customHeight="1">
      <c r="A60" s="203"/>
      <c r="B60" s="93"/>
      <c r="C60" s="342"/>
      <c r="D60" s="342"/>
      <c r="E60" s="100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101"/>
    </row>
    <row r="61" spans="1:17" ht="13.5" customHeight="1">
      <c r="A61" s="203"/>
      <c r="B61" s="93" t="s">
        <v>158</v>
      </c>
      <c r="C61" s="94"/>
      <c r="D61" s="95"/>
      <c r="E61" s="100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101"/>
    </row>
    <row r="62" spans="1:17" ht="13.5" customHeight="1">
      <c r="A62" s="203"/>
      <c r="B62" s="333" t="s">
        <v>169</v>
      </c>
      <c r="C62" s="334"/>
      <c r="D62" s="334"/>
      <c r="E62" s="100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101"/>
    </row>
    <row r="63" spans="1:17" ht="13.5" customHeight="1">
      <c r="A63" s="203"/>
      <c r="B63" s="93"/>
      <c r="C63" s="94"/>
      <c r="D63" s="95"/>
      <c r="E63" s="100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101"/>
    </row>
    <row r="64" spans="1:17" ht="13.5" customHeight="1">
      <c r="A64" s="203"/>
      <c r="B64" s="93" t="s">
        <v>155</v>
      </c>
      <c r="C64" s="94"/>
      <c r="D64" s="95"/>
      <c r="E64" s="100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101"/>
    </row>
    <row r="65" spans="1:17" ht="13.5" customHeight="1">
      <c r="A65" s="203"/>
      <c r="B65" s="93"/>
      <c r="C65" s="94"/>
      <c r="D65" s="86" t="s">
        <v>177</v>
      </c>
      <c r="E65" s="100"/>
      <c r="F65" s="97"/>
      <c r="G65" s="97"/>
      <c r="H65" s="97"/>
      <c r="I65" s="97"/>
      <c r="J65" s="97"/>
      <c r="K65" s="97"/>
      <c r="L65" s="97"/>
      <c r="M65" s="97" t="s">
        <v>120</v>
      </c>
      <c r="N65" s="97" t="s">
        <v>120</v>
      </c>
      <c r="O65" s="97"/>
      <c r="P65" s="97"/>
      <c r="Q65" s="101"/>
    </row>
    <row r="66" spans="1:17" ht="13.5" customHeight="1">
      <c r="A66" s="203"/>
      <c r="B66" s="93"/>
      <c r="C66" s="94"/>
      <c r="D66" s="95" t="s">
        <v>176</v>
      </c>
      <c r="E66" s="100"/>
      <c r="F66" s="97"/>
      <c r="G66" s="97"/>
      <c r="H66" s="97"/>
      <c r="I66" s="97"/>
      <c r="J66" s="97"/>
      <c r="K66" s="97"/>
      <c r="L66" s="97"/>
      <c r="M66" s="97"/>
      <c r="N66" s="97"/>
      <c r="O66" s="97" t="s">
        <v>120</v>
      </c>
      <c r="P66" s="97" t="s">
        <v>120</v>
      </c>
      <c r="Q66" s="101"/>
    </row>
    <row r="67" spans="1:17" ht="13.5" customHeight="1">
      <c r="A67" s="203"/>
      <c r="B67" s="93"/>
      <c r="C67" s="94"/>
      <c r="D67" s="95"/>
      <c r="E67" s="100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101"/>
    </row>
    <row r="68" spans="1:17" ht="13.5" customHeight="1">
      <c r="A68" s="203"/>
      <c r="B68" s="93" t="s">
        <v>159</v>
      </c>
      <c r="C68" s="94"/>
      <c r="D68" s="95"/>
      <c r="E68" s="100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101"/>
    </row>
    <row r="69" spans="1:17" ht="13.5" customHeight="1">
      <c r="A69" s="203"/>
      <c r="B69" s="93"/>
      <c r="C69" s="94"/>
      <c r="D69" s="95" t="s">
        <v>187</v>
      </c>
      <c r="E69" s="100"/>
      <c r="F69" s="97"/>
      <c r="G69" s="97"/>
      <c r="H69" s="97"/>
      <c r="I69" s="97"/>
      <c r="J69" s="97"/>
      <c r="K69" s="97"/>
      <c r="L69" s="97"/>
      <c r="M69" s="97"/>
      <c r="N69" s="97"/>
      <c r="O69" s="97" t="s">
        <v>120</v>
      </c>
      <c r="P69" s="97" t="s">
        <v>120</v>
      </c>
      <c r="Q69" s="101"/>
    </row>
    <row r="70" spans="1:17" ht="13.5" customHeight="1">
      <c r="A70" s="203"/>
      <c r="B70" s="93"/>
      <c r="C70" s="94"/>
      <c r="D70" s="95"/>
      <c r="E70" s="100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101"/>
    </row>
    <row r="71" spans="1:17" ht="13.5" customHeight="1">
      <c r="A71" s="203"/>
      <c r="B71" s="93" t="s">
        <v>160</v>
      </c>
      <c r="C71" s="94"/>
      <c r="D71" s="95"/>
      <c r="E71" s="100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101"/>
    </row>
    <row r="72" spans="1:17" ht="13.5" customHeight="1">
      <c r="A72" s="203"/>
      <c r="B72" s="93"/>
      <c r="C72" s="94"/>
      <c r="D72" s="95" t="s">
        <v>173</v>
      </c>
      <c r="E72" s="100"/>
      <c r="F72" s="97"/>
      <c r="G72" s="97"/>
      <c r="H72" s="97"/>
      <c r="I72" s="97"/>
      <c r="J72" s="97"/>
      <c r="K72" s="97"/>
      <c r="L72" s="97"/>
      <c r="M72" s="97"/>
      <c r="N72" s="97"/>
      <c r="O72" s="97" t="s">
        <v>120</v>
      </c>
      <c r="P72" s="97" t="s">
        <v>120</v>
      </c>
      <c r="Q72" s="101"/>
    </row>
    <row r="73" spans="1:17" ht="13.5" customHeight="1">
      <c r="A73" s="203"/>
      <c r="B73" s="93"/>
      <c r="C73" s="94"/>
      <c r="D73" s="95"/>
      <c r="E73" s="100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101"/>
    </row>
    <row r="74" spans="1:17" ht="13.5" customHeight="1">
      <c r="A74" s="203"/>
      <c r="B74" s="93" t="s">
        <v>161</v>
      </c>
      <c r="C74" s="94"/>
      <c r="D74" s="95"/>
      <c r="E74" s="100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101"/>
    </row>
    <row r="75" spans="1:17" ht="13.5" customHeight="1">
      <c r="A75" s="203"/>
      <c r="B75" s="209"/>
      <c r="C75" s="210"/>
      <c r="D75" s="211" t="s">
        <v>172</v>
      </c>
      <c r="E75" s="100"/>
      <c r="F75" s="106"/>
      <c r="G75" s="106"/>
      <c r="H75" s="106"/>
      <c r="I75" s="106"/>
      <c r="J75" s="106"/>
      <c r="K75" s="106"/>
      <c r="L75" s="106"/>
      <c r="M75" s="106"/>
      <c r="N75" s="106"/>
      <c r="O75" s="106" t="s">
        <v>120</v>
      </c>
      <c r="P75" s="106" t="s">
        <v>120</v>
      </c>
      <c r="Q75" s="101"/>
    </row>
    <row r="76" spans="1:17" ht="13.5" customHeight="1">
      <c r="A76" s="203"/>
      <c r="B76" s="209"/>
      <c r="C76" s="210"/>
      <c r="D76" s="211"/>
      <c r="E76" s="100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1"/>
    </row>
    <row r="77" spans="1:17" ht="13.5" customHeight="1">
      <c r="A77" s="203"/>
      <c r="B77" s="209" t="s">
        <v>165</v>
      </c>
      <c r="C77" s="210"/>
      <c r="D77" s="211"/>
      <c r="E77" s="100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1"/>
    </row>
    <row r="78" spans="1:17" ht="13.5" customHeight="1">
      <c r="A78" s="203"/>
      <c r="B78" s="209"/>
      <c r="C78" s="210"/>
      <c r="D78" s="211" t="s">
        <v>166</v>
      </c>
      <c r="E78" s="100"/>
      <c r="F78" s="106" t="s">
        <v>120</v>
      </c>
      <c r="G78" s="106"/>
      <c r="H78" s="106"/>
      <c r="I78" s="106" t="s">
        <v>120</v>
      </c>
      <c r="J78" s="106"/>
      <c r="K78" s="106"/>
      <c r="L78" s="106" t="s">
        <v>120</v>
      </c>
      <c r="M78" s="106"/>
      <c r="N78" s="106"/>
      <c r="O78" s="106" t="s">
        <v>120</v>
      </c>
      <c r="P78" s="106" t="s">
        <v>120</v>
      </c>
      <c r="Q78" s="101"/>
    </row>
    <row r="79" spans="1:17" ht="13.5" customHeight="1">
      <c r="A79" s="203"/>
      <c r="B79" s="209"/>
      <c r="C79" s="210"/>
      <c r="D79" s="211" t="s">
        <v>167</v>
      </c>
      <c r="E79" s="100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1"/>
    </row>
    <row r="80" spans="1:17" ht="13.5" customHeight="1" thickBot="1">
      <c r="A80" s="203"/>
      <c r="B80" s="209"/>
      <c r="C80" s="210"/>
      <c r="D80" s="211"/>
      <c r="E80" s="100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1"/>
    </row>
    <row r="81" spans="1:16" ht="13.5" customHeight="1">
      <c r="A81" s="207" t="s">
        <v>96</v>
      </c>
      <c r="B81" s="102" t="s">
        <v>74</v>
      </c>
      <c r="C81" s="103"/>
      <c r="D81" s="104"/>
      <c r="E81" s="105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</row>
    <row r="82" spans="1:16" ht="13.5" customHeight="1">
      <c r="A82" s="206"/>
      <c r="B82" s="107"/>
      <c r="C82" s="108"/>
      <c r="D82" s="109">
        <v>0</v>
      </c>
      <c r="E82" s="110"/>
      <c r="F82" s="97"/>
      <c r="G82" s="97"/>
      <c r="H82" s="97"/>
      <c r="I82" s="97" t="s">
        <v>120</v>
      </c>
      <c r="J82" s="97"/>
      <c r="K82" s="97"/>
      <c r="L82" s="97"/>
      <c r="M82" s="97"/>
      <c r="N82" s="97"/>
      <c r="O82" s="97"/>
      <c r="P82" s="97"/>
    </row>
    <row r="83" spans="1:16" ht="13.5" customHeight="1">
      <c r="A83" s="206"/>
      <c r="B83" s="107"/>
      <c r="C83" s="111"/>
      <c r="D83" s="109">
        <v>1</v>
      </c>
      <c r="E83" s="112"/>
      <c r="F83" s="97"/>
      <c r="G83" s="97"/>
      <c r="H83" s="97"/>
      <c r="I83" s="97"/>
      <c r="J83" s="97"/>
      <c r="K83" s="97"/>
      <c r="L83" s="97"/>
      <c r="M83" s="97"/>
      <c r="N83" s="97"/>
      <c r="O83" s="97" t="s">
        <v>120</v>
      </c>
      <c r="P83" s="97" t="s">
        <v>120</v>
      </c>
    </row>
    <row r="84" spans="1:16" ht="13.5" customHeight="1">
      <c r="A84" s="206"/>
      <c r="B84" s="107" t="s">
        <v>75</v>
      </c>
      <c r="C84" s="111"/>
      <c r="D84" s="109"/>
      <c r="E84" s="112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</row>
    <row r="85" spans="1:16" ht="13.5" customHeight="1">
      <c r="A85" s="206"/>
      <c r="B85" s="107"/>
      <c r="C85" s="111"/>
      <c r="D85" s="109"/>
      <c r="E85" s="112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</row>
    <row r="86" spans="1:16" ht="13.5" customHeight="1">
      <c r="A86" s="206"/>
      <c r="B86" s="107" t="s">
        <v>76</v>
      </c>
      <c r="C86" s="111"/>
      <c r="D86" s="109"/>
      <c r="E86" s="112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</row>
    <row r="87" spans="1:16" ht="13.5" customHeight="1">
      <c r="A87" s="206"/>
      <c r="B87" s="107"/>
      <c r="C87" s="111"/>
      <c r="D87" s="109"/>
      <c r="E87" s="112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</row>
    <row r="88" spans="1:16" ht="13.5" customHeight="1">
      <c r="A88" s="206"/>
      <c r="B88" s="107"/>
      <c r="C88" s="111"/>
      <c r="D88" s="109" t="s">
        <v>163</v>
      </c>
      <c r="E88" s="112"/>
      <c r="F88" s="97"/>
      <c r="G88" s="97" t="s">
        <v>120</v>
      </c>
      <c r="H88" s="97"/>
      <c r="I88" s="97"/>
      <c r="J88" s="97"/>
      <c r="K88" s="97"/>
      <c r="L88" s="97"/>
      <c r="M88" s="97"/>
      <c r="N88" s="97"/>
      <c r="O88" s="97"/>
      <c r="P88" s="97"/>
    </row>
    <row r="89" spans="1:16" ht="13.5" customHeight="1">
      <c r="A89" s="206"/>
      <c r="B89" s="195"/>
      <c r="C89" s="196"/>
      <c r="D89" s="197" t="s">
        <v>164</v>
      </c>
      <c r="E89" s="198"/>
      <c r="F89" s="212"/>
      <c r="G89" s="212"/>
      <c r="H89" s="212" t="s">
        <v>120</v>
      </c>
      <c r="I89" s="212"/>
      <c r="J89" s="212"/>
      <c r="K89" s="212"/>
      <c r="L89" s="212"/>
      <c r="M89" s="212"/>
      <c r="N89" s="212"/>
      <c r="O89" s="212"/>
      <c r="P89" s="212"/>
    </row>
    <row r="90" spans="1:16" ht="13.5" customHeight="1">
      <c r="A90" s="206"/>
      <c r="B90" s="107"/>
      <c r="C90" s="196"/>
      <c r="D90" s="197" t="s">
        <v>168</v>
      </c>
      <c r="E90" s="250"/>
      <c r="F90" s="97"/>
      <c r="G90" s="97"/>
      <c r="H90" s="97"/>
      <c r="I90" s="97" t="s">
        <v>120</v>
      </c>
      <c r="J90" s="97"/>
      <c r="K90" s="97"/>
      <c r="L90" s="97"/>
      <c r="M90" s="97"/>
      <c r="N90" s="97"/>
      <c r="O90" s="97"/>
      <c r="P90" s="97"/>
    </row>
    <row r="91" spans="1:16" ht="13.5" customHeight="1">
      <c r="A91" s="206"/>
      <c r="B91" s="251"/>
      <c r="C91" s="196"/>
      <c r="D91" s="197" t="s">
        <v>180</v>
      </c>
      <c r="E91" s="250"/>
      <c r="F91" s="97"/>
      <c r="G91" s="97"/>
      <c r="H91" s="97"/>
      <c r="I91" s="97"/>
      <c r="J91" s="97" t="s">
        <v>120</v>
      </c>
      <c r="K91" s="97"/>
      <c r="L91" s="97"/>
      <c r="M91" s="97"/>
      <c r="N91" s="97"/>
      <c r="O91" s="97"/>
      <c r="P91" s="97"/>
    </row>
    <row r="92" spans="1:16" ht="13.5" customHeight="1">
      <c r="A92" s="206"/>
      <c r="B92" s="253" t="s">
        <v>77</v>
      </c>
      <c r="C92" s="196"/>
      <c r="D92" s="197" t="s">
        <v>179</v>
      </c>
      <c r="E92" s="250"/>
      <c r="F92" s="97"/>
      <c r="G92" s="97"/>
      <c r="H92" s="97"/>
      <c r="I92" s="97"/>
      <c r="J92" s="97"/>
      <c r="K92" s="97" t="s">
        <v>120</v>
      </c>
      <c r="L92" s="97"/>
      <c r="M92" s="97"/>
      <c r="N92" s="97"/>
      <c r="O92" s="97"/>
      <c r="P92" s="97"/>
    </row>
    <row r="93" spans="1:16" ht="27.75" customHeight="1">
      <c r="A93" s="206"/>
      <c r="B93" s="195"/>
      <c r="C93" s="337" t="s">
        <v>182</v>
      </c>
      <c r="D93" s="338"/>
      <c r="E93" s="250"/>
      <c r="F93" s="97"/>
      <c r="G93" s="97"/>
      <c r="H93" s="97"/>
      <c r="I93" s="97"/>
      <c r="J93" s="97"/>
      <c r="K93" s="97"/>
      <c r="L93" s="97" t="s">
        <v>120</v>
      </c>
      <c r="M93" s="97"/>
      <c r="N93" s="97"/>
      <c r="O93" s="97"/>
      <c r="P93" s="97"/>
    </row>
    <row r="94" spans="1:16" ht="13.5" customHeight="1">
      <c r="A94" s="206"/>
      <c r="B94" s="195"/>
      <c r="C94" s="196"/>
      <c r="D94" s="197" t="s">
        <v>185</v>
      </c>
      <c r="E94" s="250"/>
      <c r="F94" s="97"/>
      <c r="G94" s="97"/>
      <c r="H94" s="97"/>
      <c r="I94" s="97"/>
      <c r="J94" s="97"/>
      <c r="K94" s="97"/>
      <c r="L94" s="97"/>
      <c r="M94" s="97" t="s">
        <v>120</v>
      </c>
      <c r="N94" s="97" t="s">
        <v>120</v>
      </c>
      <c r="O94" s="97"/>
      <c r="P94" s="97"/>
    </row>
    <row r="95" spans="1:16" ht="13.5" customHeight="1">
      <c r="A95" s="206"/>
      <c r="B95" s="195"/>
      <c r="C95" s="196"/>
      <c r="D95" s="230" t="s">
        <v>193</v>
      </c>
      <c r="E95" s="250"/>
      <c r="F95" s="97" t="s">
        <v>120</v>
      </c>
      <c r="G95" s="97"/>
      <c r="H95" s="97"/>
      <c r="I95" s="97"/>
      <c r="J95" s="97"/>
      <c r="K95" s="97"/>
      <c r="L95" s="97"/>
      <c r="M95" s="97"/>
      <c r="N95" s="97"/>
      <c r="O95" s="97"/>
      <c r="P95" s="97"/>
    </row>
    <row r="96" spans="1:16" ht="13.5" customHeight="1">
      <c r="A96" s="206"/>
      <c r="B96" s="195"/>
      <c r="C96" s="196"/>
      <c r="D96" s="197" t="s">
        <v>197</v>
      </c>
      <c r="E96" s="250"/>
      <c r="F96" s="97"/>
      <c r="G96" s="97"/>
      <c r="H96" s="97"/>
      <c r="I96" s="97"/>
      <c r="J96" s="97"/>
      <c r="K96" s="97"/>
      <c r="L96" s="97"/>
      <c r="M96" s="97"/>
      <c r="N96" s="97"/>
      <c r="O96" s="97" t="s">
        <v>120</v>
      </c>
      <c r="P96" s="97" t="s">
        <v>120</v>
      </c>
    </row>
    <row r="97" spans="1:16" ht="13.5" customHeight="1" thickBot="1">
      <c r="A97" s="206"/>
      <c r="B97" s="107"/>
      <c r="C97" s="108"/>
      <c r="D97" s="109"/>
      <c r="E97" s="250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</row>
    <row r="98" spans="1:16" ht="13.5" customHeight="1" thickTop="1">
      <c r="A98" s="207" t="s">
        <v>58</v>
      </c>
      <c r="B98" s="330" t="s">
        <v>59</v>
      </c>
      <c r="C98" s="330"/>
      <c r="D98" s="330"/>
      <c r="E98" s="200"/>
      <c r="F98" s="252" t="s">
        <v>60</v>
      </c>
      <c r="G98" s="252"/>
      <c r="H98" s="252" t="s">
        <v>60</v>
      </c>
      <c r="I98" s="252" t="s">
        <v>60</v>
      </c>
      <c r="J98" s="252" t="s">
        <v>60</v>
      </c>
      <c r="K98" s="252" t="s">
        <v>60</v>
      </c>
      <c r="L98" s="252" t="s">
        <v>61</v>
      </c>
      <c r="M98" s="252" t="s">
        <v>62</v>
      </c>
      <c r="N98" s="252" t="s">
        <v>60</v>
      </c>
      <c r="O98" s="252" t="s">
        <v>60</v>
      </c>
      <c r="P98" s="252" t="s">
        <v>60</v>
      </c>
    </row>
    <row r="99" spans="1:16" ht="13.5" customHeight="1">
      <c r="A99" s="206"/>
      <c r="B99" s="323" t="s">
        <v>63</v>
      </c>
      <c r="C99" s="323"/>
      <c r="D99" s="323"/>
      <c r="E99" s="114"/>
      <c r="F99" s="113" t="s">
        <v>64</v>
      </c>
      <c r="G99" s="113"/>
      <c r="H99" s="113" t="s">
        <v>64</v>
      </c>
      <c r="I99" s="113" t="s">
        <v>64</v>
      </c>
      <c r="J99" s="113" t="s">
        <v>64</v>
      </c>
      <c r="K99" s="113" t="s">
        <v>64</v>
      </c>
      <c r="L99" s="113" t="s">
        <v>65</v>
      </c>
      <c r="M99" s="113" t="s">
        <v>65</v>
      </c>
      <c r="N99" s="113" t="s">
        <v>64</v>
      </c>
      <c r="O99" s="113" t="s">
        <v>64</v>
      </c>
      <c r="P99" s="113" t="s">
        <v>64</v>
      </c>
    </row>
    <row r="100" spans="1:16" ht="13.5" customHeight="1">
      <c r="A100" s="206"/>
      <c r="B100" s="300" t="s">
        <v>66</v>
      </c>
      <c r="C100" s="300"/>
      <c r="D100" s="300"/>
      <c r="E100" s="115"/>
      <c r="F100" s="116">
        <v>39139</v>
      </c>
      <c r="G100" s="116"/>
      <c r="H100" s="116">
        <v>39139</v>
      </c>
      <c r="I100" s="116">
        <v>39140</v>
      </c>
      <c r="J100" s="116">
        <v>39141</v>
      </c>
      <c r="K100" s="116">
        <v>39142</v>
      </c>
      <c r="L100" s="116">
        <v>39143</v>
      </c>
      <c r="M100" s="116">
        <v>39144</v>
      </c>
      <c r="N100" s="116">
        <v>39145</v>
      </c>
      <c r="O100" s="116">
        <v>39146</v>
      </c>
      <c r="P100" s="116">
        <v>39147</v>
      </c>
    </row>
    <row r="101" spans="1:16" ht="75.75" thickBot="1">
      <c r="A101" s="218"/>
      <c r="B101" s="301" t="s">
        <v>67</v>
      </c>
      <c r="C101" s="301"/>
      <c r="D101" s="301"/>
      <c r="E101" s="204"/>
      <c r="F101" s="205"/>
      <c r="G101" s="205"/>
      <c r="H101" s="205"/>
      <c r="I101" s="205"/>
      <c r="J101" s="205"/>
      <c r="K101" s="205"/>
      <c r="L101" s="205" t="s">
        <v>68</v>
      </c>
      <c r="M101" s="205" t="s">
        <v>69</v>
      </c>
      <c r="N101" s="205" t="s">
        <v>70</v>
      </c>
      <c r="O101" s="205" t="s">
        <v>71</v>
      </c>
      <c r="P101" s="205" t="s">
        <v>72</v>
      </c>
    </row>
    <row r="102" spans="1:16" ht="11.25" thickTop="1">
      <c r="A102" s="89"/>
      <c r="B102" s="85"/>
      <c r="C102" s="86"/>
      <c r="D102" s="85"/>
    </row>
  </sheetData>
  <mergeCells count="35">
    <mergeCell ref="A2:B2"/>
    <mergeCell ref="C2:D2"/>
    <mergeCell ref="F2:L2"/>
    <mergeCell ref="M2:U2"/>
    <mergeCell ref="A3:B3"/>
    <mergeCell ref="C3:E3"/>
    <mergeCell ref="F3:L3"/>
    <mergeCell ref="M3:O3"/>
    <mergeCell ref="A4:B4"/>
    <mergeCell ref="C4:D4"/>
    <mergeCell ref="F4:L4"/>
    <mergeCell ref="M4:U4"/>
    <mergeCell ref="A5:B5"/>
    <mergeCell ref="C5:U5"/>
    <mergeCell ref="A6:B6"/>
    <mergeCell ref="C6:E6"/>
    <mergeCell ref="F6:L6"/>
    <mergeCell ref="M6:O6"/>
    <mergeCell ref="P6:U6"/>
    <mergeCell ref="A7:B7"/>
    <mergeCell ref="C7:E7"/>
    <mergeCell ref="F7:L7"/>
    <mergeCell ref="P7:U7"/>
    <mergeCell ref="B27:D27"/>
    <mergeCell ref="B30:D30"/>
    <mergeCell ref="B57:C57"/>
    <mergeCell ref="B58:C58"/>
    <mergeCell ref="C59:D59"/>
    <mergeCell ref="C60:D60"/>
    <mergeCell ref="B101:D101"/>
    <mergeCell ref="B62:D62"/>
    <mergeCell ref="C93:D93"/>
    <mergeCell ref="B98:D98"/>
    <mergeCell ref="B99:D99"/>
    <mergeCell ref="B100:D100"/>
  </mergeCells>
  <dataValidations count="3">
    <dataValidation type="list" allowBlank="1" showInputMessage="1" showErrorMessage="1" sqref="F10:P97">
      <formula1>"O, "</formula1>
    </dataValidation>
    <dataValidation type="list" allowBlank="1" showInputMessage="1" showErrorMessage="1" sqref="F99:P99">
      <formula1>"P,F, "</formula1>
    </dataValidation>
    <dataValidation type="list" allowBlank="1" showInputMessage="1" showErrorMessage="1" sqref="F98:P98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Guidleline</vt:lpstr>
      <vt:lpstr>Cover</vt:lpstr>
      <vt:lpstr>FunctionList</vt:lpstr>
      <vt:lpstr>Test Report</vt:lpstr>
      <vt:lpstr>LoadOrganisation</vt:lpstr>
      <vt:lpstr>CreateOrganisation</vt:lpstr>
      <vt:lpstr>MarkOrgInActive</vt:lpstr>
      <vt:lpstr>UpdateOrganisation</vt:lpstr>
      <vt:lpstr>CreateOrganisation!Print_Area</vt:lpstr>
      <vt:lpstr>FunctionList!Print_Area</vt:lpstr>
      <vt:lpstr>Guidleline!Print_Area</vt:lpstr>
      <vt:lpstr>LoadOrganisation!Print_Area</vt:lpstr>
      <vt:lpstr>MarkOrgInActive!Print_Area</vt:lpstr>
      <vt:lpstr>'Test Report'!Print_Area</vt:lpstr>
      <vt:lpstr>UpdateOrganisation!Print_Area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A</cp:lastModifiedBy>
  <cp:lastPrinted>2010-10-05T08:35:56Z</cp:lastPrinted>
  <dcterms:created xsi:type="dcterms:W3CDTF">2007-10-09T09:39:48Z</dcterms:created>
  <dcterms:modified xsi:type="dcterms:W3CDTF">2015-08-29T06:33:58Z</dcterms:modified>
</cp:coreProperties>
</file>