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85" yWindow="6375" windowWidth="28830" windowHeight="4590" tabRatio="869"/>
  </bookViews>
  <sheets>
    <sheet name="시별면적및지번수(체계표에 삽입)" sheetId="30401" r:id="rId1"/>
    <sheet name="7.지적공부등록현황_총괄" sheetId="1" r:id="rId2"/>
    <sheet name="8.지적공부등록지현황_시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AB23" i="1" l="1"/>
  <c r="X24" i="1"/>
  <c r="R23" i="1"/>
  <c r="J24" i="1"/>
  <c r="I23" i="1"/>
  <c r="H24" i="1"/>
  <c r="F23" i="1"/>
  <c r="E23" i="1"/>
  <c r="D23" i="1"/>
  <c r="AP13" i="1"/>
  <c r="AN13" i="1"/>
  <c r="AL13" i="1"/>
  <c r="AJ13" i="1"/>
  <c r="AH13" i="1"/>
  <c r="AF24" i="1"/>
  <c r="AB13" i="1"/>
  <c r="Z13" i="1"/>
  <c r="W24" i="1"/>
  <c r="V13" i="1"/>
  <c r="T13" i="1"/>
  <c r="R13" i="1"/>
  <c r="P13" i="1"/>
  <c r="L13" i="1"/>
  <c r="J13" i="1"/>
  <c r="I13" i="1"/>
  <c r="G13" i="1"/>
  <c r="D13" i="1"/>
  <c r="E13" i="1"/>
  <c r="K13" i="1"/>
  <c r="M13" i="1"/>
  <c r="N13" i="1"/>
  <c r="O13" i="1"/>
  <c r="Q13" i="1"/>
  <c r="S13" i="1"/>
  <c r="U13" i="1"/>
  <c r="W13" i="1"/>
  <c r="Y13" i="1"/>
  <c r="AA13" i="1"/>
  <c r="AC13" i="1"/>
  <c r="AD13" i="1"/>
  <c r="AE13" i="1"/>
  <c r="AF13" i="1"/>
  <c r="AG13" i="1"/>
  <c r="AI13" i="1"/>
  <c r="AK13" i="1"/>
  <c r="AM13" i="1"/>
  <c r="AO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S24" i="1"/>
  <c r="R24" i="1"/>
  <c r="E24" i="1"/>
  <c r="BC32" i="1"/>
  <c r="AU32" i="1"/>
  <c r="AM32" i="1"/>
  <c r="AE32" i="1"/>
  <c r="W32" i="1"/>
  <c r="O32" i="1"/>
  <c r="AW31" i="1"/>
  <c r="AO31" i="1"/>
  <c r="AG31" i="1"/>
  <c r="Y31" i="1"/>
  <c r="Q31" i="1"/>
  <c r="I31" i="1"/>
  <c r="AY30" i="1"/>
  <c r="AQ30" i="1"/>
  <c r="AI30" i="1"/>
  <c r="AA30" i="1"/>
  <c r="S30" i="1"/>
  <c r="K30" i="1"/>
  <c r="BI29" i="1"/>
  <c r="BA29" i="1"/>
  <c r="AK29" i="1"/>
  <c r="AC29" i="1"/>
  <c r="U29" i="1"/>
  <c r="M29" i="1"/>
  <c r="E29" i="1"/>
  <c r="BC28" i="1"/>
  <c r="AM28" i="1"/>
  <c r="AE28" i="1"/>
  <c r="W28" i="1"/>
  <c r="O28" i="1"/>
  <c r="G28" i="1"/>
  <c r="BE23" i="1"/>
  <c r="AW23" i="1"/>
  <c r="AO23" i="1"/>
  <c r="AG27" i="1"/>
  <c r="Y23" i="1"/>
  <c r="Q23" i="1"/>
  <c r="BG23" i="1"/>
  <c r="AY23" i="1"/>
  <c r="AQ23" i="1"/>
  <c r="AI23" i="1"/>
  <c r="AA23" i="1"/>
  <c r="S23" i="1"/>
  <c r="K23" i="1"/>
  <c r="BI25" i="1"/>
  <c r="BA25" i="1"/>
  <c r="AK25" i="1"/>
  <c r="AC25" i="1"/>
  <c r="U25" i="1"/>
  <c r="M25" i="1"/>
  <c r="BC23" i="1"/>
  <c r="AU23" i="1"/>
  <c r="AR24" i="1"/>
  <c r="AM23" i="1"/>
  <c r="AE24" i="1"/>
  <c r="T23" i="1"/>
  <c r="O24" i="1"/>
  <c r="L23" i="1"/>
  <c r="G23" i="1"/>
  <c r="BI32" i="1"/>
  <c r="BA32" i="1"/>
  <c r="AS32" i="1"/>
  <c r="AK32" i="1"/>
  <c r="AC32" i="1"/>
  <c r="U32" i="1"/>
  <c r="M32" i="1"/>
  <c r="E32" i="1"/>
  <c r="BC31" i="1"/>
  <c r="AU31" i="1"/>
  <c r="AM31" i="1"/>
  <c r="AE31" i="1"/>
  <c r="W31" i="1"/>
  <c r="O31" i="1"/>
  <c r="G31" i="1"/>
  <c r="BE30" i="1"/>
  <c r="AW30" i="1"/>
  <c r="Y30" i="1"/>
  <c r="Q30" i="1"/>
  <c r="I30" i="1"/>
  <c r="BG29" i="1"/>
  <c r="AY29" i="1"/>
  <c r="AQ29" i="1"/>
  <c r="AI29" i="1"/>
  <c r="AA29" i="1"/>
  <c r="S29" i="1"/>
  <c r="K29" i="1"/>
  <c r="BI28" i="1"/>
  <c r="BA28" i="1"/>
  <c r="AS28" i="1"/>
  <c r="AK28" i="1"/>
  <c r="AC28" i="1"/>
  <c r="U28" i="1"/>
  <c r="M28" i="1"/>
  <c r="E28" i="1"/>
  <c r="BC27" i="1"/>
  <c r="AU27" i="1"/>
  <c r="AM27" i="1"/>
  <c r="AE27" i="1"/>
  <c r="W27" i="1"/>
  <c r="O27" i="1"/>
  <c r="G27" i="1"/>
  <c r="BE26" i="1"/>
  <c r="AW26" i="1"/>
  <c r="AO26" i="1"/>
  <c r="AG26" i="1"/>
  <c r="Y26" i="1"/>
  <c r="Q26" i="1"/>
  <c r="I26" i="1"/>
  <c r="BG25" i="1"/>
  <c r="AY25" i="1"/>
  <c r="AQ25" i="1"/>
  <c r="AI25" i="1"/>
  <c r="AA25" i="1"/>
  <c r="S25" i="1"/>
  <c r="K25" i="1"/>
  <c r="K24" i="1"/>
  <c r="BI23" i="1"/>
  <c r="BH23" i="1"/>
  <c r="BF23" i="1"/>
  <c r="BD23" i="1"/>
  <c r="BB23" i="1"/>
  <c r="BA23" i="1"/>
  <c r="AZ23" i="1"/>
  <c r="AX23" i="1"/>
  <c r="AV23" i="1"/>
  <c r="AT23" i="1"/>
  <c r="AS23" i="1"/>
  <c r="AR23" i="1"/>
  <c r="AP23" i="1"/>
  <c r="AN23" i="1"/>
  <c r="AL23" i="1"/>
  <c r="AK23" i="1"/>
  <c r="AH23" i="1"/>
  <c r="AF23" i="1"/>
  <c r="AD23" i="1"/>
  <c r="AC23" i="1"/>
  <c r="Z23" i="1"/>
  <c r="X23" i="1"/>
  <c r="V23" i="1"/>
  <c r="U23" i="1"/>
  <c r="P23" i="1"/>
  <c r="N23" i="1"/>
  <c r="M23" i="1"/>
  <c r="C4" i="30401"/>
  <c r="B4" i="30401"/>
  <c r="I24" i="1"/>
  <c r="N24" i="1"/>
  <c r="Q24" i="1"/>
  <c r="V24" i="1"/>
  <c r="Y24" i="1"/>
  <c r="AA24" i="1"/>
  <c r="AD24" i="1"/>
  <c r="AG24" i="1"/>
  <c r="AH24" i="1"/>
  <c r="AI24" i="1"/>
  <c r="AL24" i="1"/>
  <c r="AN24" i="1"/>
  <c r="AO24" i="1"/>
  <c r="AP24" i="1"/>
  <c r="AQ24" i="1"/>
  <c r="AT24" i="1"/>
  <c r="AU24" i="1"/>
  <c r="AV24" i="1"/>
  <c r="AW24" i="1"/>
  <c r="AX24" i="1"/>
  <c r="AY24" i="1"/>
  <c r="AZ24" i="1"/>
  <c r="BB24" i="1"/>
  <c r="BD24" i="1"/>
  <c r="BE24" i="1"/>
  <c r="BF24" i="1"/>
  <c r="BG24" i="1"/>
  <c r="BH24" i="1"/>
  <c r="F25" i="1"/>
  <c r="G25" i="1"/>
  <c r="H25" i="1"/>
  <c r="I25" i="1"/>
  <c r="J25" i="1"/>
  <c r="L25" i="1"/>
  <c r="N25" i="1"/>
  <c r="O25" i="1"/>
  <c r="P25" i="1"/>
  <c r="Q25" i="1"/>
  <c r="R25" i="1"/>
  <c r="T25" i="1"/>
  <c r="V25" i="1"/>
  <c r="W25" i="1"/>
  <c r="X25" i="1"/>
  <c r="Y25" i="1"/>
  <c r="Z25" i="1"/>
  <c r="AB25" i="1"/>
  <c r="AD25" i="1"/>
  <c r="AE25" i="1"/>
  <c r="AF25" i="1"/>
  <c r="AG25" i="1"/>
  <c r="AH25" i="1"/>
  <c r="AJ25" i="1"/>
  <c r="AL25" i="1"/>
  <c r="AM25" i="1"/>
  <c r="AN25" i="1"/>
  <c r="AO25" i="1"/>
  <c r="AP25" i="1"/>
  <c r="AR25" i="1"/>
  <c r="AS25" i="1"/>
  <c r="AT25" i="1"/>
  <c r="AU25" i="1"/>
  <c r="AV25" i="1"/>
  <c r="AW25" i="1"/>
  <c r="AX25" i="1"/>
  <c r="AZ25" i="1"/>
  <c r="BB25" i="1"/>
  <c r="BC25" i="1"/>
  <c r="BD25" i="1"/>
  <c r="BE25" i="1"/>
  <c r="BF25" i="1"/>
  <c r="BH25" i="1"/>
  <c r="F32" i="1"/>
  <c r="G32" i="1"/>
  <c r="H32" i="1"/>
  <c r="I32" i="1"/>
  <c r="J32" i="1"/>
  <c r="K32" i="1"/>
  <c r="L32" i="1"/>
  <c r="N32" i="1"/>
  <c r="P32" i="1"/>
  <c r="Q32" i="1"/>
  <c r="R32" i="1"/>
  <c r="S32" i="1"/>
  <c r="T32" i="1"/>
  <c r="V32" i="1"/>
  <c r="X32" i="1"/>
  <c r="Y32" i="1"/>
  <c r="Z32" i="1"/>
  <c r="AA32" i="1"/>
  <c r="AB32" i="1"/>
  <c r="AD32" i="1"/>
  <c r="AF32" i="1"/>
  <c r="AG32" i="1"/>
  <c r="AH32" i="1"/>
  <c r="AI32" i="1"/>
  <c r="AJ32" i="1"/>
  <c r="AL32" i="1"/>
  <c r="AN32" i="1"/>
  <c r="AO32" i="1"/>
  <c r="AP32" i="1"/>
  <c r="AQ32" i="1"/>
  <c r="AR32" i="1"/>
  <c r="AT32" i="1"/>
  <c r="AV32" i="1"/>
  <c r="AW32" i="1"/>
  <c r="AX32" i="1"/>
  <c r="AY32" i="1"/>
  <c r="AZ32" i="1"/>
  <c r="BB32" i="1"/>
  <c r="BD32" i="1"/>
  <c r="BE32" i="1"/>
  <c r="BF32" i="1"/>
  <c r="BG32" i="1"/>
  <c r="BH32" i="1"/>
  <c r="E26" i="1"/>
  <c r="F26" i="1"/>
  <c r="G26" i="1"/>
  <c r="H26" i="1"/>
  <c r="J26" i="1"/>
  <c r="L26" i="1"/>
  <c r="M26" i="1"/>
  <c r="N26" i="1"/>
  <c r="O26" i="1"/>
  <c r="P26" i="1"/>
  <c r="R26" i="1"/>
  <c r="T26" i="1"/>
  <c r="U26" i="1"/>
  <c r="V26" i="1"/>
  <c r="W26" i="1"/>
  <c r="X26" i="1"/>
  <c r="Z26" i="1"/>
  <c r="AB26" i="1"/>
  <c r="AC26" i="1"/>
  <c r="AD26" i="1"/>
  <c r="AE26" i="1"/>
  <c r="AF26" i="1"/>
  <c r="AH26" i="1"/>
  <c r="AJ26" i="1"/>
  <c r="AK26" i="1"/>
  <c r="AL26" i="1"/>
  <c r="AM26" i="1"/>
  <c r="AN26" i="1"/>
  <c r="AP26" i="1"/>
  <c r="AR26" i="1"/>
  <c r="AS26" i="1"/>
  <c r="AT26" i="1"/>
  <c r="AU26" i="1"/>
  <c r="AV26" i="1"/>
  <c r="AX26" i="1"/>
  <c r="AY26" i="1"/>
  <c r="AZ26" i="1"/>
  <c r="BA26" i="1"/>
  <c r="BB26" i="1"/>
  <c r="BC26" i="1"/>
  <c r="BD26" i="1"/>
  <c r="BF26" i="1"/>
  <c r="BH26" i="1"/>
  <c r="BI26" i="1"/>
  <c r="E27" i="1"/>
  <c r="F27" i="1"/>
  <c r="H27" i="1"/>
  <c r="J27" i="1"/>
  <c r="K27" i="1"/>
  <c r="L27" i="1"/>
  <c r="M27" i="1"/>
  <c r="N27" i="1"/>
  <c r="P27" i="1"/>
  <c r="R27" i="1"/>
  <c r="S27" i="1"/>
  <c r="T27" i="1"/>
  <c r="U27" i="1"/>
  <c r="V27" i="1"/>
  <c r="X27" i="1"/>
  <c r="Z27" i="1"/>
  <c r="AA27" i="1"/>
  <c r="AB27" i="1"/>
  <c r="AC27" i="1"/>
  <c r="AD27" i="1"/>
  <c r="AF27" i="1"/>
  <c r="AH27" i="1"/>
  <c r="AI27" i="1"/>
  <c r="AJ27" i="1"/>
  <c r="AK27" i="1"/>
  <c r="AL27" i="1"/>
  <c r="AN27" i="1"/>
  <c r="AP27" i="1"/>
  <c r="AQ27" i="1"/>
  <c r="AR27" i="1"/>
  <c r="AS27" i="1"/>
  <c r="AT27" i="1"/>
  <c r="AV27" i="1"/>
  <c r="AW27" i="1"/>
  <c r="AX27" i="1"/>
  <c r="AY27" i="1"/>
  <c r="AZ27" i="1"/>
  <c r="BA27" i="1"/>
  <c r="BB27" i="1"/>
  <c r="BD27" i="1"/>
  <c r="BF27" i="1"/>
  <c r="BG27" i="1"/>
  <c r="BH27" i="1"/>
  <c r="BI27" i="1"/>
  <c r="F28" i="1"/>
  <c r="H28" i="1"/>
  <c r="I28" i="1"/>
  <c r="J28" i="1"/>
  <c r="K28" i="1"/>
  <c r="L28" i="1"/>
  <c r="N28" i="1"/>
  <c r="P28" i="1"/>
  <c r="Q28" i="1"/>
  <c r="R28" i="1"/>
  <c r="S28" i="1"/>
  <c r="T28" i="1"/>
  <c r="V28" i="1"/>
  <c r="X28" i="1"/>
  <c r="Y28" i="1"/>
  <c r="Z28" i="1"/>
  <c r="AA28" i="1"/>
  <c r="AB28" i="1"/>
  <c r="AD28" i="1"/>
  <c r="AF28" i="1"/>
  <c r="AG28" i="1"/>
  <c r="AH28" i="1"/>
  <c r="AI28" i="1"/>
  <c r="AJ28" i="1"/>
  <c r="AL28" i="1"/>
  <c r="AN28" i="1"/>
  <c r="AO28" i="1"/>
  <c r="AP28" i="1"/>
  <c r="AQ28" i="1"/>
  <c r="AR28" i="1"/>
  <c r="AT28" i="1"/>
  <c r="AU28" i="1"/>
  <c r="AV28" i="1"/>
  <c r="AW28" i="1"/>
  <c r="AX28" i="1"/>
  <c r="AY28" i="1"/>
  <c r="AZ28" i="1"/>
  <c r="BB28" i="1"/>
  <c r="BD28" i="1"/>
  <c r="BE28" i="1"/>
  <c r="BF28" i="1"/>
  <c r="BG28" i="1"/>
  <c r="BH28" i="1"/>
  <c r="F29" i="1"/>
  <c r="G29" i="1"/>
  <c r="H29" i="1"/>
  <c r="I29" i="1"/>
  <c r="J29" i="1"/>
  <c r="L29" i="1"/>
  <c r="N29" i="1"/>
  <c r="O29" i="1"/>
  <c r="P29" i="1"/>
  <c r="Q29" i="1"/>
  <c r="R29" i="1"/>
  <c r="T29" i="1"/>
  <c r="V29" i="1"/>
  <c r="W29" i="1"/>
  <c r="X29" i="1"/>
  <c r="Y29" i="1"/>
  <c r="Z29" i="1"/>
  <c r="AB29" i="1"/>
  <c r="AD29" i="1"/>
  <c r="AE29" i="1"/>
  <c r="AF29" i="1"/>
  <c r="AG29" i="1"/>
  <c r="AH29" i="1"/>
  <c r="AJ29" i="1"/>
  <c r="AL29" i="1"/>
  <c r="AM29" i="1"/>
  <c r="AN29" i="1"/>
  <c r="AO29" i="1"/>
  <c r="AP29" i="1"/>
  <c r="AR29" i="1"/>
  <c r="AS29" i="1"/>
  <c r="AT29" i="1"/>
  <c r="AU29" i="1"/>
  <c r="AV29" i="1"/>
  <c r="AW29" i="1"/>
  <c r="AX29" i="1"/>
  <c r="AZ29" i="1"/>
  <c r="BB29" i="1"/>
  <c r="BC29" i="1"/>
  <c r="BD29" i="1"/>
  <c r="BE29" i="1"/>
  <c r="BF29" i="1"/>
  <c r="BH29" i="1"/>
  <c r="E30" i="1"/>
  <c r="F30" i="1"/>
  <c r="G30" i="1"/>
  <c r="H30" i="1"/>
  <c r="J30" i="1"/>
  <c r="L30" i="1"/>
  <c r="M30" i="1"/>
  <c r="N30" i="1"/>
  <c r="O30" i="1"/>
  <c r="P30" i="1"/>
  <c r="R30" i="1"/>
  <c r="T30" i="1"/>
  <c r="U30" i="1"/>
  <c r="V30" i="1"/>
  <c r="W30" i="1"/>
  <c r="X30" i="1"/>
  <c r="Z30" i="1"/>
  <c r="AB30" i="1"/>
  <c r="AC30" i="1"/>
  <c r="AD30" i="1"/>
  <c r="AE30" i="1"/>
  <c r="AF30" i="1"/>
  <c r="AG30" i="1"/>
  <c r="AH30" i="1"/>
  <c r="AJ30" i="1"/>
  <c r="AK30" i="1"/>
  <c r="AL30" i="1"/>
  <c r="AM30" i="1"/>
  <c r="AN30" i="1"/>
  <c r="AO30" i="1"/>
  <c r="AP30" i="1"/>
  <c r="AR30" i="1"/>
  <c r="AS30" i="1"/>
  <c r="AT30" i="1"/>
  <c r="AU30" i="1"/>
  <c r="AV30" i="1"/>
  <c r="AX30" i="1"/>
  <c r="AZ30" i="1"/>
  <c r="BA30" i="1"/>
  <c r="BB30" i="1"/>
  <c r="BC30" i="1"/>
  <c r="BD30" i="1"/>
  <c r="BF30" i="1"/>
  <c r="BG30" i="1"/>
  <c r="BH30" i="1"/>
  <c r="BI30" i="1"/>
  <c r="E31" i="1"/>
  <c r="F31" i="1"/>
  <c r="H31" i="1"/>
  <c r="J31" i="1"/>
  <c r="K31" i="1"/>
  <c r="L31" i="1"/>
  <c r="M31" i="1"/>
  <c r="N31" i="1"/>
  <c r="P31" i="1"/>
  <c r="R31" i="1"/>
  <c r="S31" i="1"/>
  <c r="T31" i="1"/>
  <c r="U31" i="1"/>
  <c r="V31" i="1"/>
  <c r="X31" i="1"/>
  <c r="Z31" i="1"/>
  <c r="AA31" i="1"/>
  <c r="AB31" i="1"/>
  <c r="AC31" i="1"/>
  <c r="AD31" i="1"/>
  <c r="AF31" i="1"/>
  <c r="AH31" i="1"/>
  <c r="AI31" i="1"/>
  <c r="AJ31" i="1"/>
  <c r="AK31" i="1"/>
  <c r="AL31" i="1"/>
  <c r="AN31" i="1"/>
  <c r="AP31" i="1"/>
  <c r="AQ31" i="1"/>
  <c r="AR31" i="1"/>
  <c r="AS31" i="1"/>
  <c r="AT31" i="1"/>
  <c r="AV31" i="1"/>
  <c r="AX31" i="1"/>
  <c r="AY31" i="1"/>
  <c r="AZ31" i="1"/>
  <c r="BA31" i="1"/>
  <c r="BB31" i="1"/>
  <c r="BD31" i="1"/>
  <c r="BE31" i="1"/>
  <c r="BF31" i="1"/>
  <c r="BG31" i="1"/>
  <c r="BH31" i="1"/>
  <c r="BI31" i="1"/>
  <c r="D25" i="1"/>
  <c r="D32" i="1"/>
  <c r="D26" i="1"/>
  <c r="D27" i="1"/>
  <c r="D28" i="1"/>
  <c r="D29" i="1"/>
  <c r="D30" i="1"/>
  <c r="D31" i="1"/>
  <c r="S4" i="30400"/>
  <c r="R4" i="30400"/>
  <c r="Q4" i="30400"/>
  <c r="P4" i="30400"/>
  <c r="O4" i="30400"/>
  <c r="N4" i="30400"/>
  <c r="C4" i="30400"/>
  <c r="D4" i="30400"/>
  <c r="E4" i="30400"/>
  <c r="F4" i="30400"/>
  <c r="G4" i="30400"/>
  <c r="T4" i="30400"/>
  <c r="U4" i="30400"/>
  <c r="H4" i="30400"/>
  <c r="I4" i="30400"/>
  <c r="J4" i="30400"/>
  <c r="K4" i="30400"/>
  <c r="L4" i="30400"/>
  <c r="M4" i="30400"/>
  <c r="B4" i="30400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BC4" i="28"/>
  <c r="BD4" i="28"/>
  <c r="BE4" i="28"/>
  <c r="BF4" i="28"/>
  <c r="BG4" i="28"/>
  <c r="B4" i="28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4" i="2"/>
  <c r="Y27" i="1"/>
  <c r="AO27" i="1"/>
  <c r="AQ26" i="1"/>
  <c r="AM24" i="1"/>
  <c r="T24" i="1"/>
  <c r="AJ23" i="1"/>
  <c r="BE27" i="1"/>
  <c r="BG26" i="1"/>
  <c r="BC24" i="1"/>
  <c r="G24" i="1"/>
  <c r="O23" i="1"/>
  <c r="W23" i="1"/>
  <c r="AE23" i="1"/>
  <c r="K26" i="1"/>
  <c r="E25" i="1"/>
  <c r="D24" i="1"/>
  <c r="I27" i="1"/>
  <c r="Q27" i="1"/>
  <c r="S26" i="1"/>
  <c r="AG23" i="1"/>
  <c r="AA26" i="1"/>
  <c r="AI26" i="1"/>
  <c r="L24" i="1"/>
  <c r="M24" i="1"/>
  <c r="M33" i="1"/>
  <c r="M35" i="1"/>
  <c r="BI24" i="1"/>
  <c r="BA24" i="1"/>
  <c r="AS24" i="1"/>
  <c r="AK24" i="1"/>
  <c r="AC24" i="1"/>
  <c r="U24" i="1"/>
  <c r="H23" i="1"/>
  <c r="J23" i="1"/>
  <c r="F24" i="1"/>
  <c r="AJ24" i="1"/>
  <c r="AB24" i="1"/>
  <c r="X13" i="1"/>
  <c r="H13" i="1"/>
  <c r="Z24" i="1"/>
  <c r="F13" i="1"/>
  <c r="P24" i="1"/>
  <c r="AW33" i="1"/>
  <c r="AW35" i="1"/>
  <c r="V33" i="1"/>
  <c r="V35" i="1"/>
  <c r="BA33" i="1"/>
  <c r="BA35" i="1"/>
  <c r="BI33" i="1"/>
  <c r="BI35" i="1"/>
  <c r="P33" i="1"/>
  <c r="P35" i="1"/>
  <c r="BG33" i="1"/>
  <c r="BG35" i="1"/>
  <c r="AI33" i="1"/>
  <c r="AI35" i="1"/>
  <c r="AA33" i="1"/>
  <c r="AA35" i="1"/>
  <c r="E33" i="1"/>
  <c r="E35" i="1"/>
  <c r="AK33" i="1"/>
  <c r="AK35" i="1"/>
  <c r="R33" i="1"/>
  <c r="R35" i="1"/>
  <c r="X33" i="1"/>
  <c r="X35" i="1"/>
  <c r="BH33" i="1"/>
  <c r="BH35" i="1"/>
  <c r="F33" i="1"/>
  <c r="F35" i="1"/>
  <c r="D33" i="1"/>
  <c r="D35" i="1"/>
  <c r="O33" i="1"/>
  <c r="O35" i="1"/>
  <c r="BB33" i="1"/>
  <c r="BB35" i="1"/>
  <c r="K33" i="1"/>
  <c r="K35" i="1"/>
  <c r="AG33" i="1"/>
  <c r="AG35" i="1"/>
  <c r="AQ33" i="1"/>
  <c r="AQ35" i="1"/>
  <c r="U33" i="1"/>
  <c r="U35" i="1"/>
  <c r="H33" i="1"/>
  <c r="H35" i="1"/>
  <c r="AB33" i="1"/>
  <c r="AB35" i="1"/>
  <c r="AN33" i="1"/>
  <c r="AN35" i="1"/>
  <c r="AL33" i="1"/>
  <c r="AL35" i="1"/>
  <c r="Z33" i="1"/>
  <c r="Z35" i="1"/>
  <c r="AP33" i="1"/>
  <c r="AP35" i="1"/>
  <c r="BE33" i="1"/>
  <c r="BE35" i="1"/>
  <c r="Y33" i="1"/>
  <c r="Y35" i="1"/>
  <c r="G33" i="1"/>
  <c r="G35" i="1"/>
  <c r="L33" i="1"/>
  <c r="L35" i="1"/>
  <c r="BC33" i="1"/>
  <c r="BC35" i="1"/>
  <c r="AF33" i="1"/>
  <c r="AF35" i="1"/>
  <c r="Q33" i="1"/>
  <c r="Q35" i="1"/>
  <c r="AD33" i="1"/>
  <c r="AD35" i="1"/>
  <c r="AJ33" i="1"/>
  <c r="AJ35" i="1"/>
  <c r="BF33" i="1"/>
  <c r="BF35" i="1"/>
  <c r="BD33" i="1"/>
  <c r="BD35" i="1"/>
  <c r="AY33" i="1"/>
  <c r="AY35" i="1"/>
  <c r="I33" i="1"/>
  <c r="I35" i="1"/>
  <c r="AV33" i="1"/>
  <c r="AV35" i="1"/>
  <c r="AH33" i="1"/>
  <c r="AH35" i="1"/>
  <c r="N33" i="1"/>
  <c r="N35" i="1"/>
  <c r="AC33" i="1"/>
  <c r="AC35" i="1"/>
  <c r="AM33" i="1"/>
  <c r="AM35" i="1"/>
  <c r="T33" i="1"/>
  <c r="T35" i="1"/>
  <c r="W33" i="1"/>
  <c r="W35" i="1"/>
  <c r="AZ33" i="1"/>
  <c r="AZ35" i="1"/>
  <c r="J33" i="1"/>
  <c r="J35" i="1"/>
  <c r="AU33" i="1"/>
  <c r="AU35" i="1"/>
  <c r="S33" i="1"/>
  <c r="S35" i="1"/>
  <c r="AO33" i="1"/>
  <c r="AO35" i="1"/>
  <c r="AS33" i="1"/>
  <c r="AS35" i="1"/>
  <c r="AR33" i="1"/>
  <c r="AR35" i="1"/>
  <c r="AX33" i="1"/>
  <c r="AX35" i="1"/>
  <c r="AE33" i="1"/>
  <c r="AE35" i="1"/>
  <c r="AT33" i="1"/>
  <c r="AT35" i="1"/>
</calcChain>
</file>

<file path=xl/sharedStrings.xml><?xml version="1.0" encoding="utf-8"?>
<sst xmlns="http://schemas.openxmlformats.org/spreadsheetml/2006/main" count="444" uniqueCount="94">
  <si>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</si>
  <si>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</si>
  <si>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</si>
  <si>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</si>
  <si>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</si>
  <si>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</si>
  <si>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</si>
  <si>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</si>
  <si>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</si>
  <si>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</si>
  <si>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</si>
  <si>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</si>
  <si>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</si>
  <si>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</si>
  <si>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</si>
  <si>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</si>
  <si>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</si>
  <si>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</si>
  <si>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</si>
  <si>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</si>
  <si>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</si>
  <si>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</si>
  <si>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</si>
  <si>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</si>
  <si>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</si>
  <si>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</si>
  <si>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</si>
  <si>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</si>
  <si>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</si>
  <si>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</si>
  <si>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</si>
  <si>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</si>
  <si>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</si>
  <si>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</si>
  <si>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</si>
  <si>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</si>
  <si>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</si>
  <si>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</si>
  <si>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</si>
  <si>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</si>
  <si>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</si>
  <si>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</si>
  <si>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</si>
  <si>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</si>
  <si>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</si>
  <si>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</si>
  <si>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</si>
  <si>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</si>
  <si>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</si>
  <si>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</si>
  <si>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</si>
  <si>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</si>
  <si>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</si>
  <si>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</si>
  <si>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</si>
  <si>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</si>
  <si>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</si>
  <si>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</si>
  <si>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</si>
  <si>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</si>
  <si>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</si>
  <si>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합계</t>
    <phoneticPr fontId="2" type="noConversion"/>
  </si>
  <si>
    <t>전년도총계</t>
    <phoneticPr fontId="2" type="noConversion"/>
  </si>
  <si>
    <t>증감</t>
    <phoneticPr fontId="2" type="noConversion"/>
  </si>
  <si>
    <t>소계</t>
    <phoneticPr fontId="2" type="noConversion"/>
  </si>
  <si>
    <t xml:space="preserve">                                 지목별
종별</t>
    <phoneticPr fontId="2" type="noConversion"/>
  </si>
  <si>
    <t xml:space="preserve">                   지목별               행정구역명               </t>
    <phoneticPr fontId="2" type="noConversion"/>
  </si>
  <si>
    <t>합계</t>
    <phoneticPr fontId="2" type="noConversion"/>
  </si>
  <si>
    <t>지번수</t>
  </si>
  <si>
    <t>세종특별자치시</t>
  </si>
  <si>
    <t>시별 면적 및 지번수(체계표에 삽입)</t>
    <phoneticPr fontId="2" type="noConversion"/>
  </si>
  <si>
    <t>7. 지적공부등록지 총괄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</si>
  <si>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</si>
  <si>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</si>
  <si>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</si>
  <si>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>8. 시별 지적공부등록지 현황</t>
    <phoneticPr fontId="2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</si>
  <si>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</si>
  <si>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</si>
  <si>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</si>
  <si>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</si>
  <si>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</si>
  <si>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</si>
  <si>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</si>
  <si>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</si>
  <si>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</si>
  <si>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</si>
  <si>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</si>
  <si>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</si>
  <si>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지적공부등록지</t>
    <phoneticPr fontId="2" type="noConversion"/>
  </si>
  <si>
    <t>토지대장등록지</t>
    <phoneticPr fontId="2" type="noConversion"/>
  </si>
  <si>
    <t>임야대장등록지</t>
    <phoneticPr fontId="2" type="noConversion"/>
  </si>
  <si>
    <t>(단위 : ㎡, 필지)</t>
  </si>
  <si>
    <t>기타</t>
    <phoneticPr fontId="2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</si>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</sst>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8" formatCode="#,##0.0_);[Red]\(#,##0.0\)"/>
    <numFmt numFmtId="182" formatCode="#,##0.0_ "/>
    <numFmt numFmtId="184" formatCode="#,##0_ "/>
    <numFmt numFmtId="185" formatCode="_-* #,##0.0_-;\-* #,##0.0_-;_-* &quot;-&quot;_-;_-@_-"/>
    <numFmt numFmtId="188" formatCode="_(* #,##0.00_);_(* \(#,##0.00\);_(* &quot;-&quot;??_);_(@_)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7">
    <xf numFmtId="0" fontId="0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8" fontId="6" fillId="0" borderId="0"/>
    <xf numFmtId="188" fontId="6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82" fontId="0" fillId="0" borderId="0" xfId="0" applyNumberFormat="1" applyProtection="1">
      <protection locked="0"/>
    </xf>
    <xf numFmtId="0" fontId="3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82" fontId="0" fillId="0" borderId="0" xfId="0" applyNumberFormat="1"/>
    <xf numFmtId="184" fontId="0" fillId="0" borderId="0" xfId="0" applyNumberFormat="1"/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Fill="1" applyBorder="1" applyAlignment="1" applyProtection="1">
      <alignment horizontal="right" vertical="center"/>
      <protection locked="0"/>
    </xf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0" borderId="0" xfId="0" applyNumberFormat="1" applyFont="1" applyFill="1" applyBorder="1" applyAlignment="1" applyProtection="1">
      <alignment horizontal="right" vertical="center"/>
      <protection locked="0"/>
    </xf>
    <xf numFmtId="182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182" fontId="3" fillId="0" borderId="1" xfId="0" applyNumberFormat="1" applyFont="1" applyBorder="1"/>
    <xf numFmtId="184" fontId="3" fillId="0" borderId="1" xfId="0" applyNumberFormat="1" applyFont="1" applyBorder="1"/>
    <xf numFmtId="41" fontId="3" fillId="0" borderId="1" xfId="1" applyFont="1" applyBorder="1"/>
    <xf numFmtId="41" fontId="3" fillId="3" borderId="1" xfId="1" applyFont="1" applyFill="1" applyBorder="1" applyAlignment="1" applyProtection="1">
      <alignment horizontal="center" vertical="center"/>
      <protection locked="0"/>
    </xf>
    <xf numFmtId="41" fontId="0" fillId="0" borderId="0" xfId="1" applyFont="1"/>
    <xf numFmtId="41" fontId="0" fillId="0" borderId="0" xfId="1" applyFont="1" applyProtection="1">
      <protection locked="0"/>
    </xf>
    <xf numFmtId="41" fontId="0" fillId="0" borderId="1" xfId="1" applyFont="1" applyBorder="1"/>
    <xf numFmtId="41" fontId="0" fillId="0" borderId="1" xfId="1" applyFont="1" applyBorder="1" applyProtection="1">
      <protection locked="0"/>
    </xf>
    <xf numFmtId="41" fontId="3" fillId="3" borderId="1" xfId="2" applyFont="1" applyFill="1" applyBorder="1" applyAlignment="1" applyProtection="1">
      <alignment horizontal="center" vertical="center"/>
      <protection locked="0"/>
    </xf>
    <xf numFmtId="185" fontId="3" fillId="3" borderId="1" xfId="2" applyNumberFormat="1" applyFont="1" applyFill="1" applyBorder="1" applyAlignment="1" applyProtection="1">
      <alignment horizontal="center" vertical="center"/>
      <protection locked="0"/>
    </xf>
    <xf numFmtId="0" fontId="4" fillId="2" borderId="1" xfId="74" applyFill="1" applyBorder="1" applyAlignment="1" applyProtection="1">
      <alignment horizontal="center"/>
      <protection locked="0"/>
    </xf>
    <xf numFmtId="185" fontId="0" fillId="0" borderId="1" xfId="1" applyNumberFormat="1" applyFont="1" applyBorder="1"/>
    <xf numFmtId="0" fontId="4" fillId="2" borderId="1" xfId="79" applyFill="1" applyBorder="1" applyAlignment="1" applyProtection="1">
      <alignment horizontal="center"/>
      <protection locked="0"/>
    </xf>
    <xf numFmtId="0" fontId="4" fillId="2" borderId="1" xfId="80" applyFill="1" applyBorder="1" applyAlignment="1" applyProtection="1">
      <alignment horizontal="center"/>
      <protection locked="0"/>
    </xf>
    <xf numFmtId="185" fontId="3" fillId="0" borderId="1" xfId="1" applyNumberFormat="1" applyFont="1" applyBorder="1"/>
    <xf numFmtId="185" fontId="0" fillId="0" borderId="1" xfId="1" applyNumberFormat="1" applyFont="1" applyBorder="1" applyProtection="1">
      <protection locked="0"/>
    </xf>
    <xf numFmtId="185" fontId="0" fillId="0" borderId="0" xfId="1" applyNumberFormat="1" applyFont="1"/>
    <xf numFmtId="185" fontId="3" fillId="3" borderId="1" xfId="1" applyNumberFormat="1" applyFont="1" applyFill="1" applyBorder="1" applyAlignment="1" applyProtection="1">
      <alignment horizontal="center" vertical="center"/>
      <protection locked="0"/>
    </xf>
    <xf numFmtId="182" fontId="0" fillId="0" borderId="1" xfId="1" applyNumberFormat="1" applyFont="1" applyBorder="1" applyProtection="1">
      <protection locked="0"/>
    </xf>
    <xf numFmtId="184" fontId="0" fillId="0" borderId="1" xfId="1" applyNumberFormat="1" applyFont="1" applyBorder="1" applyProtection="1">
      <protection locked="0"/>
    </xf>
    <xf numFmtId="41" fontId="0" fillId="0" borderId="0" xfId="1" applyFont="1" applyAlignment="1">
      <alignment horizontal="right"/>
    </xf>
    <xf numFmtId="0" fontId="0" fillId="2" borderId="1" xfId="74" applyFont="1" applyFill="1" applyBorder="1" applyAlignment="1" applyProtection="1">
      <alignment horizontal="center"/>
      <protection locked="0"/>
    </xf>
    <xf numFmtId="185" fontId="9" fillId="0" borderId="1" xfId="14" applyNumberFormat="1" applyFont="1" applyFill="1" applyBorder="1">
      <alignment vertical="center"/>
    </xf>
    <xf numFmtId="41" fontId="9" fillId="0" borderId="1" xfId="14" applyFont="1" applyFill="1" applyBorder="1">
      <alignment vertical="center"/>
    </xf>
    <xf numFmtId="185" fontId="9" fillId="0" borderId="1" xfId="14" applyNumberFormat="1" applyFont="1" applyBorder="1">
      <alignment vertical="center"/>
    </xf>
    <xf numFmtId="41" fontId="9" fillId="0" borderId="1" xfId="14" applyFont="1" applyBorder="1">
      <alignment vertical="center"/>
    </xf>
    <xf numFmtId="185" fontId="9" fillId="0" borderId="1" xfId="14" applyNumberFormat="1" applyFont="1" applyBorder="1">
      <alignment vertical="center"/>
    </xf>
    <xf numFmtId="41" fontId="9" fillId="0" borderId="1" xfId="14" applyFont="1" applyBorder="1">
      <alignment vertical="center"/>
    </xf>
    <xf numFmtId="185" fontId="9" fillId="0" borderId="1" xfId="14" applyNumberFormat="1" applyFont="1" applyBorder="1">
      <alignment vertical="center"/>
    </xf>
    <xf numFmtId="41" fontId="9" fillId="0" borderId="1" xfId="14" applyFont="1" applyBorder="1">
      <alignment vertical="center"/>
    </xf>
    <xf numFmtId="185" fontId="7" fillId="0" borderId="1" xfId="15" applyNumberFormat="1" applyFont="1" applyBorder="1" applyAlignment="1"/>
    <xf numFmtId="41" fontId="7" fillId="0" borderId="1" xfId="15" applyFont="1" applyBorder="1" applyAlignment="1"/>
    <xf numFmtId="185" fontId="9" fillId="0" borderId="1" xfId="15" applyNumberFormat="1" applyFont="1" applyBorder="1">
      <alignment vertical="center"/>
    </xf>
    <xf numFmtId="41" fontId="9" fillId="0" borderId="1" xfId="15" applyFont="1" applyBorder="1">
      <alignment vertical="center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0" borderId="12" xfId="0" applyBorder="1" applyAlignment="1"/>
    <xf numFmtId="0" fontId="0" fillId="0" borderId="13" xfId="0" applyBorder="1" applyAlignment="1"/>
    <xf numFmtId="0" fontId="0" fillId="2" borderId="14" xfId="0" applyFill="1" applyBorder="1" applyAlignment="1" applyProtection="1">
      <alignment horizontal="center" vertical="center" wrapText="1"/>
      <protection locked="0"/>
    </xf>
    <xf numFmtId="0" fontId="0" fillId="2" borderId="15" xfId="0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2" borderId="16" xfId="0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1" fontId="3" fillId="3" borderId="11" xfId="2" applyFont="1" applyFill="1" applyBorder="1" applyAlignment="1">
      <alignment horizontal="center" vertical="center"/>
    </xf>
    <xf numFmtId="41" fontId="3" fillId="3" borderId="13" xfId="2" applyFont="1" applyFill="1" applyBorder="1" applyAlignment="1">
      <alignment horizontal="center" vertical="center"/>
    </xf>
    <xf numFmtId="0" fontId="3" fillId="3" borderId="3" xfId="102" applyFont="1" applyFill="1" applyBorder="1" applyAlignment="1" applyProtection="1">
      <alignment horizontal="left" vertical="center" wrapText="1"/>
      <protection locked="0"/>
    </xf>
    <xf numFmtId="0" fontId="3" fillId="3" borderId="4" xfId="102" applyFont="1" applyFill="1" applyBorder="1" applyAlignment="1" applyProtection="1">
      <alignment horizontal="left" vertical="center" wrapText="1"/>
      <protection locked="0"/>
    </xf>
  </cellXfs>
  <cellStyles count="117">
    <cellStyle name="쉼표 [0]" xfId="1" builtinId="6"/>
    <cellStyle name="쉼표 [0] 10" xfId="2"/>
    <cellStyle name="쉼표 [0] 10 2" xfId="3"/>
    <cellStyle name="쉼표 [0] 12" xfId="4"/>
    <cellStyle name="쉼표 [0] 15" xfId="5"/>
    <cellStyle name="쉼표 [0] 16" xfId="6"/>
    <cellStyle name="쉼표 [0] 2 2" xfId="7"/>
    <cellStyle name="쉼표 [0] 2 3" xfId="8"/>
    <cellStyle name="쉼표 [0] 2 4" xfId="9"/>
    <cellStyle name="쉼표 [0] 2 5" xfId="10"/>
    <cellStyle name="쉼표 [0] 22" xfId="11"/>
    <cellStyle name="쉼표 [0] 23" xfId="12"/>
    <cellStyle name="쉼표 [0] 24" xfId="13"/>
    <cellStyle name="쉼표 [0] 25" xfId="14"/>
    <cellStyle name="쉼표 [0] 26" xfId="15"/>
    <cellStyle name="쉼표 [0] 27" xfId="16"/>
    <cellStyle name="쉼표 [0] 3 2" xfId="17"/>
    <cellStyle name="쉼표 [0] 3 3" xfId="18"/>
    <cellStyle name="쉼표 [0] 3 4" xfId="19"/>
    <cellStyle name="쉼표 [0] 3 5" xfId="20"/>
    <cellStyle name="쉼표 [0] 3 6" xfId="21"/>
    <cellStyle name="쉼표 [0] 4 2" xfId="22"/>
    <cellStyle name="쉼표 [0] 4 3" xfId="23"/>
    <cellStyle name="쉼표 [0] 4 4" xfId="24"/>
    <cellStyle name="쉼표 [0] 4 5" xfId="25"/>
    <cellStyle name="쉼표 [0] 5 10" xfId="26"/>
    <cellStyle name="쉼표 [0] 5 11" xfId="27"/>
    <cellStyle name="쉼표 [0] 5 2" xfId="28"/>
    <cellStyle name="쉼표 [0] 5 3" xfId="29"/>
    <cellStyle name="쉼표 [0] 5 4" xfId="30"/>
    <cellStyle name="쉼표 [0] 5 5" xfId="31"/>
    <cellStyle name="쉼표 [0] 5 6" xfId="32"/>
    <cellStyle name="쉼표 [0] 5 7" xfId="33"/>
    <cellStyle name="쉼표 [0] 5 8" xfId="34"/>
    <cellStyle name="쉼표 [0] 5 9" xfId="35"/>
    <cellStyle name="쉼표 [0] 6 2" xfId="36"/>
    <cellStyle name="쉼표 [0] 6 3" xfId="37"/>
    <cellStyle name="쉼표 [0] 6 4" xfId="38"/>
    <cellStyle name="쉼표 [0] 6 5" xfId="39"/>
    <cellStyle name="쉼표 [0] 7 10" xfId="40"/>
    <cellStyle name="쉼표 [0] 7 11" xfId="41"/>
    <cellStyle name="쉼표 [0] 7 2" xfId="42"/>
    <cellStyle name="쉼표 [0] 7 3" xfId="43"/>
    <cellStyle name="쉼표 [0] 7 4" xfId="44"/>
    <cellStyle name="쉼표 [0] 7 5" xfId="45"/>
    <cellStyle name="쉼표 [0] 7 6" xfId="46"/>
    <cellStyle name="쉼표 [0] 7 7" xfId="47"/>
    <cellStyle name="쉼표 [0] 7 8" xfId="48"/>
    <cellStyle name="쉼표 [0] 7 9" xfId="49"/>
    <cellStyle name="쉼표 [0] 8 2" xfId="50"/>
    <cellStyle name="쉼표 [0] 8 3" xfId="51"/>
    <cellStyle name="쉼표 [0] 8 4" xfId="52"/>
    <cellStyle name="쉼표 [0] 8 5" xfId="53"/>
    <cellStyle name="쉼표 [0] 8 6" xfId="54"/>
    <cellStyle name="쉼표 [0] 8 7" xfId="55"/>
    <cellStyle name="쉼표 [0] 8 8" xfId="56"/>
    <cellStyle name="쉼표 [0] 8 9" xfId="57"/>
    <cellStyle name="쉼표 [0] 9" xfId="58"/>
    <cellStyle name="쉼표 [0] 9 2" xfId="59"/>
    <cellStyle name="쉼표 [0] 9 3" xfId="60"/>
    <cellStyle name="쉼표 [0] 9 4" xfId="61"/>
    <cellStyle name="쉼표 [0] 9 5" xfId="62"/>
    <cellStyle name="쉼표 [0] 9 6" xfId="63"/>
    <cellStyle name="쉼표 [0] 9 7" xfId="64"/>
    <cellStyle name="쉼표 [0] 9 8" xfId="65"/>
    <cellStyle name="표준" xfId="0" builtinId="0"/>
    <cellStyle name="표준 11 2" xfId="66"/>
    <cellStyle name="표준 11 3" xfId="67"/>
    <cellStyle name="표준 11 4" xfId="68"/>
    <cellStyle name="표준 12 2" xfId="69"/>
    <cellStyle name="표준 12 3" xfId="70"/>
    <cellStyle name="표준 12 4" xfId="71"/>
    <cellStyle name="표준 2 10" xfId="72"/>
    <cellStyle name="표준 2 11" xfId="73"/>
    <cellStyle name="표준 2 12" xfId="74"/>
    <cellStyle name="표준 2 13" xfId="75"/>
    <cellStyle name="표준 2 14" xfId="76"/>
    <cellStyle name="표준 2 15" xfId="77"/>
    <cellStyle name="표준 2 16" xfId="78"/>
    <cellStyle name="표준 2 17" xfId="79"/>
    <cellStyle name="표준 2 18" xfId="80"/>
    <cellStyle name="표준 2 19" xfId="81"/>
    <cellStyle name="표준 2 2" xfId="82"/>
    <cellStyle name="표준 2 20" xfId="83"/>
    <cellStyle name="표준 2 21" xfId="84"/>
    <cellStyle name="표준 2 22" xfId="85"/>
    <cellStyle name="표준 2 23" xfId="86"/>
    <cellStyle name="표준 2 24" xfId="87"/>
    <cellStyle name="표준 2 25" xfId="88"/>
    <cellStyle name="표준 2 26" xfId="89"/>
    <cellStyle name="표준 2 3" xfId="90"/>
    <cellStyle name="표준 2 4" xfId="91"/>
    <cellStyle name="표준 2 5" xfId="92"/>
    <cellStyle name="표준 2 6" xfId="93"/>
    <cellStyle name="표준 2 7" xfId="94"/>
    <cellStyle name="표준 2 8" xfId="95"/>
    <cellStyle name="표준 2 9" xfId="96"/>
    <cellStyle name="표준 25" xfId="97"/>
    <cellStyle name="표준 26" xfId="98"/>
    <cellStyle name="표준 27" xfId="99"/>
    <cellStyle name="표준 28" xfId="100"/>
    <cellStyle name="표준 29" xfId="101"/>
    <cellStyle name="표준 3 2" xfId="102"/>
    <cellStyle name="표준 3 3" xfId="103"/>
    <cellStyle name="표준 3 4" xfId="104"/>
    <cellStyle name="표준 3 5" xfId="105"/>
    <cellStyle name="표준 3 6" xfId="106"/>
    <cellStyle name="표준 3 7" xfId="107"/>
    <cellStyle name="표준 30" xfId="108"/>
    <cellStyle name="표준 7 2" xfId="109"/>
    <cellStyle name="표준 7 3" xfId="110"/>
    <cellStyle name="표준 7 4" xfId="111"/>
    <cellStyle name="표준 7 5" xfId="112"/>
    <cellStyle name="표준 8 2" xfId="113"/>
    <cellStyle name="표준 8 3" xfId="114"/>
    <cellStyle name="표준 8 4" xfId="115"/>
    <cellStyle name="표준 8 5" xfId="1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4" sqref="B4"/>
    </sheetView>
  </sheetViews>
  <sheetFormatPr defaultRowHeight="13.5" x14ac:dyDescent="0.15"/>
  <cols>
    <col min="1" max="1" width="18.77734375" customWidth="1"/>
    <col min="2" max="2" width="17.88671875" style="9" bestFit="1" customWidth="1"/>
    <col min="3" max="3" width="11" style="10" customWidth="1"/>
  </cols>
  <sheetData>
    <row r="1" spans="1:3" ht="42" customHeight="1" x14ac:dyDescent="0.15">
      <c r="A1" s="17" t="s">
        <v>70</v>
      </c>
      <c r="B1" s="17"/>
      <c r="C1" s="17"/>
    </row>
    <row r="2" spans="1:3" ht="15" customHeight="1" x14ac:dyDescent="0.15">
      <c r="A2" s="52" t="s">
        <v>66</v>
      </c>
      <c r="B2" s="54" t="s">
        <v>30</v>
      </c>
      <c r="C2" s="55"/>
    </row>
    <row r="3" spans="1:3" ht="15" customHeight="1" x14ac:dyDescent="0.15">
      <c r="A3" s="53"/>
      <c r="B3" s="11" t="s">
        <v>3</v>
      </c>
      <c r="C3" s="13" t="s">
        <v>68</v>
      </c>
    </row>
    <row r="4" spans="1:3" ht="15" customHeight="1" x14ac:dyDescent="0.15">
      <c r="A4" s="4" t="s">
        <v>61</v>
      </c>
      <c r="B4" s="18">
        <f>SUM(B5)</f>
        <v>464918218.19999999</v>
      </c>
      <c r="C4" s="19">
        <f>SUM(C5)</f>
        <v>203249</v>
      </c>
    </row>
    <row r="5" spans="1:3" ht="15" customHeight="1" x14ac:dyDescent="0.15">
      <c r="A5" s="7" t="s">
        <v>69</v>
      </c>
      <c r="B5" s="46">
        <v>464918218.19999999</v>
      </c>
      <c r="C5" s="47">
        <v>203249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zoomScale="85" zoomScaleNormal="85" workbookViewId="0">
      <selection activeCell="D6" sqref="D6"/>
    </sheetView>
  </sheetViews>
  <sheetFormatPr defaultRowHeight="15" customHeight="1" x14ac:dyDescent="0.15"/>
  <cols>
    <col min="1" max="2" width="8.77734375" customWidth="1"/>
    <col min="3" max="3" width="10.77734375" customWidth="1"/>
    <col min="4" max="4" width="19.21875" style="9" bestFit="1" customWidth="1"/>
    <col min="5" max="5" width="13.21875" style="22" bestFit="1" customWidth="1"/>
    <col min="6" max="6" width="18" style="9" bestFit="1" customWidth="1"/>
    <col min="7" max="7" width="12.21875" style="22" bestFit="1" customWidth="1"/>
    <col min="8" max="8" width="19.21875" style="9" bestFit="1" customWidth="1"/>
    <col min="9" max="9" width="12.21875" style="22" bestFit="1" customWidth="1"/>
    <col min="10" max="10" width="16.109375" style="9" bestFit="1" customWidth="1"/>
    <col min="11" max="11" width="10.44140625" style="22" bestFit="1" customWidth="1"/>
    <col min="12" max="12" width="16.109375" style="9" bestFit="1" customWidth="1"/>
    <col min="13" max="13" width="10.44140625" style="22" bestFit="1" customWidth="1"/>
    <col min="14" max="14" width="19.21875" style="9" bestFit="1" customWidth="1"/>
    <col min="15" max="15" width="12.21875" style="22" bestFit="1" customWidth="1"/>
    <col min="16" max="16" width="9.33203125" style="9" bestFit="1" customWidth="1"/>
    <col min="17" max="17" width="7" style="22" bestFit="1" customWidth="1"/>
    <col min="18" max="18" width="16.109375" style="9" bestFit="1" customWidth="1"/>
    <col min="19" max="19" width="9.44140625" style="22" bestFit="1" customWidth="1"/>
    <col min="20" max="20" width="18" style="9" bestFit="1" customWidth="1"/>
    <col min="21" max="21" width="12.21875" style="22" bestFit="1" customWidth="1"/>
    <col min="22" max="22" width="16.109375" style="9" bestFit="1" customWidth="1"/>
    <col min="23" max="23" width="10.44140625" style="22" bestFit="1" customWidth="1"/>
    <col min="24" max="24" width="16.109375" style="9" bestFit="1" customWidth="1"/>
    <col min="25" max="25" width="9.44140625" style="22" bestFit="1" customWidth="1"/>
    <col min="26" max="26" width="13.6640625" style="9" bestFit="1" customWidth="1"/>
    <col min="27" max="27" width="8.6640625" style="22" bestFit="1" customWidth="1"/>
    <col min="28" max="28" width="13.6640625" style="9" bestFit="1" customWidth="1"/>
    <col min="29" max="29" width="9.44140625" style="22" bestFit="1" customWidth="1"/>
    <col min="30" max="30" width="14.88671875" style="9" bestFit="1" customWidth="1"/>
    <col min="31" max="31" width="9.44140625" style="22" bestFit="1" customWidth="1"/>
    <col min="32" max="32" width="18" style="9" bestFit="1" customWidth="1"/>
    <col min="33" max="33" width="12.21875" style="22" bestFit="1" customWidth="1"/>
    <col min="34" max="34" width="16.109375" style="9" bestFit="1" customWidth="1"/>
    <col min="35" max="35" width="10.44140625" style="22" bestFit="1" customWidth="1"/>
    <col min="36" max="36" width="16.109375" style="9" bestFit="1" customWidth="1"/>
    <col min="37" max="37" width="10.44140625" style="22" bestFit="1" customWidth="1"/>
    <col min="38" max="38" width="18" style="9" bestFit="1" customWidth="1"/>
    <col min="39" max="39" width="10.44140625" style="22" bestFit="1" customWidth="1"/>
    <col min="40" max="40" width="18" style="9" bestFit="1" customWidth="1"/>
    <col min="41" max="41" width="12.21875" style="22" bestFit="1" customWidth="1"/>
    <col min="42" max="42" width="18" style="9" bestFit="1" customWidth="1"/>
    <col min="43" max="43" width="10.44140625" style="22" bestFit="1" customWidth="1"/>
    <col min="44" max="44" width="13.6640625" style="9" bestFit="1" customWidth="1"/>
    <col min="45" max="45" width="8.44140625" style="22" bestFit="1" customWidth="1"/>
    <col min="46" max="46" width="14.88671875" style="9" bestFit="1" customWidth="1"/>
    <col min="47" max="47" width="9.44140625" style="22" bestFit="1" customWidth="1"/>
    <col min="48" max="48" width="15.44140625" style="34" bestFit="1" customWidth="1"/>
    <col min="49" max="49" width="9.44140625" style="22" bestFit="1" customWidth="1"/>
    <col min="50" max="50" width="16.109375" style="9" bestFit="1" customWidth="1"/>
    <col min="51" max="51" width="9.44140625" style="22" bestFit="1" customWidth="1"/>
    <col min="52" max="52" width="14.88671875" style="9" bestFit="1" customWidth="1"/>
    <col min="53" max="53" width="8.6640625" style="22" bestFit="1" customWidth="1"/>
    <col min="54" max="54" width="14.88671875" style="9" bestFit="1" customWidth="1"/>
    <col min="55" max="55" width="9.44140625" style="22" bestFit="1" customWidth="1"/>
    <col min="56" max="56" width="14.88671875" style="9" bestFit="1" customWidth="1"/>
    <col min="57" max="57" width="8.44140625" style="22" bestFit="1" customWidth="1"/>
    <col min="58" max="58" width="16.109375" style="9" bestFit="1" customWidth="1"/>
    <col min="59" max="59" width="10.44140625" style="22" bestFit="1" customWidth="1"/>
    <col min="60" max="60" width="16.109375" style="9" bestFit="1" customWidth="1"/>
    <col min="61" max="61" width="10.44140625" style="22" bestFit="1" customWidth="1"/>
  </cols>
  <sheetData>
    <row r="1" spans="1:61" ht="42" customHeight="1" x14ac:dyDescent="0.15">
      <c r="A1" s="70" t="s">
        <v>71</v>
      </c>
      <c r="B1" s="70"/>
      <c r="C1" s="70"/>
      <c r="D1" s="70"/>
      <c r="E1" s="70"/>
      <c r="F1" s="70"/>
      <c r="BI1" s="38" t="s">
        <v>91</v>
      </c>
    </row>
    <row r="2" spans="1:61" s="1" customFormat="1" ht="15" customHeight="1" x14ac:dyDescent="0.15">
      <c r="A2" s="71" t="s">
        <v>65</v>
      </c>
      <c r="B2" s="72"/>
      <c r="C2" s="73"/>
      <c r="D2" s="54" t="s">
        <v>61</v>
      </c>
      <c r="E2" s="55"/>
      <c r="F2" s="54" t="s">
        <v>32</v>
      </c>
      <c r="G2" s="55"/>
      <c r="H2" s="54" t="s">
        <v>33</v>
      </c>
      <c r="I2" s="55"/>
      <c r="J2" s="54" t="s">
        <v>34</v>
      </c>
      <c r="K2" s="55"/>
      <c r="L2" s="54" t="s">
        <v>35</v>
      </c>
      <c r="M2" s="55"/>
      <c r="N2" s="54" t="s">
        <v>36</v>
      </c>
      <c r="O2" s="55"/>
      <c r="P2" s="54" t="s">
        <v>37</v>
      </c>
      <c r="Q2" s="55"/>
      <c r="R2" s="54" t="s">
        <v>38</v>
      </c>
      <c r="S2" s="55"/>
      <c r="T2" s="54" t="s">
        <v>39</v>
      </c>
      <c r="U2" s="55"/>
      <c r="V2" s="54" t="s">
        <v>40</v>
      </c>
      <c r="W2" s="55"/>
      <c r="X2" s="54" t="s">
        <v>41</v>
      </c>
      <c r="Y2" s="55"/>
      <c r="Z2" s="54" t="s">
        <v>42</v>
      </c>
      <c r="AA2" s="55"/>
      <c r="AB2" s="54" t="s">
        <v>43</v>
      </c>
      <c r="AC2" s="55"/>
      <c r="AD2" s="54" t="s">
        <v>44</v>
      </c>
      <c r="AE2" s="55"/>
      <c r="AF2" s="54" t="s">
        <v>45</v>
      </c>
      <c r="AG2" s="55"/>
      <c r="AH2" s="54" t="s">
        <v>46</v>
      </c>
      <c r="AI2" s="55"/>
      <c r="AJ2" s="54" t="s">
        <v>47</v>
      </c>
      <c r="AK2" s="55"/>
      <c r="AL2" s="54" t="s">
        <v>48</v>
      </c>
      <c r="AM2" s="55"/>
      <c r="AN2" s="54" t="s">
        <v>49</v>
      </c>
      <c r="AO2" s="55"/>
      <c r="AP2" s="54" t="s">
        <v>50</v>
      </c>
      <c r="AQ2" s="55"/>
      <c r="AR2" s="54" t="s">
        <v>51</v>
      </c>
      <c r="AS2" s="55"/>
      <c r="AT2" s="54" t="s">
        <v>52</v>
      </c>
      <c r="AU2" s="55"/>
      <c r="AV2" s="54" t="s">
        <v>53</v>
      </c>
      <c r="AW2" s="55"/>
      <c r="AX2" s="54" t="s">
        <v>54</v>
      </c>
      <c r="AY2" s="55"/>
      <c r="AZ2" s="54" t="s">
        <v>55</v>
      </c>
      <c r="BA2" s="55"/>
      <c r="BB2" s="54" t="s">
        <v>56</v>
      </c>
      <c r="BC2" s="55"/>
      <c r="BD2" s="54" t="s">
        <v>57</v>
      </c>
      <c r="BE2" s="55"/>
      <c r="BF2" s="54" t="s">
        <v>58</v>
      </c>
      <c r="BG2" s="55"/>
      <c r="BH2" s="54" t="s">
        <v>59</v>
      </c>
      <c r="BI2" s="55"/>
    </row>
    <row r="3" spans="1:61" s="1" customFormat="1" ht="15" customHeight="1" x14ac:dyDescent="0.15">
      <c r="A3" s="74"/>
      <c r="B3" s="75"/>
      <c r="C3" s="76"/>
      <c r="D3" s="11" t="s">
        <v>60</v>
      </c>
      <c r="E3" s="21" t="s">
        <v>68</v>
      </c>
      <c r="F3" s="11" t="s">
        <v>60</v>
      </c>
      <c r="G3" s="21" t="s">
        <v>68</v>
      </c>
      <c r="H3" s="11" t="s">
        <v>60</v>
      </c>
      <c r="I3" s="21" t="s">
        <v>68</v>
      </c>
      <c r="J3" s="11" t="s">
        <v>60</v>
      </c>
      <c r="K3" s="21" t="s">
        <v>68</v>
      </c>
      <c r="L3" s="11" t="s">
        <v>60</v>
      </c>
      <c r="M3" s="21" t="s">
        <v>68</v>
      </c>
      <c r="N3" s="11" t="s">
        <v>60</v>
      </c>
      <c r="O3" s="21" t="s">
        <v>68</v>
      </c>
      <c r="P3" s="11" t="s">
        <v>60</v>
      </c>
      <c r="Q3" s="21" t="s">
        <v>68</v>
      </c>
      <c r="R3" s="11" t="s">
        <v>60</v>
      </c>
      <c r="S3" s="21" t="s">
        <v>68</v>
      </c>
      <c r="T3" s="11" t="s">
        <v>60</v>
      </c>
      <c r="U3" s="21" t="s">
        <v>68</v>
      </c>
      <c r="V3" s="11" t="s">
        <v>60</v>
      </c>
      <c r="W3" s="21" t="s">
        <v>68</v>
      </c>
      <c r="X3" s="11" t="s">
        <v>60</v>
      </c>
      <c r="Y3" s="21" t="s">
        <v>68</v>
      </c>
      <c r="Z3" s="11" t="s">
        <v>60</v>
      </c>
      <c r="AA3" s="21" t="s">
        <v>68</v>
      </c>
      <c r="AB3" s="11" t="s">
        <v>60</v>
      </c>
      <c r="AC3" s="21" t="s">
        <v>68</v>
      </c>
      <c r="AD3" s="11" t="s">
        <v>60</v>
      </c>
      <c r="AE3" s="21" t="s">
        <v>68</v>
      </c>
      <c r="AF3" s="11" t="s">
        <v>60</v>
      </c>
      <c r="AG3" s="21" t="s">
        <v>68</v>
      </c>
      <c r="AH3" s="11" t="s">
        <v>60</v>
      </c>
      <c r="AI3" s="21" t="s">
        <v>68</v>
      </c>
      <c r="AJ3" s="11" t="s">
        <v>60</v>
      </c>
      <c r="AK3" s="21" t="s">
        <v>68</v>
      </c>
      <c r="AL3" s="11" t="s">
        <v>60</v>
      </c>
      <c r="AM3" s="21" t="s">
        <v>68</v>
      </c>
      <c r="AN3" s="11" t="s">
        <v>60</v>
      </c>
      <c r="AO3" s="21" t="s">
        <v>68</v>
      </c>
      <c r="AP3" s="11" t="s">
        <v>60</v>
      </c>
      <c r="AQ3" s="21" t="s">
        <v>68</v>
      </c>
      <c r="AR3" s="11" t="s">
        <v>60</v>
      </c>
      <c r="AS3" s="21" t="s">
        <v>68</v>
      </c>
      <c r="AT3" s="11" t="s">
        <v>60</v>
      </c>
      <c r="AU3" s="21" t="s">
        <v>68</v>
      </c>
      <c r="AV3" s="35" t="s">
        <v>60</v>
      </c>
      <c r="AW3" s="21" t="s">
        <v>68</v>
      </c>
      <c r="AX3" s="11" t="s">
        <v>60</v>
      </c>
      <c r="AY3" s="21" t="s">
        <v>68</v>
      </c>
      <c r="AZ3" s="11" t="s">
        <v>60</v>
      </c>
      <c r="BA3" s="21" t="s">
        <v>68</v>
      </c>
      <c r="BB3" s="11" t="s">
        <v>60</v>
      </c>
      <c r="BC3" s="21" t="s">
        <v>68</v>
      </c>
      <c r="BD3" s="11" t="s">
        <v>60</v>
      </c>
      <c r="BE3" s="21" t="s">
        <v>68</v>
      </c>
      <c r="BF3" s="11" t="s">
        <v>60</v>
      </c>
      <c r="BG3" s="21" t="s">
        <v>68</v>
      </c>
      <c r="BH3" s="11" t="s">
        <v>60</v>
      </c>
      <c r="BI3" s="21" t="s">
        <v>68</v>
      </c>
    </row>
    <row r="4" spans="1:61" ht="15" customHeight="1" x14ac:dyDescent="0.15">
      <c r="A4" s="69" t="s">
        <v>88</v>
      </c>
      <c r="B4" s="62" t="s">
        <v>89</v>
      </c>
      <c r="C4" s="28" t="s">
        <v>78</v>
      </c>
      <c r="D4" s="48">
        <v>117611867.5</v>
      </c>
      <c r="E4" s="49">
        <v>103766</v>
      </c>
      <c r="F4" s="48">
        <v>26703883.600000001</v>
      </c>
      <c r="G4" s="49">
        <v>25523</v>
      </c>
      <c r="H4" s="48">
        <v>45089671</v>
      </c>
      <c r="I4" s="49">
        <v>27620</v>
      </c>
      <c r="J4" s="48">
        <v>5507013.5999999996</v>
      </c>
      <c r="K4" s="49">
        <v>3351</v>
      </c>
      <c r="L4" s="48">
        <v>1803150.4</v>
      </c>
      <c r="M4" s="49">
        <v>1269</v>
      </c>
      <c r="N4" s="48">
        <v>17031721.300000001</v>
      </c>
      <c r="O4" s="49">
        <v>8275</v>
      </c>
      <c r="P4" s="48">
        <v>0</v>
      </c>
      <c r="Q4" s="49">
        <v>0</v>
      </c>
      <c r="R4" s="48">
        <v>0</v>
      </c>
      <c r="S4" s="49">
        <v>0</v>
      </c>
      <c r="T4" s="48">
        <v>17022106.600000001</v>
      </c>
      <c r="U4" s="49">
        <v>28022</v>
      </c>
      <c r="V4" s="48">
        <v>1292111.7</v>
      </c>
      <c r="W4" s="49">
        <v>784</v>
      </c>
      <c r="X4" s="48">
        <v>8447</v>
      </c>
      <c r="Y4" s="49">
        <v>28</v>
      </c>
      <c r="Z4" s="48">
        <v>66669</v>
      </c>
      <c r="AA4" s="49">
        <v>138</v>
      </c>
      <c r="AB4" s="48">
        <v>53742</v>
      </c>
      <c r="AC4" s="49">
        <v>67</v>
      </c>
      <c r="AD4" s="48">
        <v>443588.8</v>
      </c>
      <c r="AE4" s="49">
        <v>705</v>
      </c>
      <c r="AF4" s="48">
        <v>649730.19999999995</v>
      </c>
      <c r="AG4" s="49">
        <v>4977</v>
      </c>
      <c r="AH4" s="48">
        <v>15978</v>
      </c>
      <c r="AI4" s="49">
        <v>30</v>
      </c>
      <c r="AJ4" s="48">
        <v>61697</v>
      </c>
      <c r="AK4" s="49">
        <v>156</v>
      </c>
      <c r="AL4" s="48">
        <v>430578.8</v>
      </c>
      <c r="AM4" s="49">
        <v>879</v>
      </c>
      <c r="AN4" s="48">
        <v>64746.7</v>
      </c>
      <c r="AO4" s="49">
        <v>330</v>
      </c>
      <c r="AP4" s="48">
        <v>98500.7</v>
      </c>
      <c r="AQ4" s="49">
        <v>170</v>
      </c>
      <c r="AR4" s="48">
        <v>66579.600000000006</v>
      </c>
      <c r="AS4" s="49">
        <v>54</v>
      </c>
      <c r="AT4" s="48">
        <v>1255</v>
      </c>
      <c r="AU4" s="49">
        <v>5</v>
      </c>
      <c r="AV4" s="48">
        <v>27681.599999999999</v>
      </c>
      <c r="AW4" s="49">
        <v>69</v>
      </c>
      <c r="AX4" s="48">
        <v>10904</v>
      </c>
      <c r="AY4" s="49">
        <v>11</v>
      </c>
      <c r="AZ4" s="48">
        <v>2782</v>
      </c>
      <c r="BA4" s="49">
        <v>1</v>
      </c>
      <c r="BB4" s="48">
        <v>60969.7</v>
      </c>
      <c r="BC4" s="49">
        <v>80</v>
      </c>
      <c r="BD4" s="48">
        <v>0</v>
      </c>
      <c r="BE4" s="49">
        <v>0</v>
      </c>
      <c r="BF4" s="48">
        <v>155214.39999999999</v>
      </c>
      <c r="BG4" s="49">
        <v>259</v>
      </c>
      <c r="BH4" s="48">
        <v>943144.8</v>
      </c>
      <c r="BI4" s="49">
        <v>963</v>
      </c>
    </row>
    <row r="5" spans="1:61" ht="15" customHeight="1" x14ac:dyDescent="0.15">
      <c r="A5" s="69"/>
      <c r="B5" s="62"/>
      <c r="C5" s="28" t="s">
        <v>79</v>
      </c>
      <c r="D5" s="50">
        <v>62681327.200000003</v>
      </c>
      <c r="E5" s="51">
        <v>31053</v>
      </c>
      <c r="F5" s="50">
        <v>1593209.1</v>
      </c>
      <c r="G5" s="51">
        <v>2592</v>
      </c>
      <c r="H5" s="50">
        <v>1667504.5</v>
      </c>
      <c r="I5" s="51">
        <v>3461</v>
      </c>
      <c r="J5" s="50">
        <v>141383</v>
      </c>
      <c r="K5" s="51">
        <v>188</v>
      </c>
      <c r="L5" s="50">
        <v>62809</v>
      </c>
      <c r="M5" s="51">
        <v>51</v>
      </c>
      <c r="N5" s="50">
        <v>8526449</v>
      </c>
      <c r="O5" s="51">
        <v>1483</v>
      </c>
      <c r="P5" s="50">
        <v>3</v>
      </c>
      <c r="Q5" s="51">
        <v>1</v>
      </c>
      <c r="R5" s="50">
        <v>0</v>
      </c>
      <c r="S5" s="51">
        <v>0</v>
      </c>
      <c r="T5" s="50">
        <v>1361615.6</v>
      </c>
      <c r="U5" s="51">
        <v>1144</v>
      </c>
      <c r="V5" s="50">
        <v>79081</v>
      </c>
      <c r="W5" s="51">
        <v>106</v>
      </c>
      <c r="X5" s="50">
        <v>25713</v>
      </c>
      <c r="Y5" s="51">
        <v>41</v>
      </c>
      <c r="Z5" s="50">
        <v>28621.7</v>
      </c>
      <c r="AA5" s="51">
        <v>10</v>
      </c>
      <c r="AB5" s="50">
        <v>1207</v>
      </c>
      <c r="AC5" s="51">
        <v>8</v>
      </c>
      <c r="AD5" s="50">
        <v>5409</v>
      </c>
      <c r="AE5" s="51">
        <v>26</v>
      </c>
      <c r="AF5" s="50">
        <v>9355316.5999999996</v>
      </c>
      <c r="AG5" s="51">
        <v>8780</v>
      </c>
      <c r="AH5" s="50">
        <v>2085735.4</v>
      </c>
      <c r="AI5" s="51">
        <v>1584</v>
      </c>
      <c r="AJ5" s="50">
        <v>1276617.3</v>
      </c>
      <c r="AK5" s="51">
        <v>1553</v>
      </c>
      <c r="AL5" s="50">
        <v>22288583.199999999</v>
      </c>
      <c r="AM5" s="51">
        <v>3550</v>
      </c>
      <c r="AN5" s="50">
        <v>7386670.7999999998</v>
      </c>
      <c r="AO5" s="51">
        <v>4156</v>
      </c>
      <c r="AP5" s="50">
        <v>50865</v>
      </c>
      <c r="AQ5" s="51">
        <v>57</v>
      </c>
      <c r="AR5" s="50">
        <v>0</v>
      </c>
      <c r="AS5" s="51">
        <v>0</v>
      </c>
      <c r="AT5" s="50">
        <v>342345</v>
      </c>
      <c r="AU5" s="51">
        <v>862</v>
      </c>
      <c r="AV5" s="50">
        <v>652230.19999999995</v>
      </c>
      <c r="AW5" s="51">
        <v>7</v>
      </c>
      <c r="AX5" s="50">
        <v>26503</v>
      </c>
      <c r="AY5" s="51">
        <v>23</v>
      </c>
      <c r="AZ5" s="50">
        <v>4957</v>
      </c>
      <c r="BA5" s="51">
        <v>9</v>
      </c>
      <c r="BB5" s="50">
        <v>5930</v>
      </c>
      <c r="BC5" s="51">
        <v>6</v>
      </c>
      <c r="BD5" s="50">
        <v>0</v>
      </c>
      <c r="BE5" s="51">
        <v>0</v>
      </c>
      <c r="BF5" s="50">
        <v>6848</v>
      </c>
      <c r="BG5" s="51">
        <v>14</v>
      </c>
      <c r="BH5" s="50">
        <v>5705720.7999999998</v>
      </c>
      <c r="BI5" s="51">
        <v>1341</v>
      </c>
    </row>
    <row r="6" spans="1:61" ht="15" customHeight="1" x14ac:dyDescent="0.15">
      <c r="A6" s="69"/>
      <c r="B6" s="62"/>
      <c r="C6" s="28" t="s">
        <v>80</v>
      </c>
      <c r="D6" s="48">
        <v>24684952.699999999</v>
      </c>
      <c r="E6" s="49">
        <v>20099</v>
      </c>
      <c r="F6" s="48">
        <v>719076.3</v>
      </c>
      <c r="G6" s="49">
        <v>2319</v>
      </c>
      <c r="H6" s="48">
        <v>1567683.6</v>
      </c>
      <c r="I6" s="49">
        <v>4010</v>
      </c>
      <c r="J6" s="48">
        <v>149787.6</v>
      </c>
      <c r="K6" s="49">
        <v>295</v>
      </c>
      <c r="L6" s="48">
        <v>11537.8</v>
      </c>
      <c r="M6" s="49">
        <v>38</v>
      </c>
      <c r="N6" s="48">
        <v>1010997.1</v>
      </c>
      <c r="O6" s="49">
        <v>889</v>
      </c>
      <c r="P6" s="48">
        <v>0</v>
      </c>
      <c r="Q6" s="49">
        <v>0</v>
      </c>
      <c r="R6" s="48">
        <v>0</v>
      </c>
      <c r="S6" s="49">
        <v>0</v>
      </c>
      <c r="T6" s="48">
        <v>908181.9</v>
      </c>
      <c r="U6" s="49">
        <v>2313</v>
      </c>
      <c r="V6" s="48">
        <v>113276.2</v>
      </c>
      <c r="W6" s="49">
        <v>91</v>
      </c>
      <c r="X6" s="48">
        <v>1598811.4</v>
      </c>
      <c r="Y6" s="49">
        <v>181</v>
      </c>
      <c r="Z6" s="48">
        <v>47174.8</v>
      </c>
      <c r="AA6" s="49">
        <v>44</v>
      </c>
      <c r="AB6" s="48">
        <v>86.2</v>
      </c>
      <c r="AC6" s="49">
        <v>2</v>
      </c>
      <c r="AD6" s="48">
        <v>13726.9</v>
      </c>
      <c r="AE6" s="49">
        <v>34</v>
      </c>
      <c r="AF6" s="48">
        <v>9059414.8000000007</v>
      </c>
      <c r="AG6" s="49">
        <v>7174</v>
      </c>
      <c r="AH6" s="48">
        <v>17650</v>
      </c>
      <c r="AI6" s="49">
        <v>34</v>
      </c>
      <c r="AJ6" s="48">
        <v>113332.8</v>
      </c>
      <c r="AK6" s="49">
        <v>346</v>
      </c>
      <c r="AL6" s="48">
        <v>853336.4</v>
      </c>
      <c r="AM6" s="49">
        <v>885</v>
      </c>
      <c r="AN6" s="48">
        <v>54358.1</v>
      </c>
      <c r="AO6" s="49">
        <v>114</v>
      </c>
      <c r="AP6" s="48">
        <v>244428.3</v>
      </c>
      <c r="AQ6" s="49">
        <v>125</v>
      </c>
      <c r="AR6" s="48">
        <v>1873</v>
      </c>
      <c r="AS6" s="49">
        <v>5</v>
      </c>
      <c r="AT6" s="48">
        <v>144983.70000000001</v>
      </c>
      <c r="AU6" s="49">
        <v>105</v>
      </c>
      <c r="AV6" s="48">
        <v>6383276.7999999998</v>
      </c>
      <c r="AW6" s="49">
        <v>772</v>
      </c>
      <c r="AX6" s="48">
        <v>115994.8</v>
      </c>
      <c r="AY6" s="49">
        <v>21</v>
      </c>
      <c r="AZ6" s="48">
        <v>364857</v>
      </c>
      <c r="BA6" s="49">
        <v>54</v>
      </c>
      <c r="BB6" s="48">
        <v>784</v>
      </c>
      <c r="BC6" s="49">
        <v>6</v>
      </c>
      <c r="BD6" s="48">
        <v>0</v>
      </c>
      <c r="BE6" s="49">
        <v>0</v>
      </c>
      <c r="BF6" s="48">
        <v>298711.7</v>
      </c>
      <c r="BG6" s="49">
        <v>54</v>
      </c>
      <c r="BH6" s="48">
        <v>891611.5</v>
      </c>
      <c r="BI6" s="49">
        <v>188</v>
      </c>
    </row>
    <row r="7" spans="1:61" ht="15" customHeight="1" x14ac:dyDescent="0.15">
      <c r="A7" s="69"/>
      <c r="B7" s="62"/>
      <c r="C7" s="28" t="s">
        <v>81</v>
      </c>
      <c r="D7" s="48">
        <v>19355.7</v>
      </c>
      <c r="E7" s="49">
        <v>21</v>
      </c>
      <c r="F7" s="48">
        <v>1314</v>
      </c>
      <c r="G7" s="49">
        <v>5</v>
      </c>
      <c r="H7" s="48">
        <v>541</v>
      </c>
      <c r="I7" s="49">
        <v>2</v>
      </c>
      <c r="J7" s="48">
        <v>0</v>
      </c>
      <c r="K7" s="49">
        <v>0</v>
      </c>
      <c r="L7" s="48">
        <v>0</v>
      </c>
      <c r="M7" s="49">
        <v>0</v>
      </c>
      <c r="N7" s="48">
        <v>233</v>
      </c>
      <c r="O7" s="49">
        <v>1</v>
      </c>
      <c r="P7" s="48">
        <v>0</v>
      </c>
      <c r="Q7" s="49">
        <v>0</v>
      </c>
      <c r="R7" s="48">
        <v>0</v>
      </c>
      <c r="S7" s="49">
        <v>0</v>
      </c>
      <c r="T7" s="48">
        <v>0</v>
      </c>
      <c r="U7" s="49">
        <v>0</v>
      </c>
      <c r="V7" s="48">
        <v>0</v>
      </c>
      <c r="W7" s="49">
        <v>0</v>
      </c>
      <c r="X7" s="48">
        <v>0</v>
      </c>
      <c r="Y7" s="49">
        <v>0</v>
      </c>
      <c r="Z7" s="48">
        <v>0</v>
      </c>
      <c r="AA7" s="49">
        <v>0</v>
      </c>
      <c r="AB7" s="48">
        <v>0</v>
      </c>
      <c r="AC7" s="49">
        <v>0</v>
      </c>
      <c r="AD7" s="48">
        <v>0</v>
      </c>
      <c r="AE7" s="49">
        <v>0</v>
      </c>
      <c r="AF7" s="48">
        <v>4957.8</v>
      </c>
      <c r="AG7" s="49">
        <v>10</v>
      </c>
      <c r="AH7" s="48">
        <v>0</v>
      </c>
      <c r="AI7" s="49">
        <v>0</v>
      </c>
      <c r="AJ7" s="48">
        <v>205</v>
      </c>
      <c r="AK7" s="49">
        <v>1</v>
      </c>
      <c r="AL7" s="48">
        <v>0</v>
      </c>
      <c r="AM7" s="49">
        <v>0</v>
      </c>
      <c r="AN7" s="48">
        <v>0</v>
      </c>
      <c r="AO7" s="49">
        <v>0</v>
      </c>
      <c r="AP7" s="48">
        <v>0</v>
      </c>
      <c r="AQ7" s="49">
        <v>0</v>
      </c>
      <c r="AR7" s="48">
        <v>0</v>
      </c>
      <c r="AS7" s="49">
        <v>0</v>
      </c>
      <c r="AT7" s="48">
        <v>0</v>
      </c>
      <c r="AU7" s="49">
        <v>0</v>
      </c>
      <c r="AV7" s="48">
        <v>0</v>
      </c>
      <c r="AW7" s="49">
        <v>0</v>
      </c>
      <c r="AX7" s="48">
        <v>0</v>
      </c>
      <c r="AY7" s="49">
        <v>0</v>
      </c>
      <c r="AZ7" s="48">
        <v>0</v>
      </c>
      <c r="BA7" s="49">
        <v>0</v>
      </c>
      <c r="BB7" s="48">
        <v>0</v>
      </c>
      <c r="BC7" s="49">
        <v>0</v>
      </c>
      <c r="BD7" s="48">
        <v>0</v>
      </c>
      <c r="BE7" s="49">
        <v>0</v>
      </c>
      <c r="BF7" s="48">
        <v>0</v>
      </c>
      <c r="BG7" s="49">
        <v>0</v>
      </c>
      <c r="BH7" s="48">
        <v>12104.9</v>
      </c>
      <c r="BI7" s="49">
        <v>2</v>
      </c>
    </row>
    <row r="8" spans="1:61" ht="15" customHeight="1" x14ac:dyDescent="0.15">
      <c r="A8" s="69"/>
      <c r="B8" s="62"/>
      <c r="C8" s="28" t="s">
        <v>82</v>
      </c>
      <c r="D8" s="48">
        <v>47315590.299999997</v>
      </c>
      <c r="E8" s="49">
        <v>26050</v>
      </c>
      <c r="F8" s="48">
        <v>4745903.3</v>
      </c>
      <c r="G8" s="49">
        <v>4789</v>
      </c>
      <c r="H8" s="48">
        <v>8485145.1999999993</v>
      </c>
      <c r="I8" s="49">
        <v>6028</v>
      </c>
      <c r="J8" s="48">
        <v>426769</v>
      </c>
      <c r="K8" s="49">
        <v>258</v>
      </c>
      <c r="L8" s="48">
        <v>403614.8</v>
      </c>
      <c r="M8" s="49">
        <v>195</v>
      </c>
      <c r="N8" s="48">
        <v>8013370.9000000004</v>
      </c>
      <c r="O8" s="49">
        <v>2753</v>
      </c>
      <c r="P8" s="48">
        <v>0</v>
      </c>
      <c r="Q8" s="49">
        <v>0</v>
      </c>
      <c r="R8" s="48">
        <v>0</v>
      </c>
      <c r="S8" s="49">
        <v>0</v>
      </c>
      <c r="T8" s="48">
        <v>5119882.4000000004</v>
      </c>
      <c r="U8" s="49">
        <v>3771</v>
      </c>
      <c r="V8" s="48">
        <v>8701447.0999999996</v>
      </c>
      <c r="W8" s="49">
        <v>1171</v>
      </c>
      <c r="X8" s="48">
        <v>1251107.3</v>
      </c>
      <c r="Y8" s="49">
        <v>73</v>
      </c>
      <c r="Z8" s="48">
        <v>123051.8</v>
      </c>
      <c r="AA8" s="49">
        <v>89</v>
      </c>
      <c r="AB8" s="48">
        <v>59745</v>
      </c>
      <c r="AC8" s="49">
        <v>40</v>
      </c>
      <c r="AD8" s="48">
        <v>705781</v>
      </c>
      <c r="AE8" s="49">
        <v>124</v>
      </c>
      <c r="AF8" s="48">
        <v>1332828.2</v>
      </c>
      <c r="AG8" s="49">
        <v>2944</v>
      </c>
      <c r="AH8" s="48">
        <v>47993</v>
      </c>
      <c r="AI8" s="49">
        <v>18</v>
      </c>
      <c r="AJ8" s="48">
        <v>159044.4</v>
      </c>
      <c r="AK8" s="49">
        <v>218</v>
      </c>
      <c r="AL8" s="48">
        <v>988485.5</v>
      </c>
      <c r="AM8" s="49">
        <v>368</v>
      </c>
      <c r="AN8" s="48">
        <v>1388996.1</v>
      </c>
      <c r="AO8" s="49">
        <v>2207</v>
      </c>
      <c r="AP8" s="48">
        <v>666518.6</v>
      </c>
      <c r="AQ8" s="49">
        <v>83</v>
      </c>
      <c r="AR8" s="48">
        <v>5439</v>
      </c>
      <c r="AS8" s="49">
        <v>10</v>
      </c>
      <c r="AT8" s="48">
        <v>0</v>
      </c>
      <c r="AU8" s="49">
        <v>0</v>
      </c>
      <c r="AV8" s="48">
        <v>4758</v>
      </c>
      <c r="AW8" s="49">
        <v>26</v>
      </c>
      <c r="AX8" s="48">
        <v>2961859.2</v>
      </c>
      <c r="AY8" s="49">
        <v>30</v>
      </c>
      <c r="AZ8" s="48">
        <v>226609</v>
      </c>
      <c r="BA8" s="49">
        <v>117</v>
      </c>
      <c r="BB8" s="48">
        <v>113646.9</v>
      </c>
      <c r="BC8" s="49">
        <v>76</v>
      </c>
      <c r="BD8" s="48">
        <v>0</v>
      </c>
      <c r="BE8" s="49">
        <v>0</v>
      </c>
      <c r="BF8" s="48">
        <v>348053.6</v>
      </c>
      <c r="BG8" s="49">
        <v>97</v>
      </c>
      <c r="BH8" s="48">
        <v>1035541</v>
      </c>
      <c r="BI8" s="49">
        <v>565</v>
      </c>
    </row>
    <row r="9" spans="1:61" ht="15" customHeight="1" x14ac:dyDescent="0.15">
      <c r="A9" s="69"/>
      <c r="B9" s="62"/>
      <c r="C9" s="28" t="s">
        <v>83</v>
      </c>
      <c r="D9" s="48">
        <v>10776070.1</v>
      </c>
      <c r="E9" s="49">
        <v>4914</v>
      </c>
      <c r="F9" s="48">
        <v>2135482.7000000002</v>
      </c>
      <c r="G9" s="49">
        <v>1658</v>
      </c>
      <c r="H9" s="48">
        <v>2373438.7999999998</v>
      </c>
      <c r="I9" s="49">
        <v>1388</v>
      </c>
      <c r="J9" s="48">
        <v>244596.4</v>
      </c>
      <c r="K9" s="49">
        <v>114</v>
      </c>
      <c r="L9" s="48">
        <v>18839</v>
      </c>
      <c r="M9" s="49">
        <v>13</v>
      </c>
      <c r="N9" s="48">
        <v>5239852.2</v>
      </c>
      <c r="O9" s="49">
        <v>637</v>
      </c>
      <c r="P9" s="48">
        <v>0</v>
      </c>
      <c r="Q9" s="49">
        <v>0</v>
      </c>
      <c r="R9" s="48">
        <v>0</v>
      </c>
      <c r="S9" s="49">
        <v>0</v>
      </c>
      <c r="T9" s="48">
        <v>500059.6</v>
      </c>
      <c r="U9" s="49">
        <v>740</v>
      </c>
      <c r="V9" s="48">
        <v>63034.9</v>
      </c>
      <c r="W9" s="49">
        <v>21</v>
      </c>
      <c r="X9" s="48">
        <v>349</v>
      </c>
      <c r="Y9" s="49">
        <v>1</v>
      </c>
      <c r="Z9" s="48">
        <v>1097</v>
      </c>
      <c r="AA9" s="49">
        <v>4</v>
      </c>
      <c r="AB9" s="48">
        <v>0</v>
      </c>
      <c r="AC9" s="49">
        <v>0</v>
      </c>
      <c r="AD9" s="48">
        <v>1744</v>
      </c>
      <c r="AE9" s="49">
        <v>7</v>
      </c>
      <c r="AF9" s="48">
        <v>15992</v>
      </c>
      <c r="AG9" s="49">
        <v>112</v>
      </c>
      <c r="AH9" s="48">
        <v>55</v>
      </c>
      <c r="AI9" s="49">
        <v>1</v>
      </c>
      <c r="AJ9" s="48">
        <v>483</v>
      </c>
      <c r="AK9" s="49">
        <v>3</v>
      </c>
      <c r="AL9" s="48">
        <v>4466</v>
      </c>
      <c r="AM9" s="49">
        <v>9</v>
      </c>
      <c r="AN9" s="48">
        <v>7288</v>
      </c>
      <c r="AO9" s="49">
        <v>22</v>
      </c>
      <c r="AP9" s="48">
        <v>3767</v>
      </c>
      <c r="AQ9" s="49">
        <v>10</v>
      </c>
      <c r="AR9" s="48">
        <v>0</v>
      </c>
      <c r="AS9" s="49">
        <v>0</v>
      </c>
      <c r="AT9" s="48">
        <v>0</v>
      </c>
      <c r="AU9" s="49">
        <v>0</v>
      </c>
      <c r="AV9" s="48">
        <v>0</v>
      </c>
      <c r="AW9" s="49">
        <v>0</v>
      </c>
      <c r="AX9" s="48">
        <v>7900</v>
      </c>
      <c r="AY9" s="49">
        <v>2</v>
      </c>
      <c r="AZ9" s="48">
        <v>0</v>
      </c>
      <c r="BA9" s="49">
        <v>0</v>
      </c>
      <c r="BB9" s="48">
        <v>31930.5</v>
      </c>
      <c r="BC9" s="49">
        <v>47</v>
      </c>
      <c r="BD9" s="48">
        <v>872</v>
      </c>
      <c r="BE9" s="49">
        <v>3</v>
      </c>
      <c r="BF9" s="48">
        <v>115357</v>
      </c>
      <c r="BG9" s="49">
        <v>108</v>
      </c>
      <c r="BH9" s="48">
        <v>9466</v>
      </c>
      <c r="BI9" s="49">
        <v>14</v>
      </c>
    </row>
    <row r="10" spans="1:61" ht="15" customHeight="1" x14ac:dyDescent="0.15">
      <c r="A10" s="69"/>
      <c r="B10" s="62"/>
      <c r="C10" s="28" t="s">
        <v>84</v>
      </c>
      <c r="D10" s="48">
        <v>512503.1</v>
      </c>
      <c r="E10" s="49">
        <v>444</v>
      </c>
      <c r="F10" s="48">
        <v>54341</v>
      </c>
      <c r="G10" s="49">
        <v>57</v>
      </c>
      <c r="H10" s="48">
        <v>60308</v>
      </c>
      <c r="I10" s="49">
        <v>34</v>
      </c>
      <c r="J10" s="48">
        <v>1</v>
      </c>
      <c r="K10" s="49">
        <v>1</v>
      </c>
      <c r="L10" s="48">
        <v>5959</v>
      </c>
      <c r="M10" s="49">
        <v>3</v>
      </c>
      <c r="N10" s="48">
        <v>144537</v>
      </c>
      <c r="O10" s="49">
        <v>49</v>
      </c>
      <c r="P10" s="48">
        <v>0</v>
      </c>
      <c r="Q10" s="49">
        <v>0</v>
      </c>
      <c r="R10" s="48">
        <v>0</v>
      </c>
      <c r="S10" s="49">
        <v>0</v>
      </c>
      <c r="T10" s="48">
        <v>80209</v>
      </c>
      <c r="U10" s="49">
        <v>140</v>
      </c>
      <c r="V10" s="48">
        <v>0</v>
      </c>
      <c r="W10" s="49">
        <v>0</v>
      </c>
      <c r="X10" s="48">
        <v>0</v>
      </c>
      <c r="Y10" s="49">
        <v>0</v>
      </c>
      <c r="Z10" s="48">
        <v>3250</v>
      </c>
      <c r="AA10" s="49">
        <v>3</v>
      </c>
      <c r="AB10" s="48">
        <v>0</v>
      </c>
      <c r="AC10" s="49">
        <v>0</v>
      </c>
      <c r="AD10" s="48">
        <v>575</v>
      </c>
      <c r="AE10" s="49">
        <v>1</v>
      </c>
      <c r="AF10" s="48">
        <v>11883</v>
      </c>
      <c r="AG10" s="49">
        <v>38</v>
      </c>
      <c r="AH10" s="48">
        <v>0</v>
      </c>
      <c r="AI10" s="49">
        <v>0</v>
      </c>
      <c r="AJ10" s="48">
        <v>0</v>
      </c>
      <c r="AK10" s="49">
        <v>0</v>
      </c>
      <c r="AL10" s="48">
        <v>1408</v>
      </c>
      <c r="AM10" s="49">
        <v>1</v>
      </c>
      <c r="AN10" s="48">
        <v>258</v>
      </c>
      <c r="AO10" s="49">
        <v>1</v>
      </c>
      <c r="AP10" s="48">
        <v>0</v>
      </c>
      <c r="AQ10" s="49">
        <v>0</v>
      </c>
      <c r="AR10" s="48">
        <v>0</v>
      </c>
      <c r="AS10" s="49">
        <v>0</v>
      </c>
      <c r="AT10" s="48">
        <v>0</v>
      </c>
      <c r="AU10" s="49">
        <v>0</v>
      </c>
      <c r="AV10" s="48">
        <v>225</v>
      </c>
      <c r="AW10" s="49">
        <v>2</v>
      </c>
      <c r="AX10" s="48">
        <v>3964</v>
      </c>
      <c r="AY10" s="49">
        <v>2</v>
      </c>
      <c r="AZ10" s="48">
        <v>0</v>
      </c>
      <c r="BA10" s="49">
        <v>0</v>
      </c>
      <c r="BB10" s="48">
        <v>140623.1</v>
      </c>
      <c r="BC10" s="49">
        <v>101</v>
      </c>
      <c r="BD10" s="48">
        <v>0</v>
      </c>
      <c r="BE10" s="49">
        <v>0</v>
      </c>
      <c r="BF10" s="48">
        <v>2771</v>
      </c>
      <c r="BG10" s="49">
        <v>6</v>
      </c>
      <c r="BH10" s="48">
        <v>2191</v>
      </c>
      <c r="BI10" s="49">
        <v>5</v>
      </c>
    </row>
    <row r="11" spans="1:61" ht="15" customHeight="1" x14ac:dyDescent="0.15">
      <c r="A11" s="69"/>
      <c r="B11" s="62"/>
      <c r="C11" s="28" t="s">
        <v>85</v>
      </c>
      <c r="D11" s="48">
        <v>209791.7</v>
      </c>
      <c r="E11" s="49">
        <v>596</v>
      </c>
      <c r="F11" s="48">
        <v>16079</v>
      </c>
      <c r="G11" s="49">
        <v>42</v>
      </c>
      <c r="H11" s="48">
        <v>21413.1</v>
      </c>
      <c r="I11" s="49">
        <v>47</v>
      </c>
      <c r="J11" s="48">
        <v>0</v>
      </c>
      <c r="K11" s="49">
        <v>0</v>
      </c>
      <c r="L11" s="48">
        <v>1086</v>
      </c>
      <c r="M11" s="49">
        <v>2</v>
      </c>
      <c r="N11" s="48">
        <v>24609</v>
      </c>
      <c r="O11" s="49">
        <v>24</v>
      </c>
      <c r="P11" s="48">
        <v>0</v>
      </c>
      <c r="Q11" s="49">
        <v>0</v>
      </c>
      <c r="R11" s="48">
        <v>0</v>
      </c>
      <c r="S11" s="49">
        <v>0</v>
      </c>
      <c r="T11" s="48">
        <v>94549.9</v>
      </c>
      <c r="U11" s="49">
        <v>333</v>
      </c>
      <c r="V11" s="48">
        <v>0</v>
      </c>
      <c r="W11" s="49">
        <v>0</v>
      </c>
      <c r="X11" s="48">
        <v>0</v>
      </c>
      <c r="Y11" s="49">
        <v>0</v>
      </c>
      <c r="Z11" s="48">
        <v>3502</v>
      </c>
      <c r="AA11" s="49">
        <v>5</v>
      </c>
      <c r="AB11" s="48">
        <v>0</v>
      </c>
      <c r="AC11" s="49">
        <v>0</v>
      </c>
      <c r="AD11" s="48">
        <v>17577.2</v>
      </c>
      <c r="AE11" s="49">
        <v>17</v>
      </c>
      <c r="AF11" s="48">
        <v>7739</v>
      </c>
      <c r="AG11" s="49">
        <v>87</v>
      </c>
      <c r="AH11" s="48">
        <v>0</v>
      </c>
      <c r="AI11" s="49">
        <v>0</v>
      </c>
      <c r="AJ11" s="48">
        <v>0</v>
      </c>
      <c r="AK11" s="49">
        <v>0</v>
      </c>
      <c r="AL11" s="48">
        <v>1351</v>
      </c>
      <c r="AM11" s="49">
        <v>9</v>
      </c>
      <c r="AN11" s="48">
        <v>0</v>
      </c>
      <c r="AO11" s="49">
        <v>0</v>
      </c>
      <c r="AP11" s="48">
        <v>7329</v>
      </c>
      <c r="AQ11" s="49">
        <v>7</v>
      </c>
      <c r="AR11" s="48">
        <v>0</v>
      </c>
      <c r="AS11" s="49">
        <v>0</v>
      </c>
      <c r="AT11" s="48">
        <v>0</v>
      </c>
      <c r="AU11" s="49">
        <v>0</v>
      </c>
      <c r="AV11" s="48">
        <v>0</v>
      </c>
      <c r="AW11" s="49">
        <v>0</v>
      </c>
      <c r="AX11" s="48">
        <v>0</v>
      </c>
      <c r="AY11" s="49">
        <v>0</v>
      </c>
      <c r="AZ11" s="48">
        <v>0</v>
      </c>
      <c r="BA11" s="49">
        <v>0</v>
      </c>
      <c r="BB11" s="48">
        <v>5105</v>
      </c>
      <c r="BC11" s="49">
        <v>1</v>
      </c>
      <c r="BD11" s="48">
        <v>0</v>
      </c>
      <c r="BE11" s="49">
        <v>0</v>
      </c>
      <c r="BF11" s="48">
        <v>2802</v>
      </c>
      <c r="BG11" s="49">
        <v>4</v>
      </c>
      <c r="BH11" s="48">
        <v>6649.5</v>
      </c>
      <c r="BI11" s="49">
        <v>18</v>
      </c>
    </row>
    <row r="12" spans="1:61" ht="15" customHeight="1" x14ac:dyDescent="0.15">
      <c r="A12" s="69"/>
      <c r="B12" s="62"/>
      <c r="C12" s="39" t="s">
        <v>93</v>
      </c>
      <c r="D12" s="48">
        <v>406866.9</v>
      </c>
      <c r="E12" s="49">
        <v>334</v>
      </c>
      <c r="F12" s="48">
        <v>82442.2</v>
      </c>
      <c r="G12" s="49">
        <v>79</v>
      </c>
      <c r="H12" s="48">
        <v>63856.4</v>
      </c>
      <c r="I12" s="49">
        <v>47</v>
      </c>
      <c r="J12" s="48">
        <v>4323</v>
      </c>
      <c r="K12" s="49">
        <v>4</v>
      </c>
      <c r="L12" s="48">
        <v>37002</v>
      </c>
      <c r="M12" s="49">
        <v>3</v>
      </c>
      <c r="N12" s="48">
        <v>163910</v>
      </c>
      <c r="O12" s="49">
        <v>29</v>
      </c>
      <c r="P12" s="48">
        <v>0</v>
      </c>
      <c r="Q12" s="49">
        <v>0</v>
      </c>
      <c r="R12" s="48">
        <v>0</v>
      </c>
      <c r="S12" s="49">
        <v>0</v>
      </c>
      <c r="T12" s="48">
        <v>28456.3</v>
      </c>
      <c r="U12" s="49">
        <v>70</v>
      </c>
      <c r="V12" s="48">
        <v>0</v>
      </c>
      <c r="W12" s="49">
        <v>0</v>
      </c>
      <c r="X12" s="48">
        <v>0</v>
      </c>
      <c r="Y12" s="49">
        <v>0</v>
      </c>
      <c r="Z12" s="48">
        <v>0</v>
      </c>
      <c r="AA12" s="49">
        <v>0</v>
      </c>
      <c r="AB12" s="48">
        <v>0</v>
      </c>
      <c r="AC12" s="49">
        <v>0</v>
      </c>
      <c r="AD12" s="48">
        <v>568</v>
      </c>
      <c r="AE12" s="49">
        <v>2</v>
      </c>
      <c r="AF12" s="48">
        <v>10674</v>
      </c>
      <c r="AG12" s="49">
        <v>61</v>
      </c>
      <c r="AH12" s="48">
        <v>0</v>
      </c>
      <c r="AI12" s="49">
        <v>0</v>
      </c>
      <c r="AJ12" s="48">
        <v>2879</v>
      </c>
      <c r="AK12" s="49">
        <v>6</v>
      </c>
      <c r="AL12" s="48">
        <v>5800</v>
      </c>
      <c r="AM12" s="49">
        <v>15</v>
      </c>
      <c r="AN12" s="48">
        <v>473</v>
      </c>
      <c r="AO12" s="49">
        <v>4</v>
      </c>
      <c r="AP12" s="48">
        <v>427</v>
      </c>
      <c r="AQ12" s="49">
        <v>4</v>
      </c>
      <c r="AR12" s="48">
        <v>0</v>
      </c>
      <c r="AS12" s="49">
        <v>0</v>
      </c>
      <c r="AT12" s="48">
        <v>0</v>
      </c>
      <c r="AU12" s="49">
        <v>0</v>
      </c>
      <c r="AV12" s="48">
        <v>3130</v>
      </c>
      <c r="AW12" s="49">
        <v>8</v>
      </c>
      <c r="AX12" s="48">
        <v>0</v>
      </c>
      <c r="AY12" s="49">
        <v>0</v>
      </c>
      <c r="AZ12" s="48">
        <v>0</v>
      </c>
      <c r="BA12" s="49">
        <v>0</v>
      </c>
      <c r="BB12" s="48">
        <v>0</v>
      </c>
      <c r="BC12" s="49">
        <v>0</v>
      </c>
      <c r="BD12" s="48">
        <v>0</v>
      </c>
      <c r="BE12" s="49">
        <v>0</v>
      </c>
      <c r="BF12" s="48">
        <v>2926</v>
      </c>
      <c r="BG12" s="49">
        <v>2</v>
      </c>
      <c r="BH12" s="48">
        <v>0</v>
      </c>
      <c r="BI12" s="49">
        <v>0</v>
      </c>
    </row>
    <row r="13" spans="1:61" ht="15" customHeight="1" x14ac:dyDescent="0.15">
      <c r="A13" s="69"/>
      <c r="B13" s="63"/>
      <c r="C13" s="28" t="s">
        <v>87</v>
      </c>
      <c r="D13" s="29">
        <f>SUM(D4:D12)</f>
        <v>264218325.19999996</v>
      </c>
      <c r="E13" s="24">
        <f t="shared" ref="E13:AI13" si="0">SUM(E4:E12)</f>
        <v>187277</v>
      </c>
      <c r="F13" s="29">
        <f t="shared" si="0"/>
        <v>36051731.20000001</v>
      </c>
      <c r="G13" s="24">
        <f t="shared" si="0"/>
        <v>37064</v>
      </c>
      <c r="H13" s="29">
        <f t="shared" si="0"/>
        <v>59329561.599999994</v>
      </c>
      <c r="I13" s="24">
        <f t="shared" si="0"/>
        <v>42637</v>
      </c>
      <c r="J13" s="29">
        <f t="shared" si="0"/>
        <v>6473873.5999999996</v>
      </c>
      <c r="K13" s="24">
        <f t="shared" si="0"/>
        <v>4211</v>
      </c>
      <c r="L13" s="29">
        <f t="shared" si="0"/>
        <v>2343998</v>
      </c>
      <c r="M13" s="24">
        <f t="shared" si="0"/>
        <v>1574</v>
      </c>
      <c r="N13" s="29">
        <f t="shared" si="0"/>
        <v>40155679.500000007</v>
      </c>
      <c r="O13" s="24">
        <f t="shared" si="0"/>
        <v>14140</v>
      </c>
      <c r="P13" s="29">
        <f t="shared" si="0"/>
        <v>3</v>
      </c>
      <c r="Q13" s="24">
        <f t="shared" si="0"/>
        <v>1</v>
      </c>
      <c r="R13" s="29">
        <f t="shared" si="0"/>
        <v>0</v>
      </c>
      <c r="S13" s="24">
        <f t="shared" si="0"/>
        <v>0</v>
      </c>
      <c r="T13" s="29">
        <f t="shared" si="0"/>
        <v>25115061.300000001</v>
      </c>
      <c r="U13" s="24">
        <f t="shared" si="0"/>
        <v>36533</v>
      </c>
      <c r="V13" s="29">
        <f t="shared" si="0"/>
        <v>10248950.9</v>
      </c>
      <c r="W13" s="24">
        <f t="shared" si="0"/>
        <v>2173</v>
      </c>
      <c r="X13" s="29">
        <f t="shared" si="0"/>
        <v>2884427.7</v>
      </c>
      <c r="Y13" s="24">
        <f t="shared" si="0"/>
        <v>324</v>
      </c>
      <c r="Z13" s="29">
        <f t="shared" si="0"/>
        <v>273366.3</v>
      </c>
      <c r="AA13" s="24">
        <f t="shared" si="0"/>
        <v>293</v>
      </c>
      <c r="AB13" s="29">
        <f t="shared" si="0"/>
        <v>114780.2</v>
      </c>
      <c r="AC13" s="24">
        <f t="shared" si="0"/>
        <v>117</v>
      </c>
      <c r="AD13" s="29">
        <f t="shared" si="0"/>
        <v>1188969.8999999999</v>
      </c>
      <c r="AE13" s="24">
        <f t="shared" si="0"/>
        <v>916</v>
      </c>
      <c r="AF13" s="29">
        <f t="shared" si="0"/>
        <v>20448535.600000001</v>
      </c>
      <c r="AG13" s="24">
        <f t="shared" si="0"/>
        <v>24183</v>
      </c>
      <c r="AH13" s="29">
        <f t="shared" si="0"/>
        <v>2167411.4</v>
      </c>
      <c r="AI13" s="24">
        <f t="shared" si="0"/>
        <v>1667</v>
      </c>
      <c r="AJ13" s="29">
        <f t="shared" ref="AJ13:BI13" si="1">SUM(AJ4:AJ12)</f>
        <v>1614258.5</v>
      </c>
      <c r="AK13" s="24">
        <f t="shared" si="1"/>
        <v>2283</v>
      </c>
      <c r="AL13" s="29">
        <f t="shared" si="1"/>
        <v>24574008.899999999</v>
      </c>
      <c r="AM13" s="24">
        <f t="shared" si="1"/>
        <v>5716</v>
      </c>
      <c r="AN13" s="29">
        <f t="shared" si="1"/>
        <v>8902790.6999999993</v>
      </c>
      <c r="AO13" s="24">
        <f t="shared" si="1"/>
        <v>6834</v>
      </c>
      <c r="AP13" s="29">
        <f t="shared" si="1"/>
        <v>1071835.6000000001</v>
      </c>
      <c r="AQ13" s="24">
        <f t="shared" si="1"/>
        <v>456</v>
      </c>
      <c r="AR13" s="29">
        <f t="shared" si="1"/>
        <v>73891.600000000006</v>
      </c>
      <c r="AS13" s="24">
        <f t="shared" si="1"/>
        <v>69</v>
      </c>
      <c r="AT13" s="29">
        <f t="shared" si="1"/>
        <v>488583.7</v>
      </c>
      <c r="AU13" s="24">
        <f t="shared" si="1"/>
        <v>972</v>
      </c>
      <c r="AV13" s="29">
        <f t="shared" si="1"/>
        <v>7071301.5999999996</v>
      </c>
      <c r="AW13" s="24">
        <f t="shared" si="1"/>
        <v>884</v>
      </c>
      <c r="AX13" s="29">
        <f t="shared" si="1"/>
        <v>3127125</v>
      </c>
      <c r="AY13" s="24">
        <f t="shared" si="1"/>
        <v>89</v>
      </c>
      <c r="AZ13" s="29">
        <f t="shared" si="1"/>
        <v>599205</v>
      </c>
      <c r="BA13" s="24">
        <f t="shared" si="1"/>
        <v>181</v>
      </c>
      <c r="BB13" s="29">
        <f t="shared" si="1"/>
        <v>358989.19999999995</v>
      </c>
      <c r="BC13" s="24">
        <f t="shared" si="1"/>
        <v>317</v>
      </c>
      <c r="BD13" s="29">
        <f t="shared" si="1"/>
        <v>872</v>
      </c>
      <c r="BE13" s="24">
        <f t="shared" si="1"/>
        <v>3</v>
      </c>
      <c r="BF13" s="29">
        <f t="shared" si="1"/>
        <v>932683.7</v>
      </c>
      <c r="BG13" s="24">
        <f t="shared" si="1"/>
        <v>544</v>
      </c>
      <c r="BH13" s="29">
        <f t="shared" si="1"/>
        <v>8606429.5</v>
      </c>
      <c r="BI13" s="24">
        <f t="shared" si="1"/>
        <v>3096</v>
      </c>
    </row>
    <row r="14" spans="1:61" ht="15" customHeight="1" x14ac:dyDescent="0.15">
      <c r="A14" s="69"/>
      <c r="B14" s="62" t="s">
        <v>90</v>
      </c>
      <c r="C14" s="30" t="s">
        <v>78</v>
      </c>
      <c r="D14" s="48">
        <v>99292562</v>
      </c>
      <c r="E14" s="49">
        <v>9188</v>
      </c>
      <c r="F14" s="48">
        <v>0</v>
      </c>
      <c r="G14" s="49">
        <v>0</v>
      </c>
      <c r="H14" s="48">
        <v>0</v>
      </c>
      <c r="I14" s="49">
        <v>0</v>
      </c>
      <c r="J14" s="48">
        <v>4914</v>
      </c>
      <c r="K14" s="49">
        <v>1</v>
      </c>
      <c r="L14" s="48">
        <v>373695</v>
      </c>
      <c r="M14" s="49">
        <v>31</v>
      </c>
      <c r="N14" s="48">
        <v>98868724</v>
      </c>
      <c r="O14" s="49">
        <v>9114</v>
      </c>
      <c r="P14" s="48">
        <v>0</v>
      </c>
      <c r="Q14" s="49">
        <v>0</v>
      </c>
      <c r="R14" s="48">
        <v>0</v>
      </c>
      <c r="S14" s="49">
        <v>0</v>
      </c>
      <c r="T14" s="48">
        <v>0</v>
      </c>
      <c r="U14" s="49">
        <v>0</v>
      </c>
      <c r="V14" s="48">
        <v>0</v>
      </c>
      <c r="W14" s="49">
        <v>0</v>
      </c>
      <c r="X14" s="48">
        <v>0</v>
      </c>
      <c r="Y14" s="49">
        <v>0</v>
      </c>
      <c r="Z14" s="48">
        <v>0</v>
      </c>
      <c r="AA14" s="49">
        <v>0</v>
      </c>
      <c r="AB14" s="48">
        <v>0</v>
      </c>
      <c r="AC14" s="49">
        <v>0</v>
      </c>
      <c r="AD14" s="48">
        <v>0</v>
      </c>
      <c r="AE14" s="49">
        <v>0</v>
      </c>
      <c r="AF14" s="48">
        <v>12584</v>
      </c>
      <c r="AG14" s="49">
        <v>22</v>
      </c>
      <c r="AH14" s="48">
        <v>1357</v>
      </c>
      <c r="AI14" s="49">
        <v>2</v>
      </c>
      <c r="AJ14" s="48">
        <v>0</v>
      </c>
      <c r="AK14" s="49">
        <v>0</v>
      </c>
      <c r="AL14" s="48">
        <v>0</v>
      </c>
      <c r="AM14" s="49">
        <v>0</v>
      </c>
      <c r="AN14" s="48">
        <v>1830</v>
      </c>
      <c r="AO14" s="49">
        <v>7</v>
      </c>
      <c r="AP14" s="48">
        <v>0</v>
      </c>
      <c r="AQ14" s="49">
        <v>0</v>
      </c>
      <c r="AR14" s="48">
        <v>0</v>
      </c>
      <c r="AS14" s="49">
        <v>0</v>
      </c>
      <c r="AT14" s="48">
        <v>0</v>
      </c>
      <c r="AU14" s="49">
        <v>0</v>
      </c>
      <c r="AV14" s="48">
        <v>0</v>
      </c>
      <c r="AW14" s="49">
        <v>0</v>
      </c>
      <c r="AX14" s="48">
        <v>0</v>
      </c>
      <c r="AY14" s="49">
        <v>0</v>
      </c>
      <c r="AZ14" s="48">
        <v>0</v>
      </c>
      <c r="BA14" s="49">
        <v>0</v>
      </c>
      <c r="BB14" s="48">
        <v>0</v>
      </c>
      <c r="BC14" s="49">
        <v>0</v>
      </c>
      <c r="BD14" s="48">
        <v>0</v>
      </c>
      <c r="BE14" s="49">
        <v>0</v>
      </c>
      <c r="BF14" s="48">
        <v>29458</v>
      </c>
      <c r="BG14" s="49">
        <v>11</v>
      </c>
      <c r="BH14" s="48">
        <v>0</v>
      </c>
      <c r="BI14" s="49">
        <v>0</v>
      </c>
    </row>
    <row r="15" spans="1:61" ht="15" customHeight="1" x14ac:dyDescent="0.15">
      <c r="A15" s="69"/>
      <c r="B15" s="62"/>
      <c r="C15" s="30" t="s">
        <v>79</v>
      </c>
      <c r="D15" s="48">
        <v>18842525</v>
      </c>
      <c r="E15" s="49">
        <v>1644</v>
      </c>
      <c r="F15" s="48">
        <v>165</v>
      </c>
      <c r="G15" s="49">
        <v>1</v>
      </c>
      <c r="H15" s="48">
        <v>231</v>
      </c>
      <c r="I15" s="49">
        <v>1</v>
      </c>
      <c r="J15" s="48">
        <v>0</v>
      </c>
      <c r="K15" s="49">
        <v>0</v>
      </c>
      <c r="L15" s="48">
        <v>14302</v>
      </c>
      <c r="M15" s="49">
        <v>4</v>
      </c>
      <c r="N15" s="48">
        <v>18002151</v>
      </c>
      <c r="O15" s="49">
        <v>950</v>
      </c>
      <c r="P15" s="48">
        <v>0</v>
      </c>
      <c r="Q15" s="49">
        <v>0</v>
      </c>
      <c r="R15" s="48">
        <v>0</v>
      </c>
      <c r="S15" s="49">
        <v>0</v>
      </c>
      <c r="T15" s="48">
        <v>0</v>
      </c>
      <c r="U15" s="49">
        <v>0</v>
      </c>
      <c r="V15" s="48">
        <v>0</v>
      </c>
      <c r="W15" s="49">
        <v>0</v>
      </c>
      <c r="X15" s="48">
        <v>0</v>
      </c>
      <c r="Y15" s="49">
        <v>0</v>
      </c>
      <c r="Z15" s="48">
        <v>0</v>
      </c>
      <c r="AA15" s="49">
        <v>0</v>
      </c>
      <c r="AB15" s="48">
        <v>0</v>
      </c>
      <c r="AC15" s="49">
        <v>0</v>
      </c>
      <c r="AD15" s="48">
        <v>0</v>
      </c>
      <c r="AE15" s="49">
        <v>0</v>
      </c>
      <c r="AF15" s="48">
        <v>81038</v>
      </c>
      <c r="AG15" s="49">
        <v>112</v>
      </c>
      <c r="AH15" s="48">
        <v>209880</v>
      </c>
      <c r="AI15" s="49">
        <v>118</v>
      </c>
      <c r="AJ15" s="48">
        <v>2095</v>
      </c>
      <c r="AK15" s="49">
        <v>1</v>
      </c>
      <c r="AL15" s="48">
        <v>95896</v>
      </c>
      <c r="AM15" s="49">
        <v>10</v>
      </c>
      <c r="AN15" s="48">
        <v>413326</v>
      </c>
      <c r="AO15" s="49">
        <v>431</v>
      </c>
      <c r="AP15" s="48">
        <v>1662</v>
      </c>
      <c r="AQ15" s="49">
        <v>1</v>
      </c>
      <c r="AR15" s="48">
        <v>0</v>
      </c>
      <c r="AS15" s="49">
        <v>0</v>
      </c>
      <c r="AT15" s="48">
        <v>17297</v>
      </c>
      <c r="AU15" s="49">
        <v>13</v>
      </c>
      <c r="AV15" s="48">
        <v>0</v>
      </c>
      <c r="AW15" s="49">
        <v>0</v>
      </c>
      <c r="AX15" s="48">
        <v>0</v>
      </c>
      <c r="AY15" s="49">
        <v>0</v>
      </c>
      <c r="AZ15" s="48">
        <v>0</v>
      </c>
      <c r="BA15" s="49">
        <v>0</v>
      </c>
      <c r="BB15" s="48">
        <v>0</v>
      </c>
      <c r="BC15" s="49">
        <v>0</v>
      </c>
      <c r="BD15" s="48">
        <v>0</v>
      </c>
      <c r="BE15" s="49">
        <v>0</v>
      </c>
      <c r="BF15" s="48">
        <v>4482</v>
      </c>
      <c r="BG15" s="49">
        <v>2</v>
      </c>
      <c r="BH15" s="48">
        <v>0</v>
      </c>
      <c r="BI15" s="49">
        <v>0</v>
      </c>
    </row>
    <row r="16" spans="1:61" ht="15" customHeight="1" x14ac:dyDescent="0.15">
      <c r="A16" s="69"/>
      <c r="B16" s="62"/>
      <c r="C16" s="30" t="s">
        <v>80</v>
      </c>
      <c r="D16" s="48">
        <v>4678575</v>
      </c>
      <c r="E16" s="49">
        <v>538</v>
      </c>
      <c r="F16" s="48">
        <v>0</v>
      </c>
      <c r="G16" s="49">
        <v>0</v>
      </c>
      <c r="H16" s="48">
        <v>0</v>
      </c>
      <c r="I16" s="49">
        <v>0</v>
      </c>
      <c r="J16" s="48">
        <v>18462</v>
      </c>
      <c r="K16" s="49">
        <v>14</v>
      </c>
      <c r="L16" s="48">
        <v>0</v>
      </c>
      <c r="M16" s="49">
        <v>0</v>
      </c>
      <c r="N16" s="48">
        <v>3629165</v>
      </c>
      <c r="O16" s="49">
        <v>286</v>
      </c>
      <c r="P16" s="48">
        <v>0</v>
      </c>
      <c r="Q16" s="49">
        <v>0</v>
      </c>
      <c r="R16" s="48">
        <v>0</v>
      </c>
      <c r="S16" s="49">
        <v>0</v>
      </c>
      <c r="T16" s="48">
        <v>0</v>
      </c>
      <c r="U16" s="49">
        <v>0</v>
      </c>
      <c r="V16" s="48">
        <v>0</v>
      </c>
      <c r="W16" s="49">
        <v>0</v>
      </c>
      <c r="X16" s="48">
        <v>0</v>
      </c>
      <c r="Y16" s="49">
        <v>0</v>
      </c>
      <c r="Z16" s="48">
        <v>0</v>
      </c>
      <c r="AA16" s="49">
        <v>0</v>
      </c>
      <c r="AB16" s="48">
        <v>0</v>
      </c>
      <c r="AC16" s="49">
        <v>0</v>
      </c>
      <c r="AD16" s="48">
        <v>0</v>
      </c>
      <c r="AE16" s="49">
        <v>0</v>
      </c>
      <c r="AF16" s="48">
        <v>249660</v>
      </c>
      <c r="AG16" s="49">
        <v>172</v>
      </c>
      <c r="AH16" s="48">
        <v>198</v>
      </c>
      <c r="AI16" s="49">
        <v>2</v>
      </c>
      <c r="AJ16" s="48">
        <v>5451</v>
      </c>
      <c r="AK16" s="49">
        <v>2</v>
      </c>
      <c r="AL16" s="48">
        <v>133</v>
      </c>
      <c r="AM16" s="49">
        <v>2</v>
      </c>
      <c r="AN16" s="48">
        <v>1546</v>
      </c>
      <c r="AO16" s="49">
        <v>4</v>
      </c>
      <c r="AP16" s="48">
        <v>20020</v>
      </c>
      <c r="AQ16" s="49">
        <v>5</v>
      </c>
      <c r="AR16" s="48">
        <v>0</v>
      </c>
      <c r="AS16" s="49">
        <v>0</v>
      </c>
      <c r="AT16" s="48">
        <v>549</v>
      </c>
      <c r="AU16" s="49">
        <v>1</v>
      </c>
      <c r="AV16" s="48">
        <v>0</v>
      </c>
      <c r="AW16" s="49">
        <v>0</v>
      </c>
      <c r="AX16" s="48">
        <v>0</v>
      </c>
      <c r="AY16" s="49">
        <v>0</v>
      </c>
      <c r="AZ16" s="48">
        <v>0</v>
      </c>
      <c r="BA16" s="49">
        <v>0</v>
      </c>
      <c r="BB16" s="48">
        <v>0</v>
      </c>
      <c r="BC16" s="49">
        <v>0</v>
      </c>
      <c r="BD16" s="48">
        <v>0</v>
      </c>
      <c r="BE16" s="49">
        <v>0</v>
      </c>
      <c r="BF16" s="48">
        <v>753391</v>
      </c>
      <c r="BG16" s="49">
        <v>50</v>
      </c>
      <c r="BH16" s="48">
        <v>0</v>
      </c>
      <c r="BI16" s="49">
        <v>0</v>
      </c>
    </row>
    <row r="17" spans="1:61" ht="15" customHeight="1" x14ac:dyDescent="0.15">
      <c r="A17" s="69"/>
      <c r="B17" s="62"/>
      <c r="C17" s="30" t="s">
        <v>81</v>
      </c>
      <c r="D17" s="48">
        <v>0</v>
      </c>
      <c r="E17" s="49">
        <v>0</v>
      </c>
      <c r="F17" s="48">
        <v>0</v>
      </c>
      <c r="G17" s="49">
        <v>0</v>
      </c>
      <c r="H17" s="48">
        <v>0</v>
      </c>
      <c r="I17" s="49">
        <v>0</v>
      </c>
      <c r="J17" s="48">
        <v>0</v>
      </c>
      <c r="K17" s="49">
        <v>0</v>
      </c>
      <c r="L17" s="48">
        <v>0</v>
      </c>
      <c r="M17" s="49">
        <v>0</v>
      </c>
      <c r="N17" s="48">
        <v>0</v>
      </c>
      <c r="O17" s="49">
        <v>0</v>
      </c>
      <c r="P17" s="48">
        <v>0</v>
      </c>
      <c r="Q17" s="49">
        <v>0</v>
      </c>
      <c r="R17" s="48">
        <v>0</v>
      </c>
      <c r="S17" s="49">
        <v>0</v>
      </c>
      <c r="T17" s="48">
        <v>0</v>
      </c>
      <c r="U17" s="49">
        <v>0</v>
      </c>
      <c r="V17" s="48">
        <v>0</v>
      </c>
      <c r="W17" s="49">
        <v>0</v>
      </c>
      <c r="X17" s="48">
        <v>0</v>
      </c>
      <c r="Y17" s="49">
        <v>0</v>
      </c>
      <c r="Z17" s="48">
        <v>0</v>
      </c>
      <c r="AA17" s="49">
        <v>0</v>
      </c>
      <c r="AB17" s="48">
        <v>0</v>
      </c>
      <c r="AC17" s="49">
        <v>0</v>
      </c>
      <c r="AD17" s="48">
        <v>0</v>
      </c>
      <c r="AE17" s="49">
        <v>0</v>
      </c>
      <c r="AF17" s="48">
        <v>0</v>
      </c>
      <c r="AG17" s="49">
        <v>0</v>
      </c>
      <c r="AH17" s="48">
        <v>0</v>
      </c>
      <c r="AI17" s="49">
        <v>0</v>
      </c>
      <c r="AJ17" s="48">
        <v>0</v>
      </c>
      <c r="AK17" s="49">
        <v>0</v>
      </c>
      <c r="AL17" s="48">
        <v>0</v>
      </c>
      <c r="AM17" s="49">
        <v>0</v>
      </c>
      <c r="AN17" s="48">
        <v>0</v>
      </c>
      <c r="AO17" s="49">
        <v>0</v>
      </c>
      <c r="AP17" s="48">
        <v>0</v>
      </c>
      <c r="AQ17" s="49">
        <v>0</v>
      </c>
      <c r="AR17" s="48">
        <v>0</v>
      </c>
      <c r="AS17" s="49">
        <v>0</v>
      </c>
      <c r="AT17" s="48">
        <v>0</v>
      </c>
      <c r="AU17" s="49">
        <v>0</v>
      </c>
      <c r="AV17" s="48">
        <v>0</v>
      </c>
      <c r="AW17" s="49">
        <v>0</v>
      </c>
      <c r="AX17" s="48">
        <v>0</v>
      </c>
      <c r="AY17" s="49">
        <v>0</v>
      </c>
      <c r="AZ17" s="48">
        <v>0</v>
      </c>
      <c r="BA17" s="49">
        <v>0</v>
      </c>
      <c r="BB17" s="48">
        <v>0</v>
      </c>
      <c r="BC17" s="49">
        <v>0</v>
      </c>
      <c r="BD17" s="48">
        <v>0</v>
      </c>
      <c r="BE17" s="49">
        <v>0</v>
      </c>
      <c r="BF17" s="48">
        <v>0</v>
      </c>
      <c r="BG17" s="49">
        <v>0</v>
      </c>
      <c r="BH17" s="48">
        <v>0</v>
      </c>
      <c r="BI17" s="49">
        <v>0</v>
      </c>
    </row>
    <row r="18" spans="1:61" ht="15" customHeight="1" x14ac:dyDescent="0.15">
      <c r="A18" s="69"/>
      <c r="B18" s="62"/>
      <c r="C18" s="30" t="s">
        <v>82</v>
      </c>
      <c r="D18" s="48">
        <v>31150937</v>
      </c>
      <c r="E18" s="49">
        <v>2943</v>
      </c>
      <c r="F18" s="48">
        <v>0</v>
      </c>
      <c r="G18" s="49">
        <v>0</v>
      </c>
      <c r="H18" s="48">
        <v>0</v>
      </c>
      <c r="I18" s="49">
        <v>0</v>
      </c>
      <c r="J18" s="48">
        <v>0</v>
      </c>
      <c r="K18" s="49">
        <v>0</v>
      </c>
      <c r="L18" s="48">
        <v>121128</v>
      </c>
      <c r="M18" s="49">
        <v>2</v>
      </c>
      <c r="N18" s="48">
        <v>30747699</v>
      </c>
      <c r="O18" s="49">
        <v>2732</v>
      </c>
      <c r="P18" s="48">
        <v>0</v>
      </c>
      <c r="Q18" s="49">
        <v>0</v>
      </c>
      <c r="R18" s="48">
        <v>0</v>
      </c>
      <c r="S18" s="49">
        <v>0</v>
      </c>
      <c r="T18" s="48">
        <v>0</v>
      </c>
      <c r="U18" s="49">
        <v>0</v>
      </c>
      <c r="V18" s="48">
        <v>0</v>
      </c>
      <c r="W18" s="49">
        <v>0</v>
      </c>
      <c r="X18" s="48">
        <v>0</v>
      </c>
      <c r="Y18" s="49">
        <v>0</v>
      </c>
      <c r="Z18" s="48">
        <v>0</v>
      </c>
      <c r="AA18" s="49">
        <v>0</v>
      </c>
      <c r="AB18" s="48">
        <v>0</v>
      </c>
      <c r="AC18" s="49">
        <v>0</v>
      </c>
      <c r="AD18" s="48">
        <v>0</v>
      </c>
      <c r="AE18" s="49">
        <v>0</v>
      </c>
      <c r="AF18" s="48">
        <v>20655</v>
      </c>
      <c r="AG18" s="49">
        <v>18</v>
      </c>
      <c r="AH18" s="48">
        <v>0</v>
      </c>
      <c r="AI18" s="49">
        <v>0</v>
      </c>
      <c r="AJ18" s="48">
        <v>1715</v>
      </c>
      <c r="AK18" s="49">
        <v>2</v>
      </c>
      <c r="AL18" s="48">
        <v>0</v>
      </c>
      <c r="AM18" s="49">
        <v>0</v>
      </c>
      <c r="AN18" s="48">
        <v>104898</v>
      </c>
      <c r="AO18" s="49">
        <v>161</v>
      </c>
      <c r="AP18" s="48">
        <v>70743</v>
      </c>
      <c r="AQ18" s="49">
        <v>20</v>
      </c>
      <c r="AR18" s="48">
        <v>0</v>
      </c>
      <c r="AS18" s="49">
        <v>0</v>
      </c>
      <c r="AT18" s="48">
        <v>0</v>
      </c>
      <c r="AU18" s="49">
        <v>0</v>
      </c>
      <c r="AV18" s="48">
        <v>0</v>
      </c>
      <c r="AW18" s="49">
        <v>0</v>
      </c>
      <c r="AX18" s="48">
        <v>0</v>
      </c>
      <c r="AY18" s="49">
        <v>0</v>
      </c>
      <c r="AZ18" s="48">
        <v>0</v>
      </c>
      <c r="BA18" s="49">
        <v>0</v>
      </c>
      <c r="BB18" s="48">
        <v>0</v>
      </c>
      <c r="BC18" s="49">
        <v>0</v>
      </c>
      <c r="BD18" s="48">
        <v>0</v>
      </c>
      <c r="BE18" s="49">
        <v>0</v>
      </c>
      <c r="BF18" s="48">
        <v>83669</v>
      </c>
      <c r="BG18" s="49">
        <v>7</v>
      </c>
      <c r="BH18" s="48">
        <v>430</v>
      </c>
      <c r="BI18" s="49">
        <v>1</v>
      </c>
    </row>
    <row r="19" spans="1:61" ht="15" customHeight="1" x14ac:dyDescent="0.15">
      <c r="A19" s="69"/>
      <c r="B19" s="62"/>
      <c r="C19" s="30" t="s">
        <v>83</v>
      </c>
      <c r="D19" s="48">
        <v>43508903</v>
      </c>
      <c r="E19" s="49">
        <v>1526</v>
      </c>
      <c r="F19" s="48">
        <v>0</v>
      </c>
      <c r="G19" s="49">
        <v>0</v>
      </c>
      <c r="H19" s="48">
        <v>0</v>
      </c>
      <c r="I19" s="49">
        <v>0</v>
      </c>
      <c r="J19" s="48">
        <v>0</v>
      </c>
      <c r="K19" s="49">
        <v>0</v>
      </c>
      <c r="L19" s="48">
        <v>0</v>
      </c>
      <c r="M19" s="49">
        <v>0</v>
      </c>
      <c r="N19" s="48">
        <v>43504705</v>
      </c>
      <c r="O19" s="49">
        <v>1520</v>
      </c>
      <c r="P19" s="48">
        <v>0</v>
      </c>
      <c r="Q19" s="49">
        <v>0</v>
      </c>
      <c r="R19" s="48">
        <v>0</v>
      </c>
      <c r="S19" s="49">
        <v>0</v>
      </c>
      <c r="T19" s="48">
        <v>0</v>
      </c>
      <c r="U19" s="49">
        <v>0</v>
      </c>
      <c r="V19" s="48">
        <v>0</v>
      </c>
      <c r="W19" s="49">
        <v>0</v>
      </c>
      <c r="X19" s="48">
        <v>0</v>
      </c>
      <c r="Y19" s="49">
        <v>0</v>
      </c>
      <c r="Z19" s="48">
        <v>0</v>
      </c>
      <c r="AA19" s="49">
        <v>0</v>
      </c>
      <c r="AB19" s="48">
        <v>0</v>
      </c>
      <c r="AC19" s="49">
        <v>0</v>
      </c>
      <c r="AD19" s="48">
        <v>0</v>
      </c>
      <c r="AE19" s="49">
        <v>0</v>
      </c>
      <c r="AF19" s="48">
        <v>1763</v>
      </c>
      <c r="AG19" s="49">
        <v>2</v>
      </c>
      <c r="AH19" s="48">
        <v>0</v>
      </c>
      <c r="AI19" s="49">
        <v>0</v>
      </c>
      <c r="AJ19" s="48">
        <v>0</v>
      </c>
      <c r="AK19" s="49">
        <v>0</v>
      </c>
      <c r="AL19" s="48">
        <v>0</v>
      </c>
      <c r="AM19" s="49">
        <v>0</v>
      </c>
      <c r="AN19" s="48">
        <v>492</v>
      </c>
      <c r="AO19" s="49">
        <v>3</v>
      </c>
      <c r="AP19" s="48">
        <v>0</v>
      </c>
      <c r="AQ19" s="49">
        <v>0</v>
      </c>
      <c r="AR19" s="48">
        <v>0</v>
      </c>
      <c r="AS19" s="49">
        <v>0</v>
      </c>
      <c r="AT19" s="48">
        <v>0</v>
      </c>
      <c r="AU19" s="49">
        <v>0</v>
      </c>
      <c r="AV19" s="48">
        <v>0</v>
      </c>
      <c r="AW19" s="49">
        <v>0</v>
      </c>
      <c r="AX19" s="48">
        <v>0</v>
      </c>
      <c r="AY19" s="49">
        <v>0</v>
      </c>
      <c r="AZ19" s="48">
        <v>0</v>
      </c>
      <c r="BA19" s="49">
        <v>0</v>
      </c>
      <c r="BB19" s="48">
        <v>0</v>
      </c>
      <c r="BC19" s="49">
        <v>0</v>
      </c>
      <c r="BD19" s="48">
        <v>0</v>
      </c>
      <c r="BE19" s="49">
        <v>0</v>
      </c>
      <c r="BF19" s="48">
        <v>1943</v>
      </c>
      <c r="BG19" s="49">
        <v>1</v>
      </c>
      <c r="BH19" s="48">
        <v>0</v>
      </c>
      <c r="BI19" s="49">
        <v>0</v>
      </c>
    </row>
    <row r="20" spans="1:61" ht="15" customHeight="1" x14ac:dyDescent="0.15">
      <c r="A20" s="69"/>
      <c r="B20" s="62"/>
      <c r="C20" s="30" t="s">
        <v>84</v>
      </c>
      <c r="D20" s="48">
        <v>995237</v>
      </c>
      <c r="E20" s="49">
        <v>56</v>
      </c>
      <c r="F20" s="48">
        <v>0</v>
      </c>
      <c r="G20" s="49">
        <v>0</v>
      </c>
      <c r="H20" s="48">
        <v>0</v>
      </c>
      <c r="I20" s="49">
        <v>0</v>
      </c>
      <c r="J20" s="48">
        <v>0</v>
      </c>
      <c r="K20" s="49">
        <v>0</v>
      </c>
      <c r="L20" s="48">
        <v>0</v>
      </c>
      <c r="M20" s="49">
        <v>0</v>
      </c>
      <c r="N20" s="48">
        <v>993948</v>
      </c>
      <c r="O20" s="49">
        <v>55</v>
      </c>
      <c r="P20" s="48">
        <v>0</v>
      </c>
      <c r="Q20" s="49">
        <v>0</v>
      </c>
      <c r="R20" s="48">
        <v>0</v>
      </c>
      <c r="S20" s="49">
        <v>0</v>
      </c>
      <c r="T20" s="48">
        <v>0</v>
      </c>
      <c r="U20" s="49">
        <v>0</v>
      </c>
      <c r="V20" s="48">
        <v>0</v>
      </c>
      <c r="W20" s="49">
        <v>0</v>
      </c>
      <c r="X20" s="48">
        <v>0</v>
      </c>
      <c r="Y20" s="49">
        <v>0</v>
      </c>
      <c r="Z20" s="48">
        <v>0</v>
      </c>
      <c r="AA20" s="49">
        <v>0</v>
      </c>
      <c r="AB20" s="48">
        <v>0</v>
      </c>
      <c r="AC20" s="49">
        <v>0</v>
      </c>
      <c r="AD20" s="48">
        <v>0</v>
      </c>
      <c r="AE20" s="49">
        <v>0</v>
      </c>
      <c r="AF20" s="48">
        <v>1289</v>
      </c>
      <c r="AG20" s="49">
        <v>1</v>
      </c>
      <c r="AH20" s="48">
        <v>0</v>
      </c>
      <c r="AI20" s="49">
        <v>0</v>
      </c>
      <c r="AJ20" s="48">
        <v>0</v>
      </c>
      <c r="AK20" s="49">
        <v>0</v>
      </c>
      <c r="AL20" s="48">
        <v>0</v>
      </c>
      <c r="AM20" s="49">
        <v>0</v>
      </c>
      <c r="AN20" s="48">
        <v>0</v>
      </c>
      <c r="AO20" s="49">
        <v>0</v>
      </c>
      <c r="AP20" s="48">
        <v>0</v>
      </c>
      <c r="AQ20" s="49">
        <v>0</v>
      </c>
      <c r="AR20" s="48">
        <v>0</v>
      </c>
      <c r="AS20" s="49">
        <v>0</v>
      </c>
      <c r="AT20" s="48">
        <v>0</v>
      </c>
      <c r="AU20" s="49">
        <v>0</v>
      </c>
      <c r="AV20" s="48">
        <v>0</v>
      </c>
      <c r="AW20" s="49">
        <v>0</v>
      </c>
      <c r="AX20" s="48">
        <v>0</v>
      </c>
      <c r="AY20" s="49">
        <v>0</v>
      </c>
      <c r="AZ20" s="48">
        <v>0</v>
      </c>
      <c r="BA20" s="49">
        <v>0</v>
      </c>
      <c r="BB20" s="48">
        <v>0</v>
      </c>
      <c r="BC20" s="49">
        <v>0</v>
      </c>
      <c r="BD20" s="48">
        <v>0</v>
      </c>
      <c r="BE20" s="49">
        <v>0</v>
      </c>
      <c r="BF20" s="48">
        <v>0</v>
      </c>
      <c r="BG20" s="49">
        <v>0</v>
      </c>
      <c r="BH20" s="48">
        <v>0</v>
      </c>
      <c r="BI20" s="49">
        <v>0</v>
      </c>
    </row>
    <row r="21" spans="1:61" ht="15" customHeight="1" x14ac:dyDescent="0.15">
      <c r="A21" s="69"/>
      <c r="B21" s="62"/>
      <c r="C21" s="30" t="s">
        <v>85</v>
      </c>
      <c r="D21" s="48">
        <v>39113</v>
      </c>
      <c r="E21" s="49">
        <v>11</v>
      </c>
      <c r="F21" s="48">
        <v>0</v>
      </c>
      <c r="G21" s="49">
        <v>0</v>
      </c>
      <c r="H21" s="48">
        <v>0</v>
      </c>
      <c r="I21" s="49">
        <v>0</v>
      </c>
      <c r="J21" s="48">
        <v>0</v>
      </c>
      <c r="K21" s="49">
        <v>0</v>
      </c>
      <c r="L21" s="48">
        <v>0</v>
      </c>
      <c r="M21" s="49">
        <v>0</v>
      </c>
      <c r="N21" s="48">
        <v>39065</v>
      </c>
      <c r="O21" s="49">
        <v>9</v>
      </c>
      <c r="P21" s="48">
        <v>0</v>
      </c>
      <c r="Q21" s="49">
        <v>0</v>
      </c>
      <c r="R21" s="48">
        <v>0</v>
      </c>
      <c r="S21" s="49">
        <v>0</v>
      </c>
      <c r="T21" s="48">
        <v>0</v>
      </c>
      <c r="U21" s="49">
        <v>0</v>
      </c>
      <c r="V21" s="48">
        <v>0</v>
      </c>
      <c r="W21" s="49">
        <v>0</v>
      </c>
      <c r="X21" s="48">
        <v>0</v>
      </c>
      <c r="Y21" s="49">
        <v>0</v>
      </c>
      <c r="Z21" s="48">
        <v>0</v>
      </c>
      <c r="AA21" s="49">
        <v>0</v>
      </c>
      <c r="AB21" s="48">
        <v>0</v>
      </c>
      <c r="AC21" s="49">
        <v>0</v>
      </c>
      <c r="AD21" s="48">
        <v>0</v>
      </c>
      <c r="AE21" s="49">
        <v>0</v>
      </c>
      <c r="AF21" s="48">
        <v>48</v>
      </c>
      <c r="AG21" s="49">
        <v>2</v>
      </c>
      <c r="AH21" s="48">
        <v>0</v>
      </c>
      <c r="AI21" s="49">
        <v>0</v>
      </c>
      <c r="AJ21" s="48">
        <v>0</v>
      </c>
      <c r="AK21" s="49">
        <v>0</v>
      </c>
      <c r="AL21" s="48">
        <v>0</v>
      </c>
      <c r="AM21" s="49">
        <v>0</v>
      </c>
      <c r="AN21" s="48">
        <v>0</v>
      </c>
      <c r="AO21" s="49">
        <v>0</v>
      </c>
      <c r="AP21" s="48">
        <v>0</v>
      </c>
      <c r="AQ21" s="49">
        <v>0</v>
      </c>
      <c r="AR21" s="48">
        <v>0</v>
      </c>
      <c r="AS21" s="49">
        <v>0</v>
      </c>
      <c r="AT21" s="48">
        <v>0</v>
      </c>
      <c r="AU21" s="49">
        <v>0</v>
      </c>
      <c r="AV21" s="48">
        <v>0</v>
      </c>
      <c r="AW21" s="49">
        <v>0</v>
      </c>
      <c r="AX21" s="48">
        <v>0</v>
      </c>
      <c r="AY21" s="49">
        <v>0</v>
      </c>
      <c r="AZ21" s="48">
        <v>0</v>
      </c>
      <c r="BA21" s="49">
        <v>0</v>
      </c>
      <c r="BB21" s="48">
        <v>0</v>
      </c>
      <c r="BC21" s="49">
        <v>0</v>
      </c>
      <c r="BD21" s="48">
        <v>0</v>
      </c>
      <c r="BE21" s="49">
        <v>0</v>
      </c>
      <c r="BF21" s="48">
        <v>0</v>
      </c>
      <c r="BG21" s="49">
        <v>0</v>
      </c>
      <c r="BH21" s="48">
        <v>0</v>
      </c>
      <c r="BI21" s="49">
        <v>0</v>
      </c>
    </row>
    <row r="22" spans="1:61" ht="15" customHeight="1" x14ac:dyDescent="0.15">
      <c r="A22" s="69"/>
      <c r="B22" s="62"/>
      <c r="C22" s="39" t="s">
        <v>93</v>
      </c>
      <c r="D22" s="48">
        <v>2192041</v>
      </c>
      <c r="E22" s="49">
        <v>66</v>
      </c>
      <c r="F22" s="48">
        <v>0</v>
      </c>
      <c r="G22" s="49">
        <v>0</v>
      </c>
      <c r="H22" s="48">
        <v>0</v>
      </c>
      <c r="I22" s="49">
        <v>0</v>
      </c>
      <c r="J22" s="48">
        <v>0</v>
      </c>
      <c r="K22" s="49">
        <v>0</v>
      </c>
      <c r="L22" s="48">
        <v>0</v>
      </c>
      <c r="M22" s="49">
        <v>0</v>
      </c>
      <c r="N22" s="48">
        <v>2192041</v>
      </c>
      <c r="O22" s="49">
        <v>66</v>
      </c>
      <c r="P22" s="48">
        <v>0</v>
      </c>
      <c r="Q22" s="49">
        <v>0</v>
      </c>
      <c r="R22" s="48">
        <v>0</v>
      </c>
      <c r="S22" s="49">
        <v>0</v>
      </c>
      <c r="T22" s="48">
        <v>0</v>
      </c>
      <c r="U22" s="49">
        <v>0</v>
      </c>
      <c r="V22" s="48">
        <v>0</v>
      </c>
      <c r="W22" s="49">
        <v>0</v>
      </c>
      <c r="X22" s="48">
        <v>0</v>
      </c>
      <c r="Y22" s="49">
        <v>0</v>
      </c>
      <c r="Z22" s="48">
        <v>0</v>
      </c>
      <c r="AA22" s="49">
        <v>0</v>
      </c>
      <c r="AB22" s="48">
        <v>0</v>
      </c>
      <c r="AC22" s="49">
        <v>0</v>
      </c>
      <c r="AD22" s="48">
        <v>0</v>
      </c>
      <c r="AE22" s="49">
        <v>0</v>
      </c>
      <c r="AF22" s="48">
        <v>0</v>
      </c>
      <c r="AG22" s="49">
        <v>0</v>
      </c>
      <c r="AH22" s="48">
        <v>0</v>
      </c>
      <c r="AI22" s="49">
        <v>0</v>
      </c>
      <c r="AJ22" s="48">
        <v>0</v>
      </c>
      <c r="AK22" s="49">
        <v>0</v>
      </c>
      <c r="AL22" s="48">
        <v>0</v>
      </c>
      <c r="AM22" s="49">
        <v>0</v>
      </c>
      <c r="AN22" s="48">
        <v>0</v>
      </c>
      <c r="AO22" s="49">
        <v>0</v>
      </c>
      <c r="AP22" s="48">
        <v>0</v>
      </c>
      <c r="AQ22" s="49">
        <v>0</v>
      </c>
      <c r="AR22" s="48">
        <v>0</v>
      </c>
      <c r="AS22" s="49">
        <v>0</v>
      </c>
      <c r="AT22" s="48">
        <v>0</v>
      </c>
      <c r="AU22" s="49">
        <v>0</v>
      </c>
      <c r="AV22" s="48">
        <v>0</v>
      </c>
      <c r="AW22" s="49">
        <v>0</v>
      </c>
      <c r="AX22" s="48">
        <v>0</v>
      </c>
      <c r="AY22" s="49">
        <v>0</v>
      </c>
      <c r="AZ22" s="48">
        <v>0</v>
      </c>
      <c r="BA22" s="49">
        <v>0</v>
      </c>
      <c r="BB22" s="48">
        <v>0</v>
      </c>
      <c r="BC22" s="49">
        <v>0</v>
      </c>
      <c r="BD22" s="48">
        <v>0</v>
      </c>
      <c r="BE22" s="49">
        <v>0</v>
      </c>
      <c r="BF22" s="48">
        <v>0</v>
      </c>
      <c r="BG22" s="49">
        <v>0</v>
      </c>
      <c r="BH22" s="48">
        <v>0</v>
      </c>
      <c r="BI22" s="49">
        <v>0</v>
      </c>
    </row>
    <row r="23" spans="1:61" ht="15" customHeight="1" x14ac:dyDescent="0.15">
      <c r="A23" s="69"/>
      <c r="B23" s="63"/>
      <c r="C23" s="30" t="s">
        <v>87</v>
      </c>
      <c r="D23" s="29">
        <f t="shared" ref="D23:AI23" si="2">SUM(D14:D22)</f>
        <v>200699893</v>
      </c>
      <c r="E23" s="24">
        <f t="shared" si="2"/>
        <v>15972</v>
      </c>
      <c r="F23" s="29">
        <f t="shared" si="2"/>
        <v>165</v>
      </c>
      <c r="G23" s="24">
        <f t="shared" si="2"/>
        <v>1</v>
      </c>
      <c r="H23" s="29">
        <f t="shared" si="2"/>
        <v>231</v>
      </c>
      <c r="I23" s="24">
        <f t="shared" si="2"/>
        <v>1</v>
      </c>
      <c r="J23" s="29">
        <f t="shared" si="2"/>
        <v>23376</v>
      </c>
      <c r="K23" s="24">
        <f t="shared" si="2"/>
        <v>15</v>
      </c>
      <c r="L23" s="29">
        <f t="shared" si="2"/>
        <v>509125</v>
      </c>
      <c r="M23" s="24">
        <f t="shared" si="2"/>
        <v>37</v>
      </c>
      <c r="N23" s="29">
        <f t="shared" si="2"/>
        <v>197977498</v>
      </c>
      <c r="O23" s="24">
        <f t="shared" si="2"/>
        <v>14732</v>
      </c>
      <c r="P23" s="29">
        <f t="shared" si="2"/>
        <v>0</v>
      </c>
      <c r="Q23" s="24">
        <f t="shared" si="2"/>
        <v>0</v>
      </c>
      <c r="R23" s="29">
        <f t="shared" si="2"/>
        <v>0</v>
      </c>
      <c r="S23" s="24">
        <f t="shared" si="2"/>
        <v>0</v>
      </c>
      <c r="T23" s="29">
        <f t="shared" si="2"/>
        <v>0</v>
      </c>
      <c r="U23" s="24">
        <f t="shared" si="2"/>
        <v>0</v>
      </c>
      <c r="V23" s="29">
        <f t="shared" si="2"/>
        <v>0</v>
      </c>
      <c r="W23" s="24">
        <f t="shared" si="2"/>
        <v>0</v>
      </c>
      <c r="X23" s="29">
        <f t="shared" si="2"/>
        <v>0</v>
      </c>
      <c r="Y23" s="24">
        <f t="shared" si="2"/>
        <v>0</v>
      </c>
      <c r="Z23" s="29">
        <f t="shared" si="2"/>
        <v>0</v>
      </c>
      <c r="AA23" s="24">
        <f t="shared" si="2"/>
        <v>0</v>
      </c>
      <c r="AB23" s="29">
        <f t="shared" si="2"/>
        <v>0</v>
      </c>
      <c r="AC23" s="24">
        <f t="shared" si="2"/>
        <v>0</v>
      </c>
      <c r="AD23" s="29">
        <f t="shared" si="2"/>
        <v>0</v>
      </c>
      <c r="AE23" s="24">
        <f t="shared" si="2"/>
        <v>0</v>
      </c>
      <c r="AF23" s="29">
        <f t="shared" si="2"/>
        <v>367037</v>
      </c>
      <c r="AG23" s="24">
        <f t="shared" si="2"/>
        <v>329</v>
      </c>
      <c r="AH23" s="29">
        <f t="shared" si="2"/>
        <v>211435</v>
      </c>
      <c r="AI23" s="24">
        <f t="shared" si="2"/>
        <v>122</v>
      </c>
      <c r="AJ23" s="29">
        <f t="shared" ref="AJ23:BI23" si="3">SUM(AJ14:AJ22)</f>
        <v>9261</v>
      </c>
      <c r="AK23" s="24">
        <f t="shared" si="3"/>
        <v>5</v>
      </c>
      <c r="AL23" s="29">
        <f t="shared" si="3"/>
        <v>96029</v>
      </c>
      <c r="AM23" s="24">
        <f t="shared" si="3"/>
        <v>12</v>
      </c>
      <c r="AN23" s="29">
        <f t="shared" si="3"/>
        <v>522092</v>
      </c>
      <c r="AO23" s="24">
        <f t="shared" si="3"/>
        <v>606</v>
      </c>
      <c r="AP23" s="29">
        <f t="shared" si="3"/>
        <v>92425</v>
      </c>
      <c r="AQ23" s="24">
        <f t="shared" si="3"/>
        <v>26</v>
      </c>
      <c r="AR23" s="29">
        <f t="shared" si="3"/>
        <v>0</v>
      </c>
      <c r="AS23" s="24">
        <f t="shared" si="3"/>
        <v>0</v>
      </c>
      <c r="AT23" s="29">
        <f t="shared" si="3"/>
        <v>17846</v>
      </c>
      <c r="AU23" s="24">
        <f t="shared" si="3"/>
        <v>14</v>
      </c>
      <c r="AV23" s="29">
        <f t="shared" si="3"/>
        <v>0</v>
      </c>
      <c r="AW23" s="24">
        <f t="shared" si="3"/>
        <v>0</v>
      </c>
      <c r="AX23" s="29">
        <f t="shared" si="3"/>
        <v>0</v>
      </c>
      <c r="AY23" s="24">
        <f t="shared" si="3"/>
        <v>0</v>
      </c>
      <c r="AZ23" s="29">
        <f t="shared" si="3"/>
        <v>0</v>
      </c>
      <c r="BA23" s="24">
        <f t="shared" si="3"/>
        <v>0</v>
      </c>
      <c r="BB23" s="29">
        <f t="shared" si="3"/>
        <v>0</v>
      </c>
      <c r="BC23" s="24">
        <f t="shared" si="3"/>
        <v>0</v>
      </c>
      <c r="BD23" s="29">
        <f t="shared" si="3"/>
        <v>0</v>
      </c>
      <c r="BE23" s="24">
        <f t="shared" si="3"/>
        <v>0</v>
      </c>
      <c r="BF23" s="29">
        <f t="shared" si="3"/>
        <v>872943</v>
      </c>
      <c r="BG23" s="24">
        <f t="shared" si="3"/>
        <v>71</v>
      </c>
      <c r="BH23" s="29">
        <f t="shared" si="3"/>
        <v>430</v>
      </c>
      <c r="BI23" s="24">
        <f t="shared" si="3"/>
        <v>1</v>
      </c>
    </row>
    <row r="24" spans="1:61" ht="15" customHeight="1" x14ac:dyDescent="0.15">
      <c r="A24" s="69"/>
      <c r="B24" s="67" t="s">
        <v>64</v>
      </c>
      <c r="C24" s="31" t="s">
        <v>78</v>
      </c>
      <c r="D24" s="29">
        <f>SUM(D4,D14)</f>
        <v>216904429.5</v>
      </c>
      <c r="E24" s="24">
        <f t="shared" ref="E24:AI24" si="4">SUM(E4,E14)</f>
        <v>112954</v>
      </c>
      <c r="F24" s="29">
        <f t="shared" si="4"/>
        <v>26703883.600000001</v>
      </c>
      <c r="G24" s="24">
        <f t="shared" si="4"/>
        <v>25523</v>
      </c>
      <c r="H24" s="29">
        <f t="shared" si="4"/>
        <v>45089671</v>
      </c>
      <c r="I24" s="24">
        <f t="shared" si="4"/>
        <v>27620</v>
      </c>
      <c r="J24" s="29">
        <f t="shared" si="4"/>
        <v>5511927.5999999996</v>
      </c>
      <c r="K24" s="24">
        <f t="shared" si="4"/>
        <v>3352</v>
      </c>
      <c r="L24" s="29">
        <f t="shared" si="4"/>
        <v>2176845.4</v>
      </c>
      <c r="M24" s="24">
        <f t="shared" si="4"/>
        <v>1300</v>
      </c>
      <c r="N24" s="29">
        <f t="shared" si="4"/>
        <v>115900445.3</v>
      </c>
      <c r="O24" s="24">
        <f t="shared" si="4"/>
        <v>17389</v>
      </c>
      <c r="P24" s="29">
        <f t="shared" si="4"/>
        <v>0</v>
      </c>
      <c r="Q24" s="24">
        <f t="shared" si="4"/>
        <v>0</v>
      </c>
      <c r="R24" s="29">
        <f t="shared" si="4"/>
        <v>0</v>
      </c>
      <c r="S24" s="24">
        <f t="shared" si="4"/>
        <v>0</v>
      </c>
      <c r="T24" s="29">
        <f t="shared" si="4"/>
        <v>17022106.600000001</v>
      </c>
      <c r="U24" s="24">
        <f t="shared" si="4"/>
        <v>28022</v>
      </c>
      <c r="V24" s="29">
        <f t="shared" si="4"/>
        <v>1292111.7</v>
      </c>
      <c r="W24" s="24">
        <f t="shared" si="4"/>
        <v>784</v>
      </c>
      <c r="X24" s="29">
        <f t="shared" si="4"/>
        <v>8447</v>
      </c>
      <c r="Y24" s="24">
        <f t="shared" si="4"/>
        <v>28</v>
      </c>
      <c r="Z24" s="29">
        <f t="shared" si="4"/>
        <v>66669</v>
      </c>
      <c r="AA24" s="24">
        <f t="shared" si="4"/>
        <v>138</v>
      </c>
      <c r="AB24" s="29">
        <f t="shared" si="4"/>
        <v>53742</v>
      </c>
      <c r="AC24" s="24">
        <f t="shared" si="4"/>
        <v>67</v>
      </c>
      <c r="AD24" s="29">
        <f t="shared" si="4"/>
        <v>443588.8</v>
      </c>
      <c r="AE24" s="24">
        <f t="shared" si="4"/>
        <v>705</v>
      </c>
      <c r="AF24" s="29">
        <f t="shared" si="4"/>
        <v>662314.19999999995</v>
      </c>
      <c r="AG24" s="24">
        <f t="shared" si="4"/>
        <v>4999</v>
      </c>
      <c r="AH24" s="29">
        <f t="shared" si="4"/>
        <v>17335</v>
      </c>
      <c r="AI24" s="24">
        <f t="shared" si="4"/>
        <v>32</v>
      </c>
      <c r="AJ24" s="29">
        <f t="shared" ref="AJ24:BI24" si="5">SUM(AJ4,AJ14)</f>
        <v>61697</v>
      </c>
      <c r="AK24" s="24">
        <f t="shared" si="5"/>
        <v>156</v>
      </c>
      <c r="AL24" s="29">
        <f t="shared" si="5"/>
        <v>430578.8</v>
      </c>
      <c r="AM24" s="24">
        <f t="shared" si="5"/>
        <v>879</v>
      </c>
      <c r="AN24" s="29">
        <f t="shared" si="5"/>
        <v>66576.7</v>
      </c>
      <c r="AO24" s="24">
        <f t="shared" si="5"/>
        <v>337</v>
      </c>
      <c r="AP24" s="29">
        <f t="shared" si="5"/>
        <v>98500.7</v>
      </c>
      <c r="AQ24" s="24">
        <f t="shared" si="5"/>
        <v>170</v>
      </c>
      <c r="AR24" s="29">
        <f t="shared" si="5"/>
        <v>66579.600000000006</v>
      </c>
      <c r="AS24" s="24">
        <f t="shared" si="5"/>
        <v>54</v>
      </c>
      <c r="AT24" s="29">
        <f t="shared" si="5"/>
        <v>1255</v>
      </c>
      <c r="AU24" s="24">
        <f t="shared" si="5"/>
        <v>5</v>
      </c>
      <c r="AV24" s="29">
        <f t="shared" si="5"/>
        <v>27681.599999999999</v>
      </c>
      <c r="AW24" s="24">
        <f t="shared" si="5"/>
        <v>69</v>
      </c>
      <c r="AX24" s="29">
        <f t="shared" si="5"/>
        <v>10904</v>
      </c>
      <c r="AY24" s="24">
        <f t="shared" si="5"/>
        <v>11</v>
      </c>
      <c r="AZ24" s="29">
        <f t="shared" si="5"/>
        <v>2782</v>
      </c>
      <c r="BA24" s="24">
        <f t="shared" si="5"/>
        <v>1</v>
      </c>
      <c r="BB24" s="29">
        <f t="shared" si="5"/>
        <v>60969.7</v>
      </c>
      <c r="BC24" s="24">
        <f t="shared" si="5"/>
        <v>80</v>
      </c>
      <c r="BD24" s="29">
        <f t="shared" si="5"/>
        <v>0</v>
      </c>
      <c r="BE24" s="24">
        <f t="shared" si="5"/>
        <v>0</v>
      </c>
      <c r="BF24" s="29">
        <f t="shared" si="5"/>
        <v>184672.4</v>
      </c>
      <c r="BG24" s="24">
        <f t="shared" si="5"/>
        <v>270</v>
      </c>
      <c r="BH24" s="29">
        <f t="shared" si="5"/>
        <v>943144.8</v>
      </c>
      <c r="BI24" s="24">
        <f t="shared" si="5"/>
        <v>963</v>
      </c>
    </row>
    <row r="25" spans="1:61" ht="15" customHeight="1" x14ac:dyDescent="0.15">
      <c r="A25" s="69"/>
      <c r="B25" s="68"/>
      <c r="C25" s="31" t="s">
        <v>79</v>
      </c>
      <c r="D25" s="29">
        <f>SUM(D5,D15)</f>
        <v>81523852.200000003</v>
      </c>
      <c r="E25" s="24">
        <f t="shared" ref="E25:AI25" si="6">SUM(E5,E15)</f>
        <v>32697</v>
      </c>
      <c r="F25" s="29">
        <f t="shared" si="6"/>
        <v>1593374.1</v>
      </c>
      <c r="G25" s="24">
        <f t="shared" si="6"/>
        <v>2593</v>
      </c>
      <c r="H25" s="29">
        <f t="shared" si="6"/>
        <v>1667735.5</v>
      </c>
      <c r="I25" s="24">
        <f t="shared" si="6"/>
        <v>3462</v>
      </c>
      <c r="J25" s="29">
        <f t="shared" si="6"/>
        <v>141383</v>
      </c>
      <c r="K25" s="24">
        <f t="shared" si="6"/>
        <v>188</v>
      </c>
      <c r="L25" s="29">
        <f t="shared" si="6"/>
        <v>77111</v>
      </c>
      <c r="M25" s="24">
        <f t="shared" si="6"/>
        <v>55</v>
      </c>
      <c r="N25" s="29">
        <f t="shared" si="6"/>
        <v>26528600</v>
      </c>
      <c r="O25" s="24">
        <f t="shared" si="6"/>
        <v>2433</v>
      </c>
      <c r="P25" s="29">
        <f t="shared" si="6"/>
        <v>3</v>
      </c>
      <c r="Q25" s="24">
        <f t="shared" si="6"/>
        <v>1</v>
      </c>
      <c r="R25" s="29">
        <f t="shared" si="6"/>
        <v>0</v>
      </c>
      <c r="S25" s="24">
        <f t="shared" si="6"/>
        <v>0</v>
      </c>
      <c r="T25" s="29">
        <f t="shared" si="6"/>
        <v>1361615.6</v>
      </c>
      <c r="U25" s="24">
        <f t="shared" si="6"/>
        <v>1144</v>
      </c>
      <c r="V25" s="29">
        <f t="shared" si="6"/>
        <v>79081</v>
      </c>
      <c r="W25" s="24">
        <f t="shared" si="6"/>
        <v>106</v>
      </c>
      <c r="X25" s="29">
        <f t="shared" si="6"/>
        <v>25713</v>
      </c>
      <c r="Y25" s="24">
        <f t="shared" si="6"/>
        <v>41</v>
      </c>
      <c r="Z25" s="29">
        <f t="shared" si="6"/>
        <v>28621.7</v>
      </c>
      <c r="AA25" s="24">
        <f t="shared" si="6"/>
        <v>10</v>
      </c>
      <c r="AB25" s="29">
        <f t="shared" si="6"/>
        <v>1207</v>
      </c>
      <c r="AC25" s="24">
        <f t="shared" si="6"/>
        <v>8</v>
      </c>
      <c r="AD25" s="29">
        <f t="shared" si="6"/>
        <v>5409</v>
      </c>
      <c r="AE25" s="24">
        <f t="shared" si="6"/>
        <v>26</v>
      </c>
      <c r="AF25" s="29">
        <f t="shared" si="6"/>
        <v>9436354.5999999996</v>
      </c>
      <c r="AG25" s="24">
        <f t="shared" si="6"/>
        <v>8892</v>
      </c>
      <c r="AH25" s="29">
        <f t="shared" si="6"/>
        <v>2295615.4</v>
      </c>
      <c r="AI25" s="24">
        <f t="shared" si="6"/>
        <v>1702</v>
      </c>
      <c r="AJ25" s="29">
        <f t="shared" ref="AJ25:BI25" si="7">SUM(AJ5,AJ15)</f>
        <v>1278712.3</v>
      </c>
      <c r="AK25" s="24">
        <f t="shared" si="7"/>
        <v>1554</v>
      </c>
      <c r="AL25" s="29">
        <f t="shared" si="7"/>
        <v>22384479.199999999</v>
      </c>
      <c r="AM25" s="24">
        <f t="shared" si="7"/>
        <v>3560</v>
      </c>
      <c r="AN25" s="29">
        <f t="shared" si="7"/>
        <v>7799996.7999999998</v>
      </c>
      <c r="AO25" s="24">
        <f t="shared" si="7"/>
        <v>4587</v>
      </c>
      <c r="AP25" s="29">
        <f t="shared" si="7"/>
        <v>52527</v>
      </c>
      <c r="AQ25" s="24">
        <f t="shared" si="7"/>
        <v>58</v>
      </c>
      <c r="AR25" s="29">
        <f t="shared" si="7"/>
        <v>0</v>
      </c>
      <c r="AS25" s="24">
        <f t="shared" si="7"/>
        <v>0</v>
      </c>
      <c r="AT25" s="29">
        <f t="shared" si="7"/>
        <v>359642</v>
      </c>
      <c r="AU25" s="24">
        <f t="shared" si="7"/>
        <v>875</v>
      </c>
      <c r="AV25" s="29">
        <f t="shared" si="7"/>
        <v>652230.19999999995</v>
      </c>
      <c r="AW25" s="24">
        <f t="shared" si="7"/>
        <v>7</v>
      </c>
      <c r="AX25" s="29">
        <f t="shared" si="7"/>
        <v>26503</v>
      </c>
      <c r="AY25" s="24">
        <f t="shared" si="7"/>
        <v>23</v>
      </c>
      <c r="AZ25" s="29">
        <f t="shared" si="7"/>
        <v>4957</v>
      </c>
      <c r="BA25" s="24">
        <f t="shared" si="7"/>
        <v>9</v>
      </c>
      <c r="BB25" s="29">
        <f t="shared" si="7"/>
        <v>5930</v>
      </c>
      <c r="BC25" s="24">
        <f t="shared" si="7"/>
        <v>6</v>
      </c>
      <c r="BD25" s="29">
        <f t="shared" si="7"/>
        <v>0</v>
      </c>
      <c r="BE25" s="24">
        <f t="shared" si="7"/>
        <v>0</v>
      </c>
      <c r="BF25" s="29">
        <f t="shared" si="7"/>
        <v>11330</v>
      </c>
      <c r="BG25" s="24">
        <f t="shared" si="7"/>
        <v>16</v>
      </c>
      <c r="BH25" s="29">
        <f t="shared" si="7"/>
        <v>5705720.7999999998</v>
      </c>
      <c r="BI25" s="24">
        <f t="shared" si="7"/>
        <v>1341</v>
      </c>
    </row>
    <row r="26" spans="1:61" ht="15" customHeight="1" x14ac:dyDescent="0.15">
      <c r="A26" s="69"/>
      <c r="B26" s="68"/>
      <c r="C26" s="31" t="s">
        <v>80</v>
      </c>
      <c r="D26" s="29">
        <f t="shared" ref="D26:AI26" si="8">SUM(D6,D16)</f>
        <v>29363527.699999999</v>
      </c>
      <c r="E26" s="24">
        <f t="shared" si="8"/>
        <v>20637</v>
      </c>
      <c r="F26" s="29">
        <f t="shared" si="8"/>
        <v>719076.3</v>
      </c>
      <c r="G26" s="24">
        <f t="shared" si="8"/>
        <v>2319</v>
      </c>
      <c r="H26" s="29">
        <f t="shared" si="8"/>
        <v>1567683.6</v>
      </c>
      <c r="I26" s="24">
        <f t="shared" si="8"/>
        <v>4010</v>
      </c>
      <c r="J26" s="29">
        <f t="shared" si="8"/>
        <v>168249.60000000001</v>
      </c>
      <c r="K26" s="24">
        <f t="shared" si="8"/>
        <v>309</v>
      </c>
      <c r="L26" s="29">
        <f t="shared" si="8"/>
        <v>11537.8</v>
      </c>
      <c r="M26" s="24">
        <f t="shared" si="8"/>
        <v>38</v>
      </c>
      <c r="N26" s="29">
        <f t="shared" si="8"/>
        <v>4640162.0999999996</v>
      </c>
      <c r="O26" s="24">
        <f t="shared" si="8"/>
        <v>1175</v>
      </c>
      <c r="P26" s="29">
        <f t="shared" si="8"/>
        <v>0</v>
      </c>
      <c r="Q26" s="24">
        <f t="shared" si="8"/>
        <v>0</v>
      </c>
      <c r="R26" s="29">
        <f t="shared" si="8"/>
        <v>0</v>
      </c>
      <c r="S26" s="24">
        <f t="shared" si="8"/>
        <v>0</v>
      </c>
      <c r="T26" s="29">
        <f t="shared" si="8"/>
        <v>908181.9</v>
      </c>
      <c r="U26" s="24">
        <f t="shared" si="8"/>
        <v>2313</v>
      </c>
      <c r="V26" s="29">
        <f t="shared" si="8"/>
        <v>113276.2</v>
      </c>
      <c r="W26" s="24">
        <f t="shared" si="8"/>
        <v>91</v>
      </c>
      <c r="X26" s="29">
        <f t="shared" si="8"/>
        <v>1598811.4</v>
      </c>
      <c r="Y26" s="24">
        <f t="shared" si="8"/>
        <v>181</v>
      </c>
      <c r="Z26" s="29">
        <f t="shared" si="8"/>
        <v>47174.8</v>
      </c>
      <c r="AA26" s="24">
        <f t="shared" si="8"/>
        <v>44</v>
      </c>
      <c r="AB26" s="29">
        <f t="shared" si="8"/>
        <v>86.2</v>
      </c>
      <c r="AC26" s="24">
        <f t="shared" si="8"/>
        <v>2</v>
      </c>
      <c r="AD26" s="29">
        <f t="shared" si="8"/>
        <v>13726.9</v>
      </c>
      <c r="AE26" s="24">
        <f t="shared" si="8"/>
        <v>34</v>
      </c>
      <c r="AF26" s="29">
        <f t="shared" si="8"/>
        <v>9309074.8000000007</v>
      </c>
      <c r="AG26" s="24">
        <f t="shared" si="8"/>
        <v>7346</v>
      </c>
      <c r="AH26" s="29">
        <f t="shared" si="8"/>
        <v>17848</v>
      </c>
      <c r="AI26" s="24">
        <f t="shared" si="8"/>
        <v>36</v>
      </c>
      <c r="AJ26" s="29">
        <f t="shared" ref="AJ26:BI26" si="9">SUM(AJ6,AJ16)</f>
        <v>118783.8</v>
      </c>
      <c r="AK26" s="24">
        <f t="shared" si="9"/>
        <v>348</v>
      </c>
      <c r="AL26" s="29">
        <f t="shared" si="9"/>
        <v>853469.4</v>
      </c>
      <c r="AM26" s="24">
        <f t="shared" si="9"/>
        <v>887</v>
      </c>
      <c r="AN26" s="29">
        <f t="shared" si="9"/>
        <v>55904.1</v>
      </c>
      <c r="AO26" s="24">
        <f t="shared" si="9"/>
        <v>118</v>
      </c>
      <c r="AP26" s="29">
        <f t="shared" si="9"/>
        <v>264448.3</v>
      </c>
      <c r="AQ26" s="24">
        <f t="shared" si="9"/>
        <v>130</v>
      </c>
      <c r="AR26" s="29">
        <f t="shared" si="9"/>
        <v>1873</v>
      </c>
      <c r="AS26" s="24">
        <f t="shared" si="9"/>
        <v>5</v>
      </c>
      <c r="AT26" s="29">
        <f t="shared" si="9"/>
        <v>145532.70000000001</v>
      </c>
      <c r="AU26" s="24">
        <f t="shared" si="9"/>
        <v>106</v>
      </c>
      <c r="AV26" s="29">
        <f t="shared" si="9"/>
        <v>6383276.7999999998</v>
      </c>
      <c r="AW26" s="24">
        <f t="shared" si="9"/>
        <v>772</v>
      </c>
      <c r="AX26" s="29">
        <f t="shared" si="9"/>
        <v>115994.8</v>
      </c>
      <c r="AY26" s="24">
        <f t="shared" si="9"/>
        <v>21</v>
      </c>
      <c r="AZ26" s="29">
        <f t="shared" si="9"/>
        <v>364857</v>
      </c>
      <c r="BA26" s="24">
        <f t="shared" si="9"/>
        <v>54</v>
      </c>
      <c r="BB26" s="29">
        <f t="shared" si="9"/>
        <v>784</v>
      </c>
      <c r="BC26" s="24">
        <f t="shared" si="9"/>
        <v>6</v>
      </c>
      <c r="BD26" s="29">
        <f t="shared" si="9"/>
        <v>0</v>
      </c>
      <c r="BE26" s="24">
        <f t="shared" si="9"/>
        <v>0</v>
      </c>
      <c r="BF26" s="29">
        <f t="shared" si="9"/>
        <v>1052102.7</v>
      </c>
      <c r="BG26" s="24">
        <f t="shared" si="9"/>
        <v>104</v>
      </c>
      <c r="BH26" s="29">
        <f t="shared" si="9"/>
        <v>891611.5</v>
      </c>
      <c r="BI26" s="24">
        <f t="shared" si="9"/>
        <v>188</v>
      </c>
    </row>
    <row r="27" spans="1:61" ht="15" customHeight="1" x14ac:dyDescent="0.15">
      <c r="A27" s="69"/>
      <c r="B27" s="68"/>
      <c r="C27" s="31" t="s">
        <v>81</v>
      </c>
      <c r="D27" s="29">
        <f t="shared" ref="D27:AI27" si="10">SUM(D7,D17)</f>
        <v>19355.7</v>
      </c>
      <c r="E27" s="24">
        <f t="shared" si="10"/>
        <v>21</v>
      </c>
      <c r="F27" s="29">
        <f t="shared" si="10"/>
        <v>1314</v>
      </c>
      <c r="G27" s="24">
        <f t="shared" si="10"/>
        <v>5</v>
      </c>
      <c r="H27" s="29">
        <f t="shared" si="10"/>
        <v>541</v>
      </c>
      <c r="I27" s="24">
        <f t="shared" si="10"/>
        <v>2</v>
      </c>
      <c r="J27" s="29">
        <f t="shared" si="10"/>
        <v>0</v>
      </c>
      <c r="K27" s="24">
        <f t="shared" si="10"/>
        <v>0</v>
      </c>
      <c r="L27" s="29">
        <f t="shared" si="10"/>
        <v>0</v>
      </c>
      <c r="M27" s="24">
        <f t="shared" si="10"/>
        <v>0</v>
      </c>
      <c r="N27" s="29">
        <f t="shared" si="10"/>
        <v>233</v>
      </c>
      <c r="O27" s="24">
        <f t="shared" si="10"/>
        <v>1</v>
      </c>
      <c r="P27" s="29">
        <f t="shared" si="10"/>
        <v>0</v>
      </c>
      <c r="Q27" s="24">
        <f t="shared" si="10"/>
        <v>0</v>
      </c>
      <c r="R27" s="29">
        <f t="shared" si="10"/>
        <v>0</v>
      </c>
      <c r="S27" s="24">
        <f t="shared" si="10"/>
        <v>0</v>
      </c>
      <c r="T27" s="29">
        <f t="shared" si="10"/>
        <v>0</v>
      </c>
      <c r="U27" s="24">
        <f t="shared" si="10"/>
        <v>0</v>
      </c>
      <c r="V27" s="29">
        <f t="shared" si="10"/>
        <v>0</v>
      </c>
      <c r="W27" s="24">
        <f t="shared" si="10"/>
        <v>0</v>
      </c>
      <c r="X27" s="29">
        <f t="shared" si="10"/>
        <v>0</v>
      </c>
      <c r="Y27" s="24">
        <f t="shared" si="10"/>
        <v>0</v>
      </c>
      <c r="Z27" s="29">
        <f t="shared" si="10"/>
        <v>0</v>
      </c>
      <c r="AA27" s="24">
        <f t="shared" si="10"/>
        <v>0</v>
      </c>
      <c r="AB27" s="29">
        <f t="shared" si="10"/>
        <v>0</v>
      </c>
      <c r="AC27" s="24">
        <f t="shared" si="10"/>
        <v>0</v>
      </c>
      <c r="AD27" s="29">
        <f t="shared" si="10"/>
        <v>0</v>
      </c>
      <c r="AE27" s="24">
        <f t="shared" si="10"/>
        <v>0</v>
      </c>
      <c r="AF27" s="29">
        <f t="shared" si="10"/>
        <v>4957.8</v>
      </c>
      <c r="AG27" s="24">
        <f t="shared" si="10"/>
        <v>10</v>
      </c>
      <c r="AH27" s="29">
        <f t="shared" si="10"/>
        <v>0</v>
      </c>
      <c r="AI27" s="24">
        <f t="shared" si="10"/>
        <v>0</v>
      </c>
      <c r="AJ27" s="29">
        <f t="shared" ref="AJ27:BI27" si="11">SUM(AJ7,AJ17)</f>
        <v>205</v>
      </c>
      <c r="AK27" s="24">
        <f t="shared" si="11"/>
        <v>1</v>
      </c>
      <c r="AL27" s="29">
        <f t="shared" si="11"/>
        <v>0</v>
      </c>
      <c r="AM27" s="24">
        <f t="shared" si="11"/>
        <v>0</v>
      </c>
      <c r="AN27" s="29">
        <f t="shared" si="11"/>
        <v>0</v>
      </c>
      <c r="AO27" s="24">
        <f t="shared" si="11"/>
        <v>0</v>
      </c>
      <c r="AP27" s="29">
        <f t="shared" si="11"/>
        <v>0</v>
      </c>
      <c r="AQ27" s="24">
        <f t="shared" si="11"/>
        <v>0</v>
      </c>
      <c r="AR27" s="29">
        <f t="shared" si="11"/>
        <v>0</v>
      </c>
      <c r="AS27" s="24">
        <f t="shared" si="11"/>
        <v>0</v>
      </c>
      <c r="AT27" s="29">
        <f t="shared" si="11"/>
        <v>0</v>
      </c>
      <c r="AU27" s="24">
        <f t="shared" si="11"/>
        <v>0</v>
      </c>
      <c r="AV27" s="29">
        <f t="shared" si="11"/>
        <v>0</v>
      </c>
      <c r="AW27" s="24">
        <f t="shared" si="11"/>
        <v>0</v>
      </c>
      <c r="AX27" s="29">
        <f t="shared" si="11"/>
        <v>0</v>
      </c>
      <c r="AY27" s="24">
        <f t="shared" si="11"/>
        <v>0</v>
      </c>
      <c r="AZ27" s="29">
        <f t="shared" si="11"/>
        <v>0</v>
      </c>
      <c r="BA27" s="24">
        <f t="shared" si="11"/>
        <v>0</v>
      </c>
      <c r="BB27" s="29">
        <f t="shared" si="11"/>
        <v>0</v>
      </c>
      <c r="BC27" s="24">
        <f t="shared" si="11"/>
        <v>0</v>
      </c>
      <c r="BD27" s="29">
        <f t="shared" si="11"/>
        <v>0</v>
      </c>
      <c r="BE27" s="24">
        <f t="shared" si="11"/>
        <v>0</v>
      </c>
      <c r="BF27" s="29">
        <f t="shared" si="11"/>
        <v>0</v>
      </c>
      <c r="BG27" s="24">
        <f t="shared" si="11"/>
        <v>0</v>
      </c>
      <c r="BH27" s="29">
        <f t="shared" si="11"/>
        <v>12104.9</v>
      </c>
      <c r="BI27" s="24">
        <f t="shared" si="11"/>
        <v>2</v>
      </c>
    </row>
    <row r="28" spans="1:61" ht="15" customHeight="1" x14ac:dyDescent="0.15">
      <c r="A28" s="69"/>
      <c r="B28" s="68"/>
      <c r="C28" s="31" t="s">
        <v>82</v>
      </c>
      <c r="D28" s="29">
        <f t="shared" ref="D28:AI28" si="12">SUM(D8,D18)</f>
        <v>78466527.299999997</v>
      </c>
      <c r="E28" s="24">
        <f t="shared" si="12"/>
        <v>28993</v>
      </c>
      <c r="F28" s="29">
        <f t="shared" si="12"/>
        <v>4745903.3</v>
      </c>
      <c r="G28" s="24">
        <f t="shared" si="12"/>
        <v>4789</v>
      </c>
      <c r="H28" s="29">
        <f t="shared" si="12"/>
        <v>8485145.1999999993</v>
      </c>
      <c r="I28" s="24">
        <f t="shared" si="12"/>
        <v>6028</v>
      </c>
      <c r="J28" s="29">
        <f t="shared" si="12"/>
        <v>426769</v>
      </c>
      <c r="K28" s="24">
        <f t="shared" si="12"/>
        <v>258</v>
      </c>
      <c r="L28" s="29">
        <f t="shared" si="12"/>
        <v>524742.80000000005</v>
      </c>
      <c r="M28" s="24">
        <f t="shared" si="12"/>
        <v>197</v>
      </c>
      <c r="N28" s="29">
        <f t="shared" si="12"/>
        <v>38761069.899999999</v>
      </c>
      <c r="O28" s="24">
        <f t="shared" si="12"/>
        <v>5485</v>
      </c>
      <c r="P28" s="29">
        <f t="shared" si="12"/>
        <v>0</v>
      </c>
      <c r="Q28" s="24">
        <f t="shared" si="12"/>
        <v>0</v>
      </c>
      <c r="R28" s="29">
        <f t="shared" si="12"/>
        <v>0</v>
      </c>
      <c r="S28" s="24">
        <f t="shared" si="12"/>
        <v>0</v>
      </c>
      <c r="T28" s="29">
        <f t="shared" si="12"/>
        <v>5119882.4000000004</v>
      </c>
      <c r="U28" s="24">
        <f t="shared" si="12"/>
        <v>3771</v>
      </c>
      <c r="V28" s="29">
        <f t="shared" si="12"/>
        <v>8701447.0999999996</v>
      </c>
      <c r="W28" s="24">
        <f t="shared" si="12"/>
        <v>1171</v>
      </c>
      <c r="X28" s="29">
        <f t="shared" si="12"/>
        <v>1251107.3</v>
      </c>
      <c r="Y28" s="24">
        <f t="shared" si="12"/>
        <v>73</v>
      </c>
      <c r="Z28" s="29">
        <f t="shared" si="12"/>
        <v>123051.8</v>
      </c>
      <c r="AA28" s="24">
        <f t="shared" si="12"/>
        <v>89</v>
      </c>
      <c r="AB28" s="29">
        <f t="shared" si="12"/>
        <v>59745</v>
      </c>
      <c r="AC28" s="24">
        <f t="shared" si="12"/>
        <v>40</v>
      </c>
      <c r="AD28" s="29">
        <f t="shared" si="12"/>
        <v>705781</v>
      </c>
      <c r="AE28" s="24">
        <f t="shared" si="12"/>
        <v>124</v>
      </c>
      <c r="AF28" s="29">
        <f t="shared" si="12"/>
        <v>1353483.2</v>
      </c>
      <c r="AG28" s="24">
        <f t="shared" si="12"/>
        <v>2962</v>
      </c>
      <c r="AH28" s="29">
        <f t="shared" si="12"/>
        <v>47993</v>
      </c>
      <c r="AI28" s="24">
        <f t="shared" si="12"/>
        <v>18</v>
      </c>
      <c r="AJ28" s="29">
        <f t="shared" ref="AJ28:BI28" si="13">SUM(AJ8,AJ18)</f>
        <v>160759.4</v>
      </c>
      <c r="AK28" s="24">
        <f t="shared" si="13"/>
        <v>220</v>
      </c>
      <c r="AL28" s="29">
        <f t="shared" si="13"/>
        <v>988485.5</v>
      </c>
      <c r="AM28" s="24">
        <f t="shared" si="13"/>
        <v>368</v>
      </c>
      <c r="AN28" s="29">
        <f t="shared" si="13"/>
        <v>1493894.1</v>
      </c>
      <c r="AO28" s="24">
        <f t="shared" si="13"/>
        <v>2368</v>
      </c>
      <c r="AP28" s="29">
        <f t="shared" si="13"/>
        <v>737261.6</v>
      </c>
      <c r="AQ28" s="24">
        <f t="shared" si="13"/>
        <v>103</v>
      </c>
      <c r="AR28" s="29">
        <f t="shared" si="13"/>
        <v>5439</v>
      </c>
      <c r="AS28" s="24">
        <f t="shared" si="13"/>
        <v>10</v>
      </c>
      <c r="AT28" s="29">
        <f t="shared" si="13"/>
        <v>0</v>
      </c>
      <c r="AU28" s="24">
        <f t="shared" si="13"/>
        <v>0</v>
      </c>
      <c r="AV28" s="29">
        <f t="shared" si="13"/>
        <v>4758</v>
      </c>
      <c r="AW28" s="24">
        <f t="shared" si="13"/>
        <v>26</v>
      </c>
      <c r="AX28" s="29">
        <f t="shared" si="13"/>
        <v>2961859.2</v>
      </c>
      <c r="AY28" s="24">
        <f t="shared" si="13"/>
        <v>30</v>
      </c>
      <c r="AZ28" s="29">
        <f t="shared" si="13"/>
        <v>226609</v>
      </c>
      <c r="BA28" s="24">
        <f t="shared" si="13"/>
        <v>117</v>
      </c>
      <c r="BB28" s="29">
        <f t="shared" si="13"/>
        <v>113646.9</v>
      </c>
      <c r="BC28" s="24">
        <f t="shared" si="13"/>
        <v>76</v>
      </c>
      <c r="BD28" s="29">
        <f t="shared" si="13"/>
        <v>0</v>
      </c>
      <c r="BE28" s="24">
        <f t="shared" si="13"/>
        <v>0</v>
      </c>
      <c r="BF28" s="29">
        <f t="shared" si="13"/>
        <v>431722.6</v>
      </c>
      <c r="BG28" s="24">
        <f t="shared" si="13"/>
        <v>104</v>
      </c>
      <c r="BH28" s="29">
        <f t="shared" si="13"/>
        <v>1035971</v>
      </c>
      <c r="BI28" s="24">
        <f t="shared" si="13"/>
        <v>566</v>
      </c>
    </row>
    <row r="29" spans="1:61" ht="15" customHeight="1" x14ac:dyDescent="0.15">
      <c r="A29" s="69"/>
      <c r="B29" s="68"/>
      <c r="C29" s="31" t="s">
        <v>83</v>
      </c>
      <c r="D29" s="29">
        <f>SUM(D9,D19)</f>
        <v>54284973.100000001</v>
      </c>
      <c r="E29" s="24">
        <f t="shared" ref="E29:AI29" si="14">SUM(E9,E19)</f>
        <v>6440</v>
      </c>
      <c r="F29" s="29">
        <f t="shared" si="14"/>
        <v>2135482.7000000002</v>
      </c>
      <c r="G29" s="24">
        <f t="shared" si="14"/>
        <v>1658</v>
      </c>
      <c r="H29" s="29">
        <f t="shared" si="14"/>
        <v>2373438.7999999998</v>
      </c>
      <c r="I29" s="24">
        <f t="shared" si="14"/>
        <v>1388</v>
      </c>
      <c r="J29" s="29">
        <f t="shared" si="14"/>
        <v>244596.4</v>
      </c>
      <c r="K29" s="24">
        <f t="shared" si="14"/>
        <v>114</v>
      </c>
      <c r="L29" s="29">
        <f t="shared" si="14"/>
        <v>18839</v>
      </c>
      <c r="M29" s="24">
        <f t="shared" si="14"/>
        <v>13</v>
      </c>
      <c r="N29" s="29">
        <f t="shared" si="14"/>
        <v>48744557.200000003</v>
      </c>
      <c r="O29" s="24">
        <f t="shared" si="14"/>
        <v>2157</v>
      </c>
      <c r="P29" s="29">
        <f t="shared" si="14"/>
        <v>0</v>
      </c>
      <c r="Q29" s="24">
        <f t="shared" si="14"/>
        <v>0</v>
      </c>
      <c r="R29" s="29">
        <f t="shared" si="14"/>
        <v>0</v>
      </c>
      <c r="S29" s="24">
        <f t="shared" si="14"/>
        <v>0</v>
      </c>
      <c r="T29" s="29">
        <f t="shared" si="14"/>
        <v>500059.6</v>
      </c>
      <c r="U29" s="24">
        <f t="shared" si="14"/>
        <v>740</v>
      </c>
      <c r="V29" s="29">
        <f t="shared" si="14"/>
        <v>63034.9</v>
      </c>
      <c r="W29" s="24">
        <f t="shared" si="14"/>
        <v>21</v>
      </c>
      <c r="X29" s="29">
        <f t="shared" si="14"/>
        <v>349</v>
      </c>
      <c r="Y29" s="24">
        <f t="shared" si="14"/>
        <v>1</v>
      </c>
      <c r="Z29" s="29">
        <f t="shared" si="14"/>
        <v>1097</v>
      </c>
      <c r="AA29" s="24">
        <f t="shared" si="14"/>
        <v>4</v>
      </c>
      <c r="AB29" s="29">
        <f t="shared" si="14"/>
        <v>0</v>
      </c>
      <c r="AC29" s="24">
        <f t="shared" si="14"/>
        <v>0</v>
      </c>
      <c r="AD29" s="29">
        <f t="shared" si="14"/>
        <v>1744</v>
      </c>
      <c r="AE29" s="24">
        <f t="shared" si="14"/>
        <v>7</v>
      </c>
      <c r="AF29" s="29">
        <f t="shared" si="14"/>
        <v>17755</v>
      </c>
      <c r="AG29" s="24">
        <f t="shared" si="14"/>
        <v>114</v>
      </c>
      <c r="AH29" s="29">
        <f t="shared" si="14"/>
        <v>55</v>
      </c>
      <c r="AI29" s="24">
        <f t="shared" si="14"/>
        <v>1</v>
      </c>
      <c r="AJ29" s="29">
        <f t="shared" ref="AJ29:BI29" si="15">SUM(AJ9,AJ19)</f>
        <v>483</v>
      </c>
      <c r="AK29" s="24">
        <f t="shared" si="15"/>
        <v>3</v>
      </c>
      <c r="AL29" s="29">
        <f t="shared" si="15"/>
        <v>4466</v>
      </c>
      <c r="AM29" s="24">
        <f t="shared" si="15"/>
        <v>9</v>
      </c>
      <c r="AN29" s="29">
        <f t="shared" si="15"/>
        <v>7780</v>
      </c>
      <c r="AO29" s="24">
        <f t="shared" si="15"/>
        <v>25</v>
      </c>
      <c r="AP29" s="29">
        <f t="shared" si="15"/>
        <v>3767</v>
      </c>
      <c r="AQ29" s="24">
        <f t="shared" si="15"/>
        <v>10</v>
      </c>
      <c r="AR29" s="29">
        <f t="shared" si="15"/>
        <v>0</v>
      </c>
      <c r="AS29" s="24">
        <f t="shared" si="15"/>
        <v>0</v>
      </c>
      <c r="AT29" s="29">
        <f t="shared" si="15"/>
        <v>0</v>
      </c>
      <c r="AU29" s="24">
        <f t="shared" si="15"/>
        <v>0</v>
      </c>
      <c r="AV29" s="29">
        <f t="shared" si="15"/>
        <v>0</v>
      </c>
      <c r="AW29" s="24">
        <f t="shared" si="15"/>
        <v>0</v>
      </c>
      <c r="AX29" s="29">
        <f t="shared" si="15"/>
        <v>7900</v>
      </c>
      <c r="AY29" s="24">
        <f t="shared" si="15"/>
        <v>2</v>
      </c>
      <c r="AZ29" s="29">
        <f t="shared" si="15"/>
        <v>0</v>
      </c>
      <c r="BA29" s="24">
        <f t="shared" si="15"/>
        <v>0</v>
      </c>
      <c r="BB29" s="29">
        <f t="shared" si="15"/>
        <v>31930.5</v>
      </c>
      <c r="BC29" s="24">
        <f t="shared" si="15"/>
        <v>47</v>
      </c>
      <c r="BD29" s="29">
        <f t="shared" si="15"/>
        <v>872</v>
      </c>
      <c r="BE29" s="24">
        <f t="shared" si="15"/>
        <v>3</v>
      </c>
      <c r="BF29" s="29">
        <f t="shared" si="15"/>
        <v>117300</v>
      </c>
      <c r="BG29" s="24">
        <f t="shared" si="15"/>
        <v>109</v>
      </c>
      <c r="BH29" s="29">
        <f t="shared" si="15"/>
        <v>9466</v>
      </c>
      <c r="BI29" s="24">
        <f t="shared" si="15"/>
        <v>14</v>
      </c>
    </row>
    <row r="30" spans="1:61" ht="15" customHeight="1" x14ac:dyDescent="0.15">
      <c r="A30" s="69"/>
      <c r="B30" s="68"/>
      <c r="C30" s="31" t="s">
        <v>84</v>
      </c>
      <c r="D30" s="29">
        <f>SUM(D10,D20)</f>
        <v>1507740.1</v>
      </c>
      <c r="E30" s="24">
        <f t="shared" ref="E30:AI30" si="16">SUM(E10,E20)</f>
        <v>500</v>
      </c>
      <c r="F30" s="29">
        <f t="shared" si="16"/>
        <v>54341</v>
      </c>
      <c r="G30" s="24">
        <f t="shared" si="16"/>
        <v>57</v>
      </c>
      <c r="H30" s="29">
        <f t="shared" si="16"/>
        <v>60308</v>
      </c>
      <c r="I30" s="24">
        <f t="shared" si="16"/>
        <v>34</v>
      </c>
      <c r="J30" s="29">
        <f t="shared" si="16"/>
        <v>1</v>
      </c>
      <c r="K30" s="24">
        <f t="shared" si="16"/>
        <v>1</v>
      </c>
      <c r="L30" s="29">
        <f t="shared" si="16"/>
        <v>5959</v>
      </c>
      <c r="M30" s="24">
        <f t="shared" si="16"/>
        <v>3</v>
      </c>
      <c r="N30" s="29">
        <f t="shared" si="16"/>
        <v>1138485</v>
      </c>
      <c r="O30" s="24">
        <f t="shared" si="16"/>
        <v>104</v>
      </c>
      <c r="P30" s="29">
        <f t="shared" si="16"/>
        <v>0</v>
      </c>
      <c r="Q30" s="24">
        <f t="shared" si="16"/>
        <v>0</v>
      </c>
      <c r="R30" s="29">
        <f t="shared" si="16"/>
        <v>0</v>
      </c>
      <c r="S30" s="24">
        <f t="shared" si="16"/>
        <v>0</v>
      </c>
      <c r="T30" s="29">
        <f t="shared" si="16"/>
        <v>80209</v>
      </c>
      <c r="U30" s="24">
        <f t="shared" si="16"/>
        <v>140</v>
      </c>
      <c r="V30" s="29">
        <f t="shared" si="16"/>
        <v>0</v>
      </c>
      <c r="W30" s="24">
        <f t="shared" si="16"/>
        <v>0</v>
      </c>
      <c r="X30" s="29">
        <f t="shared" si="16"/>
        <v>0</v>
      </c>
      <c r="Y30" s="24">
        <f t="shared" si="16"/>
        <v>0</v>
      </c>
      <c r="Z30" s="29">
        <f t="shared" si="16"/>
        <v>3250</v>
      </c>
      <c r="AA30" s="24">
        <f t="shared" si="16"/>
        <v>3</v>
      </c>
      <c r="AB30" s="29">
        <f t="shared" si="16"/>
        <v>0</v>
      </c>
      <c r="AC30" s="24">
        <f t="shared" si="16"/>
        <v>0</v>
      </c>
      <c r="AD30" s="29">
        <f t="shared" si="16"/>
        <v>575</v>
      </c>
      <c r="AE30" s="24">
        <f t="shared" si="16"/>
        <v>1</v>
      </c>
      <c r="AF30" s="29">
        <f t="shared" si="16"/>
        <v>13172</v>
      </c>
      <c r="AG30" s="24">
        <f t="shared" si="16"/>
        <v>39</v>
      </c>
      <c r="AH30" s="29">
        <f t="shared" si="16"/>
        <v>0</v>
      </c>
      <c r="AI30" s="24">
        <f t="shared" si="16"/>
        <v>0</v>
      </c>
      <c r="AJ30" s="29">
        <f t="shared" ref="AJ30:BI30" si="17">SUM(AJ10,AJ20)</f>
        <v>0</v>
      </c>
      <c r="AK30" s="24">
        <f t="shared" si="17"/>
        <v>0</v>
      </c>
      <c r="AL30" s="29">
        <f t="shared" si="17"/>
        <v>1408</v>
      </c>
      <c r="AM30" s="24">
        <f t="shared" si="17"/>
        <v>1</v>
      </c>
      <c r="AN30" s="29">
        <f t="shared" si="17"/>
        <v>258</v>
      </c>
      <c r="AO30" s="24">
        <f t="shared" si="17"/>
        <v>1</v>
      </c>
      <c r="AP30" s="29">
        <f t="shared" si="17"/>
        <v>0</v>
      </c>
      <c r="AQ30" s="24">
        <f t="shared" si="17"/>
        <v>0</v>
      </c>
      <c r="AR30" s="29">
        <f t="shared" si="17"/>
        <v>0</v>
      </c>
      <c r="AS30" s="24">
        <f t="shared" si="17"/>
        <v>0</v>
      </c>
      <c r="AT30" s="29">
        <f t="shared" si="17"/>
        <v>0</v>
      </c>
      <c r="AU30" s="24">
        <f t="shared" si="17"/>
        <v>0</v>
      </c>
      <c r="AV30" s="29">
        <f t="shared" si="17"/>
        <v>225</v>
      </c>
      <c r="AW30" s="24">
        <f t="shared" si="17"/>
        <v>2</v>
      </c>
      <c r="AX30" s="29">
        <f t="shared" si="17"/>
        <v>3964</v>
      </c>
      <c r="AY30" s="24">
        <f t="shared" si="17"/>
        <v>2</v>
      </c>
      <c r="AZ30" s="29">
        <f t="shared" si="17"/>
        <v>0</v>
      </c>
      <c r="BA30" s="24">
        <f t="shared" si="17"/>
        <v>0</v>
      </c>
      <c r="BB30" s="29">
        <f t="shared" si="17"/>
        <v>140623.1</v>
      </c>
      <c r="BC30" s="24">
        <f t="shared" si="17"/>
        <v>101</v>
      </c>
      <c r="BD30" s="29">
        <f t="shared" si="17"/>
        <v>0</v>
      </c>
      <c r="BE30" s="24">
        <f t="shared" si="17"/>
        <v>0</v>
      </c>
      <c r="BF30" s="29">
        <f t="shared" si="17"/>
        <v>2771</v>
      </c>
      <c r="BG30" s="24">
        <f t="shared" si="17"/>
        <v>6</v>
      </c>
      <c r="BH30" s="29">
        <f t="shared" si="17"/>
        <v>2191</v>
      </c>
      <c r="BI30" s="24">
        <f t="shared" si="17"/>
        <v>5</v>
      </c>
    </row>
    <row r="31" spans="1:61" ht="15" customHeight="1" x14ac:dyDescent="0.15">
      <c r="A31" s="69"/>
      <c r="B31" s="68"/>
      <c r="C31" s="31" t="s">
        <v>85</v>
      </c>
      <c r="D31" s="29">
        <f t="shared" ref="D31:AI31" si="18">SUM(D11,D21)</f>
        <v>248904.7</v>
      </c>
      <c r="E31" s="24">
        <f t="shared" si="18"/>
        <v>607</v>
      </c>
      <c r="F31" s="29">
        <f t="shared" si="18"/>
        <v>16079</v>
      </c>
      <c r="G31" s="24">
        <f t="shared" si="18"/>
        <v>42</v>
      </c>
      <c r="H31" s="29">
        <f t="shared" si="18"/>
        <v>21413.1</v>
      </c>
      <c r="I31" s="24">
        <f t="shared" si="18"/>
        <v>47</v>
      </c>
      <c r="J31" s="29">
        <f t="shared" si="18"/>
        <v>0</v>
      </c>
      <c r="K31" s="24">
        <f t="shared" si="18"/>
        <v>0</v>
      </c>
      <c r="L31" s="29">
        <f t="shared" si="18"/>
        <v>1086</v>
      </c>
      <c r="M31" s="24">
        <f t="shared" si="18"/>
        <v>2</v>
      </c>
      <c r="N31" s="29">
        <f t="shared" si="18"/>
        <v>63674</v>
      </c>
      <c r="O31" s="24">
        <f t="shared" si="18"/>
        <v>33</v>
      </c>
      <c r="P31" s="29">
        <f t="shared" si="18"/>
        <v>0</v>
      </c>
      <c r="Q31" s="24">
        <f t="shared" si="18"/>
        <v>0</v>
      </c>
      <c r="R31" s="29">
        <f t="shared" si="18"/>
        <v>0</v>
      </c>
      <c r="S31" s="24">
        <f t="shared" si="18"/>
        <v>0</v>
      </c>
      <c r="T31" s="29">
        <f t="shared" si="18"/>
        <v>94549.9</v>
      </c>
      <c r="U31" s="24">
        <f t="shared" si="18"/>
        <v>333</v>
      </c>
      <c r="V31" s="29">
        <f t="shared" si="18"/>
        <v>0</v>
      </c>
      <c r="W31" s="24">
        <f t="shared" si="18"/>
        <v>0</v>
      </c>
      <c r="X31" s="29">
        <f t="shared" si="18"/>
        <v>0</v>
      </c>
      <c r="Y31" s="24">
        <f t="shared" si="18"/>
        <v>0</v>
      </c>
      <c r="Z31" s="29">
        <f t="shared" si="18"/>
        <v>3502</v>
      </c>
      <c r="AA31" s="24">
        <f t="shared" si="18"/>
        <v>5</v>
      </c>
      <c r="AB31" s="29">
        <f t="shared" si="18"/>
        <v>0</v>
      </c>
      <c r="AC31" s="24">
        <f t="shared" si="18"/>
        <v>0</v>
      </c>
      <c r="AD31" s="29">
        <f t="shared" si="18"/>
        <v>17577.2</v>
      </c>
      <c r="AE31" s="24">
        <f t="shared" si="18"/>
        <v>17</v>
      </c>
      <c r="AF31" s="29">
        <f t="shared" si="18"/>
        <v>7787</v>
      </c>
      <c r="AG31" s="24">
        <f t="shared" si="18"/>
        <v>89</v>
      </c>
      <c r="AH31" s="29">
        <f t="shared" si="18"/>
        <v>0</v>
      </c>
      <c r="AI31" s="24">
        <f t="shared" si="18"/>
        <v>0</v>
      </c>
      <c r="AJ31" s="29">
        <f t="shared" ref="AJ31:BI31" si="19">SUM(AJ11,AJ21)</f>
        <v>0</v>
      </c>
      <c r="AK31" s="24">
        <f t="shared" si="19"/>
        <v>0</v>
      </c>
      <c r="AL31" s="29">
        <f t="shared" si="19"/>
        <v>1351</v>
      </c>
      <c r="AM31" s="24">
        <f t="shared" si="19"/>
        <v>9</v>
      </c>
      <c r="AN31" s="29">
        <f t="shared" si="19"/>
        <v>0</v>
      </c>
      <c r="AO31" s="24">
        <f t="shared" si="19"/>
        <v>0</v>
      </c>
      <c r="AP31" s="29">
        <f t="shared" si="19"/>
        <v>7329</v>
      </c>
      <c r="AQ31" s="24">
        <f t="shared" si="19"/>
        <v>7</v>
      </c>
      <c r="AR31" s="29">
        <f t="shared" si="19"/>
        <v>0</v>
      </c>
      <c r="AS31" s="24">
        <f t="shared" si="19"/>
        <v>0</v>
      </c>
      <c r="AT31" s="29">
        <f t="shared" si="19"/>
        <v>0</v>
      </c>
      <c r="AU31" s="24">
        <f t="shared" si="19"/>
        <v>0</v>
      </c>
      <c r="AV31" s="29">
        <f t="shared" si="19"/>
        <v>0</v>
      </c>
      <c r="AW31" s="24">
        <f t="shared" si="19"/>
        <v>0</v>
      </c>
      <c r="AX31" s="29">
        <f t="shared" si="19"/>
        <v>0</v>
      </c>
      <c r="AY31" s="24">
        <f t="shared" si="19"/>
        <v>0</v>
      </c>
      <c r="AZ31" s="29">
        <f t="shared" si="19"/>
        <v>0</v>
      </c>
      <c r="BA31" s="24">
        <f t="shared" si="19"/>
        <v>0</v>
      </c>
      <c r="BB31" s="29">
        <f t="shared" si="19"/>
        <v>5105</v>
      </c>
      <c r="BC31" s="24">
        <f t="shared" si="19"/>
        <v>1</v>
      </c>
      <c r="BD31" s="29">
        <f t="shared" si="19"/>
        <v>0</v>
      </c>
      <c r="BE31" s="24">
        <f t="shared" si="19"/>
        <v>0</v>
      </c>
      <c r="BF31" s="29">
        <f t="shared" si="19"/>
        <v>2802</v>
      </c>
      <c r="BG31" s="24">
        <f t="shared" si="19"/>
        <v>4</v>
      </c>
      <c r="BH31" s="29">
        <f t="shared" si="19"/>
        <v>6649.5</v>
      </c>
      <c r="BI31" s="24">
        <f t="shared" si="19"/>
        <v>18</v>
      </c>
    </row>
    <row r="32" spans="1:61" ht="15" customHeight="1" x14ac:dyDescent="0.15">
      <c r="A32" s="69"/>
      <c r="B32" s="68"/>
      <c r="C32" s="39" t="s">
        <v>93</v>
      </c>
      <c r="D32" s="29">
        <f t="shared" ref="D32:AI32" si="20">SUM(D12,D22)</f>
        <v>2598907.9</v>
      </c>
      <c r="E32" s="24">
        <f t="shared" si="20"/>
        <v>400</v>
      </c>
      <c r="F32" s="29">
        <f t="shared" si="20"/>
        <v>82442.2</v>
      </c>
      <c r="G32" s="24">
        <f t="shared" si="20"/>
        <v>79</v>
      </c>
      <c r="H32" s="29">
        <f t="shared" si="20"/>
        <v>63856.4</v>
      </c>
      <c r="I32" s="24">
        <f t="shared" si="20"/>
        <v>47</v>
      </c>
      <c r="J32" s="29">
        <f t="shared" si="20"/>
        <v>4323</v>
      </c>
      <c r="K32" s="24">
        <f t="shared" si="20"/>
        <v>4</v>
      </c>
      <c r="L32" s="29">
        <f t="shared" si="20"/>
        <v>37002</v>
      </c>
      <c r="M32" s="24">
        <f t="shared" si="20"/>
        <v>3</v>
      </c>
      <c r="N32" s="29">
        <f t="shared" si="20"/>
        <v>2355951</v>
      </c>
      <c r="O32" s="24">
        <f t="shared" si="20"/>
        <v>95</v>
      </c>
      <c r="P32" s="29">
        <f t="shared" si="20"/>
        <v>0</v>
      </c>
      <c r="Q32" s="24">
        <f t="shared" si="20"/>
        <v>0</v>
      </c>
      <c r="R32" s="29">
        <f t="shared" si="20"/>
        <v>0</v>
      </c>
      <c r="S32" s="24">
        <f t="shared" si="20"/>
        <v>0</v>
      </c>
      <c r="T32" s="29">
        <f t="shared" si="20"/>
        <v>28456.3</v>
      </c>
      <c r="U32" s="24">
        <f t="shared" si="20"/>
        <v>70</v>
      </c>
      <c r="V32" s="29">
        <f t="shared" si="20"/>
        <v>0</v>
      </c>
      <c r="W32" s="24">
        <f t="shared" si="20"/>
        <v>0</v>
      </c>
      <c r="X32" s="29">
        <f t="shared" si="20"/>
        <v>0</v>
      </c>
      <c r="Y32" s="24">
        <f t="shared" si="20"/>
        <v>0</v>
      </c>
      <c r="Z32" s="29">
        <f t="shared" si="20"/>
        <v>0</v>
      </c>
      <c r="AA32" s="24">
        <f t="shared" si="20"/>
        <v>0</v>
      </c>
      <c r="AB32" s="29">
        <f t="shared" si="20"/>
        <v>0</v>
      </c>
      <c r="AC32" s="24">
        <f t="shared" si="20"/>
        <v>0</v>
      </c>
      <c r="AD32" s="29">
        <f t="shared" si="20"/>
        <v>568</v>
      </c>
      <c r="AE32" s="24">
        <f t="shared" si="20"/>
        <v>2</v>
      </c>
      <c r="AF32" s="29">
        <f t="shared" si="20"/>
        <v>10674</v>
      </c>
      <c r="AG32" s="24">
        <f t="shared" si="20"/>
        <v>61</v>
      </c>
      <c r="AH32" s="29">
        <f t="shared" si="20"/>
        <v>0</v>
      </c>
      <c r="AI32" s="24">
        <f t="shared" si="20"/>
        <v>0</v>
      </c>
      <c r="AJ32" s="29">
        <f t="shared" ref="AJ32:BI32" si="21">SUM(AJ12,AJ22)</f>
        <v>2879</v>
      </c>
      <c r="AK32" s="24">
        <f t="shared" si="21"/>
        <v>6</v>
      </c>
      <c r="AL32" s="29">
        <f t="shared" si="21"/>
        <v>5800</v>
      </c>
      <c r="AM32" s="24">
        <f t="shared" si="21"/>
        <v>15</v>
      </c>
      <c r="AN32" s="29">
        <f t="shared" si="21"/>
        <v>473</v>
      </c>
      <c r="AO32" s="24">
        <f t="shared" si="21"/>
        <v>4</v>
      </c>
      <c r="AP32" s="29">
        <f t="shared" si="21"/>
        <v>427</v>
      </c>
      <c r="AQ32" s="24">
        <f t="shared" si="21"/>
        <v>4</v>
      </c>
      <c r="AR32" s="29">
        <f t="shared" si="21"/>
        <v>0</v>
      </c>
      <c r="AS32" s="24">
        <f t="shared" si="21"/>
        <v>0</v>
      </c>
      <c r="AT32" s="29">
        <f t="shared" si="21"/>
        <v>0</v>
      </c>
      <c r="AU32" s="24">
        <f t="shared" si="21"/>
        <v>0</v>
      </c>
      <c r="AV32" s="29">
        <f t="shared" si="21"/>
        <v>3130</v>
      </c>
      <c r="AW32" s="24">
        <f t="shared" si="21"/>
        <v>8</v>
      </c>
      <c r="AX32" s="29">
        <f t="shared" si="21"/>
        <v>0</v>
      </c>
      <c r="AY32" s="24">
        <f t="shared" si="21"/>
        <v>0</v>
      </c>
      <c r="AZ32" s="29">
        <f t="shared" si="21"/>
        <v>0</v>
      </c>
      <c r="BA32" s="24">
        <f t="shared" si="21"/>
        <v>0</v>
      </c>
      <c r="BB32" s="29">
        <f t="shared" si="21"/>
        <v>0</v>
      </c>
      <c r="BC32" s="24">
        <f t="shared" si="21"/>
        <v>0</v>
      </c>
      <c r="BD32" s="29">
        <f t="shared" si="21"/>
        <v>0</v>
      </c>
      <c r="BE32" s="24">
        <f t="shared" si="21"/>
        <v>0</v>
      </c>
      <c r="BF32" s="29">
        <f t="shared" si="21"/>
        <v>2926</v>
      </c>
      <c r="BG32" s="24">
        <f t="shared" si="21"/>
        <v>2</v>
      </c>
      <c r="BH32" s="29">
        <f t="shared" si="21"/>
        <v>0</v>
      </c>
      <c r="BI32" s="24">
        <f t="shared" si="21"/>
        <v>0</v>
      </c>
    </row>
    <row r="33" spans="1:61" s="2" customFormat="1" ht="15" customHeight="1" x14ac:dyDescent="0.15">
      <c r="A33" s="64" t="s">
        <v>0</v>
      </c>
      <c r="B33" s="65"/>
      <c r="C33" s="66"/>
      <c r="D33" s="32">
        <f t="shared" ref="D33:AI33" si="22">SUM(D24:D32)</f>
        <v>464918218.19999999</v>
      </c>
      <c r="E33" s="20">
        <f t="shared" si="22"/>
        <v>203249</v>
      </c>
      <c r="F33" s="32">
        <f t="shared" si="22"/>
        <v>36051896.20000001</v>
      </c>
      <c r="G33" s="20">
        <f t="shared" si="22"/>
        <v>37065</v>
      </c>
      <c r="H33" s="32">
        <f t="shared" si="22"/>
        <v>59329792.599999994</v>
      </c>
      <c r="I33" s="20">
        <f t="shared" si="22"/>
        <v>42638</v>
      </c>
      <c r="J33" s="32">
        <f t="shared" si="22"/>
        <v>6497249.5999999996</v>
      </c>
      <c r="K33" s="20">
        <f t="shared" si="22"/>
        <v>4226</v>
      </c>
      <c r="L33" s="32">
        <f t="shared" si="22"/>
        <v>2853123</v>
      </c>
      <c r="M33" s="20">
        <f t="shared" si="22"/>
        <v>1611</v>
      </c>
      <c r="N33" s="32">
        <f t="shared" si="22"/>
        <v>238133177.5</v>
      </c>
      <c r="O33" s="20">
        <f t="shared" si="22"/>
        <v>28872</v>
      </c>
      <c r="P33" s="32">
        <f t="shared" si="22"/>
        <v>3</v>
      </c>
      <c r="Q33" s="20">
        <f t="shared" si="22"/>
        <v>1</v>
      </c>
      <c r="R33" s="32">
        <f t="shared" si="22"/>
        <v>0</v>
      </c>
      <c r="S33" s="20">
        <f t="shared" si="22"/>
        <v>0</v>
      </c>
      <c r="T33" s="32">
        <f t="shared" si="22"/>
        <v>25115061.300000001</v>
      </c>
      <c r="U33" s="20">
        <f t="shared" si="22"/>
        <v>36533</v>
      </c>
      <c r="V33" s="32">
        <f t="shared" si="22"/>
        <v>10248950.9</v>
      </c>
      <c r="W33" s="20">
        <f t="shared" si="22"/>
        <v>2173</v>
      </c>
      <c r="X33" s="32">
        <f t="shared" si="22"/>
        <v>2884427.7</v>
      </c>
      <c r="Y33" s="20">
        <f t="shared" si="22"/>
        <v>324</v>
      </c>
      <c r="Z33" s="32">
        <f t="shared" si="22"/>
        <v>273366.3</v>
      </c>
      <c r="AA33" s="20">
        <f t="shared" si="22"/>
        <v>293</v>
      </c>
      <c r="AB33" s="32">
        <f t="shared" si="22"/>
        <v>114780.2</v>
      </c>
      <c r="AC33" s="20">
        <f t="shared" si="22"/>
        <v>117</v>
      </c>
      <c r="AD33" s="32">
        <f t="shared" si="22"/>
        <v>1188969.8999999999</v>
      </c>
      <c r="AE33" s="20">
        <f t="shared" si="22"/>
        <v>916</v>
      </c>
      <c r="AF33" s="32">
        <f t="shared" si="22"/>
        <v>20815572.600000001</v>
      </c>
      <c r="AG33" s="20">
        <f t="shared" si="22"/>
        <v>24512</v>
      </c>
      <c r="AH33" s="32">
        <f t="shared" si="22"/>
        <v>2378846.4</v>
      </c>
      <c r="AI33" s="20">
        <f t="shared" si="22"/>
        <v>1789</v>
      </c>
      <c r="AJ33" s="32">
        <f t="shared" ref="AJ33:BI33" si="23">SUM(AJ24:AJ32)</f>
        <v>1623519.5</v>
      </c>
      <c r="AK33" s="20">
        <f t="shared" si="23"/>
        <v>2288</v>
      </c>
      <c r="AL33" s="32">
        <f t="shared" si="23"/>
        <v>24670037.899999999</v>
      </c>
      <c r="AM33" s="20">
        <f t="shared" si="23"/>
        <v>5728</v>
      </c>
      <c r="AN33" s="32">
        <f t="shared" si="23"/>
        <v>9424882.6999999993</v>
      </c>
      <c r="AO33" s="20">
        <f t="shared" si="23"/>
        <v>7440</v>
      </c>
      <c r="AP33" s="32">
        <f t="shared" si="23"/>
        <v>1164260.6000000001</v>
      </c>
      <c r="AQ33" s="20">
        <f t="shared" si="23"/>
        <v>482</v>
      </c>
      <c r="AR33" s="32">
        <f t="shared" si="23"/>
        <v>73891.600000000006</v>
      </c>
      <c r="AS33" s="20">
        <f t="shared" si="23"/>
        <v>69</v>
      </c>
      <c r="AT33" s="32">
        <f t="shared" si="23"/>
        <v>506429.7</v>
      </c>
      <c r="AU33" s="20">
        <f t="shared" si="23"/>
        <v>986</v>
      </c>
      <c r="AV33" s="32">
        <f t="shared" si="23"/>
        <v>7071301.5999999996</v>
      </c>
      <c r="AW33" s="20">
        <f t="shared" si="23"/>
        <v>884</v>
      </c>
      <c r="AX33" s="32">
        <f t="shared" si="23"/>
        <v>3127125</v>
      </c>
      <c r="AY33" s="20">
        <f t="shared" si="23"/>
        <v>89</v>
      </c>
      <c r="AZ33" s="32">
        <f t="shared" si="23"/>
        <v>599205</v>
      </c>
      <c r="BA33" s="20">
        <f t="shared" si="23"/>
        <v>181</v>
      </c>
      <c r="BB33" s="32">
        <f t="shared" si="23"/>
        <v>358989.19999999995</v>
      </c>
      <c r="BC33" s="20">
        <f t="shared" si="23"/>
        <v>317</v>
      </c>
      <c r="BD33" s="32">
        <f t="shared" si="23"/>
        <v>872</v>
      </c>
      <c r="BE33" s="20">
        <f t="shared" si="23"/>
        <v>3</v>
      </c>
      <c r="BF33" s="32">
        <f t="shared" si="23"/>
        <v>1805626.6999999997</v>
      </c>
      <c r="BG33" s="20">
        <f t="shared" si="23"/>
        <v>615</v>
      </c>
      <c r="BH33" s="32">
        <f t="shared" si="23"/>
        <v>8606859.5</v>
      </c>
      <c r="BI33" s="20">
        <f t="shared" si="23"/>
        <v>3097</v>
      </c>
    </row>
    <row r="34" spans="1:61" ht="15" customHeight="1" x14ac:dyDescent="0.15">
      <c r="A34" s="56" t="s">
        <v>62</v>
      </c>
      <c r="B34" s="57"/>
      <c r="C34" s="58"/>
      <c r="D34" s="32">
        <v>464918346.29999995</v>
      </c>
      <c r="E34" s="20">
        <v>202153</v>
      </c>
      <c r="F34" s="32">
        <v>36267372.799999997</v>
      </c>
      <c r="G34" s="20">
        <v>36944</v>
      </c>
      <c r="H34" s="32">
        <v>60597675.5</v>
      </c>
      <c r="I34" s="20">
        <v>43281</v>
      </c>
      <c r="J34" s="32">
        <v>6537041.0000000009</v>
      </c>
      <c r="K34" s="20">
        <v>4174</v>
      </c>
      <c r="L34" s="32">
        <v>2866396.0999999996</v>
      </c>
      <c r="M34" s="20">
        <v>1610</v>
      </c>
      <c r="N34" s="32">
        <v>238722452.19999999</v>
      </c>
      <c r="O34" s="20">
        <v>28371</v>
      </c>
      <c r="P34" s="32">
        <v>3</v>
      </c>
      <c r="Q34" s="20">
        <v>1</v>
      </c>
      <c r="R34" s="32">
        <v>0</v>
      </c>
      <c r="S34" s="20">
        <v>0</v>
      </c>
      <c r="T34" s="32">
        <v>23789007.100000001</v>
      </c>
      <c r="U34" s="20">
        <v>35848</v>
      </c>
      <c r="V34" s="32">
        <v>10253288.800000001</v>
      </c>
      <c r="W34" s="20">
        <v>2138</v>
      </c>
      <c r="X34" s="32">
        <v>2686932.7</v>
      </c>
      <c r="Y34" s="20">
        <v>297</v>
      </c>
      <c r="Z34" s="32">
        <v>261290.5</v>
      </c>
      <c r="AA34" s="20">
        <v>284</v>
      </c>
      <c r="AB34" s="32">
        <v>105059.79999999999</v>
      </c>
      <c r="AC34" s="20">
        <v>111</v>
      </c>
      <c r="AD34" s="32">
        <v>1176801.5999999999</v>
      </c>
      <c r="AE34" s="20">
        <v>892</v>
      </c>
      <c r="AF34" s="32">
        <v>20455889.5</v>
      </c>
      <c r="AG34" s="20">
        <v>24297</v>
      </c>
      <c r="AH34" s="32">
        <v>2379170.4</v>
      </c>
      <c r="AI34" s="20">
        <v>1786</v>
      </c>
      <c r="AJ34" s="32">
        <v>1642984.5999999999</v>
      </c>
      <c r="AK34" s="20">
        <v>2329</v>
      </c>
      <c r="AL34" s="32">
        <v>24704750.5</v>
      </c>
      <c r="AM34" s="20">
        <v>5673</v>
      </c>
      <c r="AN34" s="32">
        <v>9534079.1999999993</v>
      </c>
      <c r="AO34" s="20">
        <v>7580</v>
      </c>
      <c r="AP34" s="32">
        <v>1171184.3999999999</v>
      </c>
      <c r="AQ34" s="20">
        <v>489</v>
      </c>
      <c r="AR34" s="32">
        <v>73254.600000000006</v>
      </c>
      <c r="AS34" s="20">
        <v>63</v>
      </c>
      <c r="AT34" s="32">
        <v>482533.7</v>
      </c>
      <c r="AU34" s="20">
        <v>921</v>
      </c>
      <c r="AV34" s="32">
        <v>6811767.2999999998</v>
      </c>
      <c r="AW34" s="20">
        <v>842</v>
      </c>
      <c r="AX34" s="32">
        <v>3100511</v>
      </c>
      <c r="AY34" s="20">
        <v>78</v>
      </c>
      <c r="AZ34" s="32">
        <v>561509</v>
      </c>
      <c r="BA34" s="20">
        <v>137</v>
      </c>
      <c r="BB34" s="32">
        <v>331339.90000000002</v>
      </c>
      <c r="BC34" s="20">
        <v>299</v>
      </c>
      <c r="BD34" s="32">
        <v>872</v>
      </c>
      <c r="BE34" s="20">
        <v>3</v>
      </c>
      <c r="BF34" s="32">
        <v>1841555.6999999997</v>
      </c>
      <c r="BG34" s="20">
        <v>622</v>
      </c>
      <c r="BH34" s="32">
        <v>8563623.4000000004</v>
      </c>
      <c r="BI34" s="20">
        <v>3083</v>
      </c>
    </row>
    <row r="35" spans="1:61" ht="15" customHeight="1" x14ac:dyDescent="0.15">
      <c r="A35" s="59" t="s">
        <v>63</v>
      </c>
      <c r="B35" s="60"/>
      <c r="C35" s="61"/>
      <c r="D35" s="36">
        <f>D33-D34</f>
        <v>-128.09999996423721</v>
      </c>
      <c r="E35" s="25">
        <f>E33-E34</f>
        <v>1096</v>
      </c>
      <c r="F35" s="36">
        <f t="shared" ref="F35:BI35" si="24">F33-F34</f>
        <v>-215476.59999998659</v>
      </c>
      <c r="G35" s="37">
        <f t="shared" si="24"/>
        <v>121</v>
      </c>
      <c r="H35" s="36">
        <f t="shared" si="24"/>
        <v>-1267882.900000006</v>
      </c>
      <c r="I35" s="37">
        <f t="shared" si="24"/>
        <v>-643</v>
      </c>
      <c r="J35" s="36">
        <f t="shared" si="24"/>
        <v>-39791.400000001304</v>
      </c>
      <c r="K35" s="25">
        <f t="shared" si="24"/>
        <v>52</v>
      </c>
      <c r="L35" s="36">
        <f t="shared" si="24"/>
        <v>-13273.099999999627</v>
      </c>
      <c r="M35" s="37">
        <f t="shared" si="24"/>
        <v>1</v>
      </c>
      <c r="N35" s="36">
        <f t="shared" si="24"/>
        <v>-589274.69999998808</v>
      </c>
      <c r="O35" s="25">
        <f t="shared" si="24"/>
        <v>501</v>
      </c>
      <c r="P35" s="33">
        <f t="shared" si="24"/>
        <v>0</v>
      </c>
      <c r="Q35" s="25">
        <f t="shared" si="24"/>
        <v>0</v>
      </c>
      <c r="R35" s="33">
        <f t="shared" si="24"/>
        <v>0</v>
      </c>
      <c r="S35" s="25">
        <f t="shared" si="24"/>
        <v>0</v>
      </c>
      <c r="T35" s="33">
        <f t="shared" si="24"/>
        <v>1326054.1999999993</v>
      </c>
      <c r="U35" s="25">
        <f t="shared" si="24"/>
        <v>685</v>
      </c>
      <c r="V35" s="36">
        <f t="shared" si="24"/>
        <v>-4337.9000000003725</v>
      </c>
      <c r="W35" s="25">
        <f t="shared" si="24"/>
        <v>35</v>
      </c>
      <c r="X35" s="33">
        <f t="shared" si="24"/>
        <v>197495</v>
      </c>
      <c r="Y35" s="25">
        <f t="shared" si="24"/>
        <v>27</v>
      </c>
      <c r="Z35" s="33">
        <f t="shared" si="24"/>
        <v>12075.799999999988</v>
      </c>
      <c r="AA35" s="25">
        <f t="shared" si="24"/>
        <v>9</v>
      </c>
      <c r="AB35" s="33">
        <f t="shared" si="24"/>
        <v>9720.4000000000087</v>
      </c>
      <c r="AC35" s="25">
        <f t="shared" si="24"/>
        <v>6</v>
      </c>
      <c r="AD35" s="33">
        <f t="shared" si="24"/>
        <v>12168.300000000047</v>
      </c>
      <c r="AE35" s="25">
        <f t="shared" si="24"/>
        <v>24</v>
      </c>
      <c r="AF35" s="33">
        <f t="shared" si="24"/>
        <v>359683.10000000149</v>
      </c>
      <c r="AG35" s="25">
        <f t="shared" si="24"/>
        <v>215</v>
      </c>
      <c r="AH35" s="33">
        <f t="shared" si="24"/>
        <v>-324</v>
      </c>
      <c r="AI35" s="25">
        <f t="shared" si="24"/>
        <v>3</v>
      </c>
      <c r="AJ35" s="36">
        <f t="shared" si="24"/>
        <v>-19465.09999999986</v>
      </c>
      <c r="AK35" s="37">
        <f t="shared" si="24"/>
        <v>-41</v>
      </c>
      <c r="AL35" s="36">
        <f t="shared" si="24"/>
        <v>-34712.60000000149</v>
      </c>
      <c r="AM35" s="25">
        <f t="shared" si="24"/>
        <v>55</v>
      </c>
      <c r="AN35" s="36">
        <f t="shared" si="24"/>
        <v>-109196.5</v>
      </c>
      <c r="AO35" s="25">
        <f t="shared" si="24"/>
        <v>-140</v>
      </c>
      <c r="AP35" s="33">
        <f t="shared" si="24"/>
        <v>-6923.7999999998137</v>
      </c>
      <c r="AQ35" s="37">
        <f t="shared" si="24"/>
        <v>-7</v>
      </c>
      <c r="AR35" s="33">
        <f t="shared" si="24"/>
        <v>637</v>
      </c>
      <c r="AS35" s="25">
        <f t="shared" si="24"/>
        <v>6</v>
      </c>
      <c r="AT35" s="33">
        <f t="shared" si="24"/>
        <v>23896</v>
      </c>
      <c r="AU35" s="25">
        <f t="shared" si="24"/>
        <v>65</v>
      </c>
      <c r="AV35" s="33">
        <f t="shared" si="24"/>
        <v>259534.29999999981</v>
      </c>
      <c r="AW35" s="25">
        <f t="shared" si="24"/>
        <v>42</v>
      </c>
      <c r="AX35" s="33">
        <f t="shared" si="24"/>
        <v>26614</v>
      </c>
      <c r="AY35" s="25">
        <f t="shared" si="24"/>
        <v>11</v>
      </c>
      <c r="AZ35" s="33">
        <f t="shared" si="24"/>
        <v>37696</v>
      </c>
      <c r="BA35" s="25">
        <f t="shared" si="24"/>
        <v>44</v>
      </c>
      <c r="BB35" s="36">
        <f t="shared" si="24"/>
        <v>27649.29999999993</v>
      </c>
      <c r="BC35" s="25">
        <f t="shared" si="24"/>
        <v>18</v>
      </c>
      <c r="BD35" s="33">
        <f t="shared" si="24"/>
        <v>0</v>
      </c>
      <c r="BE35" s="25">
        <f t="shared" si="24"/>
        <v>0</v>
      </c>
      <c r="BF35" s="33">
        <f t="shared" si="24"/>
        <v>-35929</v>
      </c>
      <c r="BG35" s="25">
        <f t="shared" si="24"/>
        <v>-7</v>
      </c>
      <c r="BH35" s="33">
        <f t="shared" si="24"/>
        <v>43236.099999999627</v>
      </c>
      <c r="BI35" s="25">
        <f t="shared" si="24"/>
        <v>14</v>
      </c>
    </row>
  </sheetData>
  <mergeCells count="38">
    <mergeCell ref="A1:F1"/>
    <mergeCell ref="A2:C3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BH2:BI2"/>
    <mergeCell ref="AZ2:BA2"/>
    <mergeCell ref="BB2:BC2"/>
    <mergeCell ref="BD2:BE2"/>
    <mergeCell ref="BF2:BG2"/>
    <mergeCell ref="A34:C34"/>
    <mergeCell ref="A35:C35"/>
    <mergeCell ref="B4:B13"/>
    <mergeCell ref="B14:B23"/>
    <mergeCell ref="A33:C33"/>
    <mergeCell ref="B24:B32"/>
    <mergeCell ref="A4:A3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"/>
  <sheetViews>
    <sheetView zoomScaleNormal="100" workbookViewId="0">
      <selection activeCell="C10" sqref="C10"/>
    </sheetView>
  </sheetViews>
  <sheetFormatPr defaultRowHeight="15" customHeight="1" x14ac:dyDescent="0.15"/>
  <cols>
    <col min="1" max="1" width="18.77734375" customWidth="1"/>
    <col min="2" max="2" width="19.109375" style="9" bestFit="1" customWidth="1"/>
    <col min="3" max="3" width="12.77734375" style="10" bestFit="1" customWidth="1"/>
    <col min="4" max="4" width="17.88671875" style="9" bestFit="1" customWidth="1"/>
    <col min="5" max="5" width="11.5546875" style="10" bestFit="1" customWidth="1"/>
    <col min="6" max="6" width="19.109375" style="9" bestFit="1" customWidth="1"/>
    <col min="7" max="7" width="11.5546875" style="10" bestFit="1" customWidth="1"/>
    <col min="8" max="8" width="16" style="9" bestFit="1" customWidth="1"/>
    <col min="9" max="9" width="9.6640625" style="10" bestFit="1" customWidth="1"/>
    <col min="10" max="10" width="16" style="9" bestFit="1" customWidth="1"/>
    <col min="11" max="11" width="9.6640625" style="10" bestFit="1" customWidth="1"/>
    <col min="12" max="12" width="19.109375" style="9" bestFit="1" customWidth="1"/>
    <col min="13" max="13" width="11.5546875" style="10" bestFit="1" customWidth="1"/>
    <col min="14" max="14" width="9.21875" style="9" bestFit="1" customWidth="1"/>
    <col min="15" max="15" width="6.88671875" style="10" bestFit="1" customWidth="1"/>
    <col min="16" max="16" width="16" style="9" bestFit="1" customWidth="1"/>
    <col min="17" max="17" width="8.5546875" style="10" bestFit="1" customWidth="1"/>
    <col min="18" max="18" width="17.88671875" style="9" bestFit="1" customWidth="1"/>
    <col min="19" max="19" width="11.5546875" style="10" bestFit="1" customWidth="1"/>
    <col min="20" max="20" width="16" style="9" bestFit="1" customWidth="1"/>
    <col min="21" max="21" width="9.6640625" style="10" bestFit="1" customWidth="1"/>
    <col min="22" max="22" width="16" style="9" bestFit="1" customWidth="1"/>
    <col min="23" max="23" width="8.5546875" style="10" bestFit="1" customWidth="1"/>
    <col min="24" max="24" width="13.5546875" style="9" bestFit="1" customWidth="1"/>
    <col min="25" max="25" width="7.44140625" style="10" bestFit="1" customWidth="1"/>
    <col min="26" max="26" width="14.77734375" style="9" bestFit="1" customWidth="1"/>
    <col min="27" max="27" width="8.5546875" style="10" bestFit="1" customWidth="1"/>
    <col min="28" max="28" width="14.77734375" style="9" bestFit="1" customWidth="1"/>
    <col min="29" max="29" width="8.5546875" style="10" bestFit="1" customWidth="1"/>
    <col min="30" max="30" width="17.88671875" style="9" bestFit="1" customWidth="1"/>
    <col min="31" max="31" width="11.5546875" style="10" bestFit="1" customWidth="1"/>
    <col min="32" max="32" width="16" style="9" bestFit="1" customWidth="1"/>
    <col min="33" max="33" width="9.6640625" style="10" bestFit="1" customWidth="1"/>
    <col min="34" max="34" width="16" style="9" bestFit="1" customWidth="1"/>
    <col min="35" max="35" width="9.6640625" style="10" bestFit="1" customWidth="1"/>
    <col min="36" max="36" width="17.88671875" style="9" bestFit="1" customWidth="1"/>
    <col min="37" max="37" width="9.6640625" style="10" bestFit="1" customWidth="1"/>
    <col min="38" max="38" width="17.88671875" style="9" bestFit="1" customWidth="1"/>
    <col min="39" max="39" width="11.5546875" style="10" bestFit="1" customWidth="1"/>
    <col min="40" max="40" width="17.88671875" style="9" bestFit="1" customWidth="1"/>
    <col min="41" max="41" width="9.6640625" style="10" bestFit="1" customWidth="1"/>
    <col min="42" max="42" width="14.77734375" style="9" bestFit="1" customWidth="1"/>
    <col min="43" max="43" width="7.44140625" style="10" bestFit="1" customWidth="1"/>
    <col min="44" max="44" width="14.77734375" style="9" bestFit="1" customWidth="1"/>
    <col min="45" max="45" width="8.5546875" style="10" bestFit="1" customWidth="1"/>
    <col min="46" max="46" width="14.77734375" style="9" bestFit="1" customWidth="1"/>
    <col min="47" max="47" width="8.5546875" style="10" bestFit="1" customWidth="1"/>
    <col min="48" max="48" width="16" style="9" bestFit="1" customWidth="1"/>
    <col min="49" max="49" width="8.5546875" style="10" bestFit="1" customWidth="1"/>
    <col min="50" max="50" width="14.77734375" style="9" bestFit="1" customWidth="1"/>
    <col min="51" max="51" width="7.44140625" style="10" bestFit="1" customWidth="1"/>
    <col min="52" max="52" width="14.77734375" style="9" bestFit="1" customWidth="1"/>
    <col min="53" max="53" width="8.5546875" style="10" bestFit="1" customWidth="1"/>
    <col min="54" max="54" width="14.77734375" style="9" bestFit="1" customWidth="1"/>
    <col min="55" max="55" width="7.44140625" style="10" bestFit="1" customWidth="1"/>
    <col min="56" max="56" width="16" style="9" bestFit="1" customWidth="1"/>
    <col min="57" max="57" width="9.6640625" style="10" bestFit="1" customWidth="1"/>
    <col min="58" max="58" width="16" style="9" bestFit="1" customWidth="1"/>
    <col min="59" max="59" width="9.6640625" style="10" bestFit="1" customWidth="1"/>
  </cols>
  <sheetData>
    <row r="1" spans="1:59" ht="42" customHeight="1" x14ac:dyDescent="0.15">
      <c r="A1" s="70" t="s">
        <v>75</v>
      </c>
      <c r="B1" s="70"/>
      <c r="C1" s="70"/>
      <c r="D1" s="70"/>
      <c r="E1" s="70"/>
      <c r="F1" s="70"/>
      <c r="BG1" s="38" t="s">
        <v>91</v>
      </c>
    </row>
    <row r="2" spans="1:59" s="1" customFormat="1" ht="15" customHeight="1" x14ac:dyDescent="0.15">
      <c r="A2" s="52" t="s">
        <v>66</v>
      </c>
      <c r="B2" s="54" t="s">
        <v>30</v>
      </c>
      <c r="C2" s="55"/>
      <c r="D2" s="54" t="s">
        <v>1</v>
      </c>
      <c r="E2" s="55"/>
      <c r="F2" s="54" t="s">
        <v>2</v>
      </c>
      <c r="G2" s="55"/>
      <c r="H2" s="54" t="s">
        <v>4</v>
      </c>
      <c r="I2" s="55"/>
      <c r="J2" s="54" t="s">
        <v>5</v>
      </c>
      <c r="K2" s="55"/>
      <c r="L2" s="54" t="s">
        <v>6</v>
      </c>
      <c r="M2" s="55"/>
      <c r="N2" s="54" t="s">
        <v>7</v>
      </c>
      <c r="O2" s="55"/>
      <c r="P2" s="54" t="s">
        <v>8</v>
      </c>
      <c r="Q2" s="55"/>
      <c r="R2" s="54" t="s">
        <v>9</v>
      </c>
      <c r="S2" s="55"/>
      <c r="T2" s="54" t="s">
        <v>10</v>
      </c>
      <c r="U2" s="55"/>
      <c r="V2" s="54" t="s">
        <v>11</v>
      </c>
      <c r="W2" s="55"/>
      <c r="X2" s="54" t="s">
        <v>12</v>
      </c>
      <c r="Y2" s="55"/>
      <c r="Z2" s="54" t="s">
        <v>13</v>
      </c>
      <c r="AA2" s="55"/>
      <c r="AB2" s="54" t="s">
        <v>14</v>
      </c>
      <c r="AC2" s="55"/>
      <c r="AD2" s="54" t="s">
        <v>15</v>
      </c>
      <c r="AE2" s="55"/>
      <c r="AF2" s="54" t="s">
        <v>16</v>
      </c>
      <c r="AG2" s="55"/>
      <c r="AH2" s="54" t="s">
        <v>17</v>
      </c>
      <c r="AI2" s="55"/>
      <c r="AJ2" s="54" t="s">
        <v>18</v>
      </c>
      <c r="AK2" s="55"/>
      <c r="AL2" s="54" t="s">
        <v>19</v>
      </c>
      <c r="AM2" s="55"/>
      <c r="AN2" s="54" t="s">
        <v>20</v>
      </c>
      <c r="AO2" s="55"/>
      <c r="AP2" s="54" t="s">
        <v>21</v>
      </c>
      <c r="AQ2" s="55"/>
      <c r="AR2" s="54" t="s">
        <v>26</v>
      </c>
      <c r="AS2" s="55"/>
      <c r="AT2" s="54" t="s">
        <v>27</v>
      </c>
      <c r="AU2" s="55"/>
      <c r="AV2" s="54" t="s">
        <v>28</v>
      </c>
      <c r="AW2" s="55"/>
      <c r="AX2" s="54" t="s">
        <v>29</v>
      </c>
      <c r="AY2" s="55"/>
      <c r="AZ2" s="54" t="s">
        <v>22</v>
      </c>
      <c r="BA2" s="55"/>
      <c r="BB2" s="54" t="s">
        <v>23</v>
      </c>
      <c r="BC2" s="55"/>
      <c r="BD2" s="54" t="s">
        <v>24</v>
      </c>
      <c r="BE2" s="55"/>
      <c r="BF2" s="54" t="s">
        <v>25</v>
      </c>
      <c r="BG2" s="55"/>
    </row>
    <row r="3" spans="1:59" s="1" customFormat="1" ht="15" customHeight="1" x14ac:dyDescent="0.15">
      <c r="A3" s="53"/>
      <c r="B3" s="11" t="s">
        <v>3</v>
      </c>
      <c r="C3" s="13" t="s">
        <v>68</v>
      </c>
      <c r="D3" s="11" t="s">
        <v>3</v>
      </c>
      <c r="E3" s="13" t="s">
        <v>68</v>
      </c>
      <c r="F3" s="11" t="s">
        <v>3</v>
      </c>
      <c r="G3" s="13" t="s">
        <v>68</v>
      </c>
      <c r="H3" s="11" t="s">
        <v>3</v>
      </c>
      <c r="I3" s="13" t="s">
        <v>68</v>
      </c>
      <c r="J3" s="11" t="s">
        <v>3</v>
      </c>
      <c r="K3" s="13" t="s">
        <v>68</v>
      </c>
      <c r="L3" s="11" t="s">
        <v>3</v>
      </c>
      <c r="M3" s="13" t="s">
        <v>68</v>
      </c>
      <c r="N3" s="11" t="s">
        <v>3</v>
      </c>
      <c r="O3" s="13" t="s">
        <v>68</v>
      </c>
      <c r="P3" s="11" t="s">
        <v>3</v>
      </c>
      <c r="Q3" s="13" t="s">
        <v>68</v>
      </c>
      <c r="R3" s="11" t="s">
        <v>3</v>
      </c>
      <c r="S3" s="13" t="s">
        <v>68</v>
      </c>
      <c r="T3" s="11" t="s">
        <v>3</v>
      </c>
      <c r="U3" s="13" t="s">
        <v>68</v>
      </c>
      <c r="V3" s="11" t="s">
        <v>3</v>
      </c>
      <c r="W3" s="13" t="s">
        <v>68</v>
      </c>
      <c r="X3" s="11" t="s">
        <v>3</v>
      </c>
      <c r="Y3" s="13" t="s">
        <v>68</v>
      </c>
      <c r="Z3" s="11" t="s">
        <v>3</v>
      </c>
      <c r="AA3" s="13" t="s">
        <v>68</v>
      </c>
      <c r="AB3" s="11" t="s">
        <v>3</v>
      </c>
      <c r="AC3" s="13" t="s">
        <v>68</v>
      </c>
      <c r="AD3" s="11" t="s">
        <v>3</v>
      </c>
      <c r="AE3" s="13" t="s">
        <v>68</v>
      </c>
      <c r="AF3" s="11" t="s">
        <v>3</v>
      </c>
      <c r="AG3" s="13" t="s">
        <v>68</v>
      </c>
      <c r="AH3" s="11" t="s">
        <v>3</v>
      </c>
      <c r="AI3" s="13" t="s">
        <v>68</v>
      </c>
      <c r="AJ3" s="11" t="s">
        <v>3</v>
      </c>
      <c r="AK3" s="13" t="s">
        <v>68</v>
      </c>
      <c r="AL3" s="11" t="s">
        <v>3</v>
      </c>
      <c r="AM3" s="13" t="s">
        <v>68</v>
      </c>
      <c r="AN3" s="11" t="s">
        <v>3</v>
      </c>
      <c r="AO3" s="13" t="s">
        <v>68</v>
      </c>
      <c r="AP3" s="11" t="s">
        <v>3</v>
      </c>
      <c r="AQ3" s="13" t="s">
        <v>68</v>
      </c>
      <c r="AR3" s="11" t="s">
        <v>3</v>
      </c>
      <c r="AS3" s="13" t="s">
        <v>68</v>
      </c>
      <c r="AT3" s="11" t="s">
        <v>3</v>
      </c>
      <c r="AU3" s="13" t="s">
        <v>68</v>
      </c>
      <c r="AV3" s="11" t="s">
        <v>3</v>
      </c>
      <c r="AW3" s="13" t="s">
        <v>68</v>
      </c>
      <c r="AX3" s="11" t="s">
        <v>3</v>
      </c>
      <c r="AY3" s="13" t="s">
        <v>68</v>
      </c>
      <c r="AZ3" s="11" t="s">
        <v>3</v>
      </c>
      <c r="BA3" s="13" t="s">
        <v>68</v>
      </c>
      <c r="BB3" s="11" t="s">
        <v>3</v>
      </c>
      <c r="BC3" s="13" t="s">
        <v>68</v>
      </c>
      <c r="BD3" s="11" t="s">
        <v>3</v>
      </c>
      <c r="BE3" s="13" t="s">
        <v>68</v>
      </c>
      <c r="BF3" s="11" t="s">
        <v>3</v>
      </c>
      <c r="BG3" s="13" t="s">
        <v>68</v>
      </c>
    </row>
    <row r="4" spans="1:59" s="6" customFormat="1" ht="15" customHeight="1" x14ac:dyDescent="0.15">
      <c r="A4" s="4" t="s">
        <v>61</v>
      </c>
      <c r="B4" s="18">
        <f>SUM(B5)</f>
        <v>464918218.19999999</v>
      </c>
      <c r="C4" s="19">
        <f t="shared" ref="C4:BG4" si="0">SUM(C5)</f>
        <v>203249</v>
      </c>
      <c r="D4" s="18">
        <f t="shared" si="0"/>
        <v>36051896.200000003</v>
      </c>
      <c r="E4" s="19">
        <f t="shared" si="0"/>
        <v>37065</v>
      </c>
      <c r="F4" s="18">
        <f t="shared" si="0"/>
        <v>59329792.600000001</v>
      </c>
      <c r="G4" s="19">
        <f t="shared" si="0"/>
        <v>42638</v>
      </c>
      <c r="H4" s="18">
        <f t="shared" si="0"/>
        <v>6497249.5999999996</v>
      </c>
      <c r="I4" s="19">
        <f t="shared" si="0"/>
        <v>4226</v>
      </c>
      <c r="J4" s="18">
        <f t="shared" si="0"/>
        <v>2853123</v>
      </c>
      <c r="K4" s="19">
        <f t="shared" si="0"/>
        <v>1611</v>
      </c>
      <c r="L4" s="18">
        <f t="shared" si="0"/>
        <v>238133177.5</v>
      </c>
      <c r="M4" s="19">
        <f t="shared" si="0"/>
        <v>28872</v>
      </c>
      <c r="N4" s="18">
        <f t="shared" si="0"/>
        <v>3</v>
      </c>
      <c r="O4" s="19">
        <f t="shared" si="0"/>
        <v>1</v>
      </c>
      <c r="P4" s="18">
        <f t="shared" si="0"/>
        <v>0</v>
      </c>
      <c r="Q4" s="19">
        <f t="shared" si="0"/>
        <v>0</v>
      </c>
      <c r="R4" s="18">
        <f t="shared" si="0"/>
        <v>25115061.300000001</v>
      </c>
      <c r="S4" s="19">
        <f t="shared" si="0"/>
        <v>36533</v>
      </c>
      <c r="T4" s="18">
        <f t="shared" si="0"/>
        <v>10248950.9</v>
      </c>
      <c r="U4" s="19">
        <f t="shared" si="0"/>
        <v>2173</v>
      </c>
      <c r="V4" s="18">
        <f t="shared" si="0"/>
        <v>2884427.7</v>
      </c>
      <c r="W4" s="19">
        <f t="shared" si="0"/>
        <v>324</v>
      </c>
      <c r="X4" s="18">
        <f t="shared" si="0"/>
        <v>273366.3</v>
      </c>
      <c r="Y4" s="19">
        <f t="shared" si="0"/>
        <v>293</v>
      </c>
      <c r="Z4" s="18">
        <f t="shared" si="0"/>
        <v>114780.2</v>
      </c>
      <c r="AA4" s="19">
        <f t="shared" si="0"/>
        <v>117</v>
      </c>
      <c r="AB4" s="18">
        <f t="shared" si="0"/>
        <v>1188969.8999999999</v>
      </c>
      <c r="AC4" s="19">
        <f t="shared" si="0"/>
        <v>916</v>
      </c>
      <c r="AD4" s="18">
        <f t="shared" si="0"/>
        <v>20815572.600000001</v>
      </c>
      <c r="AE4" s="19">
        <f t="shared" si="0"/>
        <v>24512</v>
      </c>
      <c r="AF4" s="18">
        <f t="shared" si="0"/>
        <v>2378846.4</v>
      </c>
      <c r="AG4" s="19">
        <f t="shared" si="0"/>
        <v>1789</v>
      </c>
      <c r="AH4" s="18">
        <f t="shared" si="0"/>
        <v>1623519.5</v>
      </c>
      <c r="AI4" s="19">
        <f t="shared" si="0"/>
        <v>2288</v>
      </c>
      <c r="AJ4" s="18">
        <f t="shared" si="0"/>
        <v>24670037.899999999</v>
      </c>
      <c r="AK4" s="19">
        <f t="shared" si="0"/>
        <v>5728</v>
      </c>
      <c r="AL4" s="18">
        <f t="shared" si="0"/>
        <v>9424882.6999999993</v>
      </c>
      <c r="AM4" s="19">
        <f t="shared" si="0"/>
        <v>7440</v>
      </c>
      <c r="AN4" s="18">
        <f t="shared" si="0"/>
        <v>1164260.6000000001</v>
      </c>
      <c r="AO4" s="19">
        <f t="shared" si="0"/>
        <v>482</v>
      </c>
      <c r="AP4" s="18">
        <f t="shared" si="0"/>
        <v>73891.600000000006</v>
      </c>
      <c r="AQ4" s="19">
        <f t="shared" si="0"/>
        <v>69</v>
      </c>
      <c r="AR4" s="18">
        <f t="shared" si="0"/>
        <v>506429.7</v>
      </c>
      <c r="AS4" s="19">
        <f t="shared" si="0"/>
        <v>986</v>
      </c>
      <c r="AT4" s="18">
        <f t="shared" si="0"/>
        <v>7071301.5999999996</v>
      </c>
      <c r="AU4" s="19">
        <f t="shared" si="0"/>
        <v>884</v>
      </c>
      <c r="AV4" s="18">
        <f t="shared" si="0"/>
        <v>3127125</v>
      </c>
      <c r="AW4" s="19">
        <f t="shared" si="0"/>
        <v>89</v>
      </c>
      <c r="AX4" s="18">
        <f t="shared" si="0"/>
        <v>599205</v>
      </c>
      <c r="AY4" s="19">
        <f t="shared" si="0"/>
        <v>181</v>
      </c>
      <c r="AZ4" s="18">
        <f t="shared" si="0"/>
        <v>358989.2</v>
      </c>
      <c r="BA4" s="19">
        <f t="shared" si="0"/>
        <v>317</v>
      </c>
      <c r="BB4" s="18">
        <f t="shared" si="0"/>
        <v>872</v>
      </c>
      <c r="BC4" s="19">
        <f t="shared" si="0"/>
        <v>3</v>
      </c>
      <c r="BD4" s="18">
        <f t="shared" si="0"/>
        <v>1805626.7</v>
      </c>
      <c r="BE4" s="19">
        <f t="shared" si="0"/>
        <v>615</v>
      </c>
      <c r="BF4" s="18">
        <f t="shared" si="0"/>
        <v>8606859.5</v>
      </c>
      <c r="BG4" s="19">
        <f t="shared" si="0"/>
        <v>3097</v>
      </c>
    </row>
    <row r="5" spans="1:59" ht="15" customHeight="1" x14ac:dyDescent="0.15">
      <c r="A5" s="7" t="s">
        <v>69</v>
      </c>
      <c r="B5" s="46">
        <v>464918218.19999999</v>
      </c>
      <c r="C5" s="47">
        <v>203249</v>
      </c>
      <c r="D5" s="46">
        <v>36051896.200000003</v>
      </c>
      <c r="E5" s="47">
        <v>37065</v>
      </c>
      <c r="F5" s="46">
        <v>59329792.600000001</v>
      </c>
      <c r="G5" s="47">
        <v>42638</v>
      </c>
      <c r="H5" s="46">
        <v>6497249.5999999996</v>
      </c>
      <c r="I5" s="47">
        <v>4226</v>
      </c>
      <c r="J5" s="46">
        <v>2853123</v>
      </c>
      <c r="K5" s="47">
        <v>1611</v>
      </c>
      <c r="L5" s="46">
        <v>238133177.5</v>
      </c>
      <c r="M5" s="47">
        <v>28872</v>
      </c>
      <c r="N5" s="46">
        <v>3</v>
      </c>
      <c r="O5" s="47">
        <v>1</v>
      </c>
      <c r="P5" s="46">
        <v>0</v>
      </c>
      <c r="Q5" s="47">
        <v>0</v>
      </c>
      <c r="R5" s="46">
        <v>25115061.300000001</v>
      </c>
      <c r="S5" s="47">
        <v>36533</v>
      </c>
      <c r="T5" s="46">
        <v>10248950.9</v>
      </c>
      <c r="U5" s="47">
        <v>2173</v>
      </c>
      <c r="V5" s="46">
        <v>2884427.7</v>
      </c>
      <c r="W5" s="47">
        <v>324</v>
      </c>
      <c r="X5" s="46">
        <v>273366.3</v>
      </c>
      <c r="Y5" s="47">
        <v>293</v>
      </c>
      <c r="Z5" s="46">
        <v>114780.2</v>
      </c>
      <c r="AA5" s="47">
        <v>117</v>
      </c>
      <c r="AB5" s="46">
        <v>1188969.8999999999</v>
      </c>
      <c r="AC5" s="47">
        <v>916</v>
      </c>
      <c r="AD5" s="46">
        <v>20815572.600000001</v>
      </c>
      <c r="AE5" s="47">
        <v>24512</v>
      </c>
      <c r="AF5" s="46">
        <v>2378846.4</v>
      </c>
      <c r="AG5" s="47">
        <v>1789</v>
      </c>
      <c r="AH5" s="46">
        <v>1623519.5</v>
      </c>
      <c r="AI5" s="47">
        <v>2288</v>
      </c>
      <c r="AJ5" s="46">
        <v>24670037.899999999</v>
      </c>
      <c r="AK5" s="47">
        <v>5728</v>
      </c>
      <c r="AL5" s="46">
        <v>9424882.6999999993</v>
      </c>
      <c r="AM5" s="47">
        <v>7440</v>
      </c>
      <c r="AN5" s="46">
        <v>1164260.6000000001</v>
      </c>
      <c r="AO5" s="47">
        <v>482</v>
      </c>
      <c r="AP5" s="46">
        <v>73891.600000000006</v>
      </c>
      <c r="AQ5" s="47">
        <v>69</v>
      </c>
      <c r="AR5" s="46">
        <v>506429.7</v>
      </c>
      <c r="AS5" s="47">
        <v>986</v>
      </c>
      <c r="AT5" s="46">
        <v>7071301.5999999996</v>
      </c>
      <c r="AU5" s="47">
        <v>884</v>
      </c>
      <c r="AV5" s="46">
        <v>3127125</v>
      </c>
      <c r="AW5" s="47">
        <v>89</v>
      </c>
      <c r="AX5" s="46">
        <v>599205</v>
      </c>
      <c r="AY5" s="47">
        <v>181</v>
      </c>
      <c r="AZ5" s="46">
        <v>358989.2</v>
      </c>
      <c r="BA5" s="47">
        <v>317</v>
      </c>
      <c r="BB5" s="46">
        <v>872</v>
      </c>
      <c r="BC5" s="47">
        <v>3</v>
      </c>
      <c r="BD5" s="46">
        <v>1805626.7</v>
      </c>
      <c r="BE5" s="47">
        <v>615</v>
      </c>
      <c r="BF5" s="46">
        <v>8606859.5</v>
      </c>
      <c r="BG5" s="47">
        <v>3097</v>
      </c>
    </row>
  </sheetData>
  <mergeCells count="31">
    <mergeCell ref="A1:F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"/>
  <sheetViews>
    <sheetView zoomScaleNormal="100" workbookViewId="0">
      <selection activeCell="F8" sqref="F8"/>
    </sheetView>
  </sheetViews>
  <sheetFormatPr defaultRowHeight="15" customHeight="1" x14ac:dyDescent="0.15"/>
  <cols>
    <col min="1" max="1" width="18.77734375" customWidth="1"/>
    <col min="2" max="2" width="19.109375" style="9" bestFit="1" customWidth="1"/>
    <col min="3" max="3" width="12.77734375" style="10" bestFit="1" customWidth="1"/>
    <col min="4" max="4" width="17.88671875" style="9" bestFit="1" customWidth="1"/>
    <col min="5" max="5" width="11.5546875" style="10" bestFit="1" customWidth="1"/>
    <col min="6" max="6" width="19.109375" style="9" bestFit="1" customWidth="1"/>
    <col min="7" max="7" width="11.5546875" style="10" bestFit="1" customWidth="1"/>
    <col min="8" max="8" width="16" style="9" bestFit="1" customWidth="1"/>
    <col min="9" max="9" width="9.6640625" style="10" bestFit="1" customWidth="1"/>
    <col min="10" max="10" width="16" style="9" bestFit="1" customWidth="1"/>
    <col min="11" max="11" width="9.6640625" style="10" bestFit="1" customWidth="1"/>
    <col min="12" max="12" width="17.88671875" style="9" bestFit="1" customWidth="1"/>
    <col min="13" max="13" width="11.5546875" style="10" bestFit="1" customWidth="1"/>
    <col min="14" max="14" width="9.21875" style="9" bestFit="1" customWidth="1"/>
    <col min="15" max="15" width="6.88671875" style="10" bestFit="1" customWidth="1"/>
    <col min="16" max="16" width="16" style="9" bestFit="1" customWidth="1"/>
    <col min="17" max="17" width="8.5546875" style="10" bestFit="1" customWidth="1"/>
    <col min="18" max="18" width="17.88671875" style="9" bestFit="1" customWidth="1"/>
    <col min="19" max="19" width="11.5546875" style="10" bestFit="1" customWidth="1"/>
    <col min="20" max="20" width="16" style="9" bestFit="1" customWidth="1"/>
    <col min="21" max="21" width="9.6640625" style="10" bestFit="1" customWidth="1"/>
    <col min="22" max="22" width="16" style="9" bestFit="1" customWidth="1"/>
    <col min="23" max="23" width="8.5546875" style="10" bestFit="1" customWidth="1"/>
    <col min="24" max="24" width="13.5546875" style="9" bestFit="1" customWidth="1"/>
    <col min="25" max="25" width="7.44140625" style="10" bestFit="1" customWidth="1"/>
    <col min="26" max="26" width="14.77734375" style="9" bestFit="1" customWidth="1"/>
    <col min="27" max="27" width="8.5546875" style="10" bestFit="1" customWidth="1"/>
    <col min="28" max="28" width="14.77734375" style="9" bestFit="1" customWidth="1"/>
    <col min="29" max="29" width="8.5546875" style="10" bestFit="1" customWidth="1"/>
    <col min="30" max="30" width="17.88671875" style="9" bestFit="1" customWidth="1"/>
    <col min="31" max="31" width="11.5546875" style="10" bestFit="1" customWidth="1"/>
    <col min="32" max="32" width="16" style="9" bestFit="1" customWidth="1"/>
    <col min="33" max="33" width="8.5546875" style="10" bestFit="1" customWidth="1"/>
    <col min="34" max="34" width="16" style="9" bestFit="1" customWidth="1"/>
    <col min="35" max="35" width="9.6640625" style="10" bestFit="1" customWidth="1"/>
    <col min="36" max="36" width="17.88671875" style="9" bestFit="1" customWidth="1"/>
    <col min="37" max="37" width="9.6640625" style="10" bestFit="1" customWidth="1"/>
    <col min="38" max="38" width="17.88671875" style="9" bestFit="1" customWidth="1"/>
    <col min="39" max="39" width="11.5546875" style="10" bestFit="1" customWidth="1"/>
    <col min="40" max="40" width="16" style="9" bestFit="1" customWidth="1"/>
    <col min="41" max="41" width="9.6640625" style="10" bestFit="1" customWidth="1"/>
    <col min="42" max="42" width="14.77734375" style="9" bestFit="1" customWidth="1"/>
    <col min="43" max="43" width="7.44140625" style="10" bestFit="1" customWidth="1"/>
    <col min="44" max="44" width="14.77734375" style="9" bestFit="1" customWidth="1"/>
    <col min="45" max="45" width="8.5546875" style="10" bestFit="1" customWidth="1"/>
    <col min="46" max="46" width="14.77734375" style="9" bestFit="1" customWidth="1"/>
    <col min="47" max="47" width="8.5546875" style="10" bestFit="1" customWidth="1"/>
    <col min="48" max="48" width="16" style="9" bestFit="1" customWidth="1"/>
    <col min="49" max="49" width="8.5546875" style="10" bestFit="1" customWidth="1"/>
    <col min="50" max="50" width="14.77734375" style="9" bestFit="1" customWidth="1"/>
    <col min="51" max="51" width="7.44140625" style="10" bestFit="1" customWidth="1"/>
    <col min="52" max="52" width="14.77734375" style="9" bestFit="1" customWidth="1"/>
    <col min="53" max="53" width="8.5546875" style="10" bestFit="1" customWidth="1"/>
    <col min="54" max="54" width="13.5546875" style="9" bestFit="1" customWidth="1"/>
    <col min="55" max="55" width="7.44140625" style="10" bestFit="1" customWidth="1"/>
    <col min="56" max="56" width="16" style="9" bestFit="1" customWidth="1"/>
    <col min="57" max="57" width="9.6640625" style="10" bestFit="1" customWidth="1"/>
    <col min="58" max="58" width="16" style="9" bestFit="1" customWidth="1"/>
    <col min="59" max="59" width="9.6640625" style="10" bestFit="1" customWidth="1"/>
  </cols>
  <sheetData>
    <row r="1" spans="1:59" ht="42" customHeight="1" x14ac:dyDescent="0.15">
      <c r="A1" s="70" t="s">
        <v>72</v>
      </c>
      <c r="B1" s="70"/>
      <c r="C1" s="70"/>
      <c r="D1" s="70"/>
      <c r="E1" s="70"/>
      <c r="F1" s="70"/>
      <c r="BG1" s="38" t="s">
        <v>91</v>
      </c>
    </row>
    <row r="2" spans="1:59" s="1" customFormat="1" ht="15" customHeight="1" x14ac:dyDescent="0.15">
      <c r="A2" s="52" t="s">
        <v>66</v>
      </c>
      <c r="B2" s="54" t="s">
        <v>30</v>
      </c>
      <c r="C2" s="55"/>
      <c r="D2" s="54" t="s">
        <v>1</v>
      </c>
      <c r="E2" s="55"/>
      <c r="F2" s="54" t="s">
        <v>2</v>
      </c>
      <c r="G2" s="55"/>
      <c r="H2" s="54" t="s">
        <v>4</v>
      </c>
      <c r="I2" s="55"/>
      <c r="J2" s="54" t="s">
        <v>5</v>
      </c>
      <c r="K2" s="55"/>
      <c r="L2" s="54" t="s">
        <v>6</v>
      </c>
      <c r="M2" s="55"/>
      <c r="N2" s="54" t="s">
        <v>7</v>
      </c>
      <c r="O2" s="55"/>
      <c r="P2" s="54" t="s">
        <v>8</v>
      </c>
      <c r="Q2" s="55"/>
      <c r="R2" s="54" t="s">
        <v>9</v>
      </c>
      <c r="S2" s="55"/>
      <c r="T2" s="54" t="s">
        <v>10</v>
      </c>
      <c r="U2" s="55"/>
      <c r="V2" s="54" t="s">
        <v>11</v>
      </c>
      <c r="W2" s="55"/>
      <c r="X2" s="54" t="s">
        <v>12</v>
      </c>
      <c r="Y2" s="55"/>
      <c r="Z2" s="54" t="s">
        <v>13</v>
      </c>
      <c r="AA2" s="55"/>
      <c r="AB2" s="54" t="s">
        <v>14</v>
      </c>
      <c r="AC2" s="55"/>
      <c r="AD2" s="54" t="s">
        <v>15</v>
      </c>
      <c r="AE2" s="55"/>
      <c r="AF2" s="54" t="s">
        <v>16</v>
      </c>
      <c r="AG2" s="55"/>
      <c r="AH2" s="54" t="s">
        <v>17</v>
      </c>
      <c r="AI2" s="55"/>
      <c r="AJ2" s="54" t="s">
        <v>18</v>
      </c>
      <c r="AK2" s="55"/>
      <c r="AL2" s="54" t="s">
        <v>19</v>
      </c>
      <c r="AM2" s="55"/>
      <c r="AN2" s="54" t="s">
        <v>20</v>
      </c>
      <c r="AO2" s="55"/>
      <c r="AP2" s="54" t="s">
        <v>21</v>
      </c>
      <c r="AQ2" s="55"/>
      <c r="AR2" s="54" t="s">
        <v>26</v>
      </c>
      <c r="AS2" s="55"/>
      <c r="AT2" s="54" t="s">
        <v>27</v>
      </c>
      <c r="AU2" s="55"/>
      <c r="AV2" s="54" t="s">
        <v>28</v>
      </c>
      <c r="AW2" s="55"/>
      <c r="AX2" s="54" t="s">
        <v>29</v>
      </c>
      <c r="AY2" s="55"/>
      <c r="AZ2" s="54" t="s">
        <v>22</v>
      </c>
      <c r="BA2" s="55"/>
      <c r="BB2" s="54" t="s">
        <v>23</v>
      </c>
      <c r="BC2" s="55"/>
      <c r="BD2" s="54" t="s">
        <v>24</v>
      </c>
      <c r="BE2" s="55"/>
      <c r="BF2" s="54" t="s">
        <v>25</v>
      </c>
      <c r="BG2" s="55"/>
    </row>
    <row r="3" spans="1:59" s="1" customFormat="1" ht="15" customHeight="1" x14ac:dyDescent="0.15">
      <c r="A3" s="53"/>
      <c r="B3" s="11" t="s">
        <v>3</v>
      </c>
      <c r="C3" s="13" t="s">
        <v>68</v>
      </c>
      <c r="D3" s="11" t="s">
        <v>3</v>
      </c>
      <c r="E3" s="13" t="s">
        <v>68</v>
      </c>
      <c r="F3" s="11" t="s">
        <v>3</v>
      </c>
      <c r="G3" s="13" t="s">
        <v>68</v>
      </c>
      <c r="H3" s="11" t="s">
        <v>3</v>
      </c>
      <c r="I3" s="13" t="s">
        <v>68</v>
      </c>
      <c r="J3" s="11" t="s">
        <v>3</v>
      </c>
      <c r="K3" s="13" t="s">
        <v>68</v>
      </c>
      <c r="L3" s="11" t="s">
        <v>3</v>
      </c>
      <c r="M3" s="13" t="s">
        <v>68</v>
      </c>
      <c r="N3" s="11" t="s">
        <v>3</v>
      </c>
      <c r="O3" s="13" t="s">
        <v>68</v>
      </c>
      <c r="P3" s="11" t="s">
        <v>3</v>
      </c>
      <c r="Q3" s="13" t="s">
        <v>68</v>
      </c>
      <c r="R3" s="11" t="s">
        <v>3</v>
      </c>
      <c r="S3" s="13" t="s">
        <v>68</v>
      </c>
      <c r="T3" s="11" t="s">
        <v>3</v>
      </c>
      <c r="U3" s="13" t="s">
        <v>68</v>
      </c>
      <c r="V3" s="11" t="s">
        <v>3</v>
      </c>
      <c r="W3" s="13" t="s">
        <v>68</v>
      </c>
      <c r="X3" s="11" t="s">
        <v>3</v>
      </c>
      <c r="Y3" s="13" t="s">
        <v>68</v>
      </c>
      <c r="Z3" s="11" t="s">
        <v>3</v>
      </c>
      <c r="AA3" s="13" t="s">
        <v>68</v>
      </c>
      <c r="AB3" s="11" t="s">
        <v>3</v>
      </c>
      <c r="AC3" s="13" t="s">
        <v>68</v>
      </c>
      <c r="AD3" s="11" t="s">
        <v>3</v>
      </c>
      <c r="AE3" s="13" t="s">
        <v>68</v>
      </c>
      <c r="AF3" s="11" t="s">
        <v>3</v>
      </c>
      <c r="AG3" s="13" t="s">
        <v>68</v>
      </c>
      <c r="AH3" s="11" t="s">
        <v>3</v>
      </c>
      <c r="AI3" s="13" t="s">
        <v>68</v>
      </c>
      <c r="AJ3" s="11" t="s">
        <v>3</v>
      </c>
      <c r="AK3" s="13" t="s">
        <v>68</v>
      </c>
      <c r="AL3" s="11" t="s">
        <v>3</v>
      </c>
      <c r="AM3" s="13" t="s">
        <v>68</v>
      </c>
      <c r="AN3" s="11" t="s">
        <v>3</v>
      </c>
      <c r="AO3" s="13" t="s">
        <v>68</v>
      </c>
      <c r="AP3" s="11" t="s">
        <v>3</v>
      </c>
      <c r="AQ3" s="13" t="s">
        <v>68</v>
      </c>
      <c r="AR3" s="11" t="s">
        <v>3</v>
      </c>
      <c r="AS3" s="13" t="s">
        <v>68</v>
      </c>
      <c r="AT3" s="11" t="s">
        <v>3</v>
      </c>
      <c r="AU3" s="13" t="s">
        <v>68</v>
      </c>
      <c r="AV3" s="11" t="s">
        <v>3</v>
      </c>
      <c r="AW3" s="13" t="s">
        <v>68</v>
      </c>
      <c r="AX3" s="11" t="s">
        <v>3</v>
      </c>
      <c r="AY3" s="13" t="s">
        <v>68</v>
      </c>
      <c r="AZ3" s="11" t="s">
        <v>3</v>
      </c>
      <c r="BA3" s="13" t="s">
        <v>68</v>
      </c>
      <c r="BB3" s="11" t="s">
        <v>3</v>
      </c>
      <c r="BC3" s="13" t="s">
        <v>68</v>
      </c>
      <c r="BD3" s="11" t="s">
        <v>3</v>
      </c>
      <c r="BE3" s="13" t="s">
        <v>68</v>
      </c>
      <c r="BF3" s="11" t="s">
        <v>3</v>
      </c>
      <c r="BG3" s="13" t="s">
        <v>68</v>
      </c>
    </row>
    <row r="4" spans="1:59" s="1" customFormat="1" ht="15" customHeight="1" x14ac:dyDescent="0.15">
      <c r="A4" s="4" t="s">
        <v>31</v>
      </c>
      <c r="B4" s="18">
        <f>SUM(B5)</f>
        <v>264218325.19999999</v>
      </c>
      <c r="C4" s="19">
        <f t="shared" ref="C4:BG4" si="0">SUM(C5)</f>
        <v>187277</v>
      </c>
      <c r="D4" s="18">
        <f t="shared" si="0"/>
        <v>36051731.200000003</v>
      </c>
      <c r="E4" s="19">
        <f t="shared" si="0"/>
        <v>37064</v>
      </c>
      <c r="F4" s="18">
        <f t="shared" si="0"/>
        <v>59329561.600000001</v>
      </c>
      <c r="G4" s="19">
        <f t="shared" si="0"/>
        <v>42637</v>
      </c>
      <c r="H4" s="18">
        <f t="shared" si="0"/>
        <v>6473873.5999999996</v>
      </c>
      <c r="I4" s="19">
        <f t="shared" si="0"/>
        <v>4211</v>
      </c>
      <c r="J4" s="18">
        <f t="shared" si="0"/>
        <v>2343998</v>
      </c>
      <c r="K4" s="19">
        <f t="shared" si="0"/>
        <v>1574</v>
      </c>
      <c r="L4" s="18">
        <f t="shared" si="0"/>
        <v>40155679.5</v>
      </c>
      <c r="M4" s="19">
        <f t="shared" si="0"/>
        <v>14140</v>
      </c>
      <c r="N4" s="18">
        <f t="shared" si="0"/>
        <v>3</v>
      </c>
      <c r="O4" s="19">
        <f t="shared" si="0"/>
        <v>1</v>
      </c>
      <c r="P4" s="18">
        <f t="shared" si="0"/>
        <v>0</v>
      </c>
      <c r="Q4" s="19">
        <f t="shared" si="0"/>
        <v>0</v>
      </c>
      <c r="R4" s="18">
        <f t="shared" si="0"/>
        <v>25115061.300000001</v>
      </c>
      <c r="S4" s="19">
        <f t="shared" si="0"/>
        <v>36533</v>
      </c>
      <c r="T4" s="18">
        <f t="shared" si="0"/>
        <v>10248950.9</v>
      </c>
      <c r="U4" s="19">
        <f t="shared" si="0"/>
        <v>2173</v>
      </c>
      <c r="V4" s="18">
        <f t="shared" si="0"/>
        <v>2884427.7</v>
      </c>
      <c r="W4" s="19">
        <f t="shared" si="0"/>
        <v>324</v>
      </c>
      <c r="X4" s="18">
        <f t="shared" si="0"/>
        <v>273366.3</v>
      </c>
      <c r="Y4" s="19">
        <f t="shared" si="0"/>
        <v>293</v>
      </c>
      <c r="Z4" s="18">
        <f t="shared" si="0"/>
        <v>114780.2</v>
      </c>
      <c r="AA4" s="19">
        <f t="shared" si="0"/>
        <v>117</v>
      </c>
      <c r="AB4" s="18">
        <f t="shared" si="0"/>
        <v>1188969.8999999999</v>
      </c>
      <c r="AC4" s="19">
        <f t="shared" si="0"/>
        <v>916</v>
      </c>
      <c r="AD4" s="18">
        <f t="shared" si="0"/>
        <v>20448535.600000001</v>
      </c>
      <c r="AE4" s="19">
        <f t="shared" si="0"/>
        <v>24183</v>
      </c>
      <c r="AF4" s="18">
        <f t="shared" si="0"/>
        <v>2167411.4</v>
      </c>
      <c r="AG4" s="19">
        <f t="shared" si="0"/>
        <v>1667</v>
      </c>
      <c r="AH4" s="18">
        <f t="shared" si="0"/>
        <v>1614258.5</v>
      </c>
      <c r="AI4" s="19">
        <f t="shared" si="0"/>
        <v>2283</v>
      </c>
      <c r="AJ4" s="18">
        <f t="shared" si="0"/>
        <v>24574008.899999999</v>
      </c>
      <c r="AK4" s="19">
        <f t="shared" si="0"/>
        <v>5716</v>
      </c>
      <c r="AL4" s="18">
        <f t="shared" si="0"/>
        <v>8902790.6999999993</v>
      </c>
      <c r="AM4" s="19">
        <f t="shared" si="0"/>
        <v>6834</v>
      </c>
      <c r="AN4" s="18">
        <f t="shared" si="0"/>
        <v>1071835.6000000001</v>
      </c>
      <c r="AO4" s="19">
        <f t="shared" si="0"/>
        <v>456</v>
      </c>
      <c r="AP4" s="18">
        <f t="shared" si="0"/>
        <v>73891.600000000006</v>
      </c>
      <c r="AQ4" s="19">
        <f t="shared" si="0"/>
        <v>69</v>
      </c>
      <c r="AR4" s="18">
        <f t="shared" si="0"/>
        <v>488583.7</v>
      </c>
      <c r="AS4" s="19">
        <f t="shared" si="0"/>
        <v>972</v>
      </c>
      <c r="AT4" s="18">
        <f t="shared" si="0"/>
        <v>7071301.5999999996</v>
      </c>
      <c r="AU4" s="19">
        <f t="shared" si="0"/>
        <v>884</v>
      </c>
      <c r="AV4" s="18">
        <f t="shared" si="0"/>
        <v>3127125</v>
      </c>
      <c r="AW4" s="19">
        <f t="shared" si="0"/>
        <v>89</v>
      </c>
      <c r="AX4" s="18">
        <f t="shared" si="0"/>
        <v>599205</v>
      </c>
      <c r="AY4" s="19">
        <f t="shared" si="0"/>
        <v>181</v>
      </c>
      <c r="AZ4" s="18">
        <f t="shared" si="0"/>
        <v>358989.2</v>
      </c>
      <c r="BA4" s="19">
        <f t="shared" si="0"/>
        <v>317</v>
      </c>
      <c r="BB4" s="18">
        <f t="shared" si="0"/>
        <v>872</v>
      </c>
      <c r="BC4" s="19">
        <f t="shared" si="0"/>
        <v>3</v>
      </c>
      <c r="BD4" s="18">
        <f t="shared" si="0"/>
        <v>932683.7</v>
      </c>
      <c r="BE4" s="19">
        <f t="shared" si="0"/>
        <v>544</v>
      </c>
      <c r="BF4" s="18">
        <f t="shared" si="0"/>
        <v>8606429.5</v>
      </c>
      <c r="BG4" s="19">
        <f t="shared" si="0"/>
        <v>3096</v>
      </c>
    </row>
    <row r="5" spans="1:59" ht="15" customHeight="1" x14ac:dyDescent="0.15">
      <c r="A5" s="7" t="s">
        <v>69</v>
      </c>
      <c r="B5" s="44">
        <v>264218325.19999999</v>
      </c>
      <c r="C5" s="45">
        <v>187277</v>
      </c>
      <c r="D5" s="44">
        <v>36051731.200000003</v>
      </c>
      <c r="E5" s="45">
        <v>37064</v>
      </c>
      <c r="F5" s="44">
        <v>59329561.600000001</v>
      </c>
      <c r="G5" s="45">
        <v>42637</v>
      </c>
      <c r="H5" s="44">
        <v>6473873.5999999996</v>
      </c>
      <c r="I5" s="45">
        <v>4211</v>
      </c>
      <c r="J5" s="44">
        <v>2343998</v>
      </c>
      <c r="K5" s="45">
        <v>1574</v>
      </c>
      <c r="L5" s="44">
        <v>40155679.5</v>
      </c>
      <c r="M5" s="45">
        <v>14140</v>
      </c>
      <c r="N5" s="44">
        <v>3</v>
      </c>
      <c r="O5" s="45">
        <v>1</v>
      </c>
      <c r="P5" s="44">
        <v>0</v>
      </c>
      <c r="Q5" s="45">
        <v>0</v>
      </c>
      <c r="R5" s="44">
        <v>25115061.300000001</v>
      </c>
      <c r="S5" s="45">
        <v>36533</v>
      </c>
      <c r="T5" s="44">
        <v>10248950.9</v>
      </c>
      <c r="U5" s="45">
        <v>2173</v>
      </c>
      <c r="V5" s="44">
        <v>2884427.7</v>
      </c>
      <c r="W5" s="45">
        <v>324</v>
      </c>
      <c r="X5" s="44">
        <v>273366.3</v>
      </c>
      <c r="Y5" s="45">
        <v>293</v>
      </c>
      <c r="Z5" s="44">
        <v>114780.2</v>
      </c>
      <c r="AA5" s="45">
        <v>117</v>
      </c>
      <c r="AB5" s="44">
        <v>1188969.8999999999</v>
      </c>
      <c r="AC5" s="45">
        <v>916</v>
      </c>
      <c r="AD5" s="44">
        <v>20448535.600000001</v>
      </c>
      <c r="AE5" s="45">
        <v>24183</v>
      </c>
      <c r="AF5" s="44">
        <v>2167411.4</v>
      </c>
      <c r="AG5" s="45">
        <v>1667</v>
      </c>
      <c r="AH5" s="44">
        <v>1614258.5</v>
      </c>
      <c r="AI5" s="45">
        <v>2283</v>
      </c>
      <c r="AJ5" s="44">
        <v>24574008.899999999</v>
      </c>
      <c r="AK5" s="45">
        <v>5716</v>
      </c>
      <c r="AL5" s="44">
        <v>8902790.6999999993</v>
      </c>
      <c r="AM5" s="45">
        <v>6834</v>
      </c>
      <c r="AN5" s="44">
        <v>1071835.6000000001</v>
      </c>
      <c r="AO5" s="45">
        <v>456</v>
      </c>
      <c r="AP5" s="44">
        <v>73891.600000000006</v>
      </c>
      <c r="AQ5" s="45">
        <v>69</v>
      </c>
      <c r="AR5" s="44">
        <v>488583.7</v>
      </c>
      <c r="AS5" s="45">
        <v>972</v>
      </c>
      <c r="AT5" s="44">
        <v>7071301.5999999996</v>
      </c>
      <c r="AU5" s="45">
        <v>884</v>
      </c>
      <c r="AV5" s="44">
        <v>3127125</v>
      </c>
      <c r="AW5" s="45">
        <v>89</v>
      </c>
      <c r="AX5" s="44">
        <v>599205</v>
      </c>
      <c r="AY5" s="45">
        <v>181</v>
      </c>
      <c r="AZ5" s="44">
        <v>358989.2</v>
      </c>
      <c r="BA5" s="45">
        <v>317</v>
      </c>
      <c r="BB5" s="44">
        <v>872</v>
      </c>
      <c r="BC5" s="45">
        <v>3</v>
      </c>
      <c r="BD5" s="44">
        <v>932683.7</v>
      </c>
      <c r="BE5" s="45">
        <v>544</v>
      </c>
      <c r="BF5" s="44">
        <v>8606429.5</v>
      </c>
      <c r="BG5" s="45">
        <v>3096</v>
      </c>
    </row>
  </sheetData>
  <mergeCells count="31">
    <mergeCell ref="A1:F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zoomScaleNormal="100" workbookViewId="0">
      <selection activeCell="E8" sqref="E8"/>
    </sheetView>
  </sheetViews>
  <sheetFormatPr defaultRowHeight="15" customHeight="1" x14ac:dyDescent="0.15"/>
  <cols>
    <col min="1" max="1" width="18.77734375" customWidth="1"/>
    <col min="2" max="2" width="18.33203125" style="9" bestFit="1" customWidth="1"/>
    <col min="3" max="3" width="14.109375" style="10" bestFit="1" customWidth="1"/>
    <col min="4" max="4" width="17.33203125" style="9" bestFit="1" customWidth="1"/>
    <col min="5" max="5" width="13.6640625" style="10" bestFit="1" customWidth="1"/>
    <col min="6" max="6" width="17.33203125" style="9" bestFit="1" customWidth="1"/>
    <col min="7" max="7" width="13.6640625" style="10" bestFit="1" customWidth="1"/>
    <col min="8" max="8" width="15.77734375" style="9" bestFit="1" customWidth="1"/>
    <col min="9" max="9" width="11.109375" style="10" bestFit="1" customWidth="1"/>
    <col min="10" max="10" width="15.77734375" style="9" bestFit="1" customWidth="1"/>
    <col min="11" max="11" width="11.109375" style="10" bestFit="1" customWidth="1"/>
    <col min="12" max="12" width="18.33203125" style="9" bestFit="1" customWidth="1"/>
    <col min="13" max="13" width="12.109375" style="10" bestFit="1" customWidth="1"/>
    <col min="14" max="14" width="10.21875" style="9" bestFit="1" customWidth="1"/>
    <col min="15" max="15" width="9" style="10" bestFit="1" customWidth="1"/>
    <col min="16" max="16" width="14.77734375" style="9" bestFit="1" customWidth="1"/>
    <col min="17" max="17" width="10.21875" style="10" bestFit="1" customWidth="1"/>
    <col min="18" max="18" width="15.77734375" style="9" bestFit="1" customWidth="1"/>
    <col min="19" max="19" width="12.109375" style="10" bestFit="1" customWidth="1"/>
    <col min="20" max="20" width="15.6640625" style="9" bestFit="1" customWidth="1"/>
    <col min="21" max="21" width="11.109375" style="10" bestFit="1" customWidth="1"/>
    <col min="22" max="22" width="14.6640625" style="9" bestFit="1" customWidth="1"/>
    <col min="23" max="23" width="10.109375" style="10" bestFit="1" customWidth="1"/>
    <col min="24" max="24" width="13.6640625" style="9" bestFit="1" customWidth="1"/>
    <col min="25" max="25" width="9" style="10" bestFit="1" customWidth="1"/>
    <col min="26" max="26" width="13.6640625" style="9" bestFit="1" customWidth="1"/>
    <col min="27" max="27" width="10.109375" style="10" bestFit="1" customWidth="1"/>
    <col min="28" max="28" width="13.6640625" style="9" bestFit="1" customWidth="1"/>
    <col min="29" max="29" width="10.109375" style="10" bestFit="1" customWidth="1"/>
    <col min="30" max="30" width="15.6640625" style="9" bestFit="1" customWidth="1"/>
    <col min="31" max="31" width="12.109375" style="10" bestFit="1" customWidth="1"/>
    <col min="32" max="32" width="14.6640625" style="9" bestFit="1" customWidth="1"/>
    <col min="33" max="33" width="11.109375" style="10" bestFit="1" customWidth="1"/>
    <col min="34" max="34" width="14.6640625" style="9" bestFit="1" customWidth="1"/>
    <col min="35" max="35" width="11.109375" style="10" bestFit="1" customWidth="1"/>
    <col min="36" max="36" width="15.6640625" style="9" bestFit="1" customWidth="1"/>
    <col min="37" max="37" width="12.109375" style="10" bestFit="1" customWidth="1"/>
    <col min="38" max="38" width="15.6640625" style="9" bestFit="1" customWidth="1"/>
    <col min="39" max="39" width="12.109375" style="10" bestFit="1" customWidth="1"/>
    <col min="40" max="40" width="15.6640625" style="9" bestFit="1" customWidth="1"/>
    <col min="41" max="41" width="11.109375" style="10" bestFit="1" customWidth="1"/>
    <col min="42" max="42" width="13.6640625" style="9" bestFit="1" customWidth="1"/>
    <col min="43" max="43" width="10.109375" style="10" bestFit="1" customWidth="1"/>
    <col min="44" max="44" width="13.6640625" style="9" bestFit="1" customWidth="1"/>
    <col min="45" max="45" width="10.109375" style="10" bestFit="1" customWidth="1"/>
    <col min="46" max="46" width="14.6640625" style="9" bestFit="1" customWidth="1"/>
    <col min="47" max="47" width="10.109375" style="10" bestFit="1" customWidth="1"/>
    <col min="48" max="48" width="14.6640625" style="9" bestFit="1" customWidth="1"/>
    <col min="49" max="49" width="11.109375" style="10" bestFit="1" customWidth="1"/>
    <col min="50" max="50" width="13.6640625" style="9" bestFit="1" customWidth="1"/>
    <col min="51" max="51" width="10.109375" style="10" bestFit="1" customWidth="1"/>
    <col min="52" max="52" width="13.6640625" style="9" bestFit="1" customWidth="1"/>
    <col min="53" max="53" width="10.109375" style="10" bestFit="1" customWidth="1"/>
    <col min="54" max="54" width="13.6640625" style="9" bestFit="1" customWidth="1"/>
    <col min="55" max="55" width="9" style="10" bestFit="1" customWidth="1"/>
    <col min="56" max="56" width="14.6640625" style="9" bestFit="1" customWidth="1"/>
    <col min="57" max="57" width="11.109375" style="10" bestFit="1" customWidth="1"/>
    <col min="58" max="58" width="15.6640625" style="9" bestFit="1" customWidth="1"/>
    <col min="59" max="59" width="12.109375" style="10" bestFit="1" customWidth="1"/>
  </cols>
  <sheetData>
    <row r="1" spans="1:59" ht="42" customHeight="1" x14ac:dyDescent="0.15">
      <c r="A1" s="70" t="s">
        <v>73</v>
      </c>
      <c r="B1" s="70"/>
      <c r="C1" s="70"/>
      <c r="D1" s="70"/>
      <c r="E1" s="70"/>
      <c r="F1" s="70"/>
      <c r="BG1" s="38" t="s">
        <v>91</v>
      </c>
    </row>
    <row r="2" spans="1:59" s="1" customFormat="1" ht="15" customHeight="1" x14ac:dyDescent="0.15">
      <c r="A2" s="52" t="s">
        <v>66</v>
      </c>
      <c r="B2" s="54" t="s">
        <v>30</v>
      </c>
      <c r="C2" s="55"/>
      <c r="D2" s="54" t="s">
        <v>1</v>
      </c>
      <c r="E2" s="55"/>
      <c r="F2" s="54" t="s">
        <v>2</v>
      </c>
      <c r="G2" s="55"/>
      <c r="H2" s="54" t="s">
        <v>4</v>
      </c>
      <c r="I2" s="55"/>
      <c r="J2" s="54" t="s">
        <v>5</v>
      </c>
      <c r="K2" s="55"/>
      <c r="L2" s="54" t="s">
        <v>6</v>
      </c>
      <c r="M2" s="55"/>
      <c r="N2" s="54" t="s">
        <v>7</v>
      </c>
      <c r="O2" s="55"/>
      <c r="P2" s="54" t="s">
        <v>8</v>
      </c>
      <c r="Q2" s="55"/>
      <c r="R2" s="54" t="s">
        <v>9</v>
      </c>
      <c r="S2" s="55"/>
      <c r="T2" s="54" t="s">
        <v>10</v>
      </c>
      <c r="U2" s="55"/>
      <c r="V2" s="54" t="s">
        <v>11</v>
      </c>
      <c r="W2" s="55"/>
      <c r="X2" s="54" t="s">
        <v>12</v>
      </c>
      <c r="Y2" s="55"/>
      <c r="Z2" s="54" t="s">
        <v>13</v>
      </c>
      <c r="AA2" s="55"/>
      <c r="AB2" s="54" t="s">
        <v>14</v>
      </c>
      <c r="AC2" s="55"/>
      <c r="AD2" s="54" t="s">
        <v>15</v>
      </c>
      <c r="AE2" s="55"/>
      <c r="AF2" s="54" t="s">
        <v>16</v>
      </c>
      <c r="AG2" s="55"/>
      <c r="AH2" s="54" t="s">
        <v>17</v>
      </c>
      <c r="AI2" s="55"/>
      <c r="AJ2" s="54" t="s">
        <v>18</v>
      </c>
      <c r="AK2" s="55"/>
      <c r="AL2" s="54" t="s">
        <v>19</v>
      </c>
      <c r="AM2" s="55"/>
      <c r="AN2" s="54" t="s">
        <v>20</v>
      </c>
      <c r="AO2" s="55"/>
      <c r="AP2" s="54" t="s">
        <v>21</v>
      </c>
      <c r="AQ2" s="55"/>
      <c r="AR2" s="54" t="s">
        <v>26</v>
      </c>
      <c r="AS2" s="55"/>
      <c r="AT2" s="54" t="s">
        <v>27</v>
      </c>
      <c r="AU2" s="55"/>
      <c r="AV2" s="54" t="s">
        <v>28</v>
      </c>
      <c r="AW2" s="55"/>
      <c r="AX2" s="54" t="s">
        <v>29</v>
      </c>
      <c r="AY2" s="55"/>
      <c r="AZ2" s="54" t="s">
        <v>22</v>
      </c>
      <c r="BA2" s="55"/>
      <c r="BB2" s="54" t="s">
        <v>23</v>
      </c>
      <c r="BC2" s="55"/>
      <c r="BD2" s="54" t="s">
        <v>24</v>
      </c>
      <c r="BE2" s="55"/>
      <c r="BF2" s="54" t="s">
        <v>25</v>
      </c>
      <c r="BG2" s="55"/>
    </row>
    <row r="3" spans="1:59" s="1" customFormat="1" ht="15" customHeight="1" x14ac:dyDescent="0.15">
      <c r="A3" s="53"/>
      <c r="B3" s="11" t="s">
        <v>3</v>
      </c>
      <c r="C3" s="13" t="s">
        <v>68</v>
      </c>
      <c r="D3" s="11" t="s">
        <v>3</v>
      </c>
      <c r="E3" s="13" t="s">
        <v>68</v>
      </c>
      <c r="F3" s="11" t="s">
        <v>3</v>
      </c>
      <c r="G3" s="13" t="s">
        <v>68</v>
      </c>
      <c r="H3" s="11" t="s">
        <v>3</v>
      </c>
      <c r="I3" s="13" t="s">
        <v>68</v>
      </c>
      <c r="J3" s="11" t="s">
        <v>3</v>
      </c>
      <c r="K3" s="13" t="s">
        <v>68</v>
      </c>
      <c r="L3" s="11" t="s">
        <v>3</v>
      </c>
      <c r="M3" s="13" t="s">
        <v>68</v>
      </c>
      <c r="N3" s="11" t="s">
        <v>3</v>
      </c>
      <c r="O3" s="13" t="s">
        <v>68</v>
      </c>
      <c r="P3" s="11" t="s">
        <v>3</v>
      </c>
      <c r="Q3" s="13" t="s">
        <v>68</v>
      </c>
      <c r="R3" s="11" t="s">
        <v>3</v>
      </c>
      <c r="S3" s="13" t="s">
        <v>68</v>
      </c>
      <c r="T3" s="11" t="s">
        <v>3</v>
      </c>
      <c r="U3" s="13" t="s">
        <v>68</v>
      </c>
      <c r="V3" s="11" t="s">
        <v>3</v>
      </c>
      <c r="W3" s="13" t="s">
        <v>68</v>
      </c>
      <c r="X3" s="11" t="s">
        <v>3</v>
      </c>
      <c r="Y3" s="13" t="s">
        <v>68</v>
      </c>
      <c r="Z3" s="11" t="s">
        <v>3</v>
      </c>
      <c r="AA3" s="13" t="s">
        <v>68</v>
      </c>
      <c r="AB3" s="11" t="s">
        <v>3</v>
      </c>
      <c r="AC3" s="13" t="s">
        <v>68</v>
      </c>
      <c r="AD3" s="11" t="s">
        <v>3</v>
      </c>
      <c r="AE3" s="13" t="s">
        <v>68</v>
      </c>
      <c r="AF3" s="11" t="s">
        <v>3</v>
      </c>
      <c r="AG3" s="13" t="s">
        <v>68</v>
      </c>
      <c r="AH3" s="11" t="s">
        <v>3</v>
      </c>
      <c r="AI3" s="13" t="s">
        <v>68</v>
      </c>
      <c r="AJ3" s="11" t="s">
        <v>3</v>
      </c>
      <c r="AK3" s="13" t="s">
        <v>68</v>
      </c>
      <c r="AL3" s="11" t="s">
        <v>3</v>
      </c>
      <c r="AM3" s="13" t="s">
        <v>68</v>
      </c>
      <c r="AN3" s="11" t="s">
        <v>3</v>
      </c>
      <c r="AO3" s="13" t="s">
        <v>68</v>
      </c>
      <c r="AP3" s="11" t="s">
        <v>3</v>
      </c>
      <c r="AQ3" s="13" t="s">
        <v>68</v>
      </c>
      <c r="AR3" s="11" t="s">
        <v>3</v>
      </c>
      <c r="AS3" s="13" t="s">
        <v>68</v>
      </c>
      <c r="AT3" s="11" t="s">
        <v>3</v>
      </c>
      <c r="AU3" s="13" t="s">
        <v>68</v>
      </c>
      <c r="AV3" s="11" t="s">
        <v>3</v>
      </c>
      <c r="AW3" s="13" t="s">
        <v>68</v>
      </c>
      <c r="AX3" s="11" t="s">
        <v>3</v>
      </c>
      <c r="AY3" s="13" t="s">
        <v>68</v>
      </c>
      <c r="AZ3" s="11" t="s">
        <v>3</v>
      </c>
      <c r="BA3" s="13" t="s">
        <v>68</v>
      </c>
      <c r="BB3" s="11" t="s">
        <v>3</v>
      </c>
      <c r="BC3" s="13" t="s">
        <v>68</v>
      </c>
      <c r="BD3" s="11" t="s">
        <v>3</v>
      </c>
      <c r="BE3" s="13" t="s">
        <v>68</v>
      </c>
      <c r="BF3" s="11" t="s">
        <v>3</v>
      </c>
      <c r="BG3" s="13" t="s">
        <v>68</v>
      </c>
    </row>
    <row r="4" spans="1:59" s="1" customFormat="1" ht="15" customHeight="1" x14ac:dyDescent="0.15">
      <c r="A4" s="4" t="s">
        <v>61</v>
      </c>
      <c r="B4" s="18">
        <f>SUM(B5)</f>
        <v>200699893</v>
      </c>
      <c r="C4" s="19">
        <f t="shared" ref="C4:BG4" si="0">SUM(C5)</f>
        <v>15972</v>
      </c>
      <c r="D4" s="18">
        <f t="shared" si="0"/>
        <v>165</v>
      </c>
      <c r="E4" s="19">
        <f t="shared" si="0"/>
        <v>1</v>
      </c>
      <c r="F4" s="18">
        <f t="shared" si="0"/>
        <v>231</v>
      </c>
      <c r="G4" s="19">
        <f t="shared" si="0"/>
        <v>1</v>
      </c>
      <c r="H4" s="18">
        <f t="shared" si="0"/>
        <v>23376</v>
      </c>
      <c r="I4" s="19">
        <f t="shared" si="0"/>
        <v>15</v>
      </c>
      <c r="J4" s="18">
        <f t="shared" si="0"/>
        <v>509125</v>
      </c>
      <c r="K4" s="19">
        <f t="shared" si="0"/>
        <v>37</v>
      </c>
      <c r="L4" s="18">
        <f t="shared" si="0"/>
        <v>197977498</v>
      </c>
      <c r="M4" s="19">
        <f t="shared" si="0"/>
        <v>14732</v>
      </c>
      <c r="N4" s="18">
        <f t="shared" si="0"/>
        <v>0</v>
      </c>
      <c r="O4" s="19">
        <f t="shared" si="0"/>
        <v>0</v>
      </c>
      <c r="P4" s="18">
        <f t="shared" si="0"/>
        <v>0</v>
      </c>
      <c r="Q4" s="19">
        <f t="shared" si="0"/>
        <v>0</v>
      </c>
      <c r="R4" s="18">
        <f t="shared" si="0"/>
        <v>0</v>
      </c>
      <c r="S4" s="19">
        <f t="shared" si="0"/>
        <v>0</v>
      </c>
      <c r="T4" s="18">
        <f t="shared" si="0"/>
        <v>0</v>
      </c>
      <c r="U4" s="19">
        <f t="shared" si="0"/>
        <v>0</v>
      </c>
      <c r="V4" s="18">
        <f t="shared" si="0"/>
        <v>0</v>
      </c>
      <c r="W4" s="19">
        <f t="shared" si="0"/>
        <v>0</v>
      </c>
      <c r="X4" s="18">
        <f t="shared" si="0"/>
        <v>0</v>
      </c>
      <c r="Y4" s="19">
        <f t="shared" si="0"/>
        <v>0</v>
      </c>
      <c r="Z4" s="18">
        <f t="shared" si="0"/>
        <v>0</v>
      </c>
      <c r="AA4" s="19">
        <f t="shared" si="0"/>
        <v>0</v>
      </c>
      <c r="AB4" s="18">
        <f t="shared" si="0"/>
        <v>0</v>
      </c>
      <c r="AC4" s="19">
        <f t="shared" si="0"/>
        <v>0</v>
      </c>
      <c r="AD4" s="18">
        <f t="shared" si="0"/>
        <v>367037</v>
      </c>
      <c r="AE4" s="19">
        <f t="shared" si="0"/>
        <v>329</v>
      </c>
      <c r="AF4" s="18">
        <f t="shared" si="0"/>
        <v>211435</v>
      </c>
      <c r="AG4" s="19">
        <f t="shared" si="0"/>
        <v>122</v>
      </c>
      <c r="AH4" s="18">
        <f t="shared" si="0"/>
        <v>9261</v>
      </c>
      <c r="AI4" s="19">
        <f t="shared" si="0"/>
        <v>5</v>
      </c>
      <c r="AJ4" s="18">
        <f t="shared" si="0"/>
        <v>96029</v>
      </c>
      <c r="AK4" s="19">
        <f t="shared" si="0"/>
        <v>12</v>
      </c>
      <c r="AL4" s="18">
        <f t="shared" si="0"/>
        <v>522092</v>
      </c>
      <c r="AM4" s="19">
        <f t="shared" si="0"/>
        <v>606</v>
      </c>
      <c r="AN4" s="18">
        <f t="shared" si="0"/>
        <v>92425</v>
      </c>
      <c r="AO4" s="19">
        <f t="shared" si="0"/>
        <v>26</v>
      </c>
      <c r="AP4" s="18">
        <f t="shared" si="0"/>
        <v>0</v>
      </c>
      <c r="AQ4" s="19">
        <f t="shared" si="0"/>
        <v>0</v>
      </c>
      <c r="AR4" s="18">
        <f t="shared" si="0"/>
        <v>17846</v>
      </c>
      <c r="AS4" s="19">
        <f t="shared" si="0"/>
        <v>14</v>
      </c>
      <c r="AT4" s="18">
        <f t="shared" si="0"/>
        <v>0</v>
      </c>
      <c r="AU4" s="19">
        <f t="shared" si="0"/>
        <v>0</v>
      </c>
      <c r="AV4" s="18">
        <f t="shared" si="0"/>
        <v>0</v>
      </c>
      <c r="AW4" s="19">
        <f t="shared" si="0"/>
        <v>0</v>
      </c>
      <c r="AX4" s="18">
        <f t="shared" si="0"/>
        <v>0</v>
      </c>
      <c r="AY4" s="19">
        <f t="shared" si="0"/>
        <v>0</v>
      </c>
      <c r="AZ4" s="18">
        <f t="shared" si="0"/>
        <v>0</v>
      </c>
      <c r="BA4" s="19">
        <f t="shared" si="0"/>
        <v>0</v>
      </c>
      <c r="BB4" s="18">
        <f t="shared" si="0"/>
        <v>0</v>
      </c>
      <c r="BC4" s="19">
        <f t="shared" si="0"/>
        <v>0</v>
      </c>
      <c r="BD4" s="18">
        <f t="shared" si="0"/>
        <v>872943</v>
      </c>
      <c r="BE4" s="19">
        <f t="shared" si="0"/>
        <v>71</v>
      </c>
      <c r="BF4" s="18">
        <f t="shared" si="0"/>
        <v>430</v>
      </c>
      <c r="BG4" s="19">
        <f t="shared" si="0"/>
        <v>1</v>
      </c>
    </row>
    <row r="5" spans="1:59" ht="15" customHeight="1" x14ac:dyDescent="0.15">
      <c r="A5" s="7" t="s">
        <v>69</v>
      </c>
      <c r="B5" s="42">
        <v>200699893</v>
      </c>
      <c r="C5" s="43">
        <v>15972</v>
      </c>
      <c r="D5" s="42">
        <v>165</v>
      </c>
      <c r="E5" s="43">
        <v>1</v>
      </c>
      <c r="F5" s="42">
        <v>231</v>
      </c>
      <c r="G5" s="43">
        <v>1</v>
      </c>
      <c r="H5" s="42">
        <v>23376</v>
      </c>
      <c r="I5" s="43">
        <v>15</v>
      </c>
      <c r="J5" s="42">
        <v>509125</v>
      </c>
      <c r="K5" s="43">
        <v>37</v>
      </c>
      <c r="L5" s="42">
        <v>197977498</v>
      </c>
      <c r="M5" s="43">
        <v>14732</v>
      </c>
      <c r="N5" s="42">
        <v>0</v>
      </c>
      <c r="O5" s="43">
        <v>0</v>
      </c>
      <c r="P5" s="42">
        <v>0</v>
      </c>
      <c r="Q5" s="43">
        <v>0</v>
      </c>
      <c r="R5" s="42">
        <v>0</v>
      </c>
      <c r="S5" s="43">
        <v>0</v>
      </c>
      <c r="T5" s="42">
        <v>0</v>
      </c>
      <c r="U5" s="43">
        <v>0</v>
      </c>
      <c r="V5" s="42">
        <v>0</v>
      </c>
      <c r="W5" s="43">
        <v>0</v>
      </c>
      <c r="X5" s="42">
        <v>0</v>
      </c>
      <c r="Y5" s="43">
        <v>0</v>
      </c>
      <c r="Z5" s="42">
        <v>0</v>
      </c>
      <c r="AA5" s="43">
        <v>0</v>
      </c>
      <c r="AB5" s="42">
        <v>0</v>
      </c>
      <c r="AC5" s="43">
        <v>0</v>
      </c>
      <c r="AD5" s="42">
        <v>367037</v>
      </c>
      <c r="AE5" s="43">
        <v>329</v>
      </c>
      <c r="AF5" s="42">
        <v>211435</v>
      </c>
      <c r="AG5" s="43">
        <v>122</v>
      </c>
      <c r="AH5" s="42">
        <v>9261</v>
      </c>
      <c r="AI5" s="43">
        <v>5</v>
      </c>
      <c r="AJ5" s="42">
        <v>96029</v>
      </c>
      <c r="AK5" s="43">
        <v>12</v>
      </c>
      <c r="AL5" s="42">
        <v>522092</v>
      </c>
      <c r="AM5" s="43">
        <v>606</v>
      </c>
      <c r="AN5" s="42">
        <v>92425</v>
      </c>
      <c r="AO5" s="43">
        <v>26</v>
      </c>
      <c r="AP5" s="42">
        <v>0</v>
      </c>
      <c r="AQ5" s="43">
        <v>0</v>
      </c>
      <c r="AR5" s="42">
        <v>17846</v>
      </c>
      <c r="AS5" s="43">
        <v>14</v>
      </c>
      <c r="AT5" s="42">
        <v>0</v>
      </c>
      <c r="AU5" s="43">
        <v>0</v>
      </c>
      <c r="AV5" s="42">
        <v>0</v>
      </c>
      <c r="AW5" s="43">
        <v>0</v>
      </c>
      <c r="AX5" s="42">
        <v>0</v>
      </c>
      <c r="AY5" s="43">
        <v>0</v>
      </c>
      <c r="AZ5" s="42">
        <v>0</v>
      </c>
      <c r="BA5" s="43">
        <v>0</v>
      </c>
      <c r="BB5" s="42">
        <v>0</v>
      </c>
      <c r="BC5" s="43">
        <v>0</v>
      </c>
      <c r="BD5" s="42">
        <v>872943</v>
      </c>
      <c r="BE5" s="43">
        <v>71</v>
      </c>
      <c r="BF5" s="42">
        <v>430</v>
      </c>
      <c r="BG5" s="43">
        <v>1</v>
      </c>
    </row>
    <row r="7" spans="1:59" ht="15" customHeight="1" x14ac:dyDescent="0.15">
      <c r="C7" s="9"/>
      <c r="D7" s="10"/>
    </row>
  </sheetData>
  <mergeCells count="31">
    <mergeCell ref="A1:F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"/>
  <sheetViews>
    <sheetView zoomScaleNormal="100" workbookViewId="0">
      <selection activeCell="N9" sqref="N9"/>
    </sheetView>
  </sheetViews>
  <sheetFormatPr defaultRowHeight="15" customHeight="1" x14ac:dyDescent="0.15"/>
  <cols>
    <col min="1" max="1" width="18.77734375" customWidth="1"/>
    <col min="2" max="2" width="18.88671875" style="9" customWidth="1"/>
    <col min="3" max="3" width="11.77734375" style="22" bestFit="1" customWidth="1"/>
    <col min="4" max="4" width="16.21875" style="9" bestFit="1" customWidth="1"/>
    <col min="5" max="5" width="11.109375" style="22" bestFit="1" customWidth="1"/>
    <col min="6" max="6" width="15" style="9" bestFit="1" customWidth="1"/>
    <col min="7" max="7" width="9.88671875" style="22" bestFit="1" customWidth="1"/>
    <col min="8" max="8" width="15" style="9" bestFit="1" customWidth="1"/>
    <col min="9" max="9" width="9.88671875" style="22" bestFit="1" customWidth="1"/>
    <col min="10" max="10" width="16.109375" style="9" bestFit="1" customWidth="1"/>
    <col min="11" max="11" width="9.88671875" style="22" bestFit="1" customWidth="1"/>
    <col min="12" max="12" width="15" style="9" bestFit="1" customWidth="1"/>
    <col min="13" max="13" width="9.88671875" style="22" bestFit="1" customWidth="1"/>
    <col min="14" max="14" width="14.6640625" style="9" bestFit="1" customWidth="1"/>
    <col min="15" max="15" width="9.88671875" style="22" bestFit="1" customWidth="1"/>
    <col min="16" max="16" width="14.77734375" style="9" bestFit="1" customWidth="1"/>
    <col min="17" max="17" width="9" style="10" bestFit="1" customWidth="1"/>
    <col min="18" max="18" width="13.5546875" style="9" bestFit="1" customWidth="1"/>
    <col min="19" max="19" width="9" style="10" bestFit="1" customWidth="1"/>
    <col min="20" max="20" width="13.5546875" style="9" bestFit="1" customWidth="1"/>
    <col min="21" max="21" width="9" style="10" bestFit="1" customWidth="1"/>
    <col min="22" max="22" width="8.88671875" style="9"/>
    <col min="23" max="23" width="8.88671875" style="10"/>
    <col min="24" max="24" width="8.88671875" style="9"/>
    <col min="25" max="25" width="8.88671875" style="10"/>
    <col min="26" max="26" width="8.88671875" style="9"/>
    <col min="27" max="27" width="8.88671875" style="10"/>
    <col min="28" max="28" width="8.88671875" style="9"/>
    <col min="29" max="29" width="8.88671875" style="10"/>
    <col min="30" max="30" width="8.88671875" style="9"/>
    <col min="31" max="31" width="8.88671875" style="10"/>
    <col min="32" max="32" width="8.88671875" style="9"/>
    <col min="33" max="33" width="8.88671875" style="10"/>
    <col min="34" max="34" width="8.88671875" style="9"/>
    <col min="35" max="35" width="8.88671875" style="10"/>
    <col min="36" max="36" width="8.88671875" style="9"/>
    <col min="37" max="37" width="8.88671875" style="10"/>
    <col min="38" max="38" width="8.88671875" style="9"/>
    <col min="39" max="39" width="8.88671875" style="10"/>
    <col min="40" max="40" width="8.88671875" style="9"/>
    <col min="41" max="41" width="8.88671875" style="10"/>
    <col min="42" max="42" width="8.88671875" style="9"/>
    <col min="43" max="43" width="8.88671875" style="10"/>
    <col min="44" max="44" width="8.88671875" style="9"/>
    <col min="45" max="45" width="8.88671875" style="10"/>
    <col min="46" max="46" width="8.88671875" style="9"/>
    <col min="47" max="47" width="8.88671875" style="10"/>
    <col min="48" max="48" width="8.88671875" style="9"/>
    <col min="49" max="49" width="8.88671875" style="10"/>
    <col min="50" max="50" width="8.88671875" style="9"/>
    <col min="51" max="51" width="8.88671875" style="10"/>
    <col min="52" max="52" width="8.88671875" style="9"/>
    <col min="53" max="53" width="8.88671875" style="10"/>
    <col min="54" max="54" width="8.88671875" style="9"/>
    <col min="55" max="55" width="8.88671875" style="10"/>
  </cols>
  <sheetData>
    <row r="1" spans="1:55" ht="42" customHeight="1" x14ac:dyDescent="0.15">
      <c r="A1" s="70" t="s">
        <v>74</v>
      </c>
      <c r="B1" s="70"/>
      <c r="C1" s="70"/>
      <c r="D1" s="70"/>
      <c r="U1" s="38" t="s">
        <v>91</v>
      </c>
    </row>
    <row r="2" spans="1:55" s="1" customFormat="1" ht="15" customHeight="1" x14ac:dyDescent="0.15">
      <c r="A2" s="79" t="s">
        <v>76</v>
      </c>
      <c r="B2" s="77" t="s">
        <v>77</v>
      </c>
      <c r="C2" s="78"/>
      <c r="D2" s="77" t="s">
        <v>78</v>
      </c>
      <c r="E2" s="78"/>
      <c r="F2" s="77" t="s">
        <v>79</v>
      </c>
      <c r="G2" s="78"/>
      <c r="H2" s="77" t="s">
        <v>80</v>
      </c>
      <c r="I2" s="78"/>
      <c r="J2" s="77" t="s">
        <v>81</v>
      </c>
      <c r="K2" s="78"/>
      <c r="L2" s="77" t="s">
        <v>82</v>
      </c>
      <c r="M2" s="78"/>
      <c r="N2" s="77" t="s">
        <v>83</v>
      </c>
      <c r="O2" s="78"/>
      <c r="P2" s="77" t="s">
        <v>84</v>
      </c>
      <c r="Q2" s="78"/>
      <c r="R2" s="77" t="s">
        <v>85</v>
      </c>
      <c r="S2" s="78"/>
      <c r="T2" s="77" t="s">
        <v>92</v>
      </c>
      <c r="U2" s="78"/>
      <c r="X2" s="15"/>
      <c r="Y2" s="16"/>
      <c r="Z2" s="15"/>
      <c r="AA2" s="16"/>
      <c r="AB2" s="15"/>
      <c r="AC2" s="16"/>
      <c r="AD2" s="15"/>
      <c r="AE2" s="16"/>
      <c r="AF2" s="15"/>
      <c r="AG2" s="16"/>
      <c r="AH2" s="15"/>
      <c r="AI2" s="16"/>
      <c r="AJ2" s="15"/>
      <c r="AK2" s="16"/>
      <c r="AL2" s="15"/>
      <c r="AM2" s="16"/>
      <c r="AN2" s="15"/>
      <c r="AO2" s="16"/>
      <c r="AP2" s="15"/>
      <c r="AQ2" s="16"/>
      <c r="AR2" s="15"/>
      <c r="AS2" s="16"/>
      <c r="AT2" s="15"/>
      <c r="AU2" s="16"/>
      <c r="AV2" s="15"/>
      <c r="AW2" s="16"/>
      <c r="AX2" s="15"/>
      <c r="AY2" s="16"/>
      <c r="AZ2" s="15"/>
      <c r="BA2" s="16"/>
      <c r="BB2" s="15"/>
      <c r="BC2" s="16"/>
    </row>
    <row r="3" spans="1:55" s="1" customFormat="1" ht="15" customHeight="1" x14ac:dyDescent="0.15">
      <c r="A3" s="80"/>
      <c r="B3" s="27" t="s">
        <v>86</v>
      </c>
      <c r="C3" s="26" t="s">
        <v>68</v>
      </c>
      <c r="D3" s="27" t="s">
        <v>86</v>
      </c>
      <c r="E3" s="26" t="s">
        <v>68</v>
      </c>
      <c r="F3" s="27" t="s">
        <v>86</v>
      </c>
      <c r="G3" s="26" t="s">
        <v>68</v>
      </c>
      <c r="H3" s="27" t="s">
        <v>86</v>
      </c>
      <c r="I3" s="26" t="s">
        <v>68</v>
      </c>
      <c r="J3" s="27" t="s">
        <v>86</v>
      </c>
      <c r="K3" s="26" t="s">
        <v>68</v>
      </c>
      <c r="L3" s="27" t="s">
        <v>86</v>
      </c>
      <c r="M3" s="26" t="s">
        <v>68</v>
      </c>
      <c r="N3" s="27" t="s">
        <v>86</v>
      </c>
      <c r="O3" s="26" t="s">
        <v>68</v>
      </c>
      <c r="P3" s="27" t="s">
        <v>86</v>
      </c>
      <c r="Q3" s="26" t="s">
        <v>68</v>
      </c>
      <c r="R3" s="27" t="s">
        <v>86</v>
      </c>
      <c r="S3" s="26" t="s">
        <v>68</v>
      </c>
      <c r="T3" s="27" t="s">
        <v>86</v>
      </c>
      <c r="U3" s="26" t="s">
        <v>68</v>
      </c>
      <c r="X3" s="15"/>
      <c r="Y3" s="16"/>
      <c r="Z3" s="15"/>
      <c r="AA3" s="16"/>
      <c r="AB3" s="15"/>
      <c r="AC3" s="16"/>
      <c r="AD3" s="15"/>
      <c r="AE3" s="16"/>
      <c r="AF3" s="15"/>
      <c r="AG3" s="16"/>
      <c r="AH3" s="15"/>
      <c r="AI3" s="16"/>
      <c r="AJ3" s="15"/>
      <c r="AK3" s="16"/>
      <c r="AL3" s="15"/>
      <c r="AM3" s="16"/>
      <c r="AN3" s="15"/>
      <c r="AO3" s="16"/>
      <c r="AP3" s="15"/>
      <c r="AQ3" s="16"/>
      <c r="AR3" s="15"/>
      <c r="AS3" s="16"/>
      <c r="AT3" s="15"/>
      <c r="AU3" s="16"/>
      <c r="AV3" s="15"/>
      <c r="AW3" s="16"/>
      <c r="AX3" s="15"/>
      <c r="AY3" s="16"/>
      <c r="AZ3" s="15"/>
      <c r="BA3" s="16"/>
      <c r="BB3" s="15"/>
      <c r="BC3" s="16"/>
    </row>
    <row r="4" spans="1:55" s="3" customFormat="1" ht="15" customHeight="1" x14ac:dyDescent="0.15">
      <c r="A4" s="8" t="s">
        <v>67</v>
      </c>
      <c r="B4" s="18">
        <f t="shared" ref="B4:U4" si="0">SUM(B5)</f>
        <v>464918218.19999999</v>
      </c>
      <c r="C4" s="20">
        <f t="shared" si="0"/>
        <v>203249</v>
      </c>
      <c r="D4" s="18">
        <f t="shared" si="0"/>
        <v>216904429.5</v>
      </c>
      <c r="E4" s="20">
        <f t="shared" si="0"/>
        <v>112954</v>
      </c>
      <c r="F4" s="18">
        <f t="shared" si="0"/>
        <v>81523852.200000003</v>
      </c>
      <c r="G4" s="20">
        <f t="shared" si="0"/>
        <v>32697</v>
      </c>
      <c r="H4" s="18">
        <f t="shared" si="0"/>
        <v>29363527.699999999</v>
      </c>
      <c r="I4" s="20">
        <f t="shared" si="0"/>
        <v>20637</v>
      </c>
      <c r="J4" s="18">
        <f t="shared" si="0"/>
        <v>19355.7</v>
      </c>
      <c r="K4" s="20">
        <f t="shared" si="0"/>
        <v>21</v>
      </c>
      <c r="L4" s="18">
        <f t="shared" si="0"/>
        <v>78466527.299999997</v>
      </c>
      <c r="M4" s="20">
        <f t="shared" si="0"/>
        <v>28993</v>
      </c>
      <c r="N4" s="18">
        <f t="shared" si="0"/>
        <v>54284973.100000001</v>
      </c>
      <c r="O4" s="20">
        <f t="shared" si="0"/>
        <v>6440</v>
      </c>
      <c r="P4" s="18">
        <f t="shared" si="0"/>
        <v>1507740.1</v>
      </c>
      <c r="Q4" s="20">
        <f t="shared" si="0"/>
        <v>500</v>
      </c>
      <c r="R4" s="18">
        <f t="shared" si="0"/>
        <v>248904.7</v>
      </c>
      <c r="S4" s="20">
        <f t="shared" si="0"/>
        <v>607</v>
      </c>
      <c r="T4" s="18">
        <f t="shared" si="0"/>
        <v>2598907.9</v>
      </c>
      <c r="U4" s="20">
        <f t="shared" si="0"/>
        <v>400</v>
      </c>
      <c r="X4" s="12"/>
      <c r="Y4" s="14"/>
      <c r="Z4" s="12"/>
      <c r="AA4" s="14"/>
      <c r="AB4" s="12"/>
      <c r="AC4" s="14"/>
      <c r="AD4" s="12"/>
      <c r="AE4" s="14"/>
      <c r="AF4" s="12"/>
      <c r="AG4" s="14"/>
      <c r="AH4" s="12"/>
      <c r="AI4" s="14"/>
      <c r="AJ4" s="12"/>
      <c r="AK4" s="14"/>
      <c r="AL4" s="12"/>
      <c r="AM4" s="14"/>
      <c r="AN4" s="12"/>
      <c r="AO4" s="14"/>
      <c r="AP4" s="12"/>
      <c r="AQ4" s="14"/>
      <c r="AR4" s="12"/>
      <c r="AS4" s="14"/>
      <c r="AT4" s="12"/>
      <c r="AU4" s="14"/>
      <c r="AV4" s="12"/>
      <c r="AW4" s="14"/>
      <c r="AX4" s="12"/>
      <c r="AY4" s="14"/>
      <c r="AZ4" s="12"/>
      <c r="BA4" s="14"/>
      <c r="BB4" s="12"/>
      <c r="BC4" s="14"/>
    </row>
    <row r="5" spans="1:55" ht="15" customHeight="1" x14ac:dyDescent="0.15">
      <c r="A5" s="7" t="s">
        <v>69</v>
      </c>
      <c r="B5" s="40">
        <v>464918218.19999999</v>
      </c>
      <c r="C5" s="41">
        <v>203249</v>
      </c>
      <c r="D5" s="40">
        <v>216904429.5</v>
      </c>
      <c r="E5" s="41">
        <v>112954</v>
      </c>
      <c r="F5" s="40">
        <v>81523852.200000003</v>
      </c>
      <c r="G5" s="41">
        <v>32697</v>
      </c>
      <c r="H5" s="40">
        <v>29363527.699999999</v>
      </c>
      <c r="I5" s="41">
        <v>20637</v>
      </c>
      <c r="J5" s="40">
        <v>19355.7</v>
      </c>
      <c r="K5" s="41">
        <v>21</v>
      </c>
      <c r="L5" s="40">
        <v>78466527.299999997</v>
      </c>
      <c r="M5" s="41">
        <v>28993</v>
      </c>
      <c r="N5" s="40">
        <v>54284973.100000001</v>
      </c>
      <c r="O5" s="41">
        <v>6440</v>
      </c>
      <c r="P5" s="40">
        <v>1507740.1</v>
      </c>
      <c r="Q5" s="41">
        <v>500</v>
      </c>
      <c r="R5" s="40">
        <v>248904.7</v>
      </c>
      <c r="S5" s="41">
        <v>607</v>
      </c>
      <c r="T5" s="40">
        <v>2598907.9</v>
      </c>
      <c r="U5" s="41">
        <v>400</v>
      </c>
    </row>
    <row r="7" spans="1:55" ht="15" customHeight="1" x14ac:dyDescent="0.15">
      <c r="B7" s="5"/>
      <c r="C7" s="23"/>
    </row>
    <row r="8" spans="1:55" ht="15" customHeight="1" x14ac:dyDescent="0.15">
      <c r="B8" s="5"/>
      <c r="C8" s="23"/>
    </row>
    <row r="9" spans="1:55" ht="15" customHeight="1" x14ac:dyDescent="0.15">
      <c r="B9" s="5"/>
      <c r="C9" s="23"/>
    </row>
  </sheetData>
  <mergeCells count="12">
    <mergeCell ref="A1:D1"/>
    <mergeCell ref="A2:A3"/>
    <mergeCell ref="J2:K2"/>
    <mergeCell ref="L2:M2"/>
    <mergeCell ref="N2:O2"/>
    <mergeCell ref="P2:Q2"/>
    <mergeCell ref="R2:S2"/>
    <mergeCell ref="B2:C2"/>
    <mergeCell ref="D2:E2"/>
    <mergeCell ref="F2:G2"/>
    <mergeCell ref="T2:U2"/>
    <mergeCell ref="H2:I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시별면적및지번수(체계표에 삽입)</vt:lpstr>
      <vt:lpstr>7.지적공부등록현황_총괄</vt:lpstr>
      <vt:lpstr>8.지적공부등록지현황_시별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2023-01-31T00:50:48Z</dcterms:modified>
</cp:coreProperties>
</file>