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6300" windowWidth="28830" windowHeight="5055" tabRatio="869"/>
  </bookViews>
  <sheets>
    <sheet name="시군구별면적및지번(체계표에 삽입)" sheetId="30401" r:id="rId1"/>
    <sheet name="7.지적공부등록현황_총괄" sheetId="1" r:id="rId2"/>
    <sheet name="8.지적공부등록지현황_시군구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D25" i="1" l="1"/>
  <c r="AT23" i="1"/>
  <c r="AR23" i="1"/>
  <c r="AP23" i="1"/>
  <c r="AN24" i="1"/>
  <c r="AL23" i="1"/>
  <c r="AJ23" i="1"/>
  <c r="AD23" i="1"/>
  <c r="AB23" i="1"/>
  <c r="T24" i="1"/>
  <c r="S24" i="1"/>
  <c r="N24" i="1"/>
  <c r="J24" i="1"/>
  <c r="H24" i="1"/>
  <c r="F24" i="1"/>
  <c r="D23" i="1"/>
  <c r="G13" i="1"/>
  <c r="D13" i="1"/>
  <c r="BB32" i="1"/>
  <c r="AL32" i="1"/>
  <c r="AD32" i="1"/>
  <c r="V32" i="1"/>
  <c r="T32" i="1"/>
  <c r="N32" i="1"/>
  <c r="L32" i="1"/>
  <c r="F32" i="1"/>
  <c r="D32" i="1"/>
  <c r="BB31" i="1"/>
  <c r="AV31" i="1"/>
  <c r="AT31" i="1"/>
  <c r="AL31" i="1"/>
  <c r="AF31" i="1"/>
  <c r="AD31" i="1"/>
  <c r="V31" i="1"/>
  <c r="P31" i="1"/>
  <c r="N31" i="1"/>
  <c r="H31" i="1"/>
  <c r="F31" i="1"/>
  <c r="BF30" i="1"/>
  <c r="BD30" i="1"/>
  <c r="AX30" i="1"/>
  <c r="AP30" i="1"/>
  <c r="AN30" i="1"/>
  <c r="Z30" i="1"/>
  <c r="X30" i="1"/>
  <c r="P30" i="1"/>
  <c r="J30" i="1"/>
  <c r="H30" i="1"/>
  <c r="BH29" i="1"/>
  <c r="BF29" i="1"/>
  <c r="AZ29" i="1"/>
  <c r="AR29" i="1"/>
  <c r="AP29" i="1"/>
  <c r="AJ29" i="1"/>
  <c r="AH29" i="1"/>
  <c r="Z29" i="1"/>
  <c r="T29" i="1"/>
  <c r="R29" i="1"/>
  <c r="J29" i="1"/>
  <c r="D29" i="1"/>
  <c r="BH28" i="1"/>
  <c r="AZ28" i="1"/>
  <c r="AT28" i="1"/>
  <c r="AR28" i="1"/>
  <c r="AL28" i="1"/>
  <c r="AJ28" i="1"/>
  <c r="AD28" i="1"/>
  <c r="AB28" i="1"/>
  <c r="V28" i="1"/>
  <c r="T28" i="1"/>
  <c r="L28" i="1"/>
  <c r="F28" i="1"/>
  <c r="D28" i="1"/>
  <c r="BB27" i="1"/>
  <c r="AT27" i="1"/>
  <c r="AL27" i="1"/>
  <c r="AF27" i="1"/>
  <c r="AD27" i="1"/>
  <c r="V27" i="1"/>
  <c r="P27" i="1"/>
  <c r="N27" i="1"/>
  <c r="F27" i="1"/>
  <c r="BD26" i="1"/>
  <c r="AV26" i="1"/>
  <c r="AN26" i="1"/>
  <c r="AH26" i="1"/>
  <c r="AF26" i="1"/>
  <c r="Z26" i="1"/>
  <c r="X26" i="1"/>
  <c r="R26" i="1"/>
  <c r="P26" i="1"/>
  <c r="J26" i="1"/>
  <c r="H26" i="1"/>
  <c r="BH25" i="1"/>
  <c r="BF23" i="1"/>
  <c r="AX25" i="1"/>
  <c r="AR25" i="1"/>
  <c r="AH25" i="1"/>
  <c r="AD25" i="1"/>
  <c r="Z25" i="1"/>
  <c r="T25" i="1"/>
  <c r="R25" i="1"/>
  <c r="N25" i="1"/>
  <c r="L25" i="1"/>
  <c r="J23" i="1"/>
  <c r="F25" i="1"/>
  <c r="BH24" i="1"/>
  <c r="BD23" i="1"/>
  <c r="BB23" i="1"/>
  <c r="AZ24" i="1"/>
  <c r="AV23" i="1"/>
  <c r="AN23" i="1"/>
  <c r="AF23" i="1"/>
  <c r="AB24" i="1"/>
  <c r="X23" i="1"/>
  <c r="V23" i="1"/>
  <c r="P23" i="1"/>
  <c r="L23" i="1"/>
  <c r="F23" i="1"/>
  <c r="AN31" i="1"/>
  <c r="X31" i="1"/>
  <c r="AH30" i="1"/>
  <c r="R30" i="1"/>
  <c r="AB29" i="1"/>
  <c r="L29" i="1"/>
  <c r="N28" i="1"/>
  <c r="BD13" i="1"/>
  <c r="AV13" i="1"/>
  <c r="AN13" i="1"/>
  <c r="AF13" i="1"/>
  <c r="X13" i="1"/>
  <c r="H13" i="1"/>
  <c r="BF26" i="1"/>
  <c r="AX13" i="1"/>
  <c r="AP26" i="1"/>
  <c r="AZ13" i="1"/>
  <c r="AJ25" i="1"/>
  <c r="AB13" i="1"/>
  <c r="BB24" i="1"/>
  <c r="AR13" i="1"/>
  <c r="AJ13" i="1"/>
  <c r="V24" i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10" i="2"/>
  <c r="C10" i="2"/>
  <c r="D10" i="2"/>
  <c r="BI32" i="1"/>
  <c r="BE32" i="1"/>
  <c r="BA32" i="1"/>
  <c r="AZ32" i="1"/>
  <c r="AX32" i="1"/>
  <c r="AS32" i="1"/>
  <c r="AR32" i="1"/>
  <c r="AP32" i="1"/>
  <c r="AH32" i="1"/>
  <c r="AG32" i="1"/>
  <c r="AC32" i="1"/>
  <c r="Y32" i="1"/>
  <c r="U32" i="1"/>
  <c r="R32" i="1"/>
  <c r="M32" i="1"/>
  <c r="J32" i="1"/>
  <c r="BH31" i="1"/>
  <c r="BC31" i="1"/>
  <c r="AZ31" i="1"/>
  <c r="AY31" i="1"/>
  <c r="AU31" i="1"/>
  <c r="AR31" i="1"/>
  <c r="AM31" i="1"/>
  <c r="AI31" i="1"/>
  <c r="AB31" i="1"/>
  <c r="W31" i="1"/>
  <c r="T31" i="1"/>
  <c r="S31" i="1"/>
  <c r="O31" i="1"/>
  <c r="L31" i="1"/>
  <c r="G31" i="1"/>
  <c r="BB30" i="1"/>
  <c r="BA30" i="1"/>
  <c r="AW30" i="1"/>
  <c r="AS30" i="1"/>
  <c r="AO30" i="1"/>
  <c r="AL30" i="1"/>
  <c r="AG30" i="1"/>
  <c r="AF30" i="1"/>
  <c r="AD30" i="1"/>
  <c r="V30" i="1"/>
  <c r="U30" i="1"/>
  <c r="Q30" i="1"/>
  <c r="M30" i="1"/>
  <c r="I30" i="1"/>
  <c r="F30" i="1"/>
  <c r="BG29" i="1"/>
  <c r="BD29" i="1"/>
  <c r="BC29" i="1"/>
  <c r="AY29" i="1"/>
  <c r="AX29" i="1"/>
  <c r="AV29" i="1"/>
  <c r="AQ29" i="1"/>
  <c r="AN29" i="1"/>
  <c r="AI29" i="1"/>
  <c r="AF29" i="1"/>
  <c r="AE29" i="1"/>
  <c r="AA29" i="1"/>
  <c r="X29" i="1"/>
  <c r="S29" i="1"/>
  <c r="P29" i="1"/>
  <c r="G29" i="1"/>
  <c r="BI28" i="1"/>
  <c r="BF28" i="1"/>
  <c r="BA28" i="1"/>
  <c r="AX28" i="1"/>
  <c r="AW28" i="1"/>
  <c r="AS28" i="1"/>
  <c r="AP28" i="1"/>
  <c r="AK28" i="1"/>
  <c r="AH28" i="1"/>
  <c r="AC28" i="1"/>
  <c r="Y28" i="1"/>
  <c r="U28" i="1"/>
  <c r="Q28" i="1"/>
  <c r="M28" i="1"/>
  <c r="J28" i="1"/>
  <c r="I28" i="1"/>
  <c r="BC27" i="1"/>
  <c r="AZ27" i="1"/>
  <c r="AY27" i="1"/>
  <c r="AM27" i="1"/>
  <c r="AJ27" i="1"/>
  <c r="AI27" i="1"/>
  <c r="W27" i="1"/>
  <c r="T27" i="1"/>
  <c r="S27" i="1"/>
  <c r="G27" i="1"/>
  <c r="D27" i="1"/>
  <c r="BI26" i="1"/>
  <c r="BE26" i="1"/>
  <c r="BB26" i="1"/>
  <c r="AW26" i="1"/>
  <c r="AT26" i="1"/>
  <c r="AO26" i="1"/>
  <c r="AK26" i="1"/>
  <c r="AG26" i="1"/>
  <c r="Y26" i="1"/>
  <c r="V26" i="1"/>
  <c r="N26" i="1"/>
  <c r="M26" i="1"/>
  <c r="I26" i="1"/>
  <c r="F26" i="1"/>
  <c r="E26" i="1"/>
  <c r="BG25" i="1"/>
  <c r="BD25" i="1"/>
  <c r="AV25" i="1"/>
  <c r="AU25" i="1"/>
  <c r="AQ25" i="1"/>
  <c r="AN25" i="1"/>
  <c r="AM25" i="1"/>
  <c r="AI25" i="1"/>
  <c r="AE25" i="1"/>
  <c r="AA25" i="1"/>
  <c r="S25" i="1"/>
  <c r="P25" i="1"/>
  <c r="K25" i="1"/>
  <c r="H25" i="1"/>
  <c r="G25" i="1"/>
  <c r="BI23" i="1"/>
  <c r="BF24" i="1"/>
  <c r="BE24" i="1"/>
  <c r="BA23" i="1"/>
  <c r="AW24" i="1"/>
  <c r="AS23" i="1"/>
  <c r="AK23" i="1"/>
  <c r="AC23" i="1"/>
  <c r="Z24" i="1"/>
  <c r="Y24" i="1"/>
  <c r="U23" i="1"/>
  <c r="R23" i="1"/>
  <c r="M23" i="1"/>
  <c r="E23" i="1"/>
  <c r="BH32" i="1"/>
  <c r="AK32" i="1"/>
  <c r="AJ32" i="1"/>
  <c r="AB32" i="1"/>
  <c r="E32" i="1"/>
  <c r="AE31" i="1"/>
  <c r="BE30" i="1"/>
  <c r="AV30" i="1"/>
  <c r="Y30" i="1"/>
  <c r="BE29" i="1"/>
  <c r="AW29" i="1"/>
  <c r="AO29" i="1"/>
  <c r="AG29" i="1"/>
  <c r="Y29" i="1"/>
  <c r="Q29" i="1"/>
  <c r="K29" i="1"/>
  <c r="I29" i="1"/>
  <c r="BG28" i="1"/>
  <c r="AY28" i="1"/>
  <c r="AQ28" i="1"/>
  <c r="AI28" i="1"/>
  <c r="AA28" i="1"/>
  <c r="S28" i="1"/>
  <c r="K28" i="1"/>
  <c r="E28" i="1"/>
  <c r="BI27" i="1"/>
  <c r="BH27" i="1"/>
  <c r="BA27" i="1"/>
  <c r="AU27" i="1"/>
  <c r="AS27" i="1"/>
  <c r="AR27" i="1"/>
  <c r="AK27" i="1"/>
  <c r="AE27" i="1"/>
  <c r="AC27" i="1"/>
  <c r="AB27" i="1"/>
  <c r="U27" i="1"/>
  <c r="O27" i="1"/>
  <c r="M27" i="1"/>
  <c r="L27" i="1"/>
  <c r="E27" i="1"/>
  <c r="BC26" i="1"/>
  <c r="AU26" i="1"/>
  <c r="AM26" i="1"/>
  <c r="AL26" i="1"/>
  <c r="AE26" i="1"/>
  <c r="AD26" i="1"/>
  <c r="W26" i="1"/>
  <c r="O26" i="1"/>
  <c r="G26" i="1"/>
  <c r="BE25" i="1"/>
  <c r="AW25" i="1"/>
  <c r="AO25" i="1"/>
  <c r="AG25" i="1"/>
  <c r="AF25" i="1"/>
  <c r="Y25" i="1"/>
  <c r="X25" i="1"/>
  <c r="Q25" i="1"/>
  <c r="I25" i="1"/>
  <c r="BI13" i="1"/>
  <c r="BH13" i="1"/>
  <c r="BG24" i="1"/>
  <c r="AY24" i="1"/>
  <c r="AQ24" i="1"/>
  <c r="AK13" i="1"/>
  <c r="AI24" i="1"/>
  <c r="AC13" i="1"/>
  <c r="AA24" i="1"/>
  <c r="K24" i="1"/>
  <c r="E13" i="1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BF22" i="28"/>
  <c r="BG22" i="28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G23" i="1"/>
  <c r="BE23" i="1"/>
  <c r="BC23" i="1"/>
  <c r="AY23" i="1"/>
  <c r="AW23" i="1"/>
  <c r="AU23" i="1"/>
  <c r="AQ23" i="1"/>
  <c r="AO23" i="1"/>
  <c r="AM23" i="1"/>
  <c r="AI23" i="1"/>
  <c r="AG23" i="1"/>
  <c r="AE23" i="1"/>
  <c r="AA23" i="1"/>
  <c r="Y23" i="1"/>
  <c r="W23" i="1"/>
  <c r="S23" i="1"/>
  <c r="Q23" i="1"/>
  <c r="O23" i="1"/>
  <c r="K23" i="1"/>
  <c r="I23" i="1"/>
  <c r="G23" i="1"/>
  <c r="BE13" i="1"/>
  <c r="BC13" i="1"/>
  <c r="AW13" i="1"/>
  <c r="AU13" i="1"/>
  <c r="AO13" i="1"/>
  <c r="AM13" i="1"/>
  <c r="AG13" i="1"/>
  <c r="AE13" i="1"/>
  <c r="Y13" i="1"/>
  <c r="W13" i="1"/>
  <c r="Q13" i="1"/>
  <c r="O13" i="1"/>
  <c r="I13" i="1"/>
  <c r="C37" i="30401"/>
  <c r="B37" i="30401"/>
  <c r="C25" i="30401"/>
  <c r="B25" i="30401"/>
  <c r="B4" i="30401"/>
  <c r="C22" i="30401"/>
  <c r="B22" i="30401"/>
  <c r="C15" i="30401"/>
  <c r="B15" i="30401"/>
  <c r="C10" i="30401"/>
  <c r="B10" i="30401"/>
  <c r="C5" i="30401"/>
  <c r="B5" i="30401"/>
  <c r="G24" i="1"/>
  <c r="I24" i="1"/>
  <c r="O24" i="1"/>
  <c r="Q24" i="1"/>
  <c r="W24" i="1"/>
  <c r="AE24" i="1"/>
  <c r="AF24" i="1"/>
  <c r="AG24" i="1"/>
  <c r="AM24" i="1"/>
  <c r="AO24" i="1"/>
  <c r="AU24" i="1"/>
  <c r="BC24" i="1"/>
  <c r="E25" i="1"/>
  <c r="M25" i="1"/>
  <c r="O25" i="1"/>
  <c r="U25" i="1"/>
  <c r="V25" i="1"/>
  <c r="W25" i="1"/>
  <c r="AC25" i="1"/>
  <c r="AK25" i="1"/>
  <c r="AL25" i="1"/>
  <c r="AS25" i="1"/>
  <c r="AT25" i="1"/>
  <c r="AY25" i="1"/>
  <c r="BA25" i="1"/>
  <c r="BB25" i="1"/>
  <c r="BC25" i="1"/>
  <c r="BI25" i="1"/>
  <c r="G32" i="1"/>
  <c r="H32" i="1"/>
  <c r="I32" i="1"/>
  <c r="K32" i="1"/>
  <c r="O32" i="1"/>
  <c r="P32" i="1"/>
  <c r="Q32" i="1"/>
  <c r="S32" i="1"/>
  <c r="W32" i="1"/>
  <c r="X32" i="1"/>
  <c r="Z32" i="1"/>
  <c r="AA32" i="1"/>
  <c r="AE32" i="1"/>
  <c r="AF32" i="1"/>
  <c r="AI32" i="1"/>
  <c r="AM32" i="1"/>
  <c r="AN32" i="1"/>
  <c r="AO32" i="1"/>
  <c r="AQ32" i="1"/>
  <c r="AT32" i="1"/>
  <c r="AU32" i="1"/>
  <c r="AV32" i="1"/>
  <c r="AW32" i="1"/>
  <c r="AY32" i="1"/>
  <c r="BC32" i="1"/>
  <c r="BD32" i="1"/>
  <c r="BF32" i="1"/>
  <c r="BG32" i="1"/>
  <c r="K26" i="1"/>
  <c r="L26" i="1"/>
  <c r="Q26" i="1"/>
  <c r="S26" i="1"/>
  <c r="T26" i="1"/>
  <c r="U26" i="1"/>
  <c r="AA26" i="1"/>
  <c r="AB26" i="1"/>
  <c r="AC26" i="1"/>
  <c r="AI26" i="1"/>
  <c r="AJ26" i="1"/>
  <c r="AQ26" i="1"/>
  <c r="AR26" i="1"/>
  <c r="AS26" i="1"/>
  <c r="AY26" i="1"/>
  <c r="AZ26" i="1"/>
  <c r="BA26" i="1"/>
  <c r="BG26" i="1"/>
  <c r="BH26" i="1"/>
  <c r="I27" i="1"/>
  <c r="J27" i="1"/>
  <c r="K27" i="1"/>
  <c r="Q27" i="1"/>
  <c r="R27" i="1"/>
  <c r="Y27" i="1"/>
  <c r="Z27" i="1"/>
  <c r="AA27" i="1"/>
  <c r="AG27" i="1"/>
  <c r="AH27" i="1"/>
  <c r="AO27" i="1"/>
  <c r="AP27" i="1"/>
  <c r="AQ27" i="1"/>
  <c r="AW27" i="1"/>
  <c r="AX27" i="1"/>
  <c r="BE27" i="1"/>
  <c r="BF27" i="1"/>
  <c r="BG27" i="1"/>
  <c r="G28" i="1"/>
  <c r="H28" i="1"/>
  <c r="O28" i="1"/>
  <c r="P28" i="1"/>
  <c r="R28" i="1"/>
  <c r="W28" i="1"/>
  <c r="X28" i="1"/>
  <c r="Z28" i="1"/>
  <c r="AE28" i="1"/>
  <c r="AF28" i="1"/>
  <c r="AG28" i="1"/>
  <c r="AM28" i="1"/>
  <c r="AN28" i="1"/>
  <c r="AO28" i="1"/>
  <c r="AU28" i="1"/>
  <c r="AV28" i="1"/>
  <c r="BB28" i="1"/>
  <c r="BC28" i="1"/>
  <c r="BD28" i="1"/>
  <c r="BE28" i="1"/>
  <c r="E29" i="1"/>
  <c r="F29" i="1"/>
  <c r="H29" i="1"/>
  <c r="M29" i="1"/>
  <c r="N29" i="1"/>
  <c r="O29" i="1"/>
  <c r="U29" i="1"/>
  <c r="V29" i="1"/>
  <c r="W29" i="1"/>
  <c r="AC29" i="1"/>
  <c r="AD29" i="1"/>
  <c r="AK29" i="1"/>
  <c r="AL29" i="1"/>
  <c r="AM29" i="1"/>
  <c r="AS29" i="1"/>
  <c r="AT29" i="1"/>
  <c r="AU29" i="1"/>
  <c r="BA29" i="1"/>
  <c r="BB29" i="1"/>
  <c r="BI29" i="1"/>
  <c r="E30" i="1"/>
  <c r="G30" i="1"/>
  <c r="K30" i="1"/>
  <c r="L30" i="1"/>
  <c r="N30" i="1"/>
  <c r="O30" i="1"/>
  <c r="S30" i="1"/>
  <c r="T30" i="1"/>
  <c r="W30" i="1"/>
  <c r="AA30" i="1"/>
  <c r="AB30" i="1"/>
  <c r="AC30" i="1"/>
  <c r="AE30" i="1"/>
  <c r="AI30" i="1"/>
  <c r="AJ30" i="1"/>
  <c r="AK30" i="1"/>
  <c r="AM30" i="1"/>
  <c r="AQ30" i="1"/>
  <c r="AR30" i="1"/>
  <c r="AT30" i="1"/>
  <c r="AU30" i="1"/>
  <c r="AY30" i="1"/>
  <c r="AZ30" i="1"/>
  <c r="BC30" i="1"/>
  <c r="BG30" i="1"/>
  <c r="BH30" i="1"/>
  <c r="BI30" i="1"/>
  <c r="E31" i="1"/>
  <c r="I31" i="1"/>
  <c r="J31" i="1"/>
  <c r="K31" i="1"/>
  <c r="M31" i="1"/>
  <c r="Q31" i="1"/>
  <c r="R31" i="1"/>
  <c r="U31" i="1"/>
  <c r="Y31" i="1"/>
  <c r="Z31" i="1"/>
  <c r="AA31" i="1"/>
  <c r="AC31" i="1"/>
  <c r="AG31" i="1"/>
  <c r="AH31" i="1"/>
  <c r="AJ31" i="1"/>
  <c r="AK31" i="1"/>
  <c r="AO31" i="1"/>
  <c r="AP31" i="1"/>
  <c r="AQ31" i="1"/>
  <c r="AS31" i="1"/>
  <c r="AW31" i="1"/>
  <c r="AX31" i="1"/>
  <c r="BA31" i="1"/>
  <c r="BD31" i="1"/>
  <c r="BE31" i="1"/>
  <c r="BF31" i="1"/>
  <c r="BG31" i="1"/>
  <c r="BI31" i="1"/>
  <c r="D26" i="1"/>
  <c r="D30" i="1"/>
  <c r="D31" i="1"/>
  <c r="S37" i="30400"/>
  <c r="S4" i="30400"/>
  <c r="R37" i="30400"/>
  <c r="Q37" i="30400"/>
  <c r="P37" i="30400"/>
  <c r="O37" i="30400"/>
  <c r="N37" i="30400"/>
  <c r="S25" i="30400"/>
  <c r="R25" i="30400"/>
  <c r="Q25" i="30400"/>
  <c r="P25" i="30400"/>
  <c r="O25" i="30400"/>
  <c r="N25" i="30400"/>
  <c r="S22" i="30400"/>
  <c r="R22" i="30400"/>
  <c r="Q22" i="30400"/>
  <c r="P22" i="30400"/>
  <c r="O22" i="30400"/>
  <c r="N22" i="30400"/>
  <c r="S15" i="30400"/>
  <c r="R15" i="30400"/>
  <c r="Q15" i="30400"/>
  <c r="P15" i="30400"/>
  <c r="O15" i="30400"/>
  <c r="N15" i="30400"/>
  <c r="S10" i="30400"/>
  <c r="R10" i="30400"/>
  <c r="Q10" i="30400"/>
  <c r="P10" i="30400"/>
  <c r="O10" i="30400"/>
  <c r="N10" i="30400"/>
  <c r="S5" i="30400"/>
  <c r="R5" i="30400"/>
  <c r="Q5" i="30400"/>
  <c r="P5" i="30400"/>
  <c r="O5" i="30400"/>
  <c r="N5" i="30400"/>
  <c r="C37" i="30400"/>
  <c r="D37" i="30400"/>
  <c r="E37" i="30400"/>
  <c r="F37" i="30400"/>
  <c r="G37" i="30400"/>
  <c r="T37" i="30400"/>
  <c r="U37" i="30400"/>
  <c r="H37" i="30400"/>
  <c r="I37" i="30400"/>
  <c r="J37" i="30400"/>
  <c r="K37" i="30400"/>
  <c r="L37" i="30400"/>
  <c r="M37" i="30400"/>
  <c r="B37" i="30400"/>
  <c r="C25" i="30400"/>
  <c r="D25" i="30400"/>
  <c r="E25" i="30400"/>
  <c r="F25" i="30400"/>
  <c r="G25" i="30400"/>
  <c r="T25" i="30400"/>
  <c r="U25" i="30400"/>
  <c r="H25" i="30400"/>
  <c r="I25" i="30400"/>
  <c r="J25" i="30400"/>
  <c r="K25" i="30400"/>
  <c r="L25" i="30400"/>
  <c r="M25" i="30400"/>
  <c r="B25" i="30400"/>
  <c r="C22" i="30400"/>
  <c r="D22" i="30400"/>
  <c r="E22" i="30400"/>
  <c r="F22" i="30400"/>
  <c r="G22" i="30400"/>
  <c r="T22" i="30400"/>
  <c r="U22" i="30400"/>
  <c r="H22" i="30400"/>
  <c r="I22" i="30400"/>
  <c r="J22" i="30400"/>
  <c r="K22" i="30400"/>
  <c r="L22" i="30400"/>
  <c r="M22" i="30400"/>
  <c r="B22" i="30400"/>
  <c r="C15" i="30400"/>
  <c r="D15" i="30400"/>
  <c r="E15" i="30400"/>
  <c r="F15" i="30400"/>
  <c r="G15" i="30400"/>
  <c r="T15" i="30400"/>
  <c r="U15" i="30400"/>
  <c r="H15" i="30400"/>
  <c r="I15" i="30400"/>
  <c r="J15" i="30400"/>
  <c r="K15" i="30400"/>
  <c r="L15" i="30400"/>
  <c r="M15" i="30400"/>
  <c r="B15" i="30400"/>
  <c r="C10" i="30400"/>
  <c r="D10" i="30400"/>
  <c r="E10" i="30400"/>
  <c r="F10" i="30400"/>
  <c r="G10" i="30400"/>
  <c r="T10" i="30400"/>
  <c r="U10" i="30400"/>
  <c r="H10" i="30400"/>
  <c r="I10" i="30400"/>
  <c r="J10" i="30400"/>
  <c r="K10" i="30400"/>
  <c r="L10" i="30400"/>
  <c r="M10" i="30400"/>
  <c r="B10" i="30400"/>
  <c r="C5" i="30400"/>
  <c r="D5" i="30400"/>
  <c r="E5" i="30400"/>
  <c r="F5" i="30400"/>
  <c r="G5" i="30400"/>
  <c r="T5" i="30400"/>
  <c r="U5" i="30400"/>
  <c r="H5" i="30400"/>
  <c r="I5" i="30400"/>
  <c r="J5" i="30400"/>
  <c r="K5" i="30400"/>
  <c r="L5" i="30400"/>
  <c r="M5" i="30400"/>
  <c r="B5" i="30400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G25" i="3"/>
  <c r="BF25" i="3"/>
  <c r="BF4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X4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H4" i="3"/>
  <c r="G25" i="3"/>
  <c r="F25" i="3"/>
  <c r="E25" i="3"/>
  <c r="D25" i="3"/>
  <c r="C25" i="3"/>
  <c r="B25" i="3"/>
  <c r="BG15" i="3"/>
  <c r="BG4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Q4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T4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D4" i="3"/>
  <c r="AC10" i="3"/>
  <c r="AC4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G5" i="3"/>
  <c r="BF5" i="3"/>
  <c r="BE5" i="3"/>
  <c r="BD5" i="3"/>
  <c r="BC5" i="3"/>
  <c r="BB5" i="3"/>
  <c r="BA5" i="3"/>
  <c r="AZ5" i="3"/>
  <c r="AY5" i="3"/>
  <c r="AX5" i="3"/>
  <c r="AW5" i="3"/>
  <c r="AV5" i="3"/>
  <c r="AV4" i="3"/>
  <c r="AU5" i="3"/>
  <c r="AT5" i="3"/>
  <c r="AS5" i="3"/>
  <c r="AR5" i="3"/>
  <c r="AQ5" i="3"/>
  <c r="AP5" i="3"/>
  <c r="AO5" i="3"/>
  <c r="AN5" i="3"/>
  <c r="AN4" i="3"/>
  <c r="AM5" i="3"/>
  <c r="AL5" i="3"/>
  <c r="AK5" i="3"/>
  <c r="AJ5" i="3"/>
  <c r="AI5" i="3"/>
  <c r="AH5" i="3"/>
  <c r="AG5" i="3"/>
  <c r="AF5" i="3"/>
  <c r="AF4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L4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BF37" i="28"/>
  <c r="BG37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Z4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BF25" i="28"/>
  <c r="BG2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BF15" i="28"/>
  <c r="BG15" i="28"/>
  <c r="C10" i="28"/>
  <c r="D10" i="28"/>
  <c r="E10" i="28"/>
  <c r="F10" i="28"/>
  <c r="G10" i="28"/>
  <c r="H10" i="28"/>
  <c r="H4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BB4" i="28"/>
  <c r="BC10" i="28"/>
  <c r="BD10" i="28"/>
  <c r="BE10" i="28"/>
  <c r="BF10" i="28"/>
  <c r="BG10" i="28"/>
  <c r="C5" i="28"/>
  <c r="D5" i="28"/>
  <c r="E5" i="28"/>
  <c r="F5" i="28"/>
  <c r="G5" i="28"/>
  <c r="H5" i="28"/>
  <c r="I5" i="28"/>
  <c r="J5" i="28"/>
  <c r="K5" i="28"/>
  <c r="L5" i="28"/>
  <c r="M5" i="28"/>
  <c r="N5" i="28"/>
  <c r="N4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C4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S4" i="28"/>
  <c r="AT5" i="28"/>
  <c r="AU5" i="28"/>
  <c r="AV5" i="28"/>
  <c r="AW5" i="28"/>
  <c r="AX5" i="28"/>
  <c r="AY5" i="28"/>
  <c r="AZ5" i="28"/>
  <c r="BA5" i="28"/>
  <c r="BB5" i="28"/>
  <c r="BC5" i="28"/>
  <c r="BD5" i="28"/>
  <c r="BE5" i="28"/>
  <c r="BF5" i="28"/>
  <c r="BG5" i="28"/>
  <c r="B37" i="28"/>
  <c r="B25" i="28"/>
  <c r="B15" i="28"/>
  <c r="B10" i="28"/>
  <c r="B5" i="28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E4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37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2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15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I4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Y4" i="2"/>
  <c r="AZ10" i="2"/>
  <c r="BA10" i="2"/>
  <c r="BB10" i="2"/>
  <c r="BC10" i="2"/>
  <c r="BD10" i="2"/>
  <c r="BE10" i="2"/>
  <c r="BF10" i="2"/>
  <c r="BG10" i="2"/>
  <c r="C5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S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5" i="2"/>
  <c r="R24" i="1"/>
  <c r="AH24" i="1"/>
  <c r="AX24" i="1"/>
  <c r="M24" i="1"/>
  <c r="AS24" i="1"/>
  <c r="U24" i="1"/>
  <c r="U33" i="1"/>
  <c r="U35" i="1"/>
  <c r="BA24" i="1"/>
  <c r="AK24" i="1"/>
  <c r="E24" i="1"/>
  <c r="U13" i="1"/>
  <c r="BA13" i="1"/>
  <c r="K13" i="1"/>
  <c r="AY13" i="1"/>
  <c r="AH13" i="1"/>
  <c r="BI24" i="1"/>
  <c r="AC24" i="1"/>
  <c r="M13" i="1"/>
  <c r="AS13" i="1"/>
  <c r="AI13" i="1"/>
  <c r="AA13" i="1"/>
  <c r="BG13" i="1"/>
  <c r="S13" i="1"/>
  <c r="AQ13" i="1"/>
  <c r="Z23" i="1"/>
  <c r="BD24" i="1"/>
  <c r="AP25" i="1"/>
  <c r="J25" i="1"/>
  <c r="BH23" i="1"/>
  <c r="T23" i="1"/>
  <c r="AX23" i="1"/>
  <c r="AV24" i="1"/>
  <c r="AH23" i="1"/>
  <c r="L24" i="1"/>
  <c r="AL24" i="1"/>
  <c r="X24" i="1"/>
  <c r="BF25" i="1"/>
  <c r="BF33" i="1"/>
  <c r="BF35" i="1"/>
  <c r="AT24" i="1"/>
  <c r="AZ23" i="1"/>
  <c r="P24" i="1"/>
  <c r="P33" i="1"/>
  <c r="P35" i="1"/>
  <c r="Z13" i="1"/>
  <c r="AV27" i="1"/>
  <c r="AB25" i="1"/>
  <c r="N13" i="1"/>
  <c r="AD13" i="1"/>
  <c r="AT13" i="1"/>
  <c r="D24" i="1"/>
  <c r="D33" i="1"/>
  <c r="D35" i="1"/>
  <c r="R13" i="1"/>
  <c r="AX26" i="1"/>
  <c r="L13" i="1"/>
  <c r="J13" i="1"/>
  <c r="H27" i="1"/>
  <c r="AR24" i="1"/>
  <c r="P13" i="1"/>
  <c r="X27" i="1"/>
  <c r="T13" i="1"/>
  <c r="BF13" i="1"/>
  <c r="AN27" i="1"/>
  <c r="AN33" i="1"/>
  <c r="AN35" i="1"/>
  <c r="F13" i="1"/>
  <c r="V13" i="1"/>
  <c r="AL13" i="1"/>
  <c r="BB13" i="1"/>
  <c r="BD27" i="1"/>
  <c r="BD33" i="1"/>
  <c r="BD35" i="1"/>
  <c r="AZ25" i="1"/>
  <c r="AP13" i="1"/>
  <c r="AU4" i="28"/>
  <c r="Z4" i="3"/>
  <c r="Y4" i="3"/>
  <c r="N33" i="1"/>
  <c r="N35" i="1"/>
  <c r="AP24" i="1"/>
  <c r="AP33" i="1"/>
  <c r="AP35" i="1"/>
  <c r="AJ24" i="1"/>
  <c r="AJ33" i="1"/>
  <c r="AJ35" i="1"/>
  <c r="H23" i="1"/>
  <c r="N23" i="1"/>
  <c r="AD24" i="1"/>
  <c r="AD33" i="1"/>
  <c r="AD35" i="1"/>
  <c r="F33" i="1"/>
  <c r="F35" i="1"/>
  <c r="Q33" i="1"/>
  <c r="Q35" i="1"/>
  <c r="AC33" i="1"/>
  <c r="AC35" i="1"/>
  <c r="E33" i="1"/>
  <c r="E35" i="1"/>
  <c r="M4" i="28"/>
  <c r="G4" i="3"/>
  <c r="AM4" i="3"/>
  <c r="O4" i="28"/>
  <c r="P4" i="3"/>
  <c r="BD4" i="3"/>
  <c r="W4" i="3"/>
  <c r="AE4" i="28"/>
  <c r="BB33" i="1"/>
  <c r="BB35" i="1"/>
  <c r="AT33" i="1"/>
  <c r="AT35" i="1"/>
  <c r="S33" i="1"/>
  <c r="S35" i="1"/>
  <c r="G33" i="1"/>
  <c r="G35" i="1"/>
  <c r="T33" i="1"/>
  <c r="T35" i="1"/>
  <c r="V33" i="1"/>
  <c r="V35" i="1"/>
  <c r="AO33" i="1"/>
  <c r="AO35" i="1"/>
  <c r="AI33" i="1"/>
  <c r="AI35" i="1"/>
  <c r="I33" i="1"/>
  <c r="I35" i="1"/>
  <c r="C4" i="30401"/>
  <c r="G4" i="28"/>
  <c r="V4" i="28"/>
  <c r="AM4" i="28"/>
  <c r="W4" i="28"/>
  <c r="AX4" i="28"/>
  <c r="AG4" i="28"/>
  <c r="AR4" i="28"/>
  <c r="AB4" i="28"/>
  <c r="I4" i="28"/>
  <c r="BE4" i="28"/>
  <c r="T4" i="28"/>
  <c r="AJ4" i="28"/>
  <c r="AW4" i="28"/>
  <c r="R4" i="28"/>
  <c r="Q4" i="28"/>
  <c r="D4" i="28"/>
  <c r="BA4" i="28"/>
  <c r="E4" i="28"/>
  <c r="AI4" i="28"/>
  <c r="C4" i="28"/>
  <c r="B4" i="28"/>
  <c r="AA4" i="28"/>
  <c r="AP4" i="28"/>
  <c r="K4" i="28"/>
  <c r="AO4" i="28"/>
  <c r="J4" i="28"/>
  <c r="BF4" i="28"/>
  <c r="BD4" i="28"/>
  <c r="AK4" i="28"/>
  <c r="U4" i="28"/>
  <c r="F4" i="28"/>
  <c r="AZ4" i="28"/>
  <c r="AY4" i="28"/>
  <c r="BG4" i="28"/>
  <c r="AQ4" i="28"/>
  <c r="L4" i="28"/>
  <c r="S4" i="28"/>
  <c r="AV4" i="28"/>
  <c r="AH4" i="28"/>
  <c r="AT4" i="28"/>
  <c r="AD4" i="28"/>
  <c r="P4" i="28"/>
  <c r="Y4" i="28"/>
  <c r="BC4" i="28"/>
  <c r="AN4" i="28"/>
  <c r="X4" i="28"/>
  <c r="AF4" i="28"/>
  <c r="O4" i="3"/>
  <c r="AE4" i="3"/>
  <c r="AU4" i="3"/>
  <c r="F4" i="3"/>
  <c r="V4" i="3"/>
  <c r="AL4" i="3"/>
  <c r="BB4" i="3"/>
  <c r="BC4" i="3"/>
  <c r="B4" i="3"/>
  <c r="AO4" i="3"/>
  <c r="AY4" i="3"/>
  <c r="J4" i="3"/>
  <c r="AG4" i="3"/>
  <c r="AX4" i="3"/>
  <c r="L4" i="3"/>
  <c r="AR4" i="3"/>
  <c r="K4" i="3"/>
  <c r="AA4" i="3"/>
  <c r="AJ4" i="3"/>
  <c r="AZ4" i="3"/>
  <c r="D4" i="3"/>
  <c r="T4" i="3"/>
  <c r="BA4" i="3"/>
  <c r="BE4" i="3"/>
  <c r="AP4" i="3"/>
  <c r="C4" i="3"/>
  <c r="S4" i="3"/>
  <c r="AI4" i="3"/>
  <c r="AB4" i="3"/>
  <c r="N4" i="3"/>
  <c r="AS4" i="3"/>
  <c r="Q4" i="3"/>
  <c r="R4" i="3"/>
  <c r="AH4" i="3"/>
  <c r="AW4" i="3"/>
  <c r="E4" i="3"/>
  <c r="U4" i="3"/>
  <c r="AK4" i="3"/>
  <c r="I4" i="3"/>
  <c r="M4" i="3"/>
  <c r="O4" i="2"/>
  <c r="AU4" i="2"/>
  <c r="BF4" i="2"/>
  <c r="Z4" i="2"/>
  <c r="AP4" i="2"/>
  <c r="P4" i="2"/>
  <c r="J4" i="2"/>
  <c r="BD4" i="2"/>
  <c r="X4" i="2"/>
  <c r="AV4" i="2"/>
  <c r="AK4" i="2"/>
  <c r="U4" i="2"/>
  <c r="E4" i="2"/>
  <c r="B4" i="2"/>
  <c r="AM4" i="2"/>
  <c r="W4" i="2"/>
  <c r="BC4" i="2"/>
  <c r="BB4" i="2"/>
  <c r="AL4" i="2"/>
  <c r="V4" i="2"/>
  <c r="AW4" i="2"/>
  <c r="AG4" i="2"/>
  <c r="Q4" i="2"/>
  <c r="AZ4" i="2"/>
  <c r="T4" i="2"/>
  <c r="AJ4" i="2"/>
  <c r="D4" i="2"/>
  <c r="AX4" i="2"/>
  <c r="AH4" i="2"/>
  <c r="R4" i="2"/>
  <c r="AQ4" i="2"/>
  <c r="AA4" i="2"/>
  <c r="K4" i="2"/>
  <c r="F4" i="2"/>
  <c r="AS4" i="2"/>
  <c r="AC4" i="2"/>
  <c r="M4" i="2"/>
  <c r="BE4" i="2"/>
  <c r="AO4" i="2"/>
  <c r="Y4" i="2"/>
  <c r="I4" i="2"/>
  <c r="AN4" i="2"/>
  <c r="H4" i="2"/>
  <c r="G4" i="2"/>
  <c r="AT4" i="2"/>
  <c r="AD4" i="2"/>
  <c r="N4" i="2"/>
  <c r="AR4" i="2"/>
  <c r="AB4" i="2"/>
  <c r="L4" i="2"/>
  <c r="BG4" i="2"/>
  <c r="BA4" i="2"/>
  <c r="AF4" i="2"/>
  <c r="B4" i="30400"/>
  <c r="G4" i="30400"/>
  <c r="O4" i="30400"/>
  <c r="I4" i="30400"/>
  <c r="N4" i="30400"/>
  <c r="C4" i="30400"/>
  <c r="J4" i="30400"/>
  <c r="T4" i="30400"/>
  <c r="R4" i="30400"/>
  <c r="D4" i="30400"/>
  <c r="M4" i="30400"/>
  <c r="H4" i="30400"/>
  <c r="K4" i="30400"/>
  <c r="P4" i="30400"/>
  <c r="U4" i="30400"/>
  <c r="Q4" i="30400"/>
  <c r="F4" i="30400"/>
  <c r="E4" i="30400"/>
  <c r="L4" i="30400"/>
  <c r="AX33" i="1"/>
  <c r="AX35" i="1"/>
  <c r="AK33" i="1"/>
  <c r="AK35" i="1"/>
  <c r="Z33" i="1"/>
  <c r="Z35" i="1"/>
  <c r="BG33" i="1"/>
  <c r="BG35" i="1"/>
  <c r="AE33" i="1"/>
  <c r="AE35" i="1"/>
  <c r="AU33" i="1"/>
  <c r="AU35" i="1"/>
  <c r="Y33" i="1"/>
  <c r="Y35" i="1"/>
  <c r="AF33" i="1"/>
  <c r="AF35" i="1"/>
  <c r="J33" i="1"/>
  <c r="J35" i="1"/>
  <c r="O33" i="1"/>
  <c r="O35" i="1"/>
  <c r="AB33" i="1"/>
  <c r="AB35" i="1"/>
  <c r="AQ33" i="1"/>
  <c r="AQ35" i="1"/>
  <c r="AR33" i="1"/>
  <c r="AR35" i="1"/>
  <c r="AL33" i="1"/>
  <c r="AL35" i="1"/>
  <c r="K33" i="1"/>
  <c r="K35" i="1"/>
  <c r="L33" i="1"/>
  <c r="L35" i="1"/>
  <c r="R33" i="1"/>
  <c r="R35" i="1"/>
  <c r="AZ33" i="1"/>
  <c r="AZ35" i="1"/>
  <c r="AV33" i="1"/>
  <c r="AV35" i="1"/>
  <c r="AS33" i="1"/>
  <c r="AS35" i="1"/>
  <c r="M33" i="1"/>
  <c r="M35" i="1"/>
  <c r="W33" i="1"/>
  <c r="W35" i="1"/>
  <c r="AG33" i="1"/>
  <c r="AG35" i="1"/>
  <c r="AA33" i="1"/>
  <c r="AA35" i="1"/>
  <c r="AM33" i="1"/>
  <c r="AM35" i="1"/>
  <c r="AY33" i="1"/>
  <c r="AY35" i="1"/>
  <c r="AW33" i="1"/>
  <c r="AW35" i="1"/>
  <c r="BC33" i="1"/>
  <c r="BC35" i="1"/>
  <c r="BE33" i="1"/>
  <c r="BE35" i="1"/>
  <c r="BH33" i="1"/>
  <c r="BH35" i="1"/>
  <c r="X33" i="1"/>
  <c r="X35" i="1"/>
  <c r="BI33" i="1"/>
  <c r="BI35" i="1"/>
  <c r="BA33" i="1"/>
  <c r="BA35" i="1"/>
  <c r="AH33" i="1"/>
  <c r="AH35" i="1"/>
  <c r="H33" i="1"/>
  <c r="H35" i="1"/>
</calcChain>
</file>

<file path=xl/sharedStrings.xml><?xml version="1.0" encoding="utf-8"?>
<sst xmlns="http://schemas.openxmlformats.org/spreadsheetml/2006/main" count="679" uniqueCount="140">
  <si>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</si>
  <si>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</si>
  <si>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</si>
  <si>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</si>
  <si>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</si>
  <si>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</si>
  <si>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</si>
  <si>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</si>
  <si>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</si>
  <si>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</si>
  <si>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</si>
  <si>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</si>
  <si>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</si>
  <si>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</si>
  <si>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</si>
  <si>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</si>
  <si>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</si>
  <si>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</si>
  <si>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</si>
  <si>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</si>
  <si>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</si>
  <si>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</si>
  <si>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</si>
  <si>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</si>
  <si>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</si>
  <si>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</si>
  <si>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</si>
  <si>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</si>
  <si>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</si>
  <si>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</si>
  <si>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</si>
  <si>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</si>
  <si>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</si>
  <si>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</si>
  <si>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</si>
  <si>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</si>
  <si>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</si>
  <si>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</si>
  <si>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</si>
  <si>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</si>
  <si>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</si>
  <si>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</si>
  <si>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</si>
  <si>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</si>
  <si>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</si>
  <si>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</si>
  <si>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</si>
  <si>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</si>
  <si>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</si>
  <si>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</si>
  <si>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</si>
  <si>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</si>
  <si>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</si>
  <si>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</si>
  <si>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</si>
  <si>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</si>
  <si>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</si>
  <si>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</si>
  <si>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</si>
  <si>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</si>
  <si>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</si>
  <si>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합계</t>
    <phoneticPr fontId="2" type="noConversion"/>
  </si>
  <si>
    <t>전년도총계</t>
    <phoneticPr fontId="2" type="noConversion"/>
  </si>
  <si>
    <t>수원시장안구</t>
  </si>
  <si>
    <t>수원시권선구</t>
  </si>
  <si>
    <t>수원시팔달구</t>
  </si>
  <si>
    <t>수원시영통구</t>
  </si>
  <si>
    <t>성남시수정구</t>
  </si>
  <si>
    <t>성남시중원구</t>
  </si>
  <si>
    <t>성남시분당구</t>
  </si>
  <si>
    <t>의정부시</t>
  </si>
  <si>
    <t>안양시만안구</t>
  </si>
  <si>
    <t>안양시동안구</t>
  </si>
  <si>
    <t>광명시</t>
  </si>
  <si>
    <t>평택시</t>
  </si>
  <si>
    <t>동두천시</t>
  </si>
  <si>
    <t>안산시상록구</t>
  </si>
  <si>
    <t>안산시단원구</t>
  </si>
  <si>
    <t>고양시덕양구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</si>
  <si>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</si>
  <si>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</si>
  <si>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</si>
  <si>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</si>
  <si>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</si>
  <si>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</si>
  <si>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</si>
  <si>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</si>
  <si>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</si>
  <si>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</si>
  <si>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</si>
  <si>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</si>
  <si>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</si>
  <si>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</si>
  <si>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</si>
  <si>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</si>
  <si>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연천군</t>
  </si>
  <si>
    <t>가평군</t>
  </si>
  <si>
    <t>양평군</t>
  </si>
  <si>
    <t>수원시(계)</t>
    <phoneticPr fontId="2" type="noConversion"/>
  </si>
  <si>
    <t>성남시(계)</t>
    <phoneticPr fontId="2" type="noConversion"/>
  </si>
  <si>
    <t>안양시(계)</t>
    <phoneticPr fontId="2" type="noConversion"/>
  </si>
  <si>
    <t>안산시(계)</t>
    <phoneticPr fontId="2" type="noConversion"/>
  </si>
  <si>
    <t>고양시(계)</t>
    <phoneticPr fontId="2" type="noConversion"/>
  </si>
  <si>
    <t>증감</t>
    <phoneticPr fontId="2" type="noConversion"/>
  </si>
  <si>
    <t>소계</t>
    <phoneticPr fontId="2" type="noConversion"/>
  </si>
  <si>
    <t xml:space="preserve">                                 지목별
종별</t>
    <phoneticPr fontId="2" type="noConversion"/>
  </si>
  <si>
    <t xml:space="preserve">                   지목별               행정구역명               </t>
    <phoneticPr fontId="2" type="noConversion"/>
  </si>
  <si>
    <t>지번수</t>
    <phoneticPr fontId="2" type="noConversion"/>
  </si>
  <si>
    <t>지번수</t>
  </si>
  <si>
    <t>용인시(계)</t>
    <phoneticPr fontId="2" type="noConversion"/>
  </si>
  <si>
    <t>고양시일산동구</t>
    <phoneticPr fontId="2" type="noConversion"/>
  </si>
  <si>
    <t>고양시일산서구</t>
    <phoneticPr fontId="2" type="noConversion"/>
  </si>
  <si>
    <t>용인시처인구</t>
  </si>
  <si>
    <t>용인시기흥구</t>
  </si>
  <si>
    <t>용인시수지구</t>
  </si>
  <si>
    <t>시·군·구별 면적 및 지번수(체계표에 삽입)</t>
    <phoneticPr fontId="2" type="noConversion"/>
  </si>
  <si>
    <t>7. 지적공부등록지 총괄</t>
    <phoneticPr fontId="2" type="noConversion"/>
  </si>
  <si>
    <t>8. 시·군·구별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</si>
  <si>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</si>
  <si>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</si>
  <si>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</si>
  <si>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여주시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</si>
  <si>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</si>
  <si>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</si>
  <si>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</si>
  <si>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</si>
  <si>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</si>
  <si>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</si>
  <si>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</si>
  <si>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</si>
  <si>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</si>
  <si>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</si>
  <si>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</si>
  <si>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</si>
  <si>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임야대장등록지</t>
    <phoneticPr fontId="2" type="noConversion"/>
  </si>
  <si>
    <t>토지대장등록지</t>
    <phoneticPr fontId="2" type="noConversion"/>
  </si>
  <si>
    <t>지적공부등록지</t>
    <phoneticPr fontId="2" type="noConversion"/>
  </si>
  <si>
    <t>(단위 : ㎡, 필지)</t>
  </si>
  <si>
    <t>부천시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</si>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</sst>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7" formatCode="#,##0_);[Red]\(#,##0\)"/>
    <numFmt numFmtId="178" formatCode="#,##0.0_);[Red]\(#,##0.0\)"/>
    <numFmt numFmtId="182" formatCode="#,##0.0_ "/>
    <numFmt numFmtId="185" formatCode="#,##0_ "/>
    <numFmt numFmtId="187" formatCode="_-* #,##0.0_-;\-* #,##0.0_-;_-* &quot;-&quot;_-;_-@_-"/>
    <numFmt numFmtId="189" formatCode="_(* #,##0.00_);_(* \(#,##0.00\);_(* &quot;-&quot;??_);_(@_)"/>
  </numFmts>
  <fonts count="1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52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9" fontId="6" fillId="0" borderId="0"/>
    <xf numFmtId="189" fontId="6" fillId="0" borderId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1">
    <xf numFmtId="0" fontId="0" fillId="0" borderId="0" xfId="0"/>
    <xf numFmtId="0" fontId="3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/>
      <protection locked="0"/>
    </xf>
    <xf numFmtId="178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85" fontId="0" fillId="0" borderId="0" xfId="0" applyNumberFormat="1"/>
    <xf numFmtId="0" fontId="3" fillId="0" borderId="0" xfId="0" applyFont="1"/>
    <xf numFmtId="0" fontId="0" fillId="3" borderId="1" xfId="0" applyFill="1" applyBorder="1" applyAlignment="1">
      <alignment horizontal="center"/>
    </xf>
    <xf numFmtId="182" fontId="0" fillId="0" borderId="0" xfId="0" applyNumberFormat="1"/>
    <xf numFmtId="182" fontId="3" fillId="2" borderId="1" xfId="0" applyNumberFormat="1" applyFont="1" applyFill="1" applyBorder="1" applyAlignment="1" applyProtection="1">
      <alignment horizontal="center" vertical="center"/>
      <protection locked="0"/>
    </xf>
    <xf numFmtId="185" fontId="3" fillId="2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5" fontId="3" fillId="0" borderId="0" xfId="0" applyNumberFormat="1" applyFont="1" applyFill="1" applyBorder="1" applyAlignment="1" applyProtection="1">
      <alignment horizontal="right" vertical="center"/>
      <protection locked="0"/>
    </xf>
    <xf numFmtId="185" fontId="3" fillId="0" borderId="1" xfId="0" applyNumberFormat="1" applyFont="1" applyBorder="1"/>
    <xf numFmtId="182" fontId="0" fillId="0" borderId="1" xfId="0" applyNumberFormat="1" applyBorder="1"/>
    <xf numFmtId="182" fontId="0" fillId="0" borderId="1" xfId="0" applyNumberFormat="1" applyBorder="1" applyProtection="1">
      <protection locked="0"/>
    </xf>
    <xf numFmtId="182" fontId="3" fillId="0" borderId="1" xfId="0" applyNumberFormat="1" applyFont="1" applyBorder="1"/>
    <xf numFmtId="0" fontId="5" fillId="0" borderId="2" xfId="0" applyFont="1" applyBorder="1" applyAlignment="1">
      <alignment vertical="center"/>
    </xf>
    <xf numFmtId="187" fontId="0" fillId="0" borderId="0" xfId="0" applyNumberFormat="1"/>
    <xf numFmtId="41" fontId="3" fillId="2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Border="1"/>
    <xf numFmtId="41" fontId="0" fillId="0" borderId="0" xfId="1" applyFont="1"/>
    <xf numFmtId="187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7" fontId="3" fillId="0" borderId="0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0" fillId="0" borderId="1" xfId="1" applyFont="1" applyBorder="1"/>
    <xf numFmtId="41" fontId="0" fillId="0" borderId="1" xfId="1" applyFont="1" applyBorder="1" applyProtection="1">
      <protection locked="0"/>
    </xf>
    <xf numFmtId="182" fontId="0" fillId="0" borderId="2" xfId="0" applyNumberFormat="1" applyBorder="1"/>
    <xf numFmtId="41" fontId="3" fillId="0" borderId="2" xfId="1" applyFont="1" applyFill="1" applyBorder="1" applyAlignment="1">
      <alignment horizontal="center" vertical="center"/>
    </xf>
    <xf numFmtId="182" fontId="0" fillId="0" borderId="2" xfId="0" applyNumberFormat="1" applyFill="1" applyBorder="1"/>
    <xf numFmtId="0" fontId="4" fillId="3" borderId="1" xfId="280" applyFill="1" applyBorder="1" applyAlignment="1" applyProtection="1">
      <alignment horizontal="center"/>
      <protection locked="0"/>
    </xf>
    <xf numFmtId="0" fontId="4" fillId="3" borderId="1" xfId="281" applyFill="1" applyBorder="1" applyAlignment="1" applyProtection="1">
      <alignment horizontal="center"/>
      <protection locked="0"/>
    </xf>
    <xf numFmtId="185" fontId="0" fillId="0" borderId="1" xfId="1" applyNumberFormat="1" applyFont="1" applyBorder="1" applyProtection="1">
      <protection locked="0"/>
    </xf>
    <xf numFmtId="187" fontId="0" fillId="0" borderId="0" xfId="1" applyNumberFormat="1" applyFont="1"/>
    <xf numFmtId="187" fontId="3" fillId="0" borderId="1" xfId="1" applyNumberFormat="1" applyFont="1" applyBorder="1"/>
    <xf numFmtId="187" fontId="9" fillId="0" borderId="1" xfId="1" applyNumberFormat="1" applyFont="1" applyBorder="1" applyAlignment="1">
      <alignment vertical="center"/>
    </xf>
    <xf numFmtId="187" fontId="3" fillId="2" borderId="1" xfId="1" applyNumberFormat="1" applyFont="1" applyFill="1" applyBorder="1" applyAlignment="1" applyProtection="1">
      <alignment horizontal="center" vertical="center"/>
      <protection locked="0"/>
    </xf>
    <xf numFmtId="41" fontId="9" fillId="0" borderId="1" xfId="1" applyFont="1" applyBorder="1" applyAlignment="1">
      <alignment vertical="center"/>
    </xf>
    <xf numFmtId="0" fontId="0" fillId="3" borderId="1" xfId="280" applyFont="1" applyFill="1" applyBorder="1" applyAlignment="1" applyProtection="1">
      <alignment horizontal="center"/>
      <protection locked="0"/>
    </xf>
    <xf numFmtId="41" fontId="0" fillId="0" borderId="0" xfId="1" applyFont="1" applyAlignment="1">
      <alignment horizontal="right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187" fontId="10" fillId="0" borderId="1" xfId="1" applyNumberFormat="1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187" fontId="10" fillId="0" borderId="1" xfId="1" applyNumberFormat="1" applyFont="1" applyFill="1" applyBorder="1" applyAlignment="1">
      <alignment vertical="center"/>
    </xf>
    <xf numFmtId="41" fontId="10" fillId="0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87" fontId="10" fillId="0" borderId="1" xfId="9" applyNumberFormat="1" applyFont="1" applyBorder="1">
      <alignment vertical="center"/>
    </xf>
    <xf numFmtId="41" fontId="10" fillId="0" borderId="1" xfId="9" applyFont="1" applyBorder="1">
      <alignment vertical="center"/>
    </xf>
    <xf numFmtId="187" fontId="7" fillId="0" borderId="1" xfId="9" applyNumberFormat="1" applyFont="1" applyBorder="1" applyAlignment="1"/>
    <xf numFmtId="41" fontId="7" fillId="0" borderId="1" xfId="9" applyFont="1" applyBorder="1" applyAlignment="1"/>
    <xf numFmtId="187" fontId="0" fillId="0" borderId="1" xfId="1" applyNumberFormat="1" applyFont="1" applyBorder="1" applyAlignment="1">
      <alignment vertical="center"/>
    </xf>
    <xf numFmtId="41" fontId="0" fillId="0" borderId="1" xfId="1" applyNumberFormat="1" applyFont="1" applyBorder="1" applyAlignment="1">
      <alignment vertical="center"/>
    </xf>
    <xf numFmtId="0" fontId="3" fillId="2" borderId="18" xfId="0" applyFont="1" applyFill="1" applyBorder="1" applyAlignment="1" applyProtection="1">
      <alignment horizontal="left" vertical="center" wrapText="1"/>
      <protection locked="0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185" fontId="0" fillId="3" borderId="11" xfId="0" applyNumberFormat="1" applyFill="1" applyBorder="1" applyAlignment="1" applyProtection="1">
      <alignment horizontal="center" vertical="center"/>
      <protection locked="0"/>
    </xf>
    <xf numFmtId="185" fontId="0" fillId="3" borderId="12" xfId="0" applyNumberFormat="1" applyFill="1" applyBorder="1" applyAlignment="1" applyProtection="1">
      <alignment horizontal="center" vertical="center"/>
      <protection locked="0"/>
    </xf>
    <xf numFmtId="185" fontId="0" fillId="3" borderId="13" xfId="0" applyNumberFormat="1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 wrapText="1"/>
      <protection locked="0"/>
    </xf>
    <xf numFmtId="0" fontId="0" fillId="3" borderId="15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185" fontId="5" fillId="0" borderId="2" xfId="0" applyNumberFormat="1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85" fontId="3" fillId="2" borderId="1" xfId="0" applyNumberFormat="1" applyFont="1" applyFill="1" applyBorder="1" applyAlignment="1">
      <alignment horizontal="center" vertical="center"/>
    </xf>
    <xf numFmtId="178" fontId="3" fillId="2" borderId="17" xfId="0" applyNumberFormat="1" applyFont="1" applyFill="1" applyBorder="1" applyAlignment="1">
      <alignment horizontal="center" vertical="center"/>
    </xf>
    <xf numFmtId="41" fontId="3" fillId="2" borderId="17" xfId="1" applyFont="1" applyFill="1" applyBorder="1" applyAlignment="1">
      <alignment horizontal="center" vertical="center"/>
    </xf>
    <xf numFmtId="0" fontId="3" fillId="2" borderId="3" xfId="324" applyFont="1" applyFill="1" applyBorder="1" applyAlignment="1" applyProtection="1">
      <alignment horizontal="left" vertical="center" wrapText="1"/>
      <protection locked="0"/>
    </xf>
    <xf numFmtId="0" fontId="3" fillId="2" borderId="4" xfId="324" applyFont="1" applyFill="1" applyBorder="1" applyAlignment="1" applyProtection="1">
      <alignment horizontal="left" vertical="center" wrapText="1"/>
      <protection locked="0"/>
    </xf>
    <xf numFmtId="41" fontId="3" fillId="2" borderId="11" xfId="1" applyFont="1" applyFill="1" applyBorder="1" applyAlignment="1">
      <alignment horizontal="center" vertical="center"/>
    </xf>
    <xf numFmtId="41" fontId="3" fillId="2" borderId="13" xfId="1" applyFont="1" applyFill="1" applyBorder="1" applyAlignment="1">
      <alignment horizontal="center" vertical="center"/>
    </xf>
  </cellXfs>
  <cellStyles count="352">
    <cellStyle name="쉼표 [0]" xfId="1" builtinId="6"/>
    <cellStyle name="쉼표 [0] 10 2" xfId="2"/>
    <cellStyle name="쉼표 [0] 10 3" xfId="3"/>
    <cellStyle name="쉼표 [0] 10 4" xfId="4"/>
    <cellStyle name="쉼표 [0] 101" xfId="5"/>
    <cellStyle name="쉼표 [0] 102" xfId="6"/>
    <cellStyle name="쉼표 [0] 103" xfId="7"/>
    <cellStyle name="쉼표 [0] 104" xfId="8"/>
    <cellStyle name="쉼표 [0] 105" xfId="9"/>
    <cellStyle name="쉼표 [0] 106" xfId="10"/>
    <cellStyle name="쉼표 [0] 11 2" xfId="11"/>
    <cellStyle name="쉼표 [0] 12 10" xfId="12"/>
    <cellStyle name="쉼표 [0] 12 11" xfId="13"/>
    <cellStyle name="쉼표 [0] 12 2" xfId="14"/>
    <cellStyle name="쉼표 [0] 12 3" xfId="15"/>
    <cellStyle name="쉼표 [0] 12 4" xfId="16"/>
    <cellStyle name="쉼표 [0] 12 5" xfId="17"/>
    <cellStyle name="쉼표 [0] 12 6" xfId="18"/>
    <cellStyle name="쉼표 [0] 12 7" xfId="19"/>
    <cellStyle name="쉼표 [0] 12 8" xfId="20"/>
    <cellStyle name="쉼표 [0] 12 9" xfId="21"/>
    <cellStyle name="쉼표 [0] 13 2" xfId="22"/>
    <cellStyle name="쉼표 [0] 13 3" xfId="23"/>
    <cellStyle name="쉼표 [0] 13 4" xfId="24"/>
    <cellStyle name="쉼표 [0] 14 2" xfId="25"/>
    <cellStyle name="쉼표 [0] 14 3" xfId="26"/>
    <cellStyle name="쉼표 [0] 14 4" xfId="27"/>
    <cellStyle name="쉼표 [0] 15 2" xfId="28"/>
    <cellStyle name="쉼표 [0] 15 3" xfId="29"/>
    <cellStyle name="쉼표 [0] 15 4" xfId="30"/>
    <cellStyle name="쉼표 [0] 15 5" xfId="31"/>
    <cellStyle name="쉼표 [0] 16 2" xfId="32"/>
    <cellStyle name="쉼표 [0] 16 3" xfId="33"/>
    <cellStyle name="쉼표 [0] 16 4" xfId="34"/>
    <cellStyle name="쉼표 [0] 16 5" xfId="35"/>
    <cellStyle name="쉼표 [0] 17 2" xfId="36"/>
    <cellStyle name="쉼표 [0] 17 3" xfId="37"/>
    <cellStyle name="쉼표 [0] 17 4" xfId="38"/>
    <cellStyle name="쉼표 [0] 18 2" xfId="39"/>
    <cellStyle name="쉼표 [0] 18 3" xfId="40"/>
    <cellStyle name="쉼표 [0] 18 4" xfId="41"/>
    <cellStyle name="쉼표 [0] 19 2" xfId="42"/>
    <cellStyle name="쉼표 [0] 19 3" xfId="43"/>
    <cellStyle name="쉼표 [0] 19 4" xfId="44"/>
    <cellStyle name="쉼표 [0] 2 2" xfId="45"/>
    <cellStyle name="쉼표 [0] 2 3" xfId="46"/>
    <cellStyle name="쉼표 [0] 2 4" xfId="47"/>
    <cellStyle name="쉼표 [0] 2 5" xfId="48"/>
    <cellStyle name="쉼표 [0] 2 6" xfId="49"/>
    <cellStyle name="쉼표 [0] 20 2" xfId="50"/>
    <cellStyle name="쉼표 [0] 20 3" xfId="51"/>
    <cellStyle name="쉼표 [0] 20 4" xfId="52"/>
    <cellStyle name="쉼표 [0] 21 2" xfId="53"/>
    <cellStyle name="쉼표 [0] 21 3" xfId="54"/>
    <cellStyle name="쉼표 [0] 21 4" xfId="55"/>
    <cellStyle name="쉼표 [0] 22 2" xfId="56"/>
    <cellStyle name="쉼표 [0] 23 2" xfId="57"/>
    <cellStyle name="쉼표 [0] 24 2" xfId="58"/>
    <cellStyle name="쉼표 [0] 26 2" xfId="59"/>
    <cellStyle name="쉼표 [0] 27 2" xfId="60"/>
    <cellStyle name="쉼표 [0] 28 2" xfId="61"/>
    <cellStyle name="쉼표 [0] 29 2" xfId="62"/>
    <cellStyle name="쉼표 [0] 3 10" xfId="63"/>
    <cellStyle name="쉼표 [0] 3 11" xfId="64"/>
    <cellStyle name="쉼표 [0] 3 12" xfId="65"/>
    <cellStyle name="쉼표 [0] 3 13" xfId="66"/>
    <cellStyle name="쉼표 [0] 3 2" xfId="67"/>
    <cellStyle name="쉼표 [0] 3 3" xfId="68"/>
    <cellStyle name="쉼표 [0] 3 4" xfId="69"/>
    <cellStyle name="쉼표 [0] 3 5" xfId="70"/>
    <cellStyle name="쉼표 [0] 3 6" xfId="71"/>
    <cellStyle name="쉼표 [0] 3 7" xfId="72"/>
    <cellStyle name="쉼표 [0] 3 8" xfId="73"/>
    <cellStyle name="쉼표 [0] 3 9" xfId="74"/>
    <cellStyle name="쉼표 [0] 30 2" xfId="75"/>
    <cellStyle name="쉼표 [0] 31 2" xfId="76"/>
    <cellStyle name="쉼표 [0] 32 2" xfId="77"/>
    <cellStyle name="쉼표 [0] 33 2" xfId="78"/>
    <cellStyle name="쉼표 [0] 34 2" xfId="79"/>
    <cellStyle name="쉼표 [0] 35 2" xfId="80"/>
    <cellStyle name="쉼표 [0] 36 2" xfId="81"/>
    <cellStyle name="쉼표 [0] 37 2" xfId="82"/>
    <cellStyle name="쉼표 [0] 38 2" xfId="83"/>
    <cellStyle name="쉼표 [0] 39 2" xfId="84"/>
    <cellStyle name="쉼표 [0] 4 10" xfId="85"/>
    <cellStyle name="쉼표 [0] 4 11" xfId="86"/>
    <cellStyle name="쉼표 [0] 4 2" xfId="87"/>
    <cellStyle name="쉼표 [0] 4 3" xfId="88"/>
    <cellStyle name="쉼표 [0] 4 4" xfId="89"/>
    <cellStyle name="쉼표 [0] 4 5" xfId="90"/>
    <cellStyle name="쉼표 [0] 4 6" xfId="91"/>
    <cellStyle name="쉼표 [0] 4 7" xfId="92"/>
    <cellStyle name="쉼표 [0] 4 8" xfId="93"/>
    <cellStyle name="쉼표 [0] 4 9" xfId="94"/>
    <cellStyle name="쉼표 [0] 40 2" xfId="95"/>
    <cellStyle name="쉼표 [0] 5 10" xfId="96"/>
    <cellStyle name="쉼표 [0] 5 11" xfId="97"/>
    <cellStyle name="쉼표 [0] 5 12" xfId="98"/>
    <cellStyle name="쉼표 [0] 5 13" xfId="99"/>
    <cellStyle name="쉼표 [0] 5 14" xfId="100"/>
    <cellStyle name="쉼표 [0] 5 15" xfId="101"/>
    <cellStyle name="쉼표 [0] 5 16" xfId="102"/>
    <cellStyle name="쉼표 [0] 5 17" xfId="103"/>
    <cellStyle name="쉼표 [0] 5 18" xfId="104"/>
    <cellStyle name="쉼표 [0] 5 19" xfId="105"/>
    <cellStyle name="쉼표 [0] 5 2" xfId="106"/>
    <cellStyle name="쉼표 [0] 5 20" xfId="107"/>
    <cellStyle name="쉼표 [0] 5 21" xfId="108"/>
    <cellStyle name="쉼표 [0] 5 22" xfId="109"/>
    <cellStyle name="쉼표 [0] 5 23" xfId="110"/>
    <cellStyle name="쉼표 [0] 5 24" xfId="111"/>
    <cellStyle name="쉼표 [0] 5 25" xfId="112"/>
    <cellStyle name="쉼표 [0] 5 26" xfId="113"/>
    <cellStyle name="쉼표 [0] 5 27" xfId="114"/>
    <cellStyle name="쉼표 [0] 5 3" xfId="115"/>
    <cellStyle name="쉼표 [0] 5 4" xfId="116"/>
    <cellStyle name="쉼표 [0] 5 5" xfId="117"/>
    <cellStyle name="쉼표 [0] 5 6" xfId="118"/>
    <cellStyle name="쉼표 [0] 5 7" xfId="119"/>
    <cellStyle name="쉼표 [0] 5 8" xfId="120"/>
    <cellStyle name="쉼표 [0] 5 9" xfId="121"/>
    <cellStyle name="쉼표 [0] 50 2" xfId="122"/>
    <cellStyle name="쉼표 [0] 51 2" xfId="123"/>
    <cellStyle name="쉼표 [0] 52 2" xfId="124"/>
    <cellStyle name="쉼표 [0] 53 2" xfId="125"/>
    <cellStyle name="쉼표 [0] 54 2" xfId="126"/>
    <cellStyle name="쉼표 [0] 55 2" xfId="127"/>
    <cellStyle name="쉼표 [0] 56 2" xfId="128"/>
    <cellStyle name="쉼표 [0] 57 2" xfId="129"/>
    <cellStyle name="쉼표 [0] 58" xfId="130"/>
    <cellStyle name="쉼표 [0] 6 10" xfId="131"/>
    <cellStyle name="쉼표 [0] 6 11" xfId="132"/>
    <cellStyle name="쉼표 [0] 6 2" xfId="133"/>
    <cellStyle name="쉼표 [0] 6 3" xfId="134"/>
    <cellStyle name="쉼표 [0] 6 4" xfId="135"/>
    <cellStyle name="쉼표 [0] 6 5" xfId="136"/>
    <cellStyle name="쉼표 [0] 6 6" xfId="137"/>
    <cellStyle name="쉼표 [0] 6 7" xfId="138"/>
    <cellStyle name="쉼표 [0] 6 8" xfId="139"/>
    <cellStyle name="쉼표 [0] 6 9" xfId="140"/>
    <cellStyle name="쉼표 [0] 7 10" xfId="141"/>
    <cellStyle name="쉼표 [0] 7 11" xfId="142"/>
    <cellStyle name="쉼표 [0] 7 12" xfId="143"/>
    <cellStyle name="쉼표 [0] 7 13" xfId="144"/>
    <cellStyle name="쉼표 [0] 7 14" xfId="145"/>
    <cellStyle name="쉼표 [0] 7 15" xfId="146"/>
    <cellStyle name="쉼표 [0] 7 16" xfId="147"/>
    <cellStyle name="쉼표 [0] 7 17" xfId="148"/>
    <cellStyle name="쉼표 [0] 7 18" xfId="149"/>
    <cellStyle name="쉼표 [0] 7 19" xfId="150"/>
    <cellStyle name="쉼표 [0] 7 2" xfId="151"/>
    <cellStyle name="쉼표 [0] 7 20" xfId="152"/>
    <cellStyle name="쉼표 [0] 7 21" xfId="153"/>
    <cellStyle name="쉼표 [0] 7 22" xfId="154"/>
    <cellStyle name="쉼표 [0] 7 23" xfId="155"/>
    <cellStyle name="쉼표 [0] 7 24" xfId="156"/>
    <cellStyle name="쉼표 [0] 7 25" xfId="157"/>
    <cellStyle name="쉼표 [0] 7 26" xfId="158"/>
    <cellStyle name="쉼표 [0] 7 27" xfId="159"/>
    <cellStyle name="쉼표 [0] 7 28" xfId="160"/>
    <cellStyle name="쉼표 [0] 7 29" xfId="161"/>
    <cellStyle name="쉼표 [0] 7 3" xfId="162"/>
    <cellStyle name="쉼표 [0] 7 4" xfId="163"/>
    <cellStyle name="쉼표 [0] 7 5" xfId="164"/>
    <cellStyle name="쉼표 [0] 7 6" xfId="165"/>
    <cellStyle name="쉼표 [0] 7 7" xfId="166"/>
    <cellStyle name="쉼표 [0] 7 8" xfId="167"/>
    <cellStyle name="쉼표 [0] 7 9" xfId="168"/>
    <cellStyle name="쉼표 [0] 8 10" xfId="169"/>
    <cellStyle name="쉼표 [0] 8 11" xfId="170"/>
    <cellStyle name="쉼표 [0] 8 12" xfId="171"/>
    <cellStyle name="쉼표 [0] 8 13" xfId="172"/>
    <cellStyle name="쉼표 [0] 8 14" xfId="173"/>
    <cellStyle name="쉼표 [0] 8 15" xfId="174"/>
    <cellStyle name="쉼표 [0] 8 16" xfId="175"/>
    <cellStyle name="쉼표 [0] 8 17" xfId="176"/>
    <cellStyle name="쉼표 [0] 8 18" xfId="177"/>
    <cellStyle name="쉼표 [0] 8 19" xfId="178"/>
    <cellStyle name="쉼표 [0] 8 2" xfId="179"/>
    <cellStyle name="쉼표 [0] 8 20" xfId="180"/>
    <cellStyle name="쉼표 [0] 8 21" xfId="181"/>
    <cellStyle name="쉼표 [0] 8 22" xfId="182"/>
    <cellStyle name="쉼표 [0] 8 23" xfId="183"/>
    <cellStyle name="쉼표 [0] 8 24" xfId="184"/>
    <cellStyle name="쉼표 [0] 8 25" xfId="185"/>
    <cellStyle name="쉼표 [0] 8 26" xfId="186"/>
    <cellStyle name="쉼표 [0] 8 27" xfId="187"/>
    <cellStyle name="쉼표 [0] 8 3" xfId="188"/>
    <cellStyle name="쉼표 [0] 8 4" xfId="189"/>
    <cellStyle name="쉼표 [0] 8 5" xfId="190"/>
    <cellStyle name="쉼표 [0] 8 6" xfId="191"/>
    <cellStyle name="쉼표 [0] 8 7" xfId="192"/>
    <cellStyle name="쉼표 [0] 8 8" xfId="193"/>
    <cellStyle name="쉼표 [0] 8 9" xfId="194"/>
    <cellStyle name="쉼표 [0] 9 10" xfId="195"/>
    <cellStyle name="쉼표 [0] 9 11" xfId="196"/>
    <cellStyle name="쉼표 [0] 9 12" xfId="197"/>
    <cellStyle name="쉼표 [0] 9 13" xfId="198"/>
    <cellStyle name="쉼표 [0] 9 14" xfId="199"/>
    <cellStyle name="쉼표 [0] 9 15" xfId="200"/>
    <cellStyle name="쉼표 [0] 9 16" xfId="201"/>
    <cellStyle name="쉼표 [0] 9 17" xfId="202"/>
    <cellStyle name="쉼표 [0] 9 18" xfId="203"/>
    <cellStyle name="쉼표 [0] 9 19" xfId="204"/>
    <cellStyle name="쉼표 [0] 9 2" xfId="205"/>
    <cellStyle name="쉼표 [0] 9 20" xfId="206"/>
    <cellStyle name="쉼표 [0] 9 21" xfId="207"/>
    <cellStyle name="쉼표 [0] 9 22" xfId="208"/>
    <cellStyle name="쉼표 [0] 9 23" xfId="209"/>
    <cellStyle name="쉼표 [0] 9 24" xfId="210"/>
    <cellStyle name="쉼표 [0] 9 25" xfId="211"/>
    <cellStyle name="쉼표 [0] 9 26" xfId="212"/>
    <cellStyle name="쉼표 [0] 9 27" xfId="213"/>
    <cellStyle name="쉼표 [0] 9 28" xfId="214"/>
    <cellStyle name="쉼표 [0] 9 29" xfId="215"/>
    <cellStyle name="쉼표 [0] 9 3" xfId="216"/>
    <cellStyle name="쉼표 [0] 9 4" xfId="217"/>
    <cellStyle name="쉼표 [0] 9 5" xfId="218"/>
    <cellStyle name="쉼표 [0] 9 6" xfId="219"/>
    <cellStyle name="쉼표 [0] 9 7" xfId="220"/>
    <cellStyle name="쉼표 [0] 9 8" xfId="221"/>
    <cellStyle name="쉼표 [0] 9 9" xfId="222"/>
    <cellStyle name="표준" xfId="0" builtinId="0"/>
    <cellStyle name="표준 107" xfId="223"/>
    <cellStyle name="표준 108" xfId="224"/>
    <cellStyle name="표준 109" xfId="225"/>
    <cellStyle name="표준 11 2" xfId="226"/>
    <cellStyle name="표준 11 3" xfId="227"/>
    <cellStyle name="표준 11 4" xfId="228"/>
    <cellStyle name="표준 110" xfId="229"/>
    <cellStyle name="표준 111" xfId="230"/>
    <cellStyle name="표준 112" xfId="231"/>
    <cellStyle name="표준 12 2" xfId="232"/>
    <cellStyle name="표준 12 3" xfId="233"/>
    <cellStyle name="표준 12 4" xfId="234"/>
    <cellStyle name="표준 12 5" xfId="235"/>
    <cellStyle name="표준 2 10" xfId="236"/>
    <cellStyle name="표준 2 11" xfId="237"/>
    <cellStyle name="표준 2 12" xfId="238"/>
    <cellStyle name="표준 2 13" xfId="239"/>
    <cellStyle name="표준 2 14" xfId="240"/>
    <cellStyle name="표준 2 15" xfId="241"/>
    <cellStyle name="표준 2 16" xfId="242"/>
    <cellStyle name="표준 2 17" xfId="243"/>
    <cellStyle name="표준 2 18" xfId="244"/>
    <cellStyle name="표준 2 19" xfId="245"/>
    <cellStyle name="표준 2 2" xfId="246"/>
    <cellStyle name="표준 2 20" xfId="247"/>
    <cellStyle name="표준 2 21" xfId="248"/>
    <cellStyle name="표준 2 22" xfId="249"/>
    <cellStyle name="표준 2 23" xfId="250"/>
    <cellStyle name="표준 2 24" xfId="251"/>
    <cellStyle name="표준 2 25" xfId="252"/>
    <cellStyle name="표준 2 26" xfId="253"/>
    <cellStyle name="표준 2 27" xfId="254"/>
    <cellStyle name="표준 2 28" xfId="255"/>
    <cellStyle name="표준 2 29" xfId="256"/>
    <cellStyle name="표준 2 3" xfId="257"/>
    <cellStyle name="표준 2 30" xfId="258"/>
    <cellStyle name="표준 2 31" xfId="259"/>
    <cellStyle name="표준 2 32" xfId="260"/>
    <cellStyle name="표준 2 33" xfId="261"/>
    <cellStyle name="표준 2 34" xfId="262"/>
    <cellStyle name="표준 2 35" xfId="263"/>
    <cellStyle name="표준 2 36" xfId="264"/>
    <cellStyle name="표준 2 37" xfId="265"/>
    <cellStyle name="표준 2 38" xfId="266"/>
    <cellStyle name="표준 2 39" xfId="267"/>
    <cellStyle name="표준 2 4" xfId="268"/>
    <cellStyle name="표준 2 40" xfId="269"/>
    <cellStyle name="표준 2 41" xfId="270"/>
    <cellStyle name="표준 2 42" xfId="271"/>
    <cellStyle name="표준 2 43" xfId="272"/>
    <cellStyle name="표준 2 44" xfId="273"/>
    <cellStyle name="표준 2 45" xfId="274"/>
    <cellStyle name="표준 2 46" xfId="275"/>
    <cellStyle name="표준 2 47" xfId="276"/>
    <cellStyle name="표준 2 48" xfId="277"/>
    <cellStyle name="표준 2 49" xfId="278"/>
    <cellStyle name="표준 2 5" xfId="279"/>
    <cellStyle name="표준 2 50" xfId="280"/>
    <cellStyle name="표준 2 51" xfId="281"/>
    <cellStyle name="표준 2 52" xfId="282"/>
    <cellStyle name="표준 2 53" xfId="283"/>
    <cellStyle name="표준 2 54" xfId="284"/>
    <cellStyle name="표준 2 55" xfId="285"/>
    <cellStyle name="표준 2 56" xfId="286"/>
    <cellStyle name="표준 2 57" xfId="287"/>
    <cellStyle name="표준 2 58" xfId="288"/>
    <cellStyle name="표준 2 59" xfId="289"/>
    <cellStyle name="표준 2 6" xfId="290"/>
    <cellStyle name="표준 2 60" xfId="291"/>
    <cellStyle name="표준 2 61" xfId="292"/>
    <cellStyle name="표준 2 62" xfId="293"/>
    <cellStyle name="표준 2 63" xfId="294"/>
    <cellStyle name="표준 2 64" xfId="295"/>
    <cellStyle name="표준 2 65" xfId="296"/>
    <cellStyle name="표준 2 66" xfId="297"/>
    <cellStyle name="표준 2 67" xfId="298"/>
    <cellStyle name="표준 2 68" xfId="299"/>
    <cellStyle name="표준 2 69" xfId="300"/>
    <cellStyle name="표준 2 7" xfId="301"/>
    <cellStyle name="표준 2 70" xfId="302"/>
    <cellStyle name="표준 2 71" xfId="303"/>
    <cellStyle name="표준 2 72" xfId="304"/>
    <cellStyle name="표준 2 73" xfId="305"/>
    <cellStyle name="표준 2 74" xfId="306"/>
    <cellStyle name="표준 2 75" xfId="307"/>
    <cellStyle name="표준 2 76" xfId="308"/>
    <cellStyle name="표준 2 77" xfId="309"/>
    <cellStyle name="표준 2 78" xfId="310"/>
    <cellStyle name="표준 2 79" xfId="311"/>
    <cellStyle name="표준 2 8" xfId="312"/>
    <cellStyle name="표준 2 80" xfId="313"/>
    <cellStyle name="표준 2 81" xfId="314"/>
    <cellStyle name="표준 2 82" xfId="315"/>
    <cellStyle name="표준 2 9" xfId="316"/>
    <cellStyle name="표준 3 10" xfId="317"/>
    <cellStyle name="표준 3 11" xfId="318"/>
    <cellStyle name="표준 3 12" xfId="319"/>
    <cellStyle name="표준 3 13" xfId="320"/>
    <cellStyle name="표준 3 2" xfId="321"/>
    <cellStyle name="표준 3 3" xfId="322"/>
    <cellStyle name="표준 3 4" xfId="323"/>
    <cellStyle name="표준 3 5" xfId="324"/>
    <cellStyle name="표준 3 6" xfId="325"/>
    <cellStyle name="표준 3 7" xfId="326"/>
    <cellStyle name="표준 3 8" xfId="327"/>
    <cellStyle name="표준 3 9" xfId="328"/>
    <cellStyle name="표준 60 2" xfId="329"/>
    <cellStyle name="표준 63 2" xfId="330"/>
    <cellStyle name="표준 64" xfId="331"/>
    <cellStyle name="표준 7 10" xfId="332"/>
    <cellStyle name="표준 7 11" xfId="333"/>
    <cellStyle name="표준 7 2" xfId="334"/>
    <cellStyle name="표준 7 3" xfId="335"/>
    <cellStyle name="표준 7 4" xfId="336"/>
    <cellStyle name="표준 7 5" xfId="337"/>
    <cellStyle name="표준 7 6" xfId="338"/>
    <cellStyle name="표준 7 7" xfId="339"/>
    <cellStyle name="표준 7 8" xfId="340"/>
    <cellStyle name="표준 7 9" xfId="341"/>
    <cellStyle name="표준 8 10" xfId="342"/>
    <cellStyle name="표준 8 11" xfId="343"/>
    <cellStyle name="표준 8 2" xfId="344"/>
    <cellStyle name="표준 8 3" xfId="345"/>
    <cellStyle name="표준 8 4" xfId="346"/>
    <cellStyle name="표준 8 5" xfId="347"/>
    <cellStyle name="표준 8 6" xfId="348"/>
    <cellStyle name="표준 8 7" xfId="349"/>
    <cellStyle name="표준 8 8" xfId="350"/>
    <cellStyle name="표준 8 9" xfId="3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F19" sqref="F19"/>
    </sheetView>
  </sheetViews>
  <sheetFormatPr defaultRowHeight="13.5" x14ac:dyDescent="0.15"/>
  <cols>
    <col min="1" max="1" width="18.77734375" customWidth="1"/>
    <col min="2" max="2" width="19.109375" bestFit="1" customWidth="1"/>
    <col min="3" max="3" width="13.44140625" customWidth="1"/>
    <col min="4" max="4" width="18.44140625" bestFit="1" customWidth="1"/>
    <col min="5" max="5" width="11.21875" bestFit="1" customWidth="1"/>
  </cols>
  <sheetData>
    <row r="1" spans="1:4" ht="42" customHeight="1" x14ac:dyDescent="0.15">
      <c r="A1" s="19" t="s">
        <v>115</v>
      </c>
      <c r="B1" s="19"/>
      <c r="C1" s="19"/>
    </row>
    <row r="2" spans="1:4" ht="15" customHeight="1" x14ac:dyDescent="0.15">
      <c r="A2" s="56" t="s">
        <v>106</v>
      </c>
      <c r="B2" s="57" t="s">
        <v>30</v>
      </c>
      <c r="C2" s="58"/>
    </row>
    <row r="3" spans="1:4" ht="15" customHeight="1" x14ac:dyDescent="0.15">
      <c r="A3" s="56"/>
      <c r="B3" s="3" t="s">
        <v>3</v>
      </c>
      <c r="C3" s="2" t="s">
        <v>107</v>
      </c>
    </row>
    <row r="4" spans="1:4" ht="15" customHeight="1" x14ac:dyDescent="0.15">
      <c r="A4" s="4" t="s">
        <v>61</v>
      </c>
      <c r="B4" s="18">
        <f>SUM(B5,B10,B14,B15,B18:B22,B25,B29:B37,B41:B52)</f>
        <v>10199543631.300001</v>
      </c>
      <c r="C4" s="15">
        <f>SUM(C5,C10,C14,C15,C18:C22,C25,C29:C37,C41:C52)</f>
        <v>5131288</v>
      </c>
      <c r="D4" s="8"/>
    </row>
    <row r="5" spans="1:4" ht="15" customHeight="1" x14ac:dyDescent="0.15">
      <c r="A5" s="4" t="s">
        <v>98</v>
      </c>
      <c r="B5" s="18">
        <f>SUM(B6:B9)</f>
        <v>121098919.90000001</v>
      </c>
      <c r="C5" s="15">
        <f>SUM(C6:C9)</f>
        <v>128493</v>
      </c>
      <c r="D5" s="8"/>
    </row>
    <row r="6" spans="1:4" ht="15" customHeight="1" x14ac:dyDescent="0.15">
      <c r="A6" s="7" t="s">
        <v>63</v>
      </c>
      <c r="B6" s="44">
        <v>33343885.699999999</v>
      </c>
      <c r="C6" s="45">
        <v>30570</v>
      </c>
      <c r="D6" s="20"/>
    </row>
    <row r="7" spans="1:4" ht="15" customHeight="1" x14ac:dyDescent="0.15">
      <c r="A7" s="7" t="s">
        <v>64</v>
      </c>
      <c r="B7" s="44">
        <v>47180198.5</v>
      </c>
      <c r="C7" s="45">
        <v>46751</v>
      </c>
      <c r="D7" s="8"/>
    </row>
    <row r="8" spans="1:4" ht="15" customHeight="1" x14ac:dyDescent="0.15">
      <c r="A8" s="7" t="s">
        <v>65</v>
      </c>
      <c r="B8" s="44">
        <v>12860370.6</v>
      </c>
      <c r="C8" s="45">
        <v>35738</v>
      </c>
      <c r="D8" s="8"/>
    </row>
    <row r="9" spans="1:4" ht="15" customHeight="1" x14ac:dyDescent="0.15">
      <c r="A9" s="7" t="s">
        <v>66</v>
      </c>
      <c r="B9" s="44">
        <v>27714465.100000001</v>
      </c>
      <c r="C9" s="45">
        <v>15434</v>
      </c>
      <c r="D9" s="8"/>
    </row>
    <row r="10" spans="1:4" ht="15" customHeight="1" x14ac:dyDescent="0.15">
      <c r="A10" s="4" t="s">
        <v>99</v>
      </c>
      <c r="B10" s="18">
        <f>SUM(B11:B13)</f>
        <v>141625861.10000002</v>
      </c>
      <c r="C10" s="15">
        <f>SUM(C11:C13)</f>
        <v>93619</v>
      </c>
      <c r="D10" s="20"/>
    </row>
    <row r="11" spans="1:4" ht="15" customHeight="1" x14ac:dyDescent="0.15">
      <c r="A11" s="7" t="s">
        <v>67</v>
      </c>
      <c r="B11" s="44">
        <v>45452706.700000003</v>
      </c>
      <c r="C11" s="45">
        <v>43394</v>
      </c>
    </row>
    <row r="12" spans="1:4" ht="15" customHeight="1" x14ac:dyDescent="0.15">
      <c r="A12" s="7" t="s">
        <v>68</v>
      </c>
      <c r="B12" s="44">
        <v>26412709.5</v>
      </c>
      <c r="C12" s="45">
        <v>27262</v>
      </c>
    </row>
    <row r="13" spans="1:4" ht="15" customHeight="1" x14ac:dyDescent="0.15">
      <c r="A13" s="7" t="s">
        <v>69</v>
      </c>
      <c r="B13" s="44">
        <v>69760444.900000006</v>
      </c>
      <c r="C13" s="45">
        <v>22963</v>
      </c>
    </row>
    <row r="14" spans="1:4" ht="15" customHeight="1" x14ac:dyDescent="0.15">
      <c r="A14" s="7" t="s">
        <v>70</v>
      </c>
      <c r="B14" s="44">
        <v>81545309.799999997</v>
      </c>
      <c r="C14" s="45">
        <v>54800</v>
      </c>
    </row>
    <row r="15" spans="1:4" ht="15" customHeight="1" x14ac:dyDescent="0.15">
      <c r="A15" s="4" t="s">
        <v>100</v>
      </c>
      <c r="B15" s="18">
        <f>SUM(B16:B17)</f>
        <v>58501118.299999997</v>
      </c>
      <c r="C15" s="15">
        <f>SUM(C16:C17)</f>
        <v>37904</v>
      </c>
      <c r="D15" s="20"/>
    </row>
    <row r="16" spans="1:4" ht="15" customHeight="1" x14ac:dyDescent="0.15">
      <c r="A16" s="7" t="s">
        <v>71</v>
      </c>
      <c r="B16" s="54">
        <v>36562941.899999999</v>
      </c>
      <c r="C16" s="55">
        <v>24852</v>
      </c>
    </row>
    <row r="17" spans="1:4" ht="15" customHeight="1" x14ac:dyDescent="0.15">
      <c r="A17" s="7" t="s">
        <v>72</v>
      </c>
      <c r="B17" s="54">
        <v>21938176.399999999</v>
      </c>
      <c r="C17" s="55">
        <v>13052</v>
      </c>
    </row>
    <row r="18" spans="1:4" ht="15" customHeight="1" x14ac:dyDescent="0.15">
      <c r="A18" s="43" t="s">
        <v>138</v>
      </c>
      <c r="B18" s="44">
        <v>53457017</v>
      </c>
      <c r="C18" s="45">
        <v>61396</v>
      </c>
      <c r="D18" s="20"/>
    </row>
    <row r="19" spans="1:4" ht="15" customHeight="1" x14ac:dyDescent="0.15">
      <c r="A19" s="7" t="s">
        <v>73</v>
      </c>
      <c r="B19" s="44">
        <v>38519461.200000003</v>
      </c>
      <c r="C19" s="45">
        <v>32399</v>
      </c>
    </row>
    <row r="20" spans="1:4" ht="15" customHeight="1" x14ac:dyDescent="0.15">
      <c r="A20" s="7" t="s">
        <v>74</v>
      </c>
      <c r="B20" s="44">
        <v>457882392.19999999</v>
      </c>
      <c r="C20" s="45">
        <v>376267</v>
      </c>
    </row>
    <row r="21" spans="1:4" ht="15" customHeight="1" x14ac:dyDescent="0.15">
      <c r="A21" s="7" t="s">
        <v>75</v>
      </c>
      <c r="B21" s="44">
        <v>95671816.400000006</v>
      </c>
      <c r="C21" s="45">
        <v>43037</v>
      </c>
    </row>
    <row r="22" spans="1:4" ht="15" customHeight="1" x14ac:dyDescent="0.15">
      <c r="A22" s="4" t="s">
        <v>101</v>
      </c>
      <c r="B22" s="18">
        <f>SUM(B23:B24)</f>
        <v>156527951.59999999</v>
      </c>
      <c r="C22" s="15">
        <f>SUM(C23:C24)</f>
        <v>100054</v>
      </c>
      <c r="D22" s="20"/>
    </row>
    <row r="23" spans="1:4" ht="15" customHeight="1" x14ac:dyDescent="0.15">
      <c r="A23" s="7" t="s">
        <v>76</v>
      </c>
      <c r="B23" s="44">
        <v>57992504.100000001</v>
      </c>
      <c r="C23" s="45">
        <v>40549</v>
      </c>
    </row>
    <row r="24" spans="1:4" ht="15" customHeight="1" x14ac:dyDescent="0.15">
      <c r="A24" s="7" t="s">
        <v>77</v>
      </c>
      <c r="B24" s="44">
        <v>98535447.5</v>
      </c>
      <c r="C24" s="45">
        <v>59505</v>
      </c>
    </row>
    <row r="25" spans="1:4" ht="15" customHeight="1" x14ac:dyDescent="0.15">
      <c r="A25" s="4" t="s">
        <v>102</v>
      </c>
      <c r="B25" s="18">
        <f>SUM(B26:B28)</f>
        <v>268119143</v>
      </c>
      <c r="C25" s="15">
        <f>SUM(C26:C28)</f>
        <v>179692</v>
      </c>
      <c r="D25" s="20"/>
    </row>
    <row r="26" spans="1:4" ht="15" customHeight="1" x14ac:dyDescent="0.15">
      <c r="A26" s="7" t="s">
        <v>78</v>
      </c>
      <c r="B26" s="44">
        <v>59959662.899999999</v>
      </c>
      <c r="C26" s="45">
        <v>49301</v>
      </c>
    </row>
    <row r="27" spans="1:4" ht="15" customHeight="1" x14ac:dyDescent="0.15">
      <c r="A27" s="7" t="s">
        <v>110</v>
      </c>
      <c r="B27" s="44">
        <v>42563953.399999999</v>
      </c>
      <c r="C27" s="45">
        <v>27999</v>
      </c>
    </row>
    <row r="28" spans="1:4" ht="15" customHeight="1" x14ac:dyDescent="0.15">
      <c r="A28" s="7" t="s">
        <v>111</v>
      </c>
      <c r="B28" s="44">
        <v>165595526.69999999</v>
      </c>
      <c r="C28" s="45">
        <v>102392</v>
      </c>
    </row>
    <row r="29" spans="1:4" ht="15" customHeight="1" x14ac:dyDescent="0.15">
      <c r="A29" s="7" t="s">
        <v>79</v>
      </c>
      <c r="B29" s="44">
        <v>35870833.5</v>
      </c>
      <c r="C29" s="45">
        <v>17284</v>
      </c>
    </row>
    <row r="30" spans="1:4" ht="15" customHeight="1" x14ac:dyDescent="0.15">
      <c r="A30" s="7" t="s">
        <v>80</v>
      </c>
      <c r="B30" s="44">
        <v>33333731.199999999</v>
      </c>
      <c r="C30" s="45">
        <v>25427</v>
      </c>
    </row>
    <row r="31" spans="1:4" ht="15" customHeight="1" x14ac:dyDescent="0.15">
      <c r="A31" s="7" t="s">
        <v>81</v>
      </c>
      <c r="B31" s="44">
        <v>458121315.19999999</v>
      </c>
      <c r="C31" s="45">
        <v>222349</v>
      </c>
    </row>
    <row r="32" spans="1:4" ht="15" customHeight="1" x14ac:dyDescent="0.15">
      <c r="A32" s="7" t="s">
        <v>82</v>
      </c>
      <c r="B32" s="44">
        <v>42705752.899999999</v>
      </c>
      <c r="C32" s="45">
        <v>40580</v>
      </c>
    </row>
    <row r="33" spans="1:4" ht="15" customHeight="1" x14ac:dyDescent="0.15">
      <c r="A33" s="7" t="s">
        <v>83</v>
      </c>
      <c r="B33" s="44">
        <v>139938363.19999999</v>
      </c>
      <c r="C33" s="45">
        <v>94886</v>
      </c>
    </row>
    <row r="34" spans="1:4" ht="15" customHeight="1" x14ac:dyDescent="0.15">
      <c r="A34" s="7" t="s">
        <v>84</v>
      </c>
      <c r="B34" s="44">
        <v>36417304.399999999</v>
      </c>
      <c r="C34" s="45">
        <v>21945</v>
      </c>
    </row>
    <row r="35" spans="1:4" ht="15" customHeight="1" x14ac:dyDescent="0.15">
      <c r="A35" s="7" t="s">
        <v>85</v>
      </c>
      <c r="B35" s="44">
        <v>54032697.399999999</v>
      </c>
      <c r="C35" s="45">
        <v>31375</v>
      </c>
    </row>
    <row r="36" spans="1:4" ht="15" customHeight="1" x14ac:dyDescent="0.15">
      <c r="A36" s="7" t="s">
        <v>86</v>
      </c>
      <c r="B36" s="44">
        <v>92986873.599999994</v>
      </c>
      <c r="C36" s="45">
        <v>58357</v>
      </c>
    </row>
    <row r="37" spans="1:4" ht="15" customHeight="1" x14ac:dyDescent="0.15">
      <c r="A37" s="4" t="s">
        <v>109</v>
      </c>
      <c r="B37" s="18">
        <f>SUM(B38:B40)</f>
        <v>591224815.79999995</v>
      </c>
      <c r="C37" s="15">
        <f>SUM(C38:C40)</f>
        <v>338793</v>
      </c>
      <c r="D37" s="20"/>
    </row>
    <row r="38" spans="1:4" ht="15" customHeight="1" x14ac:dyDescent="0.15">
      <c r="A38" s="7" t="s">
        <v>112</v>
      </c>
      <c r="B38" s="44">
        <v>467482115.69999999</v>
      </c>
      <c r="C38" s="45">
        <v>259508</v>
      </c>
    </row>
    <row r="39" spans="1:4" ht="15" customHeight="1" x14ac:dyDescent="0.15">
      <c r="A39" s="7" t="s">
        <v>113</v>
      </c>
      <c r="B39" s="44">
        <v>81636936.200000003</v>
      </c>
      <c r="C39" s="45">
        <v>52801</v>
      </c>
    </row>
    <row r="40" spans="1:4" ht="15" customHeight="1" x14ac:dyDescent="0.15">
      <c r="A40" s="7" t="s">
        <v>114</v>
      </c>
      <c r="B40" s="44">
        <v>42105763.899999999</v>
      </c>
      <c r="C40" s="45">
        <v>26484</v>
      </c>
    </row>
    <row r="41" spans="1:4" ht="15" customHeight="1" x14ac:dyDescent="0.15">
      <c r="A41" s="7" t="s">
        <v>87</v>
      </c>
      <c r="B41" s="44">
        <v>673934318.20000005</v>
      </c>
      <c r="C41" s="45">
        <v>318875</v>
      </c>
    </row>
    <row r="42" spans="1:4" ht="15" customHeight="1" x14ac:dyDescent="0.15">
      <c r="A42" s="7" t="s">
        <v>88</v>
      </c>
      <c r="B42" s="44">
        <v>461453807.60000002</v>
      </c>
      <c r="C42" s="45">
        <v>274006</v>
      </c>
    </row>
    <row r="43" spans="1:4" ht="15" customHeight="1" x14ac:dyDescent="0.15">
      <c r="A43" s="7" t="s">
        <v>89</v>
      </c>
      <c r="B43" s="44">
        <v>553500802</v>
      </c>
      <c r="C43" s="45">
        <v>284643</v>
      </c>
    </row>
    <row r="44" spans="1:4" ht="15" customHeight="1" x14ac:dyDescent="0.15">
      <c r="A44" s="7" t="s">
        <v>90</v>
      </c>
      <c r="B44" s="44">
        <v>276592028.80000001</v>
      </c>
      <c r="C44" s="45">
        <v>182974</v>
      </c>
    </row>
    <row r="45" spans="1:4" ht="15" customHeight="1" x14ac:dyDescent="0.15">
      <c r="A45" s="7" t="s">
        <v>91</v>
      </c>
      <c r="B45" s="44">
        <v>700632743.79999995</v>
      </c>
      <c r="C45" s="45">
        <v>502512</v>
      </c>
    </row>
    <row r="46" spans="1:4" ht="15" customHeight="1" x14ac:dyDescent="0.15">
      <c r="A46" s="7" t="s">
        <v>92</v>
      </c>
      <c r="B46" s="44">
        <v>430993373.5</v>
      </c>
      <c r="C46" s="45">
        <v>223745</v>
      </c>
    </row>
    <row r="47" spans="1:4" ht="15" customHeight="1" x14ac:dyDescent="0.15">
      <c r="A47" s="7" t="s">
        <v>93</v>
      </c>
      <c r="B47" s="44">
        <v>310495787.60000002</v>
      </c>
      <c r="C47" s="45">
        <v>156065</v>
      </c>
    </row>
    <row r="48" spans="1:4" ht="15" customHeight="1" x14ac:dyDescent="0.15">
      <c r="A48" s="7" t="s">
        <v>94</v>
      </c>
      <c r="B48" s="44">
        <v>827128931.70000005</v>
      </c>
      <c r="C48" s="45">
        <v>266525</v>
      </c>
    </row>
    <row r="49" spans="1:3" x14ac:dyDescent="0.15">
      <c r="A49" s="7" t="s">
        <v>121</v>
      </c>
      <c r="B49" s="44">
        <v>608285220.5</v>
      </c>
      <c r="C49" s="45">
        <v>263389</v>
      </c>
    </row>
    <row r="50" spans="1:3" x14ac:dyDescent="0.15">
      <c r="A50" s="7" t="s">
        <v>95</v>
      </c>
      <c r="B50" s="44">
        <v>677585770.79999995</v>
      </c>
      <c r="C50" s="45">
        <v>174846</v>
      </c>
    </row>
    <row r="51" spans="1:3" x14ac:dyDescent="0.15">
      <c r="A51" s="7" t="s">
        <v>96</v>
      </c>
      <c r="B51" s="44">
        <v>843580706.5</v>
      </c>
      <c r="C51" s="45">
        <v>192774</v>
      </c>
    </row>
    <row r="52" spans="1:3" x14ac:dyDescent="0.15">
      <c r="A52" s="7" t="s">
        <v>97</v>
      </c>
      <c r="B52" s="44">
        <v>877779462.60000002</v>
      </c>
      <c r="C52" s="45">
        <v>332277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5"/>
  <sheetViews>
    <sheetView zoomScale="85" zoomScaleNormal="85" workbookViewId="0">
      <selection activeCell="D7" sqref="D7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19.77734375" style="8" bestFit="1" customWidth="1"/>
    <col min="5" max="5" width="15.44140625" style="23" bestFit="1" customWidth="1"/>
    <col min="6" max="6" width="18" style="8" bestFit="1" customWidth="1"/>
    <col min="7" max="7" width="13.21875" style="23" bestFit="1" customWidth="1"/>
    <col min="8" max="8" width="19.21875" style="8" bestFit="1" customWidth="1"/>
    <col min="9" max="9" width="13.21875" style="23" bestFit="1" customWidth="1"/>
    <col min="10" max="10" width="16.109375" style="8" bestFit="1" customWidth="1"/>
    <col min="11" max="11" width="10.44140625" style="23" bestFit="1" customWidth="1"/>
    <col min="12" max="12" width="16.109375" style="8" bestFit="1" customWidth="1"/>
    <col min="13" max="13" width="11.77734375" style="23" bestFit="1" customWidth="1"/>
    <col min="14" max="14" width="19.21875" style="8" bestFit="1" customWidth="1"/>
    <col min="15" max="15" width="13.21875" style="23" bestFit="1" customWidth="1"/>
    <col min="16" max="16" width="9.33203125" style="8" bestFit="1" customWidth="1"/>
    <col min="17" max="17" width="7" style="23" bestFit="1" customWidth="1"/>
    <col min="18" max="18" width="16.109375" style="8" bestFit="1" customWidth="1"/>
    <col min="19" max="19" width="10.44140625" style="23" bestFit="1" customWidth="1"/>
    <col min="20" max="20" width="18" style="8" bestFit="1" customWidth="1"/>
    <col min="21" max="21" width="13.21875" style="23" bestFit="1" customWidth="1"/>
    <col min="22" max="22" width="16.109375" style="8" bestFit="1" customWidth="1"/>
    <col min="23" max="23" width="11.77734375" style="23" bestFit="1" customWidth="1"/>
    <col min="24" max="24" width="16.109375" style="8" bestFit="1" customWidth="1"/>
    <col min="25" max="25" width="10.44140625" style="23" bestFit="1" customWidth="1"/>
    <col min="26" max="26" width="13.6640625" style="8" customWidth="1"/>
    <col min="27" max="27" width="10.44140625" style="23" bestFit="1" customWidth="1"/>
    <col min="28" max="28" width="13.6640625" style="8" bestFit="1" customWidth="1"/>
    <col min="29" max="29" width="10.44140625" style="23" bestFit="1" customWidth="1"/>
    <col min="30" max="30" width="14.88671875" style="8" bestFit="1" customWidth="1"/>
    <col min="31" max="31" width="11.77734375" style="23" bestFit="1" customWidth="1"/>
    <col min="32" max="32" width="18" style="8" bestFit="1" customWidth="1"/>
    <col min="33" max="33" width="13.21875" style="23" bestFit="1" customWidth="1"/>
    <col min="34" max="34" width="16.109375" style="8" bestFit="1" customWidth="1"/>
    <col min="35" max="35" width="11.77734375" style="23" bestFit="1" customWidth="1"/>
    <col min="36" max="36" width="16.109375" style="8" bestFit="1" customWidth="1"/>
    <col min="37" max="37" width="11.77734375" style="23" bestFit="1" customWidth="1"/>
    <col min="38" max="38" width="18" style="8" bestFit="1" customWidth="1"/>
    <col min="39" max="39" width="13.21875" style="23" bestFit="1" customWidth="1"/>
    <col min="40" max="40" width="18" style="8" bestFit="1" customWidth="1"/>
    <col min="41" max="41" width="13.21875" style="23" bestFit="1" customWidth="1"/>
    <col min="42" max="42" width="18" style="8" bestFit="1" customWidth="1"/>
    <col min="43" max="43" width="11.77734375" style="23" bestFit="1" customWidth="1"/>
    <col min="44" max="44" width="13.6640625" style="8" bestFit="1" customWidth="1"/>
    <col min="45" max="45" width="8.44140625" style="23" bestFit="1" customWidth="1"/>
    <col min="46" max="46" width="14.88671875" style="8" bestFit="1" customWidth="1"/>
    <col min="47" max="47" width="10.44140625" style="23" bestFit="1" customWidth="1"/>
    <col min="48" max="48" width="14.88671875" style="8" bestFit="1" customWidth="1"/>
    <col min="49" max="49" width="11.77734375" style="23" bestFit="1" customWidth="1"/>
    <col min="50" max="50" width="16.109375" style="8" bestFit="1" customWidth="1"/>
    <col min="51" max="51" width="11.77734375" style="23" bestFit="1" customWidth="1"/>
    <col min="52" max="52" width="14.88671875" style="8" bestFit="1" customWidth="1"/>
    <col min="53" max="53" width="10.44140625" style="23" bestFit="1" customWidth="1"/>
    <col min="54" max="54" width="14.88671875" style="8" bestFit="1" customWidth="1"/>
    <col min="55" max="55" width="10.44140625" style="23" bestFit="1" customWidth="1"/>
    <col min="56" max="56" width="14.88671875" style="8" bestFit="1" customWidth="1"/>
    <col min="57" max="57" width="8.44140625" style="23" bestFit="1" customWidth="1"/>
    <col min="58" max="58" width="16.109375" style="8" bestFit="1" customWidth="1"/>
    <col min="59" max="59" width="11.77734375" style="23" bestFit="1" customWidth="1"/>
    <col min="60" max="60" width="16.109375" style="8" bestFit="1" customWidth="1"/>
    <col min="61" max="61" width="13.21875" style="23" bestFit="1" customWidth="1"/>
  </cols>
  <sheetData>
    <row r="1" spans="1:61" ht="42" customHeight="1" x14ac:dyDescent="0.15">
      <c r="A1" s="60" t="s">
        <v>116</v>
      </c>
      <c r="B1" s="60"/>
      <c r="C1" s="60"/>
      <c r="D1" s="60"/>
      <c r="E1" s="60"/>
      <c r="F1" s="60"/>
      <c r="BI1" s="42" t="s">
        <v>137</v>
      </c>
    </row>
    <row r="2" spans="1:61" s="1" customFormat="1" ht="15" customHeight="1" x14ac:dyDescent="0.15">
      <c r="A2" s="61" t="s">
        <v>105</v>
      </c>
      <c r="B2" s="62"/>
      <c r="C2" s="63"/>
      <c r="D2" s="57" t="s">
        <v>61</v>
      </c>
      <c r="E2" s="58"/>
      <c r="F2" s="57" t="s">
        <v>32</v>
      </c>
      <c r="G2" s="58"/>
      <c r="H2" s="57" t="s">
        <v>33</v>
      </c>
      <c r="I2" s="59"/>
      <c r="J2" s="57" t="s">
        <v>34</v>
      </c>
      <c r="K2" s="59"/>
      <c r="L2" s="57" t="s">
        <v>35</v>
      </c>
      <c r="M2" s="59"/>
      <c r="N2" s="57" t="s">
        <v>36</v>
      </c>
      <c r="O2" s="59"/>
      <c r="P2" s="57" t="s">
        <v>37</v>
      </c>
      <c r="Q2" s="59"/>
      <c r="R2" s="57" t="s">
        <v>38</v>
      </c>
      <c r="S2" s="59"/>
      <c r="T2" s="57" t="s">
        <v>39</v>
      </c>
      <c r="U2" s="59"/>
      <c r="V2" s="57" t="s">
        <v>40</v>
      </c>
      <c r="W2" s="59"/>
      <c r="X2" s="57" t="s">
        <v>41</v>
      </c>
      <c r="Y2" s="58"/>
      <c r="Z2" s="57" t="s">
        <v>42</v>
      </c>
      <c r="AA2" s="58"/>
      <c r="AB2" s="57" t="s">
        <v>43</v>
      </c>
      <c r="AC2" s="58"/>
      <c r="AD2" s="57" t="s">
        <v>44</v>
      </c>
      <c r="AE2" s="58"/>
      <c r="AF2" s="57" t="s">
        <v>45</v>
      </c>
      <c r="AG2" s="58"/>
      <c r="AH2" s="57" t="s">
        <v>46</v>
      </c>
      <c r="AI2" s="59"/>
      <c r="AJ2" s="57" t="s">
        <v>47</v>
      </c>
      <c r="AK2" s="58"/>
      <c r="AL2" s="57" t="s">
        <v>48</v>
      </c>
      <c r="AM2" s="58"/>
      <c r="AN2" s="57" t="s">
        <v>49</v>
      </c>
      <c r="AO2" s="58"/>
      <c r="AP2" s="57" t="s">
        <v>50</v>
      </c>
      <c r="AQ2" s="58"/>
      <c r="AR2" s="57" t="s">
        <v>51</v>
      </c>
      <c r="AS2" s="58"/>
      <c r="AT2" s="57" t="s">
        <v>52</v>
      </c>
      <c r="AU2" s="59"/>
      <c r="AV2" s="57" t="s">
        <v>53</v>
      </c>
      <c r="AW2" s="59"/>
      <c r="AX2" s="57" t="s">
        <v>54</v>
      </c>
      <c r="AY2" s="59"/>
      <c r="AZ2" s="57" t="s">
        <v>55</v>
      </c>
      <c r="BA2" s="59"/>
      <c r="BB2" s="57" t="s">
        <v>56</v>
      </c>
      <c r="BC2" s="59"/>
      <c r="BD2" s="57" t="s">
        <v>57</v>
      </c>
      <c r="BE2" s="59"/>
      <c r="BF2" s="57" t="s">
        <v>58</v>
      </c>
      <c r="BG2" s="59"/>
      <c r="BH2" s="57" t="s">
        <v>59</v>
      </c>
      <c r="BI2" s="59"/>
    </row>
    <row r="3" spans="1:61" s="1" customFormat="1" ht="15" customHeight="1" x14ac:dyDescent="0.15">
      <c r="A3" s="64"/>
      <c r="B3" s="65"/>
      <c r="C3" s="66"/>
      <c r="D3" s="9" t="s">
        <v>60</v>
      </c>
      <c r="E3" s="21" t="s">
        <v>108</v>
      </c>
      <c r="F3" s="9" t="s">
        <v>60</v>
      </c>
      <c r="G3" s="21" t="s">
        <v>108</v>
      </c>
      <c r="H3" s="9" t="s">
        <v>60</v>
      </c>
      <c r="I3" s="21" t="s">
        <v>108</v>
      </c>
      <c r="J3" s="9" t="s">
        <v>60</v>
      </c>
      <c r="K3" s="21" t="s">
        <v>108</v>
      </c>
      <c r="L3" s="9" t="s">
        <v>60</v>
      </c>
      <c r="M3" s="21" t="s">
        <v>108</v>
      </c>
      <c r="N3" s="9" t="s">
        <v>60</v>
      </c>
      <c r="O3" s="21" t="s">
        <v>108</v>
      </c>
      <c r="P3" s="9" t="s">
        <v>60</v>
      </c>
      <c r="Q3" s="21" t="s">
        <v>108</v>
      </c>
      <c r="R3" s="9" t="s">
        <v>60</v>
      </c>
      <c r="S3" s="21" t="s">
        <v>108</v>
      </c>
      <c r="T3" s="9" t="s">
        <v>60</v>
      </c>
      <c r="U3" s="21" t="s">
        <v>108</v>
      </c>
      <c r="V3" s="9" t="s">
        <v>60</v>
      </c>
      <c r="W3" s="21" t="s">
        <v>108</v>
      </c>
      <c r="X3" s="9" t="s">
        <v>60</v>
      </c>
      <c r="Y3" s="21" t="s">
        <v>108</v>
      </c>
      <c r="Z3" s="9" t="s">
        <v>60</v>
      </c>
      <c r="AA3" s="21" t="s">
        <v>108</v>
      </c>
      <c r="AB3" s="9" t="s">
        <v>60</v>
      </c>
      <c r="AC3" s="21" t="s">
        <v>108</v>
      </c>
      <c r="AD3" s="9" t="s">
        <v>60</v>
      </c>
      <c r="AE3" s="21" t="s">
        <v>108</v>
      </c>
      <c r="AF3" s="9" t="s">
        <v>60</v>
      </c>
      <c r="AG3" s="21" t="s">
        <v>108</v>
      </c>
      <c r="AH3" s="9" t="s">
        <v>60</v>
      </c>
      <c r="AI3" s="21" t="s">
        <v>108</v>
      </c>
      <c r="AJ3" s="9" t="s">
        <v>60</v>
      </c>
      <c r="AK3" s="21" t="s">
        <v>108</v>
      </c>
      <c r="AL3" s="9" t="s">
        <v>60</v>
      </c>
      <c r="AM3" s="21" t="s">
        <v>108</v>
      </c>
      <c r="AN3" s="9" t="s">
        <v>60</v>
      </c>
      <c r="AO3" s="21" t="s">
        <v>108</v>
      </c>
      <c r="AP3" s="9" t="s">
        <v>60</v>
      </c>
      <c r="AQ3" s="21" t="s">
        <v>108</v>
      </c>
      <c r="AR3" s="9" t="s">
        <v>60</v>
      </c>
      <c r="AS3" s="21" t="s">
        <v>108</v>
      </c>
      <c r="AT3" s="9" t="s">
        <v>60</v>
      </c>
      <c r="AU3" s="21" t="s">
        <v>108</v>
      </c>
      <c r="AV3" s="9" t="s">
        <v>60</v>
      </c>
      <c r="AW3" s="21" t="s">
        <v>108</v>
      </c>
      <c r="AX3" s="9" t="s">
        <v>60</v>
      </c>
      <c r="AY3" s="21" t="s">
        <v>108</v>
      </c>
      <c r="AZ3" s="9" t="s">
        <v>60</v>
      </c>
      <c r="BA3" s="21" t="s">
        <v>108</v>
      </c>
      <c r="BB3" s="9" t="s">
        <v>60</v>
      </c>
      <c r="BC3" s="21" t="s">
        <v>108</v>
      </c>
      <c r="BD3" s="9" t="s">
        <v>60</v>
      </c>
      <c r="BE3" s="21" t="s">
        <v>108</v>
      </c>
      <c r="BF3" s="9" t="s">
        <v>60</v>
      </c>
      <c r="BG3" s="21" t="s">
        <v>108</v>
      </c>
      <c r="BH3" s="9" t="s">
        <v>60</v>
      </c>
      <c r="BI3" s="21" t="s">
        <v>108</v>
      </c>
    </row>
    <row r="4" spans="1:61" ht="15" customHeight="1" x14ac:dyDescent="0.15">
      <c r="A4" s="80" t="s">
        <v>136</v>
      </c>
      <c r="B4" s="76" t="s">
        <v>135</v>
      </c>
      <c r="C4" s="33" t="s">
        <v>124</v>
      </c>
      <c r="D4" s="50">
        <v>2734517531.3000002</v>
      </c>
      <c r="E4" s="51">
        <v>2818501</v>
      </c>
      <c r="F4" s="50">
        <v>665106970</v>
      </c>
      <c r="G4" s="51">
        <v>605951</v>
      </c>
      <c r="H4" s="50">
        <v>962215332.70000005</v>
      </c>
      <c r="I4" s="51">
        <v>619562</v>
      </c>
      <c r="J4" s="50">
        <v>18148882.800000001</v>
      </c>
      <c r="K4" s="51">
        <v>8897</v>
      </c>
      <c r="L4" s="50">
        <v>35906909</v>
      </c>
      <c r="M4" s="51">
        <v>25437</v>
      </c>
      <c r="N4" s="50">
        <v>318128174.30000001</v>
      </c>
      <c r="O4" s="51">
        <v>198651</v>
      </c>
      <c r="P4" s="50">
        <v>172</v>
      </c>
      <c r="Q4" s="51">
        <v>6</v>
      </c>
      <c r="R4" s="50">
        <v>5450692</v>
      </c>
      <c r="S4" s="51">
        <v>1487</v>
      </c>
      <c r="T4" s="50">
        <v>482044373.69999999</v>
      </c>
      <c r="U4" s="51">
        <v>904929</v>
      </c>
      <c r="V4" s="50">
        <v>92853080.5</v>
      </c>
      <c r="W4" s="51">
        <v>70190</v>
      </c>
      <c r="X4" s="50">
        <v>159411.1</v>
      </c>
      <c r="Y4" s="51">
        <v>283</v>
      </c>
      <c r="Z4" s="50">
        <v>3243681</v>
      </c>
      <c r="AA4" s="51">
        <v>4283</v>
      </c>
      <c r="AB4" s="50">
        <v>2429903.2000000002</v>
      </c>
      <c r="AC4" s="51">
        <v>3112</v>
      </c>
      <c r="AD4" s="50">
        <v>16997257.699999999</v>
      </c>
      <c r="AE4" s="51">
        <v>20392</v>
      </c>
      <c r="AF4" s="50">
        <v>30495177.199999999</v>
      </c>
      <c r="AG4" s="51">
        <v>254230</v>
      </c>
      <c r="AH4" s="50">
        <v>490195.6</v>
      </c>
      <c r="AI4" s="51">
        <v>1175</v>
      </c>
      <c r="AJ4" s="50">
        <v>993304.3</v>
      </c>
      <c r="AK4" s="51">
        <v>3017</v>
      </c>
      <c r="AL4" s="50">
        <v>8958048</v>
      </c>
      <c r="AM4" s="51">
        <v>16088</v>
      </c>
      <c r="AN4" s="50">
        <v>2115210.2000000002</v>
      </c>
      <c r="AO4" s="51">
        <v>8676</v>
      </c>
      <c r="AP4" s="50">
        <v>4659723.0999999996</v>
      </c>
      <c r="AQ4" s="51">
        <v>3195</v>
      </c>
      <c r="AR4" s="50">
        <v>875171</v>
      </c>
      <c r="AS4" s="51">
        <v>611</v>
      </c>
      <c r="AT4" s="50">
        <v>11815.1</v>
      </c>
      <c r="AU4" s="51">
        <v>59</v>
      </c>
      <c r="AV4" s="50">
        <v>100487.9</v>
      </c>
      <c r="AW4" s="51">
        <v>121</v>
      </c>
      <c r="AX4" s="50">
        <v>2780694.5</v>
      </c>
      <c r="AY4" s="51">
        <v>1229</v>
      </c>
      <c r="AZ4" s="50">
        <v>4674875.9000000004</v>
      </c>
      <c r="BA4" s="51">
        <v>2379</v>
      </c>
      <c r="BB4" s="50">
        <v>1307212.2</v>
      </c>
      <c r="BC4" s="51">
        <v>1522</v>
      </c>
      <c r="BD4" s="50">
        <v>1613</v>
      </c>
      <c r="BE4" s="51">
        <v>4</v>
      </c>
      <c r="BF4" s="50">
        <v>4363541.2</v>
      </c>
      <c r="BG4" s="51">
        <v>6703</v>
      </c>
      <c r="BH4" s="50">
        <v>70005622.099999994</v>
      </c>
      <c r="BI4" s="51">
        <v>56312</v>
      </c>
    </row>
    <row r="5" spans="1:61" ht="15" customHeight="1" x14ac:dyDescent="0.15">
      <c r="A5" s="80"/>
      <c r="B5" s="76"/>
      <c r="C5" s="33" t="s">
        <v>125</v>
      </c>
      <c r="D5" s="50">
        <v>1174551578.4000001</v>
      </c>
      <c r="E5" s="51">
        <v>781676</v>
      </c>
      <c r="F5" s="50">
        <v>65205820.5</v>
      </c>
      <c r="G5" s="51">
        <v>75505</v>
      </c>
      <c r="H5" s="50">
        <v>69820887.400000006</v>
      </c>
      <c r="I5" s="51">
        <v>79546</v>
      </c>
      <c r="J5" s="50">
        <v>432345.4</v>
      </c>
      <c r="K5" s="51">
        <v>385</v>
      </c>
      <c r="L5" s="50">
        <v>1553410.9</v>
      </c>
      <c r="M5" s="51">
        <v>1114</v>
      </c>
      <c r="N5" s="50">
        <v>91218231.700000003</v>
      </c>
      <c r="O5" s="51">
        <v>24449</v>
      </c>
      <c r="P5" s="50">
        <v>8</v>
      </c>
      <c r="Q5" s="51">
        <v>2</v>
      </c>
      <c r="R5" s="50">
        <v>722025</v>
      </c>
      <c r="S5" s="51">
        <v>112</v>
      </c>
      <c r="T5" s="50">
        <v>16192228.6</v>
      </c>
      <c r="U5" s="51">
        <v>26185</v>
      </c>
      <c r="V5" s="50">
        <v>1870845.7</v>
      </c>
      <c r="W5" s="51">
        <v>2605</v>
      </c>
      <c r="X5" s="50">
        <v>1209013.3</v>
      </c>
      <c r="Y5" s="51">
        <v>772</v>
      </c>
      <c r="Z5" s="50">
        <v>72226.7</v>
      </c>
      <c r="AA5" s="51">
        <v>171</v>
      </c>
      <c r="AB5" s="50">
        <v>25181.5</v>
      </c>
      <c r="AC5" s="51">
        <v>136</v>
      </c>
      <c r="AD5" s="50">
        <v>1104950.8999999999</v>
      </c>
      <c r="AE5" s="51">
        <v>631</v>
      </c>
      <c r="AF5" s="50">
        <v>188452732.40000001</v>
      </c>
      <c r="AG5" s="51">
        <v>276238</v>
      </c>
      <c r="AH5" s="50">
        <v>17462042</v>
      </c>
      <c r="AI5" s="51">
        <v>18581</v>
      </c>
      <c r="AJ5" s="50">
        <v>15856643.199999999</v>
      </c>
      <c r="AK5" s="51">
        <v>14618</v>
      </c>
      <c r="AL5" s="50">
        <v>345894437.10000002</v>
      </c>
      <c r="AM5" s="51">
        <v>78381</v>
      </c>
      <c r="AN5" s="50">
        <v>139523395</v>
      </c>
      <c r="AO5" s="51">
        <v>125475</v>
      </c>
      <c r="AP5" s="50">
        <v>49359935</v>
      </c>
      <c r="AQ5" s="51">
        <v>5393</v>
      </c>
      <c r="AR5" s="50">
        <v>134985.9</v>
      </c>
      <c r="AS5" s="51">
        <v>34</v>
      </c>
      <c r="AT5" s="50">
        <v>3827324</v>
      </c>
      <c r="AU5" s="51">
        <v>6967</v>
      </c>
      <c r="AV5" s="50">
        <v>1374260.5</v>
      </c>
      <c r="AW5" s="51">
        <v>349</v>
      </c>
      <c r="AX5" s="50">
        <v>5300285.0999999996</v>
      </c>
      <c r="AY5" s="51">
        <v>1464</v>
      </c>
      <c r="AZ5" s="50">
        <v>183264.1</v>
      </c>
      <c r="BA5" s="51">
        <v>100</v>
      </c>
      <c r="BB5" s="50">
        <v>124799.9</v>
      </c>
      <c r="BC5" s="51">
        <v>211</v>
      </c>
      <c r="BD5" s="50">
        <v>8586378.6999999993</v>
      </c>
      <c r="BE5" s="51">
        <v>258</v>
      </c>
      <c r="BF5" s="50">
        <v>1424852.7</v>
      </c>
      <c r="BG5" s="51">
        <v>1828</v>
      </c>
      <c r="BH5" s="50">
        <v>147619067.19999999</v>
      </c>
      <c r="BI5" s="51">
        <v>40166</v>
      </c>
    </row>
    <row r="6" spans="1:61" ht="15" customHeight="1" x14ac:dyDescent="0.15">
      <c r="A6" s="80"/>
      <c r="B6" s="76"/>
      <c r="C6" s="33" t="s">
        <v>126</v>
      </c>
      <c r="D6" s="50">
        <v>121469563.5</v>
      </c>
      <c r="E6" s="51">
        <v>130428</v>
      </c>
      <c r="F6" s="50">
        <v>10693613.6</v>
      </c>
      <c r="G6" s="51">
        <v>18072</v>
      </c>
      <c r="H6" s="50">
        <v>14461525.699999999</v>
      </c>
      <c r="I6" s="51">
        <v>28028</v>
      </c>
      <c r="J6" s="50">
        <v>177973.8</v>
      </c>
      <c r="K6" s="51">
        <v>137</v>
      </c>
      <c r="L6" s="50">
        <v>379552.5</v>
      </c>
      <c r="M6" s="51">
        <v>405</v>
      </c>
      <c r="N6" s="50">
        <v>6533525.5</v>
      </c>
      <c r="O6" s="51">
        <v>4580</v>
      </c>
      <c r="P6" s="50">
        <v>0</v>
      </c>
      <c r="Q6" s="51">
        <v>0</v>
      </c>
      <c r="R6" s="50">
        <v>47202</v>
      </c>
      <c r="S6" s="51">
        <v>35</v>
      </c>
      <c r="T6" s="50">
        <v>4435406.7</v>
      </c>
      <c r="U6" s="51">
        <v>6545</v>
      </c>
      <c r="V6" s="50">
        <v>2179056.1</v>
      </c>
      <c r="W6" s="51">
        <v>1138</v>
      </c>
      <c r="X6" s="50">
        <v>32274853.899999999</v>
      </c>
      <c r="Y6" s="51">
        <v>3581</v>
      </c>
      <c r="Z6" s="50">
        <v>106265.2</v>
      </c>
      <c r="AA6" s="51">
        <v>55</v>
      </c>
      <c r="AB6" s="50">
        <v>11895</v>
      </c>
      <c r="AC6" s="51">
        <v>50</v>
      </c>
      <c r="AD6" s="50">
        <v>54940.800000000003</v>
      </c>
      <c r="AE6" s="51">
        <v>237</v>
      </c>
      <c r="AF6" s="50">
        <v>25567609.899999999</v>
      </c>
      <c r="AG6" s="51">
        <v>43450</v>
      </c>
      <c r="AH6" s="50">
        <v>48330.2</v>
      </c>
      <c r="AI6" s="51">
        <v>134</v>
      </c>
      <c r="AJ6" s="50">
        <v>1910627.6</v>
      </c>
      <c r="AK6" s="51">
        <v>3115</v>
      </c>
      <c r="AL6" s="50">
        <v>16108304.9</v>
      </c>
      <c r="AM6" s="51">
        <v>15531</v>
      </c>
      <c r="AN6" s="50">
        <v>571477.9</v>
      </c>
      <c r="AO6" s="51">
        <v>1956</v>
      </c>
      <c r="AP6" s="50">
        <v>324772.40000000002</v>
      </c>
      <c r="AQ6" s="51">
        <v>463</v>
      </c>
      <c r="AR6" s="50">
        <v>6357</v>
      </c>
      <c r="AS6" s="51">
        <v>11</v>
      </c>
      <c r="AT6" s="50">
        <v>681887.6</v>
      </c>
      <c r="AU6" s="51">
        <v>112</v>
      </c>
      <c r="AV6" s="50">
        <v>586659</v>
      </c>
      <c r="AW6" s="51">
        <v>80</v>
      </c>
      <c r="AX6" s="50">
        <v>334711</v>
      </c>
      <c r="AY6" s="51">
        <v>53</v>
      </c>
      <c r="AZ6" s="50">
        <v>472654.8</v>
      </c>
      <c r="BA6" s="51">
        <v>65</v>
      </c>
      <c r="BB6" s="50">
        <v>8522.2999999999993</v>
      </c>
      <c r="BC6" s="51">
        <v>36</v>
      </c>
      <c r="BD6" s="50">
        <v>31916</v>
      </c>
      <c r="BE6" s="51">
        <v>11</v>
      </c>
      <c r="BF6" s="50">
        <v>226811</v>
      </c>
      <c r="BG6" s="51">
        <v>115</v>
      </c>
      <c r="BH6" s="50">
        <v>3233111.1</v>
      </c>
      <c r="BI6" s="51">
        <v>2433</v>
      </c>
    </row>
    <row r="7" spans="1:61" ht="15" customHeight="1" x14ac:dyDescent="0.15">
      <c r="A7" s="80"/>
      <c r="B7" s="76"/>
      <c r="C7" s="33" t="s">
        <v>127</v>
      </c>
      <c r="D7" s="50">
        <v>388499644.5</v>
      </c>
      <c r="E7" s="51">
        <v>451564</v>
      </c>
      <c r="F7" s="50">
        <v>18340940.300000001</v>
      </c>
      <c r="G7" s="51">
        <v>60292</v>
      </c>
      <c r="H7" s="50">
        <v>22085039</v>
      </c>
      <c r="I7" s="51">
        <v>66997</v>
      </c>
      <c r="J7" s="50">
        <v>313735.59999999998</v>
      </c>
      <c r="K7" s="51">
        <v>546</v>
      </c>
      <c r="L7" s="50">
        <v>324948.2</v>
      </c>
      <c r="M7" s="51">
        <v>1083</v>
      </c>
      <c r="N7" s="50">
        <v>24861154.5</v>
      </c>
      <c r="O7" s="51">
        <v>17825</v>
      </c>
      <c r="P7" s="50">
        <v>0</v>
      </c>
      <c r="Q7" s="51">
        <v>0</v>
      </c>
      <c r="R7" s="50">
        <v>391432</v>
      </c>
      <c r="S7" s="51">
        <v>107</v>
      </c>
      <c r="T7" s="50">
        <v>17860024.699999999</v>
      </c>
      <c r="U7" s="51">
        <v>50533</v>
      </c>
      <c r="V7" s="50">
        <v>1052676.6000000001</v>
      </c>
      <c r="W7" s="51">
        <v>3334</v>
      </c>
      <c r="X7" s="50">
        <v>373035.6</v>
      </c>
      <c r="Y7" s="51">
        <v>508</v>
      </c>
      <c r="Z7" s="50">
        <v>2380620.7000000002</v>
      </c>
      <c r="AA7" s="51">
        <v>1415</v>
      </c>
      <c r="AB7" s="50">
        <v>36149.800000000003</v>
      </c>
      <c r="AC7" s="51">
        <v>173</v>
      </c>
      <c r="AD7" s="50">
        <v>256663.8</v>
      </c>
      <c r="AE7" s="51">
        <v>809</v>
      </c>
      <c r="AF7" s="50">
        <v>162525619.40000001</v>
      </c>
      <c r="AG7" s="51">
        <v>194855</v>
      </c>
      <c r="AH7" s="50">
        <v>533740.9</v>
      </c>
      <c r="AI7" s="51">
        <v>1305</v>
      </c>
      <c r="AJ7" s="50">
        <v>841884</v>
      </c>
      <c r="AK7" s="51">
        <v>2037</v>
      </c>
      <c r="AL7" s="50">
        <v>11608560.1</v>
      </c>
      <c r="AM7" s="51">
        <v>11807</v>
      </c>
      <c r="AN7" s="50">
        <v>2301317.6</v>
      </c>
      <c r="AO7" s="51">
        <v>6188</v>
      </c>
      <c r="AP7" s="50">
        <v>5121152</v>
      </c>
      <c r="AQ7" s="51">
        <v>1667</v>
      </c>
      <c r="AR7" s="50">
        <v>14675</v>
      </c>
      <c r="AS7" s="51">
        <v>13</v>
      </c>
      <c r="AT7" s="50">
        <v>3347757.2</v>
      </c>
      <c r="AU7" s="51">
        <v>1451</v>
      </c>
      <c r="AV7" s="50">
        <v>87901522.599999994</v>
      </c>
      <c r="AW7" s="51">
        <v>16755</v>
      </c>
      <c r="AX7" s="50">
        <v>6110880</v>
      </c>
      <c r="AY7" s="51">
        <v>789</v>
      </c>
      <c r="AZ7" s="50">
        <v>1970798.9</v>
      </c>
      <c r="BA7" s="51">
        <v>333</v>
      </c>
      <c r="BB7" s="50">
        <v>33866.6</v>
      </c>
      <c r="BC7" s="51">
        <v>235</v>
      </c>
      <c r="BD7" s="50">
        <v>828058.2</v>
      </c>
      <c r="BE7" s="51">
        <v>133</v>
      </c>
      <c r="BF7" s="50">
        <v>2053610.1</v>
      </c>
      <c r="BG7" s="51">
        <v>805</v>
      </c>
      <c r="BH7" s="50">
        <v>15029781.1</v>
      </c>
      <c r="BI7" s="51">
        <v>9569</v>
      </c>
    </row>
    <row r="8" spans="1:61" ht="15" customHeight="1" x14ac:dyDescent="0.15">
      <c r="A8" s="80"/>
      <c r="B8" s="76"/>
      <c r="C8" s="33" t="s">
        <v>128</v>
      </c>
      <c r="D8" s="50">
        <v>784516314</v>
      </c>
      <c r="E8" s="51">
        <v>435848</v>
      </c>
      <c r="F8" s="50">
        <v>55006980.399999999</v>
      </c>
      <c r="G8" s="51">
        <v>53442</v>
      </c>
      <c r="H8" s="50">
        <v>80481094.900000006</v>
      </c>
      <c r="I8" s="51">
        <v>58887</v>
      </c>
      <c r="J8" s="50">
        <v>2008126.4</v>
      </c>
      <c r="K8" s="51">
        <v>940</v>
      </c>
      <c r="L8" s="50">
        <v>9642103.9000000004</v>
      </c>
      <c r="M8" s="51">
        <v>3795</v>
      </c>
      <c r="N8" s="50">
        <v>122047737.3</v>
      </c>
      <c r="O8" s="51">
        <v>39839</v>
      </c>
      <c r="P8" s="50">
        <v>0</v>
      </c>
      <c r="Q8" s="51">
        <v>0</v>
      </c>
      <c r="R8" s="50">
        <v>5915531</v>
      </c>
      <c r="S8" s="51">
        <v>720</v>
      </c>
      <c r="T8" s="50">
        <v>106286028.8</v>
      </c>
      <c r="U8" s="51">
        <v>87126</v>
      </c>
      <c r="V8" s="50">
        <v>150781221.80000001</v>
      </c>
      <c r="W8" s="51">
        <v>47025</v>
      </c>
      <c r="X8" s="50">
        <v>16456388.800000001</v>
      </c>
      <c r="Y8" s="51">
        <v>1330</v>
      </c>
      <c r="Z8" s="50">
        <v>3293098.2</v>
      </c>
      <c r="AA8" s="51">
        <v>2033</v>
      </c>
      <c r="AB8" s="50">
        <v>1725770.5</v>
      </c>
      <c r="AC8" s="51">
        <v>1645</v>
      </c>
      <c r="AD8" s="50">
        <v>23325475.399999999</v>
      </c>
      <c r="AE8" s="51">
        <v>6483</v>
      </c>
      <c r="AF8" s="50">
        <v>17675155.399999999</v>
      </c>
      <c r="AG8" s="51">
        <v>57462</v>
      </c>
      <c r="AH8" s="50">
        <v>3441543.8</v>
      </c>
      <c r="AI8" s="51">
        <v>1624</v>
      </c>
      <c r="AJ8" s="50">
        <v>578505.9</v>
      </c>
      <c r="AK8" s="51">
        <v>984</v>
      </c>
      <c r="AL8" s="50">
        <v>4349479.0999999996</v>
      </c>
      <c r="AM8" s="51">
        <v>4798</v>
      </c>
      <c r="AN8" s="50">
        <v>12880680.9</v>
      </c>
      <c r="AO8" s="51">
        <v>30903</v>
      </c>
      <c r="AP8" s="50">
        <v>24270837.100000001</v>
      </c>
      <c r="AQ8" s="51">
        <v>6830</v>
      </c>
      <c r="AR8" s="50">
        <v>129940.4</v>
      </c>
      <c r="AS8" s="51">
        <v>74</v>
      </c>
      <c r="AT8" s="50">
        <v>56559.3</v>
      </c>
      <c r="AU8" s="51">
        <v>84</v>
      </c>
      <c r="AV8" s="50">
        <v>2593835.6</v>
      </c>
      <c r="AW8" s="51">
        <v>678</v>
      </c>
      <c r="AX8" s="50">
        <v>86339961.599999994</v>
      </c>
      <c r="AY8" s="51">
        <v>9023</v>
      </c>
      <c r="AZ8" s="50">
        <v>3899747.1</v>
      </c>
      <c r="BA8" s="51">
        <v>723</v>
      </c>
      <c r="BB8" s="50">
        <v>4630867.9000000004</v>
      </c>
      <c r="BC8" s="51">
        <v>3067</v>
      </c>
      <c r="BD8" s="50">
        <v>13996.4</v>
      </c>
      <c r="BE8" s="51">
        <v>12</v>
      </c>
      <c r="BF8" s="50">
        <v>3625663.1</v>
      </c>
      <c r="BG8" s="51">
        <v>824</v>
      </c>
      <c r="BH8" s="50">
        <v>43059983</v>
      </c>
      <c r="BI8" s="51">
        <v>15497</v>
      </c>
    </row>
    <row r="9" spans="1:61" ht="15" customHeight="1" x14ac:dyDescent="0.15">
      <c r="A9" s="80"/>
      <c r="B9" s="76"/>
      <c r="C9" s="33" t="s">
        <v>129</v>
      </c>
      <c r="D9" s="52">
        <v>144506244.30000001</v>
      </c>
      <c r="E9" s="53">
        <v>65262</v>
      </c>
      <c r="F9" s="52">
        <v>28800538.800000001</v>
      </c>
      <c r="G9" s="53">
        <v>17932</v>
      </c>
      <c r="H9" s="52">
        <v>26476488.899999999</v>
      </c>
      <c r="I9" s="53">
        <v>16204</v>
      </c>
      <c r="J9" s="52">
        <v>169333</v>
      </c>
      <c r="K9" s="53">
        <v>56</v>
      </c>
      <c r="L9" s="52">
        <v>389321</v>
      </c>
      <c r="M9" s="53">
        <v>224</v>
      </c>
      <c r="N9" s="52">
        <v>72832379.200000003</v>
      </c>
      <c r="O9" s="53">
        <v>8867</v>
      </c>
      <c r="P9" s="52">
        <v>0</v>
      </c>
      <c r="Q9" s="53">
        <v>0</v>
      </c>
      <c r="R9" s="52">
        <v>0</v>
      </c>
      <c r="S9" s="53">
        <v>0</v>
      </c>
      <c r="T9" s="52">
        <v>6696953.2999999998</v>
      </c>
      <c r="U9" s="53">
        <v>10540</v>
      </c>
      <c r="V9" s="52">
        <v>1088035</v>
      </c>
      <c r="W9" s="53">
        <v>813</v>
      </c>
      <c r="X9" s="52">
        <v>4796</v>
      </c>
      <c r="Y9" s="53">
        <v>8</v>
      </c>
      <c r="Z9" s="52">
        <v>115323.6</v>
      </c>
      <c r="AA9" s="53">
        <v>104</v>
      </c>
      <c r="AB9" s="52">
        <v>11542.1</v>
      </c>
      <c r="AC9" s="53">
        <v>7</v>
      </c>
      <c r="AD9" s="52">
        <v>382680.1</v>
      </c>
      <c r="AE9" s="53">
        <v>275</v>
      </c>
      <c r="AF9" s="52">
        <v>948594.8</v>
      </c>
      <c r="AG9" s="53">
        <v>5291</v>
      </c>
      <c r="AH9" s="52">
        <v>2487</v>
      </c>
      <c r="AI9" s="53">
        <v>8</v>
      </c>
      <c r="AJ9" s="52">
        <v>13620</v>
      </c>
      <c r="AK9" s="53">
        <v>39</v>
      </c>
      <c r="AL9" s="52">
        <v>275518.3</v>
      </c>
      <c r="AM9" s="53">
        <v>404</v>
      </c>
      <c r="AN9" s="52">
        <v>69095.199999999997</v>
      </c>
      <c r="AO9" s="53">
        <v>194</v>
      </c>
      <c r="AP9" s="52">
        <v>111325</v>
      </c>
      <c r="AQ9" s="53">
        <v>82</v>
      </c>
      <c r="AR9" s="52">
        <v>18322</v>
      </c>
      <c r="AS9" s="53">
        <v>8</v>
      </c>
      <c r="AT9" s="52">
        <v>0</v>
      </c>
      <c r="AU9" s="53">
        <v>0</v>
      </c>
      <c r="AV9" s="52">
        <v>1341.5</v>
      </c>
      <c r="AW9" s="53">
        <v>2</v>
      </c>
      <c r="AX9" s="52">
        <v>342484</v>
      </c>
      <c r="AY9" s="53">
        <v>53</v>
      </c>
      <c r="AZ9" s="52">
        <v>115804</v>
      </c>
      <c r="BA9" s="53">
        <v>28</v>
      </c>
      <c r="BB9" s="52">
        <v>595041.19999999995</v>
      </c>
      <c r="BC9" s="53">
        <v>806</v>
      </c>
      <c r="BD9" s="52">
        <v>28486</v>
      </c>
      <c r="BE9" s="53">
        <v>11</v>
      </c>
      <c r="BF9" s="52">
        <v>2030392</v>
      </c>
      <c r="BG9" s="53">
        <v>1891</v>
      </c>
      <c r="BH9" s="52">
        <v>2986342.3</v>
      </c>
      <c r="BI9" s="53">
        <v>1415</v>
      </c>
    </row>
    <row r="10" spans="1:61" ht="15" customHeight="1" x14ac:dyDescent="0.15">
      <c r="A10" s="80"/>
      <c r="B10" s="76"/>
      <c r="C10" s="33" t="s">
        <v>130</v>
      </c>
      <c r="D10" s="52">
        <v>16979766.800000001</v>
      </c>
      <c r="E10" s="53">
        <v>15819</v>
      </c>
      <c r="F10" s="52">
        <v>1178428.8999999999</v>
      </c>
      <c r="G10" s="53">
        <v>1366</v>
      </c>
      <c r="H10" s="52">
        <v>905527.1</v>
      </c>
      <c r="I10" s="53">
        <v>815</v>
      </c>
      <c r="J10" s="52">
        <v>23458</v>
      </c>
      <c r="K10" s="53">
        <v>21</v>
      </c>
      <c r="L10" s="52">
        <v>56604</v>
      </c>
      <c r="M10" s="53">
        <v>43</v>
      </c>
      <c r="N10" s="52">
        <v>5653556.5</v>
      </c>
      <c r="O10" s="53">
        <v>1503</v>
      </c>
      <c r="P10" s="52">
        <v>0</v>
      </c>
      <c r="Q10" s="53">
        <v>0</v>
      </c>
      <c r="R10" s="52">
        <v>0</v>
      </c>
      <c r="S10" s="53">
        <v>0</v>
      </c>
      <c r="T10" s="52">
        <v>2536650.2999999998</v>
      </c>
      <c r="U10" s="53">
        <v>5183</v>
      </c>
      <c r="V10" s="52">
        <v>105256.5</v>
      </c>
      <c r="W10" s="53">
        <v>77</v>
      </c>
      <c r="X10" s="52">
        <v>34952.699999999997</v>
      </c>
      <c r="Y10" s="53">
        <v>8</v>
      </c>
      <c r="Z10" s="52">
        <v>147792</v>
      </c>
      <c r="AA10" s="53">
        <v>176</v>
      </c>
      <c r="AB10" s="52">
        <v>1582</v>
      </c>
      <c r="AC10" s="53">
        <v>4</v>
      </c>
      <c r="AD10" s="52">
        <v>50169</v>
      </c>
      <c r="AE10" s="53">
        <v>62</v>
      </c>
      <c r="AF10" s="52">
        <v>291506.90000000002</v>
      </c>
      <c r="AG10" s="53">
        <v>1943</v>
      </c>
      <c r="AH10" s="52">
        <v>823</v>
      </c>
      <c r="AI10" s="53">
        <v>7</v>
      </c>
      <c r="AJ10" s="52">
        <v>1036</v>
      </c>
      <c r="AK10" s="53">
        <v>8</v>
      </c>
      <c r="AL10" s="52">
        <v>50730</v>
      </c>
      <c r="AM10" s="53">
        <v>93</v>
      </c>
      <c r="AN10" s="52">
        <v>4815</v>
      </c>
      <c r="AO10" s="53">
        <v>38</v>
      </c>
      <c r="AP10" s="52">
        <v>20031.3</v>
      </c>
      <c r="AQ10" s="53">
        <v>21</v>
      </c>
      <c r="AR10" s="52">
        <v>0</v>
      </c>
      <c r="AS10" s="53">
        <v>0</v>
      </c>
      <c r="AT10" s="52">
        <v>0</v>
      </c>
      <c r="AU10" s="53">
        <v>0</v>
      </c>
      <c r="AV10" s="52">
        <v>2625.8</v>
      </c>
      <c r="AW10" s="53">
        <v>10</v>
      </c>
      <c r="AX10" s="52">
        <v>163114.5</v>
      </c>
      <c r="AY10" s="53">
        <v>101</v>
      </c>
      <c r="AZ10" s="52">
        <v>36375</v>
      </c>
      <c r="BA10" s="53">
        <v>27</v>
      </c>
      <c r="BB10" s="52">
        <v>5199631.4000000004</v>
      </c>
      <c r="BC10" s="53">
        <v>3842</v>
      </c>
      <c r="BD10" s="52">
        <v>9870</v>
      </c>
      <c r="BE10" s="53">
        <v>8</v>
      </c>
      <c r="BF10" s="52">
        <v>159777.79999999999</v>
      </c>
      <c r="BG10" s="53">
        <v>78</v>
      </c>
      <c r="BH10" s="52">
        <v>345453.1</v>
      </c>
      <c r="BI10" s="53">
        <v>385</v>
      </c>
    </row>
    <row r="11" spans="1:61" ht="15" customHeight="1" x14ac:dyDescent="0.15">
      <c r="A11" s="80"/>
      <c r="B11" s="76"/>
      <c r="C11" s="33" t="s">
        <v>131</v>
      </c>
      <c r="D11" s="52">
        <v>9919152.8000000007</v>
      </c>
      <c r="E11" s="53">
        <v>15632</v>
      </c>
      <c r="F11" s="52">
        <v>1267987.7</v>
      </c>
      <c r="G11" s="53">
        <v>2144</v>
      </c>
      <c r="H11" s="52">
        <v>1474585.4</v>
      </c>
      <c r="I11" s="53">
        <v>1706</v>
      </c>
      <c r="J11" s="52">
        <v>37007</v>
      </c>
      <c r="K11" s="53">
        <v>15</v>
      </c>
      <c r="L11" s="52">
        <v>46061</v>
      </c>
      <c r="M11" s="53">
        <v>34</v>
      </c>
      <c r="N11" s="52">
        <v>1719786.6</v>
      </c>
      <c r="O11" s="53">
        <v>1121</v>
      </c>
      <c r="P11" s="52">
        <v>0</v>
      </c>
      <c r="Q11" s="53">
        <v>0</v>
      </c>
      <c r="R11" s="52">
        <v>0</v>
      </c>
      <c r="S11" s="53">
        <v>0</v>
      </c>
      <c r="T11" s="52">
        <v>3457540.7</v>
      </c>
      <c r="U11" s="53">
        <v>6805</v>
      </c>
      <c r="V11" s="52">
        <v>93875.6</v>
      </c>
      <c r="W11" s="53">
        <v>76</v>
      </c>
      <c r="X11" s="52">
        <v>30580.9</v>
      </c>
      <c r="Y11" s="53">
        <v>9</v>
      </c>
      <c r="Z11" s="52">
        <v>41405.4</v>
      </c>
      <c r="AA11" s="53">
        <v>61</v>
      </c>
      <c r="AB11" s="52">
        <v>276</v>
      </c>
      <c r="AC11" s="53">
        <v>2</v>
      </c>
      <c r="AD11" s="52">
        <v>217982.1</v>
      </c>
      <c r="AE11" s="53">
        <v>274</v>
      </c>
      <c r="AF11" s="52">
        <v>414804.7</v>
      </c>
      <c r="AG11" s="53">
        <v>2122</v>
      </c>
      <c r="AH11" s="52">
        <v>5779</v>
      </c>
      <c r="AI11" s="53">
        <v>16</v>
      </c>
      <c r="AJ11" s="52">
        <v>21977</v>
      </c>
      <c r="AK11" s="53">
        <v>51</v>
      </c>
      <c r="AL11" s="52">
        <v>78375.199999999997</v>
      </c>
      <c r="AM11" s="53">
        <v>144</v>
      </c>
      <c r="AN11" s="52">
        <v>23173.200000000001</v>
      </c>
      <c r="AO11" s="53">
        <v>151</v>
      </c>
      <c r="AP11" s="52">
        <v>416300</v>
      </c>
      <c r="AQ11" s="53">
        <v>218</v>
      </c>
      <c r="AR11" s="52">
        <v>1351</v>
      </c>
      <c r="AS11" s="53">
        <v>2</v>
      </c>
      <c r="AT11" s="52">
        <v>648</v>
      </c>
      <c r="AU11" s="53">
        <v>5</v>
      </c>
      <c r="AV11" s="52">
        <v>2949.1</v>
      </c>
      <c r="AW11" s="53">
        <v>4</v>
      </c>
      <c r="AX11" s="52">
        <v>116878.3</v>
      </c>
      <c r="AY11" s="53">
        <v>67</v>
      </c>
      <c r="AZ11" s="52">
        <v>4673.3999999999996</v>
      </c>
      <c r="BA11" s="53">
        <v>6</v>
      </c>
      <c r="BB11" s="52">
        <v>41253.1</v>
      </c>
      <c r="BC11" s="53">
        <v>40</v>
      </c>
      <c r="BD11" s="52">
        <v>0</v>
      </c>
      <c r="BE11" s="53">
        <v>0</v>
      </c>
      <c r="BF11" s="52">
        <v>48356</v>
      </c>
      <c r="BG11" s="53">
        <v>43</v>
      </c>
      <c r="BH11" s="52">
        <v>355546.4</v>
      </c>
      <c r="BI11" s="53">
        <v>516</v>
      </c>
    </row>
    <row r="12" spans="1:61" ht="15" customHeight="1" x14ac:dyDescent="0.15">
      <c r="A12" s="80"/>
      <c r="B12" s="76"/>
      <c r="C12" s="41" t="s">
        <v>139</v>
      </c>
      <c r="D12" s="50">
        <v>37220728.700000003</v>
      </c>
      <c r="E12" s="51">
        <v>20675</v>
      </c>
      <c r="F12" s="50">
        <v>16566925.9</v>
      </c>
      <c r="G12" s="51">
        <v>6500</v>
      </c>
      <c r="H12" s="50">
        <v>8684669.1999999993</v>
      </c>
      <c r="I12" s="51">
        <v>3781</v>
      </c>
      <c r="J12" s="50">
        <v>25885</v>
      </c>
      <c r="K12" s="51">
        <v>15</v>
      </c>
      <c r="L12" s="50">
        <v>52806</v>
      </c>
      <c r="M12" s="51">
        <v>34</v>
      </c>
      <c r="N12" s="50">
        <v>3977667.7</v>
      </c>
      <c r="O12" s="51">
        <v>1611</v>
      </c>
      <c r="P12" s="50">
        <v>0</v>
      </c>
      <c r="Q12" s="51">
        <v>0</v>
      </c>
      <c r="R12" s="50">
        <v>6211</v>
      </c>
      <c r="S12" s="51">
        <v>2</v>
      </c>
      <c r="T12" s="50">
        <v>3233897.6</v>
      </c>
      <c r="U12" s="51">
        <v>4167</v>
      </c>
      <c r="V12" s="50">
        <v>270346.59999999998</v>
      </c>
      <c r="W12" s="51">
        <v>166</v>
      </c>
      <c r="X12" s="50">
        <v>932</v>
      </c>
      <c r="Y12" s="51">
        <v>3</v>
      </c>
      <c r="Z12" s="50">
        <v>15812.7</v>
      </c>
      <c r="AA12" s="51">
        <v>19</v>
      </c>
      <c r="AB12" s="50">
        <v>2369</v>
      </c>
      <c r="AC12" s="51">
        <v>8</v>
      </c>
      <c r="AD12" s="50">
        <v>69301.2</v>
      </c>
      <c r="AE12" s="51">
        <v>47</v>
      </c>
      <c r="AF12" s="50">
        <v>533501.19999999995</v>
      </c>
      <c r="AG12" s="51">
        <v>2219</v>
      </c>
      <c r="AH12" s="50">
        <v>5424</v>
      </c>
      <c r="AI12" s="51">
        <v>20</v>
      </c>
      <c r="AJ12" s="50">
        <v>16801</v>
      </c>
      <c r="AK12" s="51">
        <v>48</v>
      </c>
      <c r="AL12" s="50">
        <v>637464</v>
      </c>
      <c r="AM12" s="51">
        <v>495</v>
      </c>
      <c r="AN12" s="50">
        <v>409764</v>
      </c>
      <c r="AO12" s="51">
        <v>313</v>
      </c>
      <c r="AP12" s="50">
        <v>175120.3</v>
      </c>
      <c r="AQ12" s="51">
        <v>76</v>
      </c>
      <c r="AR12" s="50">
        <v>175</v>
      </c>
      <c r="AS12" s="51">
        <v>1</v>
      </c>
      <c r="AT12" s="50">
        <v>50</v>
      </c>
      <c r="AU12" s="51">
        <v>2</v>
      </c>
      <c r="AV12" s="50">
        <v>23081.4</v>
      </c>
      <c r="AW12" s="51">
        <v>1</v>
      </c>
      <c r="AX12" s="50">
        <v>18427</v>
      </c>
      <c r="AY12" s="51">
        <v>7</v>
      </c>
      <c r="AZ12" s="50">
        <v>12412</v>
      </c>
      <c r="BA12" s="51">
        <v>11</v>
      </c>
      <c r="BB12" s="50">
        <v>7383</v>
      </c>
      <c r="BC12" s="51">
        <v>12</v>
      </c>
      <c r="BD12" s="50">
        <v>0</v>
      </c>
      <c r="BE12" s="51">
        <v>0</v>
      </c>
      <c r="BF12" s="50">
        <v>349719</v>
      </c>
      <c r="BG12" s="51">
        <v>199</v>
      </c>
      <c r="BH12" s="50">
        <v>2124582.9</v>
      </c>
      <c r="BI12" s="51">
        <v>918</v>
      </c>
    </row>
    <row r="13" spans="1:61" ht="15" customHeight="1" x14ac:dyDescent="0.15">
      <c r="A13" s="80"/>
      <c r="B13" s="77"/>
      <c r="C13" s="41" t="s">
        <v>104</v>
      </c>
      <c r="D13" s="16">
        <f t="shared" ref="D13:AI13" si="0">SUM(D4:D12)</f>
        <v>5412180524.3000011</v>
      </c>
      <c r="E13" s="28">
        <f t="shared" si="0"/>
        <v>4735405</v>
      </c>
      <c r="F13" s="16">
        <f t="shared" si="0"/>
        <v>862168206.0999999</v>
      </c>
      <c r="G13" s="28">
        <f t="shared" si="0"/>
        <v>841204</v>
      </c>
      <c r="H13" s="16">
        <f t="shared" si="0"/>
        <v>1186605150.3000002</v>
      </c>
      <c r="I13" s="28">
        <f t="shared" si="0"/>
        <v>875526</v>
      </c>
      <c r="J13" s="16">
        <f t="shared" si="0"/>
        <v>21336747</v>
      </c>
      <c r="K13" s="28">
        <f t="shared" si="0"/>
        <v>11012</v>
      </c>
      <c r="L13" s="16">
        <f t="shared" si="0"/>
        <v>48351716.5</v>
      </c>
      <c r="M13" s="28">
        <f t="shared" si="0"/>
        <v>32169</v>
      </c>
      <c r="N13" s="16">
        <f t="shared" si="0"/>
        <v>646972213.30000007</v>
      </c>
      <c r="O13" s="28">
        <f t="shared" si="0"/>
        <v>298446</v>
      </c>
      <c r="P13" s="16">
        <f t="shared" si="0"/>
        <v>180</v>
      </c>
      <c r="Q13" s="28">
        <f t="shared" si="0"/>
        <v>8</v>
      </c>
      <c r="R13" s="16">
        <f t="shared" si="0"/>
        <v>12533093</v>
      </c>
      <c r="S13" s="28">
        <f t="shared" si="0"/>
        <v>2463</v>
      </c>
      <c r="T13" s="16">
        <f t="shared" si="0"/>
        <v>642743104.39999998</v>
      </c>
      <c r="U13" s="28">
        <f t="shared" si="0"/>
        <v>1102013</v>
      </c>
      <c r="V13" s="16">
        <f t="shared" si="0"/>
        <v>250294394.39999998</v>
      </c>
      <c r="W13" s="28">
        <f t="shared" si="0"/>
        <v>125424</v>
      </c>
      <c r="X13" s="16">
        <f t="shared" si="0"/>
        <v>50543964.300000004</v>
      </c>
      <c r="Y13" s="28">
        <f t="shared" si="0"/>
        <v>6502</v>
      </c>
      <c r="Z13" s="16">
        <f t="shared" si="0"/>
        <v>9416225.5</v>
      </c>
      <c r="AA13" s="28">
        <f t="shared" si="0"/>
        <v>8317</v>
      </c>
      <c r="AB13" s="16">
        <f t="shared" si="0"/>
        <v>4244669.0999999996</v>
      </c>
      <c r="AC13" s="28">
        <f t="shared" si="0"/>
        <v>5137</v>
      </c>
      <c r="AD13" s="16">
        <f t="shared" si="0"/>
        <v>42459421</v>
      </c>
      <c r="AE13" s="28">
        <f t="shared" si="0"/>
        <v>29210</v>
      </c>
      <c r="AF13" s="16">
        <f t="shared" si="0"/>
        <v>426904701.89999992</v>
      </c>
      <c r="AG13" s="28">
        <f t="shared" si="0"/>
        <v>837810</v>
      </c>
      <c r="AH13" s="16">
        <f t="shared" si="0"/>
        <v>21990365.5</v>
      </c>
      <c r="AI13" s="28">
        <f t="shared" si="0"/>
        <v>22870</v>
      </c>
      <c r="AJ13" s="16">
        <f t="shared" ref="AJ13:BI13" si="1">SUM(AJ4:AJ12)</f>
        <v>20234399</v>
      </c>
      <c r="AK13" s="28">
        <f t="shared" si="1"/>
        <v>23917</v>
      </c>
      <c r="AL13" s="16">
        <f t="shared" si="1"/>
        <v>387960916.70000005</v>
      </c>
      <c r="AM13" s="28">
        <f t="shared" si="1"/>
        <v>127741</v>
      </c>
      <c r="AN13" s="16">
        <f t="shared" si="1"/>
        <v>157898928.99999997</v>
      </c>
      <c r="AO13" s="28">
        <f t="shared" si="1"/>
        <v>173894</v>
      </c>
      <c r="AP13" s="16">
        <f t="shared" si="1"/>
        <v>84459196.199999988</v>
      </c>
      <c r="AQ13" s="28">
        <f t="shared" si="1"/>
        <v>17945</v>
      </c>
      <c r="AR13" s="16">
        <f t="shared" si="1"/>
        <v>1180977.3</v>
      </c>
      <c r="AS13" s="28">
        <f t="shared" si="1"/>
        <v>754</v>
      </c>
      <c r="AT13" s="16">
        <f t="shared" si="1"/>
        <v>7926041.2000000002</v>
      </c>
      <c r="AU13" s="28">
        <f t="shared" si="1"/>
        <v>8680</v>
      </c>
      <c r="AV13" s="16">
        <f t="shared" si="1"/>
        <v>92586763.399999991</v>
      </c>
      <c r="AW13" s="28">
        <f t="shared" si="1"/>
        <v>18000</v>
      </c>
      <c r="AX13" s="16">
        <f t="shared" si="1"/>
        <v>101507435.99999999</v>
      </c>
      <c r="AY13" s="28">
        <f t="shared" si="1"/>
        <v>12786</v>
      </c>
      <c r="AZ13" s="16">
        <f t="shared" si="1"/>
        <v>11370605.199999999</v>
      </c>
      <c r="BA13" s="28">
        <f t="shared" si="1"/>
        <v>3672</v>
      </c>
      <c r="BB13" s="16">
        <f t="shared" si="1"/>
        <v>11948577.6</v>
      </c>
      <c r="BC13" s="28">
        <f t="shared" si="1"/>
        <v>9771</v>
      </c>
      <c r="BD13" s="16">
        <f t="shared" si="1"/>
        <v>9500318.2999999989</v>
      </c>
      <c r="BE13" s="28">
        <f t="shared" si="1"/>
        <v>437</v>
      </c>
      <c r="BF13" s="16">
        <f t="shared" si="1"/>
        <v>14282722.9</v>
      </c>
      <c r="BG13" s="28">
        <f t="shared" si="1"/>
        <v>12486</v>
      </c>
      <c r="BH13" s="16">
        <f t="shared" si="1"/>
        <v>284759489.19999999</v>
      </c>
      <c r="BI13" s="28">
        <f t="shared" si="1"/>
        <v>127211</v>
      </c>
    </row>
    <row r="14" spans="1:61" ht="15" customHeight="1" x14ac:dyDescent="0.15">
      <c r="A14" s="80"/>
      <c r="B14" s="76" t="s">
        <v>134</v>
      </c>
      <c r="C14" s="34" t="s">
        <v>124</v>
      </c>
      <c r="D14" s="52">
        <v>1964750362</v>
      </c>
      <c r="E14" s="53">
        <v>218605</v>
      </c>
      <c r="F14" s="52">
        <v>4991396</v>
      </c>
      <c r="G14" s="53">
        <v>2375</v>
      </c>
      <c r="H14" s="52">
        <v>358039</v>
      </c>
      <c r="I14" s="53">
        <v>354</v>
      </c>
      <c r="J14" s="52">
        <v>159203</v>
      </c>
      <c r="K14" s="53">
        <v>25</v>
      </c>
      <c r="L14" s="52">
        <v>6905097</v>
      </c>
      <c r="M14" s="53">
        <v>839</v>
      </c>
      <c r="N14" s="52">
        <v>1950157604</v>
      </c>
      <c r="O14" s="53">
        <v>211453</v>
      </c>
      <c r="P14" s="52">
        <v>0</v>
      </c>
      <c r="Q14" s="53">
        <v>0</v>
      </c>
      <c r="R14" s="52">
        <v>36005</v>
      </c>
      <c r="S14" s="53">
        <v>11</v>
      </c>
      <c r="T14" s="52">
        <v>21954</v>
      </c>
      <c r="U14" s="53">
        <v>60</v>
      </c>
      <c r="V14" s="52">
        <v>0</v>
      </c>
      <c r="W14" s="53">
        <v>0</v>
      </c>
      <c r="X14" s="52">
        <v>0</v>
      </c>
      <c r="Y14" s="53">
        <v>0</v>
      </c>
      <c r="Z14" s="52">
        <v>0</v>
      </c>
      <c r="AA14" s="53">
        <v>0</v>
      </c>
      <c r="AB14" s="52">
        <v>0</v>
      </c>
      <c r="AC14" s="53">
        <v>0</v>
      </c>
      <c r="AD14" s="52">
        <v>0</v>
      </c>
      <c r="AE14" s="53">
        <v>0</v>
      </c>
      <c r="AF14" s="52">
        <v>1253268</v>
      </c>
      <c r="AG14" s="53">
        <v>2424</v>
      </c>
      <c r="AH14" s="52">
        <v>47432</v>
      </c>
      <c r="AI14" s="53">
        <v>70</v>
      </c>
      <c r="AJ14" s="52">
        <v>13142</v>
      </c>
      <c r="AK14" s="53">
        <v>20</v>
      </c>
      <c r="AL14" s="52">
        <v>16138</v>
      </c>
      <c r="AM14" s="53">
        <v>20</v>
      </c>
      <c r="AN14" s="52">
        <v>79909</v>
      </c>
      <c r="AO14" s="53">
        <v>234</v>
      </c>
      <c r="AP14" s="52">
        <v>90591</v>
      </c>
      <c r="AQ14" s="53">
        <v>78</v>
      </c>
      <c r="AR14" s="52">
        <v>0</v>
      </c>
      <c r="AS14" s="53">
        <v>0</v>
      </c>
      <c r="AT14" s="52">
        <v>5705</v>
      </c>
      <c r="AU14" s="53">
        <v>14</v>
      </c>
      <c r="AV14" s="52">
        <v>1762</v>
      </c>
      <c r="AW14" s="53">
        <v>2</v>
      </c>
      <c r="AX14" s="52">
        <v>1276</v>
      </c>
      <c r="AY14" s="53">
        <v>3</v>
      </c>
      <c r="AZ14" s="52">
        <v>991</v>
      </c>
      <c r="BA14" s="53">
        <v>1</v>
      </c>
      <c r="BB14" s="52">
        <v>6443</v>
      </c>
      <c r="BC14" s="53">
        <v>8</v>
      </c>
      <c r="BD14" s="52">
        <v>0</v>
      </c>
      <c r="BE14" s="53">
        <v>0</v>
      </c>
      <c r="BF14" s="52">
        <v>588671</v>
      </c>
      <c r="BG14" s="53">
        <v>590</v>
      </c>
      <c r="BH14" s="52">
        <v>15736</v>
      </c>
      <c r="BI14" s="53">
        <v>24</v>
      </c>
    </row>
    <row r="15" spans="1:61" ht="15" customHeight="1" x14ac:dyDescent="0.15">
      <c r="A15" s="80"/>
      <c r="B15" s="76"/>
      <c r="C15" s="34" t="s">
        <v>125</v>
      </c>
      <c r="D15" s="52">
        <v>1039628771</v>
      </c>
      <c r="E15" s="53">
        <v>72431</v>
      </c>
      <c r="F15" s="52">
        <v>2494913</v>
      </c>
      <c r="G15" s="53">
        <v>1907</v>
      </c>
      <c r="H15" s="52">
        <v>373562</v>
      </c>
      <c r="I15" s="53">
        <v>511</v>
      </c>
      <c r="J15" s="52">
        <v>12813</v>
      </c>
      <c r="K15" s="53">
        <v>4</v>
      </c>
      <c r="L15" s="52">
        <v>623827</v>
      </c>
      <c r="M15" s="53">
        <v>90</v>
      </c>
      <c r="N15" s="52">
        <v>963380139</v>
      </c>
      <c r="O15" s="53">
        <v>37773</v>
      </c>
      <c r="P15" s="52">
        <v>0</v>
      </c>
      <c r="Q15" s="53">
        <v>0</v>
      </c>
      <c r="R15" s="52">
        <v>0</v>
      </c>
      <c r="S15" s="53">
        <v>0</v>
      </c>
      <c r="T15" s="52">
        <v>345355</v>
      </c>
      <c r="U15" s="53">
        <v>33</v>
      </c>
      <c r="V15" s="52">
        <v>255</v>
      </c>
      <c r="W15" s="53">
        <v>1</v>
      </c>
      <c r="X15" s="52">
        <v>246</v>
      </c>
      <c r="Y15" s="53">
        <v>1</v>
      </c>
      <c r="Z15" s="52">
        <v>0</v>
      </c>
      <c r="AA15" s="53">
        <v>0</v>
      </c>
      <c r="AB15" s="52">
        <v>0</v>
      </c>
      <c r="AC15" s="53">
        <v>0</v>
      </c>
      <c r="AD15" s="52">
        <v>0</v>
      </c>
      <c r="AE15" s="53">
        <v>0</v>
      </c>
      <c r="AF15" s="52">
        <v>28831711</v>
      </c>
      <c r="AG15" s="53">
        <v>19472</v>
      </c>
      <c r="AH15" s="52">
        <v>2266498</v>
      </c>
      <c r="AI15" s="53">
        <v>1596</v>
      </c>
      <c r="AJ15" s="52">
        <v>49605</v>
      </c>
      <c r="AK15" s="53">
        <v>46</v>
      </c>
      <c r="AL15" s="52">
        <v>19653977</v>
      </c>
      <c r="AM15" s="53">
        <v>628</v>
      </c>
      <c r="AN15" s="52">
        <v>17198745</v>
      </c>
      <c r="AO15" s="53">
        <v>9161</v>
      </c>
      <c r="AP15" s="52">
        <v>1553097</v>
      </c>
      <c r="AQ15" s="53">
        <v>215</v>
      </c>
      <c r="AR15" s="52">
        <v>0</v>
      </c>
      <c r="AS15" s="53">
        <v>0</v>
      </c>
      <c r="AT15" s="52">
        <v>783563</v>
      </c>
      <c r="AU15" s="53">
        <v>635</v>
      </c>
      <c r="AV15" s="52">
        <v>4</v>
      </c>
      <c r="AW15" s="53">
        <v>1</v>
      </c>
      <c r="AX15" s="52">
        <v>1008792</v>
      </c>
      <c r="AY15" s="53">
        <v>137</v>
      </c>
      <c r="AZ15" s="52">
        <v>175</v>
      </c>
      <c r="BA15" s="53">
        <v>1</v>
      </c>
      <c r="BB15" s="52">
        <v>2677</v>
      </c>
      <c r="BC15" s="53">
        <v>3</v>
      </c>
      <c r="BD15" s="52">
        <v>532047</v>
      </c>
      <c r="BE15" s="53">
        <v>38</v>
      </c>
      <c r="BF15" s="52">
        <v>381865</v>
      </c>
      <c r="BG15" s="53">
        <v>89</v>
      </c>
      <c r="BH15" s="52">
        <v>134905</v>
      </c>
      <c r="BI15" s="53">
        <v>89</v>
      </c>
    </row>
    <row r="16" spans="1:61" ht="15" customHeight="1" x14ac:dyDescent="0.15">
      <c r="A16" s="80"/>
      <c r="B16" s="76"/>
      <c r="C16" s="34" t="s">
        <v>126</v>
      </c>
      <c r="D16" s="52">
        <v>339182284</v>
      </c>
      <c r="E16" s="53">
        <v>12589</v>
      </c>
      <c r="F16" s="52">
        <v>29855</v>
      </c>
      <c r="G16" s="53">
        <v>47</v>
      </c>
      <c r="H16" s="52">
        <v>2618</v>
      </c>
      <c r="I16" s="53">
        <v>7</v>
      </c>
      <c r="J16" s="52">
        <v>0</v>
      </c>
      <c r="K16" s="53">
        <v>0</v>
      </c>
      <c r="L16" s="52">
        <v>537954</v>
      </c>
      <c r="M16" s="53">
        <v>48</v>
      </c>
      <c r="N16" s="52">
        <v>327996654</v>
      </c>
      <c r="O16" s="53">
        <v>6902</v>
      </c>
      <c r="P16" s="52">
        <v>0</v>
      </c>
      <c r="Q16" s="53">
        <v>0</v>
      </c>
      <c r="R16" s="52">
        <v>0</v>
      </c>
      <c r="S16" s="53">
        <v>0</v>
      </c>
      <c r="T16" s="52">
        <v>111</v>
      </c>
      <c r="U16" s="53">
        <v>3</v>
      </c>
      <c r="V16" s="52">
        <v>0</v>
      </c>
      <c r="W16" s="53">
        <v>0</v>
      </c>
      <c r="X16" s="52">
        <v>861</v>
      </c>
      <c r="Y16" s="53">
        <v>3</v>
      </c>
      <c r="Z16" s="52">
        <v>0</v>
      </c>
      <c r="AA16" s="53">
        <v>0</v>
      </c>
      <c r="AB16" s="52">
        <v>0</v>
      </c>
      <c r="AC16" s="53">
        <v>0</v>
      </c>
      <c r="AD16" s="52">
        <v>0</v>
      </c>
      <c r="AE16" s="53">
        <v>0</v>
      </c>
      <c r="AF16" s="52">
        <v>7388753</v>
      </c>
      <c r="AG16" s="53">
        <v>5267</v>
      </c>
      <c r="AH16" s="52">
        <v>7979</v>
      </c>
      <c r="AI16" s="53">
        <v>10</v>
      </c>
      <c r="AJ16" s="52">
        <v>2797</v>
      </c>
      <c r="AK16" s="53">
        <v>6</v>
      </c>
      <c r="AL16" s="52">
        <v>89668</v>
      </c>
      <c r="AM16" s="53">
        <v>123</v>
      </c>
      <c r="AN16" s="52">
        <v>53261</v>
      </c>
      <c r="AO16" s="53">
        <v>99</v>
      </c>
      <c r="AP16" s="52">
        <v>5827</v>
      </c>
      <c r="AQ16" s="53">
        <v>8</v>
      </c>
      <c r="AR16" s="52">
        <v>0</v>
      </c>
      <c r="AS16" s="53">
        <v>0</v>
      </c>
      <c r="AT16" s="52">
        <v>3811</v>
      </c>
      <c r="AU16" s="53">
        <v>3</v>
      </c>
      <c r="AV16" s="52">
        <v>0</v>
      </c>
      <c r="AW16" s="53">
        <v>0</v>
      </c>
      <c r="AX16" s="52">
        <v>27646</v>
      </c>
      <c r="AY16" s="53">
        <v>9</v>
      </c>
      <c r="AZ16" s="52">
        <v>95167</v>
      </c>
      <c r="BA16" s="53">
        <v>9</v>
      </c>
      <c r="BB16" s="52">
        <v>0</v>
      </c>
      <c r="BC16" s="53">
        <v>0</v>
      </c>
      <c r="BD16" s="52">
        <v>0</v>
      </c>
      <c r="BE16" s="53">
        <v>0</v>
      </c>
      <c r="BF16" s="52">
        <v>2934858</v>
      </c>
      <c r="BG16" s="53">
        <v>33</v>
      </c>
      <c r="BH16" s="52">
        <v>4464</v>
      </c>
      <c r="BI16" s="53">
        <v>12</v>
      </c>
    </row>
    <row r="17" spans="1:61" ht="15" customHeight="1" x14ac:dyDescent="0.15">
      <c r="A17" s="80"/>
      <c r="B17" s="76"/>
      <c r="C17" s="34" t="s">
        <v>127</v>
      </c>
      <c r="D17" s="52">
        <v>127500601</v>
      </c>
      <c r="E17" s="53">
        <v>27259</v>
      </c>
      <c r="F17" s="52">
        <v>69181</v>
      </c>
      <c r="G17" s="53">
        <v>80</v>
      </c>
      <c r="H17" s="52">
        <v>8114</v>
      </c>
      <c r="I17" s="53">
        <v>13</v>
      </c>
      <c r="J17" s="52">
        <v>675</v>
      </c>
      <c r="K17" s="53">
        <v>1</v>
      </c>
      <c r="L17" s="52">
        <v>214169</v>
      </c>
      <c r="M17" s="53">
        <v>84</v>
      </c>
      <c r="N17" s="52">
        <v>107965533</v>
      </c>
      <c r="O17" s="53">
        <v>16031</v>
      </c>
      <c r="P17" s="52">
        <v>0</v>
      </c>
      <c r="Q17" s="53">
        <v>0</v>
      </c>
      <c r="R17" s="52">
        <v>0</v>
      </c>
      <c r="S17" s="53">
        <v>0</v>
      </c>
      <c r="T17" s="52">
        <v>302</v>
      </c>
      <c r="U17" s="53">
        <v>5</v>
      </c>
      <c r="V17" s="52">
        <v>0</v>
      </c>
      <c r="W17" s="53">
        <v>0</v>
      </c>
      <c r="X17" s="52">
        <v>36</v>
      </c>
      <c r="Y17" s="53">
        <v>1</v>
      </c>
      <c r="Z17" s="52">
        <v>9142</v>
      </c>
      <c r="AA17" s="53">
        <v>2</v>
      </c>
      <c r="AB17" s="52">
        <v>0</v>
      </c>
      <c r="AC17" s="53">
        <v>0</v>
      </c>
      <c r="AD17" s="52">
        <v>0</v>
      </c>
      <c r="AE17" s="53">
        <v>0</v>
      </c>
      <c r="AF17" s="52">
        <v>10526302</v>
      </c>
      <c r="AG17" s="53">
        <v>9770</v>
      </c>
      <c r="AH17" s="52">
        <v>23558</v>
      </c>
      <c r="AI17" s="53">
        <v>36</v>
      </c>
      <c r="AJ17" s="52">
        <v>14234</v>
      </c>
      <c r="AK17" s="53">
        <v>20</v>
      </c>
      <c r="AL17" s="52">
        <v>33372</v>
      </c>
      <c r="AM17" s="53">
        <v>62</v>
      </c>
      <c r="AN17" s="52">
        <v>61146</v>
      </c>
      <c r="AO17" s="53">
        <v>165</v>
      </c>
      <c r="AP17" s="52">
        <v>260292</v>
      </c>
      <c r="AQ17" s="53">
        <v>112</v>
      </c>
      <c r="AR17" s="52">
        <v>0</v>
      </c>
      <c r="AS17" s="53">
        <v>0</v>
      </c>
      <c r="AT17" s="52">
        <v>645496</v>
      </c>
      <c r="AU17" s="53">
        <v>118</v>
      </c>
      <c r="AV17" s="52">
        <v>47790</v>
      </c>
      <c r="AW17" s="53">
        <v>33</v>
      </c>
      <c r="AX17" s="52">
        <v>66953</v>
      </c>
      <c r="AY17" s="53">
        <v>4</v>
      </c>
      <c r="AZ17" s="52">
        <v>0</v>
      </c>
      <c r="BA17" s="53">
        <v>0</v>
      </c>
      <c r="BB17" s="52">
        <v>0</v>
      </c>
      <c r="BC17" s="53">
        <v>0</v>
      </c>
      <c r="BD17" s="52">
        <v>20146</v>
      </c>
      <c r="BE17" s="53">
        <v>6</v>
      </c>
      <c r="BF17" s="52">
        <v>7499130</v>
      </c>
      <c r="BG17" s="53">
        <v>689</v>
      </c>
      <c r="BH17" s="52">
        <v>35030</v>
      </c>
      <c r="BI17" s="53">
        <v>27</v>
      </c>
    </row>
    <row r="18" spans="1:61" ht="15" customHeight="1" x14ac:dyDescent="0.15">
      <c r="A18" s="80"/>
      <c r="B18" s="76"/>
      <c r="C18" s="34" t="s">
        <v>128</v>
      </c>
      <c r="D18" s="52">
        <v>571445945</v>
      </c>
      <c r="E18" s="53">
        <v>36150</v>
      </c>
      <c r="F18" s="52">
        <v>304978</v>
      </c>
      <c r="G18" s="53">
        <v>147</v>
      </c>
      <c r="H18" s="52">
        <v>22388</v>
      </c>
      <c r="I18" s="53">
        <v>34</v>
      </c>
      <c r="J18" s="52">
        <v>220</v>
      </c>
      <c r="K18" s="53">
        <v>1</v>
      </c>
      <c r="L18" s="52">
        <v>3303249</v>
      </c>
      <c r="M18" s="53">
        <v>233</v>
      </c>
      <c r="N18" s="52">
        <v>527385545</v>
      </c>
      <c r="O18" s="53">
        <v>28281</v>
      </c>
      <c r="P18" s="52">
        <v>0</v>
      </c>
      <c r="Q18" s="53">
        <v>0</v>
      </c>
      <c r="R18" s="52">
        <v>0</v>
      </c>
      <c r="S18" s="53">
        <v>0</v>
      </c>
      <c r="T18" s="52">
        <v>3756</v>
      </c>
      <c r="U18" s="53">
        <v>16</v>
      </c>
      <c r="V18" s="52">
        <v>116</v>
      </c>
      <c r="W18" s="53">
        <v>1</v>
      </c>
      <c r="X18" s="52">
        <v>1531578</v>
      </c>
      <c r="Y18" s="53">
        <v>26</v>
      </c>
      <c r="Z18" s="52">
        <v>0</v>
      </c>
      <c r="AA18" s="53">
        <v>0</v>
      </c>
      <c r="AB18" s="52">
        <v>30865</v>
      </c>
      <c r="AC18" s="53">
        <v>2</v>
      </c>
      <c r="AD18" s="52">
        <v>0</v>
      </c>
      <c r="AE18" s="53">
        <v>0</v>
      </c>
      <c r="AF18" s="52">
        <v>2444209</v>
      </c>
      <c r="AG18" s="53">
        <v>1597</v>
      </c>
      <c r="AH18" s="52">
        <v>107403</v>
      </c>
      <c r="AI18" s="53">
        <v>45</v>
      </c>
      <c r="AJ18" s="52">
        <v>18560</v>
      </c>
      <c r="AK18" s="53">
        <v>9</v>
      </c>
      <c r="AL18" s="52">
        <v>97071</v>
      </c>
      <c r="AM18" s="53">
        <v>42</v>
      </c>
      <c r="AN18" s="52">
        <v>3095225</v>
      </c>
      <c r="AO18" s="53">
        <v>4636</v>
      </c>
      <c r="AP18" s="52">
        <v>971801</v>
      </c>
      <c r="AQ18" s="53">
        <v>376</v>
      </c>
      <c r="AR18" s="52">
        <v>0</v>
      </c>
      <c r="AS18" s="53">
        <v>0</v>
      </c>
      <c r="AT18" s="52">
        <v>3202</v>
      </c>
      <c r="AU18" s="53">
        <v>23</v>
      </c>
      <c r="AV18" s="52">
        <v>136970</v>
      </c>
      <c r="AW18" s="53">
        <v>4</v>
      </c>
      <c r="AX18" s="52">
        <v>23327382</v>
      </c>
      <c r="AY18" s="53">
        <v>441</v>
      </c>
      <c r="AZ18" s="52">
        <v>4538</v>
      </c>
      <c r="BA18" s="53">
        <v>3</v>
      </c>
      <c r="BB18" s="52">
        <v>19146</v>
      </c>
      <c r="BC18" s="53">
        <v>9</v>
      </c>
      <c r="BD18" s="52">
        <v>0</v>
      </c>
      <c r="BE18" s="53">
        <v>0</v>
      </c>
      <c r="BF18" s="52">
        <v>8344694</v>
      </c>
      <c r="BG18" s="53">
        <v>194</v>
      </c>
      <c r="BH18" s="52">
        <v>293049</v>
      </c>
      <c r="BI18" s="53">
        <v>30</v>
      </c>
    </row>
    <row r="19" spans="1:61" ht="15" customHeight="1" x14ac:dyDescent="0.15">
      <c r="A19" s="80"/>
      <c r="B19" s="76"/>
      <c r="C19" s="34" t="s">
        <v>129</v>
      </c>
      <c r="D19" s="52">
        <v>628910948</v>
      </c>
      <c r="E19" s="53">
        <v>22905</v>
      </c>
      <c r="F19" s="52">
        <v>411382</v>
      </c>
      <c r="G19" s="53">
        <v>186</v>
      </c>
      <c r="H19" s="52">
        <v>12286</v>
      </c>
      <c r="I19" s="53">
        <v>22</v>
      </c>
      <c r="J19" s="52">
        <v>0</v>
      </c>
      <c r="K19" s="53">
        <v>0</v>
      </c>
      <c r="L19" s="52">
        <v>223855</v>
      </c>
      <c r="M19" s="53">
        <v>26</v>
      </c>
      <c r="N19" s="52">
        <v>627292159</v>
      </c>
      <c r="O19" s="53">
        <v>21657</v>
      </c>
      <c r="P19" s="52">
        <v>0</v>
      </c>
      <c r="Q19" s="53">
        <v>0</v>
      </c>
      <c r="R19" s="52">
        <v>0</v>
      </c>
      <c r="S19" s="53">
        <v>0</v>
      </c>
      <c r="T19" s="52">
        <v>5057</v>
      </c>
      <c r="U19" s="53">
        <v>7</v>
      </c>
      <c r="V19" s="52">
        <v>0</v>
      </c>
      <c r="W19" s="53">
        <v>0</v>
      </c>
      <c r="X19" s="52">
        <v>0</v>
      </c>
      <c r="Y19" s="53">
        <v>0</v>
      </c>
      <c r="Z19" s="52">
        <v>0</v>
      </c>
      <c r="AA19" s="53">
        <v>0</v>
      </c>
      <c r="AB19" s="52">
        <v>0</v>
      </c>
      <c r="AC19" s="53">
        <v>0</v>
      </c>
      <c r="AD19" s="52">
        <v>0</v>
      </c>
      <c r="AE19" s="53">
        <v>0</v>
      </c>
      <c r="AF19" s="52">
        <v>203334</v>
      </c>
      <c r="AG19" s="53">
        <v>380</v>
      </c>
      <c r="AH19" s="52">
        <v>0</v>
      </c>
      <c r="AI19" s="53">
        <v>0</v>
      </c>
      <c r="AJ19" s="52">
        <v>3637</v>
      </c>
      <c r="AK19" s="53">
        <v>4</v>
      </c>
      <c r="AL19" s="52">
        <v>2876</v>
      </c>
      <c r="AM19" s="53">
        <v>2</v>
      </c>
      <c r="AN19" s="52">
        <v>8838</v>
      </c>
      <c r="AO19" s="53">
        <v>31</v>
      </c>
      <c r="AP19" s="52">
        <v>22632</v>
      </c>
      <c r="AQ19" s="53">
        <v>19</v>
      </c>
      <c r="AR19" s="52">
        <v>0</v>
      </c>
      <c r="AS19" s="53">
        <v>0</v>
      </c>
      <c r="AT19" s="52">
        <v>0</v>
      </c>
      <c r="AU19" s="53">
        <v>0</v>
      </c>
      <c r="AV19" s="52">
        <v>0</v>
      </c>
      <c r="AW19" s="53">
        <v>0</v>
      </c>
      <c r="AX19" s="52">
        <v>1269</v>
      </c>
      <c r="AY19" s="53">
        <v>1</v>
      </c>
      <c r="AZ19" s="52">
        <v>0</v>
      </c>
      <c r="BA19" s="53">
        <v>0</v>
      </c>
      <c r="BB19" s="52">
        <v>0</v>
      </c>
      <c r="BC19" s="53">
        <v>0</v>
      </c>
      <c r="BD19" s="52">
        <v>12422</v>
      </c>
      <c r="BE19" s="53">
        <v>1</v>
      </c>
      <c r="BF19" s="52">
        <v>711101</v>
      </c>
      <c r="BG19" s="53">
        <v>568</v>
      </c>
      <c r="BH19" s="52">
        <v>100</v>
      </c>
      <c r="BI19" s="53">
        <v>1</v>
      </c>
    </row>
    <row r="20" spans="1:61" ht="15" customHeight="1" x14ac:dyDescent="0.15">
      <c r="A20" s="80"/>
      <c r="B20" s="76"/>
      <c r="C20" s="34" t="s">
        <v>130</v>
      </c>
      <c r="D20" s="52">
        <v>60216033</v>
      </c>
      <c r="E20" s="53">
        <v>1804</v>
      </c>
      <c r="F20" s="52">
        <v>22312</v>
      </c>
      <c r="G20" s="53">
        <v>12</v>
      </c>
      <c r="H20" s="52">
        <v>3017</v>
      </c>
      <c r="I20" s="53">
        <v>5</v>
      </c>
      <c r="J20" s="52">
        <v>0</v>
      </c>
      <c r="K20" s="53">
        <v>0</v>
      </c>
      <c r="L20" s="52">
        <v>4165</v>
      </c>
      <c r="M20" s="53">
        <v>1</v>
      </c>
      <c r="N20" s="52">
        <v>60057934</v>
      </c>
      <c r="O20" s="53">
        <v>1733</v>
      </c>
      <c r="P20" s="52">
        <v>0</v>
      </c>
      <c r="Q20" s="53">
        <v>0</v>
      </c>
      <c r="R20" s="52">
        <v>0</v>
      </c>
      <c r="S20" s="53">
        <v>0</v>
      </c>
      <c r="T20" s="52">
        <v>3273</v>
      </c>
      <c r="U20" s="53">
        <v>3</v>
      </c>
      <c r="V20" s="52">
        <v>0</v>
      </c>
      <c r="W20" s="53">
        <v>0</v>
      </c>
      <c r="X20" s="52">
        <v>0</v>
      </c>
      <c r="Y20" s="53">
        <v>0</v>
      </c>
      <c r="Z20" s="52">
        <v>0</v>
      </c>
      <c r="AA20" s="53">
        <v>0</v>
      </c>
      <c r="AB20" s="52">
        <v>0</v>
      </c>
      <c r="AC20" s="53">
        <v>0</v>
      </c>
      <c r="AD20" s="52">
        <v>0</v>
      </c>
      <c r="AE20" s="53">
        <v>0</v>
      </c>
      <c r="AF20" s="52">
        <v>19221</v>
      </c>
      <c r="AG20" s="53">
        <v>26</v>
      </c>
      <c r="AH20" s="52">
        <v>0</v>
      </c>
      <c r="AI20" s="53">
        <v>0</v>
      </c>
      <c r="AJ20" s="52">
        <v>0</v>
      </c>
      <c r="AK20" s="53">
        <v>0</v>
      </c>
      <c r="AL20" s="52">
        <v>0</v>
      </c>
      <c r="AM20" s="53">
        <v>0</v>
      </c>
      <c r="AN20" s="52">
        <v>1000</v>
      </c>
      <c r="AO20" s="53">
        <v>1</v>
      </c>
      <c r="AP20" s="52">
        <v>0</v>
      </c>
      <c r="AQ20" s="53">
        <v>0</v>
      </c>
      <c r="AR20" s="52">
        <v>0</v>
      </c>
      <c r="AS20" s="53">
        <v>0</v>
      </c>
      <c r="AT20" s="52">
        <v>0</v>
      </c>
      <c r="AU20" s="53">
        <v>0</v>
      </c>
      <c r="AV20" s="52">
        <v>0</v>
      </c>
      <c r="AW20" s="53">
        <v>0</v>
      </c>
      <c r="AX20" s="52">
        <v>0</v>
      </c>
      <c r="AY20" s="53">
        <v>0</v>
      </c>
      <c r="AZ20" s="52">
        <v>0</v>
      </c>
      <c r="BA20" s="53">
        <v>0</v>
      </c>
      <c r="BB20" s="52">
        <v>58866</v>
      </c>
      <c r="BC20" s="53">
        <v>15</v>
      </c>
      <c r="BD20" s="52">
        <v>0</v>
      </c>
      <c r="BE20" s="53">
        <v>0</v>
      </c>
      <c r="BF20" s="52">
        <v>46245</v>
      </c>
      <c r="BG20" s="53">
        <v>8</v>
      </c>
      <c r="BH20" s="52">
        <v>0</v>
      </c>
      <c r="BI20" s="53">
        <v>0</v>
      </c>
    </row>
    <row r="21" spans="1:61" ht="15" customHeight="1" x14ac:dyDescent="0.15">
      <c r="A21" s="80"/>
      <c r="B21" s="76"/>
      <c r="C21" s="34" t="s">
        <v>131</v>
      </c>
      <c r="D21" s="52">
        <v>10972668</v>
      </c>
      <c r="E21" s="53">
        <v>751</v>
      </c>
      <c r="F21" s="52">
        <v>19454</v>
      </c>
      <c r="G21" s="53">
        <v>9</v>
      </c>
      <c r="H21" s="52">
        <v>198</v>
      </c>
      <c r="I21" s="53">
        <v>1</v>
      </c>
      <c r="J21" s="52">
        <v>0</v>
      </c>
      <c r="K21" s="53">
        <v>0</v>
      </c>
      <c r="L21" s="52">
        <v>28871</v>
      </c>
      <c r="M21" s="53">
        <v>12</v>
      </c>
      <c r="N21" s="52">
        <v>10843344</v>
      </c>
      <c r="O21" s="53">
        <v>691</v>
      </c>
      <c r="P21" s="52">
        <v>0</v>
      </c>
      <c r="Q21" s="53">
        <v>0</v>
      </c>
      <c r="R21" s="52">
        <v>0</v>
      </c>
      <c r="S21" s="53">
        <v>0</v>
      </c>
      <c r="T21" s="52">
        <v>0</v>
      </c>
      <c r="U21" s="53">
        <v>0</v>
      </c>
      <c r="V21" s="52">
        <v>0</v>
      </c>
      <c r="W21" s="53">
        <v>0</v>
      </c>
      <c r="X21" s="52">
        <v>0</v>
      </c>
      <c r="Y21" s="53">
        <v>0</v>
      </c>
      <c r="Z21" s="52">
        <v>0</v>
      </c>
      <c r="AA21" s="53">
        <v>0</v>
      </c>
      <c r="AB21" s="52">
        <v>0</v>
      </c>
      <c r="AC21" s="53">
        <v>0</v>
      </c>
      <c r="AD21" s="52">
        <v>0</v>
      </c>
      <c r="AE21" s="53">
        <v>0</v>
      </c>
      <c r="AF21" s="52">
        <v>17893</v>
      </c>
      <c r="AG21" s="53">
        <v>14</v>
      </c>
      <c r="AH21" s="52">
        <v>0</v>
      </c>
      <c r="AI21" s="53">
        <v>0</v>
      </c>
      <c r="AJ21" s="52">
        <v>0</v>
      </c>
      <c r="AK21" s="53">
        <v>0</v>
      </c>
      <c r="AL21" s="52">
        <v>0</v>
      </c>
      <c r="AM21" s="53">
        <v>0</v>
      </c>
      <c r="AN21" s="52">
        <v>3386</v>
      </c>
      <c r="AO21" s="53">
        <v>12</v>
      </c>
      <c r="AP21" s="52">
        <v>0</v>
      </c>
      <c r="AQ21" s="53">
        <v>0</v>
      </c>
      <c r="AR21" s="52">
        <v>0</v>
      </c>
      <c r="AS21" s="53">
        <v>0</v>
      </c>
      <c r="AT21" s="52">
        <v>0</v>
      </c>
      <c r="AU21" s="53">
        <v>0</v>
      </c>
      <c r="AV21" s="52">
        <v>0</v>
      </c>
      <c r="AW21" s="53">
        <v>0</v>
      </c>
      <c r="AX21" s="52">
        <v>0</v>
      </c>
      <c r="AY21" s="53">
        <v>0</v>
      </c>
      <c r="AZ21" s="52">
        <v>0</v>
      </c>
      <c r="BA21" s="53">
        <v>0</v>
      </c>
      <c r="BB21" s="52">
        <v>0</v>
      </c>
      <c r="BC21" s="53">
        <v>0</v>
      </c>
      <c r="BD21" s="52">
        <v>0</v>
      </c>
      <c r="BE21" s="53">
        <v>0</v>
      </c>
      <c r="BF21" s="52">
        <v>59522</v>
      </c>
      <c r="BG21" s="53">
        <v>12</v>
      </c>
      <c r="BH21" s="52">
        <v>0</v>
      </c>
      <c r="BI21" s="53">
        <v>0</v>
      </c>
    </row>
    <row r="22" spans="1:61" ht="15" customHeight="1" x14ac:dyDescent="0.15">
      <c r="A22" s="80"/>
      <c r="B22" s="76"/>
      <c r="C22" s="41" t="s">
        <v>139</v>
      </c>
      <c r="D22" s="52">
        <v>44755495</v>
      </c>
      <c r="E22" s="53">
        <v>3389</v>
      </c>
      <c r="F22" s="52">
        <v>793943</v>
      </c>
      <c r="G22" s="53">
        <v>318</v>
      </c>
      <c r="H22" s="52">
        <v>39649</v>
      </c>
      <c r="I22" s="53">
        <v>50</v>
      </c>
      <c r="J22" s="52">
        <v>0</v>
      </c>
      <c r="K22" s="53">
        <v>0</v>
      </c>
      <c r="L22" s="52">
        <v>123436</v>
      </c>
      <c r="M22" s="53">
        <v>7</v>
      </c>
      <c r="N22" s="52">
        <v>43750156</v>
      </c>
      <c r="O22" s="53">
        <v>2906</v>
      </c>
      <c r="P22" s="52">
        <v>0</v>
      </c>
      <c r="Q22" s="53">
        <v>0</v>
      </c>
      <c r="R22" s="52">
        <v>0</v>
      </c>
      <c r="S22" s="53">
        <v>0</v>
      </c>
      <c r="T22" s="52">
        <v>1290</v>
      </c>
      <c r="U22" s="53">
        <v>3</v>
      </c>
      <c r="V22" s="52">
        <v>0</v>
      </c>
      <c r="W22" s="53">
        <v>0</v>
      </c>
      <c r="X22" s="52">
        <v>0</v>
      </c>
      <c r="Y22" s="53">
        <v>0</v>
      </c>
      <c r="Z22" s="52">
        <v>0</v>
      </c>
      <c r="AA22" s="53">
        <v>0</v>
      </c>
      <c r="AB22" s="52">
        <v>0</v>
      </c>
      <c r="AC22" s="53">
        <v>0</v>
      </c>
      <c r="AD22" s="52">
        <v>0</v>
      </c>
      <c r="AE22" s="53">
        <v>0</v>
      </c>
      <c r="AF22" s="52">
        <v>29844</v>
      </c>
      <c r="AG22" s="53">
        <v>88</v>
      </c>
      <c r="AH22" s="52">
        <v>99</v>
      </c>
      <c r="AI22" s="53">
        <v>1</v>
      </c>
      <c r="AJ22" s="52">
        <v>0</v>
      </c>
      <c r="AK22" s="53">
        <v>0</v>
      </c>
      <c r="AL22" s="52">
        <v>6942</v>
      </c>
      <c r="AM22" s="53">
        <v>2</v>
      </c>
      <c r="AN22" s="52">
        <v>7729</v>
      </c>
      <c r="AO22" s="53">
        <v>8</v>
      </c>
      <c r="AP22" s="52">
        <v>297</v>
      </c>
      <c r="AQ22" s="53">
        <v>2</v>
      </c>
      <c r="AR22" s="52">
        <v>0</v>
      </c>
      <c r="AS22" s="53">
        <v>0</v>
      </c>
      <c r="AT22" s="52">
        <v>0</v>
      </c>
      <c r="AU22" s="53">
        <v>0</v>
      </c>
      <c r="AV22" s="52">
        <v>0</v>
      </c>
      <c r="AW22" s="53">
        <v>0</v>
      </c>
      <c r="AX22" s="52">
        <v>0</v>
      </c>
      <c r="AY22" s="53">
        <v>0</v>
      </c>
      <c r="AZ22" s="52">
        <v>0</v>
      </c>
      <c r="BA22" s="53">
        <v>0</v>
      </c>
      <c r="BB22" s="52">
        <v>1182</v>
      </c>
      <c r="BC22" s="53">
        <v>1</v>
      </c>
      <c r="BD22" s="52">
        <v>0</v>
      </c>
      <c r="BE22" s="53">
        <v>0</v>
      </c>
      <c r="BF22" s="52">
        <v>928</v>
      </c>
      <c r="BG22" s="53">
        <v>3</v>
      </c>
      <c r="BH22" s="52">
        <v>0</v>
      </c>
      <c r="BI22" s="53">
        <v>0</v>
      </c>
    </row>
    <row r="23" spans="1:61" ht="15" customHeight="1" x14ac:dyDescent="0.15">
      <c r="A23" s="80"/>
      <c r="B23" s="77"/>
      <c r="C23" s="34" t="s">
        <v>133</v>
      </c>
      <c r="D23" s="16">
        <f t="shared" ref="D23:AI23" si="2">SUM(D14:D22)</f>
        <v>4787363107</v>
      </c>
      <c r="E23" s="28">
        <f t="shared" si="2"/>
        <v>395883</v>
      </c>
      <c r="F23" s="16">
        <f t="shared" si="2"/>
        <v>9137414</v>
      </c>
      <c r="G23" s="28">
        <f t="shared" si="2"/>
        <v>5081</v>
      </c>
      <c r="H23" s="16">
        <f t="shared" si="2"/>
        <v>819871</v>
      </c>
      <c r="I23" s="28">
        <f t="shared" si="2"/>
        <v>997</v>
      </c>
      <c r="J23" s="16">
        <f t="shared" si="2"/>
        <v>172911</v>
      </c>
      <c r="K23" s="28">
        <f t="shared" si="2"/>
        <v>31</v>
      </c>
      <c r="L23" s="16">
        <f t="shared" si="2"/>
        <v>11964623</v>
      </c>
      <c r="M23" s="28">
        <f t="shared" si="2"/>
        <v>1340</v>
      </c>
      <c r="N23" s="16">
        <f t="shared" si="2"/>
        <v>4618829068</v>
      </c>
      <c r="O23" s="28">
        <f t="shared" si="2"/>
        <v>327427</v>
      </c>
      <c r="P23" s="16">
        <f t="shared" si="2"/>
        <v>0</v>
      </c>
      <c r="Q23" s="28">
        <f t="shared" si="2"/>
        <v>0</v>
      </c>
      <c r="R23" s="16">
        <f t="shared" si="2"/>
        <v>36005</v>
      </c>
      <c r="S23" s="28">
        <f t="shared" si="2"/>
        <v>11</v>
      </c>
      <c r="T23" s="16">
        <f t="shared" si="2"/>
        <v>381098</v>
      </c>
      <c r="U23" s="28">
        <f t="shared" si="2"/>
        <v>130</v>
      </c>
      <c r="V23" s="16">
        <f t="shared" si="2"/>
        <v>371</v>
      </c>
      <c r="W23" s="28">
        <f t="shared" si="2"/>
        <v>2</v>
      </c>
      <c r="X23" s="16">
        <f t="shared" si="2"/>
        <v>1532721</v>
      </c>
      <c r="Y23" s="28">
        <f t="shared" si="2"/>
        <v>31</v>
      </c>
      <c r="Z23" s="16">
        <f t="shared" si="2"/>
        <v>9142</v>
      </c>
      <c r="AA23" s="28">
        <f t="shared" si="2"/>
        <v>2</v>
      </c>
      <c r="AB23" s="16">
        <f t="shared" si="2"/>
        <v>30865</v>
      </c>
      <c r="AC23" s="28">
        <f t="shared" si="2"/>
        <v>2</v>
      </c>
      <c r="AD23" s="16">
        <f t="shared" si="2"/>
        <v>0</v>
      </c>
      <c r="AE23" s="28">
        <f t="shared" si="2"/>
        <v>0</v>
      </c>
      <c r="AF23" s="16">
        <f t="shared" si="2"/>
        <v>50714535</v>
      </c>
      <c r="AG23" s="28">
        <f t="shared" si="2"/>
        <v>39038</v>
      </c>
      <c r="AH23" s="16">
        <f t="shared" si="2"/>
        <v>2452969</v>
      </c>
      <c r="AI23" s="28">
        <f t="shared" si="2"/>
        <v>1758</v>
      </c>
      <c r="AJ23" s="16">
        <f t="shared" ref="AJ23:BI23" si="3">SUM(AJ14:AJ22)</f>
        <v>101975</v>
      </c>
      <c r="AK23" s="28">
        <f t="shared" si="3"/>
        <v>105</v>
      </c>
      <c r="AL23" s="16">
        <f t="shared" si="3"/>
        <v>19900044</v>
      </c>
      <c r="AM23" s="28">
        <f t="shared" si="3"/>
        <v>879</v>
      </c>
      <c r="AN23" s="16">
        <f t="shared" si="3"/>
        <v>20509239</v>
      </c>
      <c r="AO23" s="28">
        <f t="shared" si="3"/>
        <v>14347</v>
      </c>
      <c r="AP23" s="16">
        <f t="shared" si="3"/>
        <v>2904537</v>
      </c>
      <c r="AQ23" s="28">
        <f t="shared" si="3"/>
        <v>810</v>
      </c>
      <c r="AR23" s="16">
        <f t="shared" si="3"/>
        <v>0</v>
      </c>
      <c r="AS23" s="28">
        <f t="shared" si="3"/>
        <v>0</v>
      </c>
      <c r="AT23" s="16">
        <f t="shared" si="3"/>
        <v>1441777</v>
      </c>
      <c r="AU23" s="28">
        <f t="shared" si="3"/>
        <v>793</v>
      </c>
      <c r="AV23" s="16">
        <f t="shared" si="3"/>
        <v>186526</v>
      </c>
      <c r="AW23" s="28">
        <f t="shared" si="3"/>
        <v>40</v>
      </c>
      <c r="AX23" s="16">
        <f t="shared" si="3"/>
        <v>24433318</v>
      </c>
      <c r="AY23" s="28">
        <f t="shared" si="3"/>
        <v>595</v>
      </c>
      <c r="AZ23" s="16">
        <f t="shared" si="3"/>
        <v>100871</v>
      </c>
      <c r="BA23" s="28">
        <f t="shared" si="3"/>
        <v>14</v>
      </c>
      <c r="BB23" s="16">
        <f t="shared" si="3"/>
        <v>88314</v>
      </c>
      <c r="BC23" s="28">
        <f t="shared" si="3"/>
        <v>36</v>
      </c>
      <c r="BD23" s="16">
        <f t="shared" si="3"/>
        <v>564615</v>
      </c>
      <c r="BE23" s="28">
        <f t="shared" si="3"/>
        <v>45</v>
      </c>
      <c r="BF23" s="16">
        <f t="shared" si="3"/>
        <v>20567014</v>
      </c>
      <c r="BG23" s="28">
        <f t="shared" si="3"/>
        <v>2186</v>
      </c>
      <c r="BH23" s="16">
        <f t="shared" si="3"/>
        <v>483284</v>
      </c>
      <c r="BI23" s="28">
        <f t="shared" si="3"/>
        <v>183</v>
      </c>
    </row>
    <row r="24" spans="1:61" ht="15" customHeight="1" x14ac:dyDescent="0.15">
      <c r="A24" s="80"/>
      <c r="B24" s="78" t="s">
        <v>104</v>
      </c>
      <c r="C24" s="34" t="s">
        <v>124</v>
      </c>
      <c r="D24" s="16">
        <f t="shared" ref="D24:AI24" si="4">SUM(D4,D14)</f>
        <v>4699267893.3000002</v>
      </c>
      <c r="E24" s="28">
        <f t="shared" si="4"/>
        <v>3037106</v>
      </c>
      <c r="F24" s="16">
        <f t="shared" si="4"/>
        <v>670098366</v>
      </c>
      <c r="G24" s="28">
        <f t="shared" si="4"/>
        <v>608326</v>
      </c>
      <c r="H24" s="16">
        <f t="shared" si="4"/>
        <v>962573371.70000005</v>
      </c>
      <c r="I24" s="28">
        <f t="shared" si="4"/>
        <v>619916</v>
      </c>
      <c r="J24" s="16">
        <f t="shared" si="4"/>
        <v>18308085.800000001</v>
      </c>
      <c r="K24" s="28">
        <f t="shared" si="4"/>
        <v>8922</v>
      </c>
      <c r="L24" s="16">
        <f t="shared" si="4"/>
        <v>42812006</v>
      </c>
      <c r="M24" s="28">
        <f t="shared" si="4"/>
        <v>26276</v>
      </c>
      <c r="N24" s="16">
        <f t="shared" si="4"/>
        <v>2268285778.3000002</v>
      </c>
      <c r="O24" s="28">
        <f t="shared" si="4"/>
        <v>410104</v>
      </c>
      <c r="P24" s="16">
        <f t="shared" si="4"/>
        <v>172</v>
      </c>
      <c r="Q24" s="28">
        <f t="shared" si="4"/>
        <v>6</v>
      </c>
      <c r="R24" s="16">
        <f t="shared" si="4"/>
        <v>5486697</v>
      </c>
      <c r="S24" s="28">
        <f t="shared" si="4"/>
        <v>1498</v>
      </c>
      <c r="T24" s="16">
        <f t="shared" si="4"/>
        <v>482066327.69999999</v>
      </c>
      <c r="U24" s="28">
        <f t="shared" si="4"/>
        <v>904989</v>
      </c>
      <c r="V24" s="16">
        <f t="shared" si="4"/>
        <v>92853080.5</v>
      </c>
      <c r="W24" s="28">
        <f t="shared" si="4"/>
        <v>70190</v>
      </c>
      <c r="X24" s="16">
        <f t="shared" si="4"/>
        <v>159411.1</v>
      </c>
      <c r="Y24" s="28">
        <f t="shared" si="4"/>
        <v>283</v>
      </c>
      <c r="Z24" s="16">
        <f t="shared" si="4"/>
        <v>3243681</v>
      </c>
      <c r="AA24" s="28">
        <f t="shared" si="4"/>
        <v>4283</v>
      </c>
      <c r="AB24" s="16">
        <f t="shared" si="4"/>
        <v>2429903.2000000002</v>
      </c>
      <c r="AC24" s="28">
        <f t="shared" si="4"/>
        <v>3112</v>
      </c>
      <c r="AD24" s="16">
        <f t="shared" si="4"/>
        <v>16997257.699999999</v>
      </c>
      <c r="AE24" s="28">
        <f t="shared" si="4"/>
        <v>20392</v>
      </c>
      <c r="AF24" s="16">
        <f t="shared" si="4"/>
        <v>31748445.199999999</v>
      </c>
      <c r="AG24" s="28">
        <f t="shared" si="4"/>
        <v>256654</v>
      </c>
      <c r="AH24" s="16">
        <f t="shared" si="4"/>
        <v>537627.6</v>
      </c>
      <c r="AI24" s="28">
        <f t="shared" si="4"/>
        <v>1245</v>
      </c>
      <c r="AJ24" s="16">
        <f t="shared" ref="AJ24:BI24" si="5">SUM(AJ4,AJ14)</f>
        <v>1006446.3</v>
      </c>
      <c r="AK24" s="28">
        <f t="shared" si="5"/>
        <v>3037</v>
      </c>
      <c r="AL24" s="16">
        <f t="shared" si="5"/>
        <v>8974186</v>
      </c>
      <c r="AM24" s="28">
        <f t="shared" si="5"/>
        <v>16108</v>
      </c>
      <c r="AN24" s="16">
        <f t="shared" si="5"/>
        <v>2195119.2000000002</v>
      </c>
      <c r="AO24" s="28">
        <f t="shared" si="5"/>
        <v>8910</v>
      </c>
      <c r="AP24" s="16">
        <f t="shared" si="5"/>
        <v>4750314.0999999996</v>
      </c>
      <c r="AQ24" s="28">
        <f t="shared" si="5"/>
        <v>3273</v>
      </c>
      <c r="AR24" s="16">
        <f t="shared" si="5"/>
        <v>875171</v>
      </c>
      <c r="AS24" s="28">
        <f t="shared" si="5"/>
        <v>611</v>
      </c>
      <c r="AT24" s="16">
        <f t="shared" si="5"/>
        <v>17520.099999999999</v>
      </c>
      <c r="AU24" s="28">
        <f t="shared" si="5"/>
        <v>73</v>
      </c>
      <c r="AV24" s="16">
        <f t="shared" si="5"/>
        <v>102249.9</v>
      </c>
      <c r="AW24" s="28">
        <f t="shared" si="5"/>
        <v>123</v>
      </c>
      <c r="AX24" s="16">
        <f t="shared" si="5"/>
        <v>2781970.5</v>
      </c>
      <c r="AY24" s="28">
        <f t="shared" si="5"/>
        <v>1232</v>
      </c>
      <c r="AZ24" s="16">
        <f t="shared" si="5"/>
        <v>4675866.9000000004</v>
      </c>
      <c r="BA24" s="28">
        <f t="shared" si="5"/>
        <v>2380</v>
      </c>
      <c r="BB24" s="16">
        <f t="shared" si="5"/>
        <v>1313655.2</v>
      </c>
      <c r="BC24" s="28">
        <f t="shared" si="5"/>
        <v>1530</v>
      </c>
      <c r="BD24" s="16">
        <f t="shared" si="5"/>
        <v>1613</v>
      </c>
      <c r="BE24" s="28">
        <f t="shared" si="5"/>
        <v>4</v>
      </c>
      <c r="BF24" s="16">
        <f t="shared" si="5"/>
        <v>4952212.2</v>
      </c>
      <c r="BG24" s="28">
        <f t="shared" si="5"/>
        <v>7293</v>
      </c>
      <c r="BH24" s="16">
        <f t="shared" si="5"/>
        <v>70021358.099999994</v>
      </c>
      <c r="BI24" s="28">
        <f t="shared" si="5"/>
        <v>56336</v>
      </c>
    </row>
    <row r="25" spans="1:61" ht="15" customHeight="1" x14ac:dyDescent="0.15">
      <c r="A25" s="80"/>
      <c r="B25" s="79"/>
      <c r="C25" s="34" t="s">
        <v>125</v>
      </c>
      <c r="D25" s="16">
        <f t="shared" ref="D25:AI25" si="6">SUM(D5,D15)</f>
        <v>2214180349.4000001</v>
      </c>
      <c r="E25" s="28">
        <f t="shared" si="6"/>
        <v>854107</v>
      </c>
      <c r="F25" s="16">
        <f t="shared" si="6"/>
        <v>67700733.5</v>
      </c>
      <c r="G25" s="28">
        <f t="shared" si="6"/>
        <v>77412</v>
      </c>
      <c r="H25" s="16">
        <f t="shared" si="6"/>
        <v>70194449.400000006</v>
      </c>
      <c r="I25" s="28">
        <f t="shared" si="6"/>
        <v>80057</v>
      </c>
      <c r="J25" s="16">
        <f t="shared" si="6"/>
        <v>445158.40000000002</v>
      </c>
      <c r="K25" s="28">
        <f t="shared" si="6"/>
        <v>389</v>
      </c>
      <c r="L25" s="16">
        <f t="shared" si="6"/>
        <v>2177237.9</v>
      </c>
      <c r="M25" s="28">
        <f t="shared" si="6"/>
        <v>1204</v>
      </c>
      <c r="N25" s="16">
        <f t="shared" si="6"/>
        <v>1054598370.7</v>
      </c>
      <c r="O25" s="28">
        <f t="shared" si="6"/>
        <v>62222</v>
      </c>
      <c r="P25" s="16">
        <f t="shared" si="6"/>
        <v>8</v>
      </c>
      <c r="Q25" s="28">
        <f t="shared" si="6"/>
        <v>2</v>
      </c>
      <c r="R25" s="16">
        <f t="shared" si="6"/>
        <v>722025</v>
      </c>
      <c r="S25" s="28">
        <f t="shared" si="6"/>
        <v>112</v>
      </c>
      <c r="T25" s="16">
        <f t="shared" si="6"/>
        <v>16537583.6</v>
      </c>
      <c r="U25" s="28">
        <f t="shared" si="6"/>
        <v>26218</v>
      </c>
      <c r="V25" s="16">
        <f t="shared" si="6"/>
        <v>1871100.7</v>
      </c>
      <c r="W25" s="28">
        <f t="shared" si="6"/>
        <v>2606</v>
      </c>
      <c r="X25" s="16">
        <f t="shared" si="6"/>
        <v>1209259.3</v>
      </c>
      <c r="Y25" s="28">
        <f t="shared" si="6"/>
        <v>773</v>
      </c>
      <c r="Z25" s="16">
        <f t="shared" si="6"/>
        <v>72226.7</v>
      </c>
      <c r="AA25" s="28">
        <f t="shared" si="6"/>
        <v>171</v>
      </c>
      <c r="AB25" s="16">
        <f t="shared" si="6"/>
        <v>25181.5</v>
      </c>
      <c r="AC25" s="28">
        <f t="shared" si="6"/>
        <v>136</v>
      </c>
      <c r="AD25" s="16">
        <f t="shared" si="6"/>
        <v>1104950.8999999999</v>
      </c>
      <c r="AE25" s="28">
        <f t="shared" si="6"/>
        <v>631</v>
      </c>
      <c r="AF25" s="16">
        <f t="shared" si="6"/>
        <v>217284443.40000001</v>
      </c>
      <c r="AG25" s="28">
        <f t="shared" si="6"/>
        <v>295710</v>
      </c>
      <c r="AH25" s="16">
        <f t="shared" si="6"/>
        <v>19728540</v>
      </c>
      <c r="AI25" s="28">
        <f t="shared" si="6"/>
        <v>20177</v>
      </c>
      <c r="AJ25" s="16">
        <f t="shared" ref="AJ25:BI25" si="7">SUM(AJ5,AJ15)</f>
        <v>15906248.199999999</v>
      </c>
      <c r="AK25" s="28">
        <f t="shared" si="7"/>
        <v>14664</v>
      </c>
      <c r="AL25" s="16">
        <f t="shared" si="7"/>
        <v>365548414.10000002</v>
      </c>
      <c r="AM25" s="28">
        <f t="shared" si="7"/>
        <v>79009</v>
      </c>
      <c r="AN25" s="16">
        <f t="shared" si="7"/>
        <v>156722140</v>
      </c>
      <c r="AO25" s="28">
        <f t="shared" si="7"/>
        <v>134636</v>
      </c>
      <c r="AP25" s="16">
        <f t="shared" si="7"/>
        <v>50913032</v>
      </c>
      <c r="AQ25" s="28">
        <f t="shared" si="7"/>
        <v>5608</v>
      </c>
      <c r="AR25" s="16">
        <f t="shared" si="7"/>
        <v>134985.9</v>
      </c>
      <c r="AS25" s="28">
        <f t="shared" si="7"/>
        <v>34</v>
      </c>
      <c r="AT25" s="16">
        <f t="shared" si="7"/>
        <v>4610887</v>
      </c>
      <c r="AU25" s="28">
        <f t="shared" si="7"/>
        <v>7602</v>
      </c>
      <c r="AV25" s="16">
        <f t="shared" si="7"/>
        <v>1374264.5</v>
      </c>
      <c r="AW25" s="28">
        <f t="shared" si="7"/>
        <v>350</v>
      </c>
      <c r="AX25" s="16">
        <f t="shared" si="7"/>
        <v>6309077.0999999996</v>
      </c>
      <c r="AY25" s="28">
        <f t="shared" si="7"/>
        <v>1601</v>
      </c>
      <c r="AZ25" s="16">
        <f t="shared" si="7"/>
        <v>183439.1</v>
      </c>
      <c r="BA25" s="28">
        <f t="shared" si="7"/>
        <v>101</v>
      </c>
      <c r="BB25" s="16">
        <f t="shared" si="7"/>
        <v>127476.9</v>
      </c>
      <c r="BC25" s="28">
        <f t="shared" si="7"/>
        <v>214</v>
      </c>
      <c r="BD25" s="16">
        <f t="shared" si="7"/>
        <v>9118425.6999999993</v>
      </c>
      <c r="BE25" s="28">
        <f t="shared" si="7"/>
        <v>296</v>
      </c>
      <c r="BF25" s="16">
        <f t="shared" si="7"/>
        <v>1806717.7</v>
      </c>
      <c r="BG25" s="28">
        <f t="shared" si="7"/>
        <v>1917</v>
      </c>
      <c r="BH25" s="16">
        <f t="shared" si="7"/>
        <v>147753972.19999999</v>
      </c>
      <c r="BI25" s="28">
        <f t="shared" si="7"/>
        <v>40255</v>
      </c>
    </row>
    <row r="26" spans="1:61" ht="15" customHeight="1" x14ac:dyDescent="0.15">
      <c r="A26" s="80"/>
      <c r="B26" s="79"/>
      <c r="C26" s="34" t="s">
        <v>126</v>
      </c>
      <c r="D26" s="16">
        <f t="shared" ref="D26:AI26" si="8">SUM(D6,D16)</f>
        <v>460651847.5</v>
      </c>
      <c r="E26" s="28">
        <f t="shared" si="8"/>
        <v>143017</v>
      </c>
      <c r="F26" s="16">
        <f t="shared" si="8"/>
        <v>10723468.6</v>
      </c>
      <c r="G26" s="28">
        <f t="shared" si="8"/>
        <v>18119</v>
      </c>
      <c r="H26" s="16">
        <f t="shared" si="8"/>
        <v>14464143.699999999</v>
      </c>
      <c r="I26" s="28">
        <f t="shared" si="8"/>
        <v>28035</v>
      </c>
      <c r="J26" s="16">
        <f t="shared" si="8"/>
        <v>177973.8</v>
      </c>
      <c r="K26" s="28">
        <f t="shared" si="8"/>
        <v>137</v>
      </c>
      <c r="L26" s="16">
        <f t="shared" si="8"/>
        <v>917506.5</v>
      </c>
      <c r="M26" s="28">
        <f t="shared" si="8"/>
        <v>453</v>
      </c>
      <c r="N26" s="16">
        <f t="shared" si="8"/>
        <v>334530179.5</v>
      </c>
      <c r="O26" s="28">
        <f t="shared" si="8"/>
        <v>11482</v>
      </c>
      <c r="P26" s="16">
        <f t="shared" si="8"/>
        <v>0</v>
      </c>
      <c r="Q26" s="28">
        <f t="shared" si="8"/>
        <v>0</v>
      </c>
      <c r="R26" s="16">
        <f t="shared" si="8"/>
        <v>47202</v>
      </c>
      <c r="S26" s="28">
        <f t="shared" si="8"/>
        <v>35</v>
      </c>
      <c r="T26" s="16">
        <f t="shared" si="8"/>
        <v>4435517.7</v>
      </c>
      <c r="U26" s="28">
        <f t="shared" si="8"/>
        <v>6548</v>
      </c>
      <c r="V26" s="16">
        <f t="shared" si="8"/>
        <v>2179056.1</v>
      </c>
      <c r="W26" s="28">
        <f t="shared" si="8"/>
        <v>1138</v>
      </c>
      <c r="X26" s="16">
        <f t="shared" si="8"/>
        <v>32275714.899999999</v>
      </c>
      <c r="Y26" s="28">
        <f t="shared" si="8"/>
        <v>3584</v>
      </c>
      <c r="Z26" s="16">
        <f t="shared" si="8"/>
        <v>106265.2</v>
      </c>
      <c r="AA26" s="28">
        <f t="shared" si="8"/>
        <v>55</v>
      </c>
      <c r="AB26" s="16">
        <f t="shared" si="8"/>
        <v>11895</v>
      </c>
      <c r="AC26" s="28">
        <f t="shared" si="8"/>
        <v>50</v>
      </c>
      <c r="AD26" s="16">
        <f t="shared" si="8"/>
        <v>54940.800000000003</v>
      </c>
      <c r="AE26" s="28">
        <f t="shared" si="8"/>
        <v>237</v>
      </c>
      <c r="AF26" s="16">
        <f t="shared" si="8"/>
        <v>32956362.899999999</v>
      </c>
      <c r="AG26" s="28">
        <f t="shared" si="8"/>
        <v>48717</v>
      </c>
      <c r="AH26" s="16">
        <f t="shared" si="8"/>
        <v>56309.2</v>
      </c>
      <c r="AI26" s="28">
        <f t="shared" si="8"/>
        <v>144</v>
      </c>
      <c r="AJ26" s="16">
        <f t="shared" ref="AJ26:BI26" si="9">SUM(AJ6,AJ16)</f>
        <v>1913424.6</v>
      </c>
      <c r="AK26" s="28">
        <f t="shared" si="9"/>
        <v>3121</v>
      </c>
      <c r="AL26" s="16">
        <f t="shared" si="9"/>
        <v>16197972.9</v>
      </c>
      <c r="AM26" s="28">
        <f t="shared" si="9"/>
        <v>15654</v>
      </c>
      <c r="AN26" s="16">
        <f t="shared" si="9"/>
        <v>624738.9</v>
      </c>
      <c r="AO26" s="28">
        <f t="shared" si="9"/>
        <v>2055</v>
      </c>
      <c r="AP26" s="16">
        <f t="shared" si="9"/>
        <v>330599.40000000002</v>
      </c>
      <c r="AQ26" s="28">
        <f t="shared" si="9"/>
        <v>471</v>
      </c>
      <c r="AR26" s="16">
        <f t="shared" si="9"/>
        <v>6357</v>
      </c>
      <c r="AS26" s="28">
        <f t="shared" si="9"/>
        <v>11</v>
      </c>
      <c r="AT26" s="16">
        <f t="shared" si="9"/>
        <v>685698.6</v>
      </c>
      <c r="AU26" s="28">
        <f t="shared" si="9"/>
        <v>115</v>
      </c>
      <c r="AV26" s="16">
        <f t="shared" si="9"/>
        <v>586659</v>
      </c>
      <c r="AW26" s="28">
        <f t="shared" si="9"/>
        <v>80</v>
      </c>
      <c r="AX26" s="16">
        <f t="shared" si="9"/>
        <v>362357</v>
      </c>
      <c r="AY26" s="28">
        <f t="shared" si="9"/>
        <v>62</v>
      </c>
      <c r="AZ26" s="16">
        <f t="shared" si="9"/>
        <v>567821.80000000005</v>
      </c>
      <c r="BA26" s="28">
        <f t="shared" si="9"/>
        <v>74</v>
      </c>
      <c r="BB26" s="16">
        <f t="shared" si="9"/>
        <v>8522.2999999999993</v>
      </c>
      <c r="BC26" s="28">
        <f t="shared" si="9"/>
        <v>36</v>
      </c>
      <c r="BD26" s="16">
        <f t="shared" si="9"/>
        <v>31916</v>
      </c>
      <c r="BE26" s="28">
        <f t="shared" si="9"/>
        <v>11</v>
      </c>
      <c r="BF26" s="16">
        <f t="shared" si="9"/>
        <v>3161669</v>
      </c>
      <c r="BG26" s="28">
        <f t="shared" si="9"/>
        <v>148</v>
      </c>
      <c r="BH26" s="16">
        <f t="shared" si="9"/>
        <v>3237575.1</v>
      </c>
      <c r="BI26" s="28">
        <f t="shared" si="9"/>
        <v>2445</v>
      </c>
    </row>
    <row r="27" spans="1:61" ht="15" customHeight="1" x14ac:dyDescent="0.15">
      <c r="A27" s="80"/>
      <c r="B27" s="79"/>
      <c r="C27" s="34" t="s">
        <v>127</v>
      </c>
      <c r="D27" s="16">
        <f t="shared" ref="D27:AI27" si="10">SUM(D7,D17)</f>
        <v>516000245.5</v>
      </c>
      <c r="E27" s="28">
        <f t="shared" si="10"/>
        <v>478823</v>
      </c>
      <c r="F27" s="16">
        <f t="shared" si="10"/>
        <v>18410121.300000001</v>
      </c>
      <c r="G27" s="28">
        <f t="shared" si="10"/>
        <v>60372</v>
      </c>
      <c r="H27" s="16">
        <f t="shared" si="10"/>
        <v>22093153</v>
      </c>
      <c r="I27" s="28">
        <f t="shared" si="10"/>
        <v>67010</v>
      </c>
      <c r="J27" s="16">
        <f t="shared" si="10"/>
        <v>314410.59999999998</v>
      </c>
      <c r="K27" s="28">
        <f t="shared" si="10"/>
        <v>547</v>
      </c>
      <c r="L27" s="16">
        <f t="shared" si="10"/>
        <v>539117.19999999995</v>
      </c>
      <c r="M27" s="28">
        <f t="shared" si="10"/>
        <v>1167</v>
      </c>
      <c r="N27" s="16">
        <f t="shared" si="10"/>
        <v>132826687.5</v>
      </c>
      <c r="O27" s="28">
        <f t="shared" si="10"/>
        <v>33856</v>
      </c>
      <c r="P27" s="16">
        <f t="shared" si="10"/>
        <v>0</v>
      </c>
      <c r="Q27" s="28">
        <f t="shared" si="10"/>
        <v>0</v>
      </c>
      <c r="R27" s="16">
        <f t="shared" si="10"/>
        <v>391432</v>
      </c>
      <c r="S27" s="28">
        <f t="shared" si="10"/>
        <v>107</v>
      </c>
      <c r="T27" s="16">
        <f t="shared" si="10"/>
        <v>17860326.699999999</v>
      </c>
      <c r="U27" s="28">
        <f t="shared" si="10"/>
        <v>50538</v>
      </c>
      <c r="V27" s="16">
        <f t="shared" si="10"/>
        <v>1052676.6000000001</v>
      </c>
      <c r="W27" s="28">
        <f t="shared" si="10"/>
        <v>3334</v>
      </c>
      <c r="X27" s="16">
        <f t="shared" si="10"/>
        <v>373071.6</v>
      </c>
      <c r="Y27" s="28">
        <f t="shared" si="10"/>
        <v>509</v>
      </c>
      <c r="Z27" s="16">
        <f t="shared" si="10"/>
        <v>2389762.7000000002</v>
      </c>
      <c r="AA27" s="28">
        <f t="shared" si="10"/>
        <v>1417</v>
      </c>
      <c r="AB27" s="16">
        <f t="shared" si="10"/>
        <v>36149.800000000003</v>
      </c>
      <c r="AC27" s="28">
        <f t="shared" si="10"/>
        <v>173</v>
      </c>
      <c r="AD27" s="16">
        <f t="shared" si="10"/>
        <v>256663.8</v>
      </c>
      <c r="AE27" s="28">
        <f t="shared" si="10"/>
        <v>809</v>
      </c>
      <c r="AF27" s="16">
        <f t="shared" si="10"/>
        <v>173051921.40000001</v>
      </c>
      <c r="AG27" s="28">
        <f t="shared" si="10"/>
        <v>204625</v>
      </c>
      <c r="AH27" s="16">
        <f t="shared" si="10"/>
        <v>557298.9</v>
      </c>
      <c r="AI27" s="28">
        <f t="shared" si="10"/>
        <v>1341</v>
      </c>
      <c r="AJ27" s="16">
        <f t="shared" ref="AJ27:BI27" si="11">SUM(AJ7,AJ17)</f>
        <v>856118</v>
      </c>
      <c r="AK27" s="28">
        <f t="shared" si="11"/>
        <v>2057</v>
      </c>
      <c r="AL27" s="16">
        <f t="shared" si="11"/>
        <v>11641932.1</v>
      </c>
      <c r="AM27" s="28">
        <f t="shared" si="11"/>
        <v>11869</v>
      </c>
      <c r="AN27" s="16">
        <f t="shared" si="11"/>
        <v>2362463.6</v>
      </c>
      <c r="AO27" s="28">
        <f t="shared" si="11"/>
        <v>6353</v>
      </c>
      <c r="AP27" s="16">
        <f t="shared" si="11"/>
        <v>5381444</v>
      </c>
      <c r="AQ27" s="28">
        <f t="shared" si="11"/>
        <v>1779</v>
      </c>
      <c r="AR27" s="16">
        <f t="shared" si="11"/>
        <v>14675</v>
      </c>
      <c r="AS27" s="28">
        <f t="shared" si="11"/>
        <v>13</v>
      </c>
      <c r="AT27" s="16">
        <f t="shared" si="11"/>
        <v>3993253.2</v>
      </c>
      <c r="AU27" s="28">
        <f t="shared" si="11"/>
        <v>1569</v>
      </c>
      <c r="AV27" s="16">
        <f t="shared" si="11"/>
        <v>87949312.599999994</v>
      </c>
      <c r="AW27" s="28">
        <f t="shared" si="11"/>
        <v>16788</v>
      </c>
      <c r="AX27" s="16">
        <f t="shared" si="11"/>
        <v>6177833</v>
      </c>
      <c r="AY27" s="28">
        <f t="shared" si="11"/>
        <v>793</v>
      </c>
      <c r="AZ27" s="16">
        <f t="shared" si="11"/>
        <v>1970798.9</v>
      </c>
      <c r="BA27" s="28">
        <f t="shared" si="11"/>
        <v>333</v>
      </c>
      <c r="BB27" s="16">
        <f t="shared" si="11"/>
        <v>33866.6</v>
      </c>
      <c r="BC27" s="28">
        <f t="shared" si="11"/>
        <v>235</v>
      </c>
      <c r="BD27" s="16">
        <f t="shared" si="11"/>
        <v>848204.2</v>
      </c>
      <c r="BE27" s="28">
        <f t="shared" si="11"/>
        <v>139</v>
      </c>
      <c r="BF27" s="16">
        <f t="shared" si="11"/>
        <v>9552740.0999999996</v>
      </c>
      <c r="BG27" s="28">
        <f t="shared" si="11"/>
        <v>1494</v>
      </c>
      <c r="BH27" s="16">
        <f t="shared" si="11"/>
        <v>15064811.1</v>
      </c>
      <c r="BI27" s="28">
        <f t="shared" si="11"/>
        <v>9596</v>
      </c>
    </row>
    <row r="28" spans="1:61" ht="15" customHeight="1" x14ac:dyDescent="0.15">
      <c r="A28" s="80"/>
      <c r="B28" s="79"/>
      <c r="C28" s="34" t="s">
        <v>128</v>
      </c>
      <c r="D28" s="16">
        <f t="shared" ref="D28:AI28" si="12">SUM(D8,D18)</f>
        <v>1355962259</v>
      </c>
      <c r="E28" s="28">
        <f t="shared" si="12"/>
        <v>471998</v>
      </c>
      <c r="F28" s="16">
        <f t="shared" si="12"/>
        <v>55311958.399999999</v>
      </c>
      <c r="G28" s="28">
        <f t="shared" si="12"/>
        <v>53589</v>
      </c>
      <c r="H28" s="16">
        <f t="shared" si="12"/>
        <v>80503482.900000006</v>
      </c>
      <c r="I28" s="28">
        <f t="shared" si="12"/>
        <v>58921</v>
      </c>
      <c r="J28" s="16">
        <f t="shared" si="12"/>
        <v>2008346.4</v>
      </c>
      <c r="K28" s="28">
        <f t="shared" si="12"/>
        <v>941</v>
      </c>
      <c r="L28" s="16">
        <f t="shared" si="12"/>
        <v>12945352.9</v>
      </c>
      <c r="M28" s="28">
        <f t="shared" si="12"/>
        <v>4028</v>
      </c>
      <c r="N28" s="16">
        <f t="shared" si="12"/>
        <v>649433282.29999995</v>
      </c>
      <c r="O28" s="28">
        <f t="shared" si="12"/>
        <v>68120</v>
      </c>
      <c r="P28" s="16">
        <f t="shared" si="12"/>
        <v>0</v>
      </c>
      <c r="Q28" s="28">
        <f t="shared" si="12"/>
        <v>0</v>
      </c>
      <c r="R28" s="16">
        <f t="shared" si="12"/>
        <v>5915531</v>
      </c>
      <c r="S28" s="28">
        <f t="shared" si="12"/>
        <v>720</v>
      </c>
      <c r="T28" s="16">
        <f t="shared" si="12"/>
        <v>106289784.8</v>
      </c>
      <c r="U28" s="28">
        <f t="shared" si="12"/>
        <v>87142</v>
      </c>
      <c r="V28" s="16">
        <f t="shared" si="12"/>
        <v>150781337.80000001</v>
      </c>
      <c r="W28" s="28">
        <f t="shared" si="12"/>
        <v>47026</v>
      </c>
      <c r="X28" s="16">
        <f t="shared" si="12"/>
        <v>17987966.800000001</v>
      </c>
      <c r="Y28" s="28">
        <f t="shared" si="12"/>
        <v>1356</v>
      </c>
      <c r="Z28" s="16">
        <f t="shared" si="12"/>
        <v>3293098.2</v>
      </c>
      <c r="AA28" s="28">
        <f t="shared" si="12"/>
        <v>2033</v>
      </c>
      <c r="AB28" s="16">
        <f t="shared" si="12"/>
        <v>1756635.5</v>
      </c>
      <c r="AC28" s="28">
        <f t="shared" si="12"/>
        <v>1647</v>
      </c>
      <c r="AD28" s="16">
        <f t="shared" si="12"/>
        <v>23325475.399999999</v>
      </c>
      <c r="AE28" s="28">
        <f t="shared" si="12"/>
        <v>6483</v>
      </c>
      <c r="AF28" s="16">
        <f t="shared" si="12"/>
        <v>20119364.399999999</v>
      </c>
      <c r="AG28" s="28">
        <f t="shared" si="12"/>
        <v>59059</v>
      </c>
      <c r="AH28" s="16">
        <f t="shared" si="12"/>
        <v>3548946.8</v>
      </c>
      <c r="AI28" s="28">
        <f t="shared" si="12"/>
        <v>1669</v>
      </c>
      <c r="AJ28" s="16">
        <f t="shared" ref="AJ28:BI28" si="13">SUM(AJ8,AJ18)</f>
        <v>597065.9</v>
      </c>
      <c r="AK28" s="28">
        <f t="shared" si="13"/>
        <v>993</v>
      </c>
      <c r="AL28" s="16">
        <f t="shared" si="13"/>
        <v>4446550.0999999996</v>
      </c>
      <c r="AM28" s="28">
        <f t="shared" si="13"/>
        <v>4840</v>
      </c>
      <c r="AN28" s="16">
        <f t="shared" si="13"/>
        <v>15975905.9</v>
      </c>
      <c r="AO28" s="28">
        <f t="shared" si="13"/>
        <v>35539</v>
      </c>
      <c r="AP28" s="16">
        <f t="shared" si="13"/>
        <v>25242638.100000001</v>
      </c>
      <c r="AQ28" s="28">
        <f t="shared" si="13"/>
        <v>7206</v>
      </c>
      <c r="AR28" s="16">
        <f t="shared" si="13"/>
        <v>129940.4</v>
      </c>
      <c r="AS28" s="28">
        <f t="shared" si="13"/>
        <v>74</v>
      </c>
      <c r="AT28" s="16">
        <f t="shared" si="13"/>
        <v>59761.3</v>
      </c>
      <c r="AU28" s="28">
        <f t="shared" si="13"/>
        <v>107</v>
      </c>
      <c r="AV28" s="16">
        <f t="shared" si="13"/>
        <v>2730805.6</v>
      </c>
      <c r="AW28" s="28">
        <f t="shared" si="13"/>
        <v>682</v>
      </c>
      <c r="AX28" s="16">
        <f t="shared" si="13"/>
        <v>109667343.59999999</v>
      </c>
      <c r="AY28" s="28">
        <f t="shared" si="13"/>
        <v>9464</v>
      </c>
      <c r="AZ28" s="16">
        <f t="shared" si="13"/>
        <v>3904285.1</v>
      </c>
      <c r="BA28" s="28">
        <f t="shared" si="13"/>
        <v>726</v>
      </c>
      <c r="BB28" s="16">
        <f t="shared" si="13"/>
        <v>4650013.9000000004</v>
      </c>
      <c r="BC28" s="28">
        <f t="shared" si="13"/>
        <v>3076</v>
      </c>
      <c r="BD28" s="16">
        <f t="shared" si="13"/>
        <v>13996.4</v>
      </c>
      <c r="BE28" s="28">
        <f t="shared" si="13"/>
        <v>12</v>
      </c>
      <c r="BF28" s="16">
        <f t="shared" si="13"/>
        <v>11970357.1</v>
      </c>
      <c r="BG28" s="28">
        <f t="shared" si="13"/>
        <v>1018</v>
      </c>
      <c r="BH28" s="16">
        <f t="shared" si="13"/>
        <v>43353032</v>
      </c>
      <c r="BI28" s="28">
        <f t="shared" si="13"/>
        <v>15527</v>
      </c>
    </row>
    <row r="29" spans="1:61" ht="15" customHeight="1" x14ac:dyDescent="0.15">
      <c r="A29" s="80"/>
      <c r="B29" s="79"/>
      <c r="C29" s="34" t="s">
        <v>129</v>
      </c>
      <c r="D29" s="16">
        <f t="shared" ref="D29:AI29" si="14">SUM(D9,D19)</f>
        <v>773417192.29999995</v>
      </c>
      <c r="E29" s="28">
        <f t="shared" si="14"/>
        <v>88167</v>
      </c>
      <c r="F29" s="16">
        <f t="shared" si="14"/>
        <v>29211920.800000001</v>
      </c>
      <c r="G29" s="28">
        <f t="shared" si="14"/>
        <v>18118</v>
      </c>
      <c r="H29" s="16">
        <f t="shared" si="14"/>
        <v>26488774.899999999</v>
      </c>
      <c r="I29" s="28">
        <f t="shared" si="14"/>
        <v>16226</v>
      </c>
      <c r="J29" s="16">
        <f t="shared" si="14"/>
        <v>169333</v>
      </c>
      <c r="K29" s="28">
        <f t="shared" si="14"/>
        <v>56</v>
      </c>
      <c r="L29" s="16">
        <f t="shared" si="14"/>
        <v>613176</v>
      </c>
      <c r="M29" s="28">
        <f t="shared" si="14"/>
        <v>250</v>
      </c>
      <c r="N29" s="16">
        <f t="shared" si="14"/>
        <v>700124538.20000005</v>
      </c>
      <c r="O29" s="28">
        <f t="shared" si="14"/>
        <v>30524</v>
      </c>
      <c r="P29" s="16">
        <f t="shared" si="14"/>
        <v>0</v>
      </c>
      <c r="Q29" s="28">
        <f t="shared" si="14"/>
        <v>0</v>
      </c>
      <c r="R29" s="16">
        <f t="shared" si="14"/>
        <v>0</v>
      </c>
      <c r="S29" s="28">
        <f t="shared" si="14"/>
        <v>0</v>
      </c>
      <c r="T29" s="16">
        <f t="shared" si="14"/>
        <v>6702010.2999999998</v>
      </c>
      <c r="U29" s="28">
        <f t="shared" si="14"/>
        <v>10547</v>
      </c>
      <c r="V29" s="16">
        <f t="shared" si="14"/>
        <v>1088035</v>
      </c>
      <c r="W29" s="28">
        <f t="shared" si="14"/>
        <v>813</v>
      </c>
      <c r="X29" s="16">
        <f t="shared" si="14"/>
        <v>4796</v>
      </c>
      <c r="Y29" s="28">
        <f t="shared" si="14"/>
        <v>8</v>
      </c>
      <c r="Z29" s="16">
        <f t="shared" si="14"/>
        <v>115323.6</v>
      </c>
      <c r="AA29" s="28">
        <f t="shared" si="14"/>
        <v>104</v>
      </c>
      <c r="AB29" s="16">
        <f t="shared" si="14"/>
        <v>11542.1</v>
      </c>
      <c r="AC29" s="28">
        <f t="shared" si="14"/>
        <v>7</v>
      </c>
      <c r="AD29" s="16">
        <f t="shared" si="14"/>
        <v>382680.1</v>
      </c>
      <c r="AE29" s="28">
        <f t="shared" si="14"/>
        <v>275</v>
      </c>
      <c r="AF29" s="16">
        <f t="shared" si="14"/>
        <v>1151928.8</v>
      </c>
      <c r="AG29" s="28">
        <f t="shared" si="14"/>
        <v>5671</v>
      </c>
      <c r="AH29" s="16">
        <f t="shared" si="14"/>
        <v>2487</v>
      </c>
      <c r="AI29" s="28">
        <f t="shared" si="14"/>
        <v>8</v>
      </c>
      <c r="AJ29" s="16">
        <f t="shared" ref="AJ29:BI29" si="15">SUM(AJ9,AJ19)</f>
        <v>17257</v>
      </c>
      <c r="AK29" s="28">
        <f t="shared" si="15"/>
        <v>43</v>
      </c>
      <c r="AL29" s="16">
        <f t="shared" si="15"/>
        <v>278394.3</v>
      </c>
      <c r="AM29" s="28">
        <f t="shared" si="15"/>
        <v>406</v>
      </c>
      <c r="AN29" s="16">
        <f t="shared" si="15"/>
        <v>77933.2</v>
      </c>
      <c r="AO29" s="28">
        <f t="shared" si="15"/>
        <v>225</v>
      </c>
      <c r="AP29" s="16">
        <f t="shared" si="15"/>
        <v>133957</v>
      </c>
      <c r="AQ29" s="28">
        <f t="shared" si="15"/>
        <v>101</v>
      </c>
      <c r="AR29" s="16">
        <f t="shared" si="15"/>
        <v>18322</v>
      </c>
      <c r="AS29" s="28">
        <f t="shared" si="15"/>
        <v>8</v>
      </c>
      <c r="AT29" s="16">
        <f t="shared" si="15"/>
        <v>0</v>
      </c>
      <c r="AU29" s="28">
        <f t="shared" si="15"/>
        <v>0</v>
      </c>
      <c r="AV29" s="16">
        <f t="shared" si="15"/>
        <v>1341.5</v>
      </c>
      <c r="AW29" s="28">
        <f t="shared" si="15"/>
        <v>2</v>
      </c>
      <c r="AX29" s="16">
        <f t="shared" si="15"/>
        <v>343753</v>
      </c>
      <c r="AY29" s="28">
        <f t="shared" si="15"/>
        <v>54</v>
      </c>
      <c r="AZ29" s="16">
        <f t="shared" si="15"/>
        <v>115804</v>
      </c>
      <c r="BA29" s="28">
        <f t="shared" si="15"/>
        <v>28</v>
      </c>
      <c r="BB29" s="16">
        <f t="shared" si="15"/>
        <v>595041.19999999995</v>
      </c>
      <c r="BC29" s="28">
        <f t="shared" si="15"/>
        <v>806</v>
      </c>
      <c r="BD29" s="16">
        <f t="shared" si="15"/>
        <v>40908</v>
      </c>
      <c r="BE29" s="28">
        <f t="shared" si="15"/>
        <v>12</v>
      </c>
      <c r="BF29" s="16">
        <f t="shared" si="15"/>
        <v>2741493</v>
      </c>
      <c r="BG29" s="28">
        <f t="shared" si="15"/>
        <v>2459</v>
      </c>
      <c r="BH29" s="16">
        <f t="shared" si="15"/>
        <v>2986442.3</v>
      </c>
      <c r="BI29" s="28">
        <f t="shared" si="15"/>
        <v>1416</v>
      </c>
    </row>
    <row r="30" spans="1:61" ht="15" customHeight="1" x14ac:dyDescent="0.15">
      <c r="A30" s="80"/>
      <c r="B30" s="79"/>
      <c r="C30" s="34" t="s">
        <v>130</v>
      </c>
      <c r="D30" s="16">
        <f t="shared" ref="D30:AI30" si="16">SUM(D10,D20)</f>
        <v>77195799.799999997</v>
      </c>
      <c r="E30" s="28">
        <f t="shared" si="16"/>
        <v>17623</v>
      </c>
      <c r="F30" s="16">
        <f t="shared" si="16"/>
        <v>1200740.8999999999</v>
      </c>
      <c r="G30" s="28">
        <f t="shared" si="16"/>
        <v>1378</v>
      </c>
      <c r="H30" s="16">
        <f t="shared" si="16"/>
        <v>908544.1</v>
      </c>
      <c r="I30" s="28">
        <f t="shared" si="16"/>
        <v>820</v>
      </c>
      <c r="J30" s="16">
        <f t="shared" si="16"/>
        <v>23458</v>
      </c>
      <c r="K30" s="28">
        <f t="shared" si="16"/>
        <v>21</v>
      </c>
      <c r="L30" s="16">
        <f t="shared" si="16"/>
        <v>60769</v>
      </c>
      <c r="M30" s="28">
        <f t="shared" si="16"/>
        <v>44</v>
      </c>
      <c r="N30" s="16">
        <f t="shared" si="16"/>
        <v>65711490.5</v>
      </c>
      <c r="O30" s="28">
        <f t="shared" si="16"/>
        <v>3236</v>
      </c>
      <c r="P30" s="16">
        <f t="shared" si="16"/>
        <v>0</v>
      </c>
      <c r="Q30" s="28">
        <f t="shared" si="16"/>
        <v>0</v>
      </c>
      <c r="R30" s="16">
        <f t="shared" si="16"/>
        <v>0</v>
      </c>
      <c r="S30" s="28">
        <f t="shared" si="16"/>
        <v>0</v>
      </c>
      <c r="T30" s="16">
        <f t="shared" si="16"/>
        <v>2539923.2999999998</v>
      </c>
      <c r="U30" s="28">
        <f t="shared" si="16"/>
        <v>5186</v>
      </c>
      <c r="V30" s="16">
        <f t="shared" si="16"/>
        <v>105256.5</v>
      </c>
      <c r="W30" s="28">
        <f t="shared" si="16"/>
        <v>77</v>
      </c>
      <c r="X30" s="16">
        <f t="shared" si="16"/>
        <v>34952.699999999997</v>
      </c>
      <c r="Y30" s="28">
        <f t="shared" si="16"/>
        <v>8</v>
      </c>
      <c r="Z30" s="16">
        <f t="shared" si="16"/>
        <v>147792</v>
      </c>
      <c r="AA30" s="28">
        <f t="shared" si="16"/>
        <v>176</v>
      </c>
      <c r="AB30" s="16">
        <f t="shared" si="16"/>
        <v>1582</v>
      </c>
      <c r="AC30" s="28">
        <f t="shared" si="16"/>
        <v>4</v>
      </c>
      <c r="AD30" s="16">
        <f t="shared" si="16"/>
        <v>50169</v>
      </c>
      <c r="AE30" s="28">
        <f t="shared" si="16"/>
        <v>62</v>
      </c>
      <c r="AF30" s="16">
        <f t="shared" si="16"/>
        <v>310727.90000000002</v>
      </c>
      <c r="AG30" s="28">
        <f t="shared" si="16"/>
        <v>1969</v>
      </c>
      <c r="AH30" s="16">
        <f t="shared" si="16"/>
        <v>823</v>
      </c>
      <c r="AI30" s="28">
        <f t="shared" si="16"/>
        <v>7</v>
      </c>
      <c r="AJ30" s="16">
        <f t="shared" ref="AJ30:BI30" si="17">SUM(AJ10,AJ20)</f>
        <v>1036</v>
      </c>
      <c r="AK30" s="28">
        <f t="shared" si="17"/>
        <v>8</v>
      </c>
      <c r="AL30" s="16">
        <f t="shared" si="17"/>
        <v>50730</v>
      </c>
      <c r="AM30" s="28">
        <f t="shared" si="17"/>
        <v>93</v>
      </c>
      <c r="AN30" s="16">
        <f t="shared" si="17"/>
        <v>5815</v>
      </c>
      <c r="AO30" s="28">
        <f t="shared" si="17"/>
        <v>39</v>
      </c>
      <c r="AP30" s="16">
        <f t="shared" si="17"/>
        <v>20031.3</v>
      </c>
      <c r="AQ30" s="28">
        <f t="shared" si="17"/>
        <v>21</v>
      </c>
      <c r="AR30" s="16">
        <f t="shared" si="17"/>
        <v>0</v>
      </c>
      <c r="AS30" s="28">
        <f t="shared" si="17"/>
        <v>0</v>
      </c>
      <c r="AT30" s="16">
        <f t="shared" si="17"/>
        <v>0</v>
      </c>
      <c r="AU30" s="28">
        <f t="shared" si="17"/>
        <v>0</v>
      </c>
      <c r="AV30" s="16">
        <f t="shared" si="17"/>
        <v>2625.8</v>
      </c>
      <c r="AW30" s="28">
        <f t="shared" si="17"/>
        <v>10</v>
      </c>
      <c r="AX30" s="16">
        <f t="shared" si="17"/>
        <v>163114.5</v>
      </c>
      <c r="AY30" s="28">
        <f t="shared" si="17"/>
        <v>101</v>
      </c>
      <c r="AZ30" s="16">
        <f t="shared" si="17"/>
        <v>36375</v>
      </c>
      <c r="BA30" s="28">
        <f t="shared" si="17"/>
        <v>27</v>
      </c>
      <c r="BB30" s="16">
        <f t="shared" si="17"/>
        <v>5258497.4000000004</v>
      </c>
      <c r="BC30" s="28">
        <f t="shared" si="17"/>
        <v>3857</v>
      </c>
      <c r="BD30" s="16">
        <f t="shared" si="17"/>
        <v>9870</v>
      </c>
      <c r="BE30" s="28">
        <f t="shared" si="17"/>
        <v>8</v>
      </c>
      <c r="BF30" s="16">
        <f t="shared" si="17"/>
        <v>206022.8</v>
      </c>
      <c r="BG30" s="28">
        <f t="shared" si="17"/>
        <v>86</v>
      </c>
      <c r="BH30" s="16">
        <f t="shared" si="17"/>
        <v>345453.1</v>
      </c>
      <c r="BI30" s="28">
        <f t="shared" si="17"/>
        <v>385</v>
      </c>
    </row>
    <row r="31" spans="1:61" ht="15" customHeight="1" x14ac:dyDescent="0.15">
      <c r="A31" s="80"/>
      <c r="B31" s="79"/>
      <c r="C31" s="34" t="s">
        <v>131</v>
      </c>
      <c r="D31" s="16">
        <f t="shared" ref="D31:AI31" si="18">SUM(D11,D21)</f>
        <v>20891820.800000001</v>
      </c>
      <c r="E31" s="28">
        <f t="shared" si="18"/>
        <v>16383</v>
      </c>
      <c r="F31" s="16">
        <f t="shared" si="18"/>
        <v>1287441.7</v>
      </c>
      <c r="G31" s="28">
        <f t="shared" si="18"/>
        <v>2153</v>
      </c>
      <c r="H31" s="16">
        <f t="shared" si="18"/>
        <v>1474783.4</v>
      </c>
      <c r="I31" s="28">
        <f t="shared" si="18"/>
        <v>1707</v>
      </c>
      <c r="J31" s="16">
        <f t="shared" si="18"/>
        <v>37007</v>
      </c>
      <c r="K31" s="28">
        <f t="shared" si="18"/>
        <v>15</v>
      </c>
      <c r="L31" s="16">
        <f t="shared" si="18"/>
        <v>74932</v>
      </c>
      <c r="M31" s="28">
        <f t="shared" si="18"/>
        <v>46</v>
      </c>
      <c r="N31" s="16">
        <f t="shared" si="18"/>
        <v>12563130.6</v>
      </c>
      <c r="O31" s="28">
        <f t="shared" si="18"/>
        <v>1812</v>
      </c>
      <c r="P31" s="16">
        <f t="shared" si="18"/>
        <v>0</v>
      </c>
      <c r="Q31" s="28">
        <f t="shared" si="18"/>
        <v>0</v>
      </c>
      <c r="R31" s="16">
        <f t="shared" si="18"/>
        <v>0</v>
      </c>
      <c r="S31" s="28">
        <f t="shared" si="18"/>
        <v>0</v>
      </c>
      <c r="T31" s="16">
        <f t="shared" si="18"/>
        <v>3457540.7</v>
      </c>
      <c r="U31" s="28">
        <f t="shared" si="18"/>
        <v>6805</v>
      </c>
      <c r="V31" s="16">
        <f t="shared" si="18"/>
        <v>93875.6</v>
      </c>
      <c r="W31" s="28">
        <f t="shared" si="18"/>
        <v>76</v>
      </c>
      <c r="X31" s="16">
        <f t="shared" si="18"/>
        <v>30580.9</v>
      </c>
      <c r="Y31" s="28">
        <f t="shared" si="18"/>
        <v>9</v>
      </c>
      <c r="Z31" s="16">
        <f t="shared" si="18"/>
        <v>41405.4</v>
      </c>
      <c r="AA31" s="28">
        <f t="shared" si="18"/>
        <v>61</v>
      </c>
      <c r="AB31" s="16">
        <f t="shared" si="18"/>
        <v>276</v>
      </c>
      <c r="AC31" s="28">
        <f t="shared" si="18"/>
        <v>2</v>
      </c>
      <c r="AD31" s="16">
        <f t="shared" si="18"/>
        <v>217982.1</v>
      </c>
      <c r="AE31" s="28">
        <f t="shared" si="18"/>
        <v>274</v>
      </c>
      <c r="AF31" s="16">
        <f t="shared" si="18"/>
        <v>432697.7</v>
      </c>
      <c r="AG31" s="28">
        <f t="shared" si="18"/>
        <v>2136</v>
      </c>
      <c r="AH31" s="16">
        <f t="shared" si="18"/>
        <v>5779</v>
      </c>
      <c r="AI31" s="28">
        <f t="shared" si="18"/>
        <v>16</v>
      </c>
      <c r="AJ31" s="16">
        <f t="shared" ref="AJ31:BI31" si="19">SUM(AJ11,AJ21)</f>
        <v>21977</v>
      </c>
      <c r="AK31" s="28">
        <f t="shared" si="19"/>
        <v>51</v>
      </c>
      <c r="AL31" s="16">
        <f t="shared" si="19"/>
        <v>78375.199999999997</v>
      </c>
      <c r="AM31" s="28">
        <f t="shared" si="19"/>
        <v>144</v>
      </c>
      <c r="AN31" s="16">
        <f t="shared" si="19"/>
        <v>26559.200000000001</v>
      </c>
      <c r="AO31" s="28">
        <f t="shared" si="19"/>
        <v>163</v>
      </c>
      <c r="AP31" s="16">
        <f t="shared" si="19"/>
        <v>416300</v>
      </c>
      <c r="AQ31" s="28">
        <f t="shared" si="19"/>
        <v>218</v>
      </c>
      <c r="AR31" s="16">
        <f t="shared" si="19"/>
        <v>1351</v>
      </c>
      <c r="AS31" s="28">
        <f t="shared" si="19"/>
        <v>2</v>
      </c>
      <c r="AT31" s="16">
        <f t="shared" si="19"/>
        <v>648</v>
      </c>
      <c r="AU31" s="28">
        <f t="shared" si="19"/>
        <v>5</v>
      </c>
      <c r="AV31" s="16">
        <f t="shared" si="19"/>
        <v>2949.1</v>
      </c>
      <c r="AW31" s="28">
        <f t="shared" si="19"/>
        <v>4</v>
      </c>
      <c r="AX31" s="16">
        <f t="shared" si="19"/>
        <v>116878.3</v>
      </c>
      <c r="AY31" s="28">
        <f t="shared" si="19"/>
        <v>67</v>
      </c>
      <c r="AZ31" s="16">
        <f t="shared" si="19"/>
        <v>4673.3999999999996</v>
      </c>
      <c r="BA31" s="28">
        <f t="shared" si="19"/>
        <v>6</v>
      </c>
      <c r="BB31" s="16">
        <f t="shared" si="19"/>
        <v>41253.1</v>
      </c>
      <c r="BC31" s="28">
        <f t="shared" si="19"/>
        <v>40</v>
      </c>
      <c r="BD31" s="16">
        <f t="shared" si="19"/>
        <v>0</v>
      </c>
      <c r="BE31" s="28">
        <f t="shared" si="19"/>
        <v>0</v>
      </c>
      <c r="BF31" s="16">
        <f t="shared" si="19"/>
        <v>107878</v>
      </c>
      <c r="BG31" s="28">
        <f t="shared" si="19"/>
        <v>55</v>
      </c>
      <c r="BH31" s="16">
        <f t="shared" si="19"/>
        <v>355546.4</v>
      </c>
      <c r="BI31" s="28">
        <f t="shared" si="19"/>
        <v>516</v>
      </c>
    </row>
    <row r="32" spans="1:61" ht="15" customHeight="1" x14ac:dyDescent="0.15">
      <c r="A32" s="80"/>
      <c r="B32" s="79"/>
      <c r="C32" s="41" t="s">
        <v>139</v>
      </c>
      <c r="D32" s="16">
        <f t="shared" ref="D32:AI32" si="20">SUM(D12,D22)</f>
        <v>81976223.700000003</v>
      </c>
      <c r="E32" s="28">
        <f t="shared" si="20"/>
        <v>24064</v>
      </c>
      <c r="F32" s="16">
        <f t="shared" si="20"/>
        <v>17360868.899999999</v>
      </c>
      <c r="G32" s="28">
        <f t="shared" si="20"/>
        <v>6818</v>
      </c>
      <c r="H32" s="16">
        <f t="shared" si="20"/>
        <v>8724318.1999999993</v>
      </c>
      <c r="I32" s="28">
        <f t="shared" si="20"/>
        <v>3831</v>
      </c>
      <c r="J32" s="16">
        <f t="shared" si="20"/>
        <v>25885</v>
      </c>
      <c r="K32" s="28">
        <f t="shared" si="20"/>
        <v>15</v>
      </c>
      <c r="L32" s="16">
        <f t="shared" si="20"/>
        <v>176242</v>
      </c>
      <c r="M32" s="28">
        <f t="shared" si="20"/>
        <v>41</v>
      </c>
      <c r="N32" s="16">
        <f t="shared" si="20"/>
        <v>47727823.700000003</v>
      </c>
      <c r="O32" s="28">
        <f t="shared" si="20"/>
        <v>4517</v>
      </c>
      <c r="P32" s="16">
        <f t="shared" si="20"/>
        <v>0</v>
      </c>
      <c r="Q32" s="28">
        <f t="shared" si="20"/>
        <v>0</v>
      </c>
      <c r="R32" s="16">
        <f t="shared" si="20"/>
        <v>6211</v>
      </c>
      <c r="S32" s="28">
        <f t="shared" si="20"/>
        <v>2</v>
      </c>
      <c r="T32" s="16">
        <f t="shared" si="20"/>
        <v>3235187.6</v>
      </c>
      <c r="U32" s="28">
        <f t="shared" si="20"/>
        <v>4170</v>
      </c>
      <c r="V32" s="16">
        <f t="shared" si="20"/>
        <v>270346.59999999998</v>
      </c>
      <c r="W32" s="28">
        <f t="shared" si="20"/>
        <v>166</v>
      </c>
      <c r="X32" s="16">
        <f t="shared" si="20"/>
        <v>932</v>
      </c>
      <c r="Y32" s="28">
        <f t="shared" si="20"/>
        <v>3</v>
      </c>
      <c r="Z32" s="16">
        <f t="shared" si="20"/>
        <v>15812.7</v>
      </c>
      <c r="AA32" s="28">
        <f t="shared" si="20"/>
        <v>19</v>
      </c>
      <c r="AB32" s="16">
        <f t="shared" si="20"/>
        <v>2369</v>
      </c>
      <c r="AC32" s="28">
        <f t="shared" si="20"/>
        <v>8</v>
      </c>
      <c r="AD32" s="16">
        <f t="shared" si="20"/>
        <v>69301.2</v>
      </c>
      <c r="AE32" s="28">
        <f t="shared" si="20"/>
        <v>47</v>
      </c>
      <c r="AF32" s="16">
        <f t="shared" si="20"/>
        <v>563345.19999999995</v>
      </c>
      <c r="AG32" s="28">
        <f t="shared" si="20"/>
        <v>2307</v>
      </c>
      <c r="AH32" s="16">
        <f t="shared" si="20"/>
        <v>5523</v>
      </c>
      <c r="AI32" s="28">
        <f t="shared" si="20"/>
        <v>21</v>
      </c>
      <c r="AJ32" s="16">
        <f t="shared" ref="AJ32:BI32" si="21">SUM(AJ12,AJ22)</f>
        <v>16801</v>
      </c>
      <c r="AK32" s="28">
        <f t="shared" si="21"/>
        <v>48</v>
      </c>
      <c r="AL32" s="16">
        <f t="shared" si="21"/>
        <v>644406</v>
      </c>
      <c r="AM32" s="28">
        <f t="shared" si="21"/>
        <v>497</v>
      </c>
      <c r="AN32" s="16">
        <f t="shared" si="21"/>
        <v>417493</v>
      </c>
      <c r="AO32" s="28">
        <f t="shared" si="21"/>
        <v>321</v>
      </c>
      <c r="AP32" s="16">
        <f t="shared" si="21"/>
        <v>175417.3</v>
      </c>
      <c r="AQ32" s="28">
        <f t="shared" si="21"/>
        <v>78</v>
      </c>
      <c r="AR32" s="16">
        <f t="shared" si="21"/>
        <v>175</v>
      </c>
      <c r="AS32" s="28">
        <f t="shared" si="21"/>
        <v>1</v>
      </c>
      <c r="AT32" s="16">
        <f t="shared" si="21"/>
        <v>50</v>
      </c>
      <c r="AU32" s="28">
        <f t="shared" si="21"/>
        <v>2</v>
      </c>
      <c r="AV32" s="16">
        <f t="shared" si="21"/>
        <v>23081.4</v>
      </c>
      <c r="AW32" s="28">
        <f t="shared" si="21"/>
        <v>1</v>
      </c>
      <c r="AX32" s="16">
        <f t="shared" si="21"/>
        <v>18427</v>
      </c>
      <c r="AY32" s="28">
        <f t="shared" si="21"/>
        <v>7</v>
      </c>
      <c r="AZ32" s="16">
        <f t="shared" si="21"/>
        <v>12412</v>
      </c>
      <c r="BA32" s="28">
        <f t="shared" si="21"/>
        <v>11</v>
      </c>
      <c r="BB32" s="16">
        <f t="shared" si="21"/>
        <v>8565</v>
      </c>
      <c r="BC32" s="28">
        <f t="shared" si="21"/>
        <v>13</v>
      </c>
      <c r="BD32" s="16">
        <f t="shared" si="21"/>
        <v>0</v>
      </c>
      <c r="BE32" s="28">
        <f t="shared" si="21"/>
        <v>0</v>
      </c>
      <c r="BF32" s="16">
        <f t="shared" si="21"/>
        <v>350647</v>
      </c>
      <c r="BG32" s="28">
        <f t="shared" si="21"/>
        <v>202</v>
      </c>
      <c r="BH32" s="16">
        <f t="shared" si="21"/>
        <v>2124582.9</v>
      </c>
      <c r="BI32" s="28">
        <f t="shared" si="21"/>
        <v>918</v>
      </c>
    </row>
    <row r="33" spans="1:61" s="6" customFormat="1" ht="15" customHeight="1" x14ac:dyDescent="0.15">
      <c r="A33" s="67" t="s">
        <v>0</v>
      </c>
      <c r="B33" s="68"/>
      <c r="C33" s="69"/>
      <c r="D33" s="18">
        <f t="shared" ref="D33:AI33" si="22">SUM(D24:D32)</f>
        <v>10199543631.299999</v>
      </c>
      <c r="E33" s="22">
        <f t="shared" si="22"/>
        <v>5131288</v>
      </c>
      <c r="F33" s="18">
        <f t="shared" si="22"/>
        <v>871305620.0999999</v>
      </c>
      <c r="G33" s="22">
        <f t="shared" si="22"/>
        <v>846285</v>
      </c>
      <c r="H33" s="18">
        <f t="shared" si="22"/>
        <v>1187425021.3000002</v>
      </c>
      <c r="I33" s="22">
        <f t="shared" si="22"/>
        <v>876523</v>
      </c>
      <c r="J33" s="18">
        <f t="shared" si="22"/>
        <v>21509658</v>
      </c>
      <c r="K33" s="22">
        <f t="shared" si="22"/>
        <v>11043</v>
      </c>
      <c r="L33" s="18">
        <f t="shared" si="22"/>
        <v>60316339.5</v>
      </c>
      <c r="M33" s="22">
        <f t="shared" si="22"/>
        <v>33509</v>
      </c>
      <c r="N33" s="18">
        <f t="shared" si="22"/>
        <v>5265801281.3000002</v>
      </c>
      <c r="O33" s="22">
        <f t="shared" si="22"/>
        <v>625873</v>
      </c>
      <c r="P33" s="18">
        <f t="shared" si="22"/>
        <v>180</v>
      </c>
      <c r="Q33" s="22">
        <f t="shared" si="22"/>
        <v>8</v>
      </c>
      <c r="R33" s="18">
        <f t="shared" si="22"/>
        <v>12569098</v>
      </c>
      <c r="S33" s="22">
        <f t="shared" si="22"/>
        <v>2474</v>
      </c>
      <c r="T33" s="18">
        <f t="shared" si="22"/>
        <v>643124202.39999998</v>
      </c>
      <c r="U33" s="22">
        <f t="shared" si="22"/>
        <v>1102143</v>
      </c>
      <c r="V33" s="18">
        <f t="shared" si="22"/>
        <v>250294765.39999998</v>
      </c>
      <c r="W33" s="22">
        <f t="shared" si="22"/>
        <v>125426</v>
      </c>
      <c r="X33" s="18">
        <f t="shared" si="22"/>
        <v>52076685.300000004</v>
      </c>
      <c r="Y33" s="22">
        <f t="shared" si="22"/>
        <v>6533</v>
      </c>
      <c r="Z33" s="18">
        <f t="shared" si="22"/>
        <v>9425367.5</v>
      </c>
      <c r="AA33" s="22">
        <f t="shared" si="22"/>
        <v>8319</v>
      </c>
      <c r="AB33" s="18">
        <f t="shared" si="22"/>
        <v>4275534.0999999996</v>
      </c>
      <c r="AC33" s="22">
        <f t="shared" si="22"/>
        <v>5139</v>
      </c>
      <c r="AD33" s="18">
        <f t="shared" si="22"/>
        <v>42459421</v>
      </c>
      <c r="AE33" s="22">
        <f t="shared" si="22"/>
        <v>29210</v>
      </c>
      <c r="AF33" s="18">
        <f t="shared" si="22"/>
        <v>477619236.89999992</v>
      </c>
      <c r="AG33" s="22">
        <f t="shared" si="22"/>
        <v>876848</v>
      </c>
      <c r="AH33" s="18">
        <f t="shared" si="22"/>
        <v>24443334.5</v>
      </c>
      <c r="AI33" s="22">
        <f t="shared" si="22"/>
        <v>24628</v>
      </c>
      <c r="AJ33" s="18">
        <f t="shared" ref="AJ33:BI33" si="23">SUM(AJ24:AJ32)</f>
        <v>20336374</v>
      </c>
      <c r="AK33" s="22">
        <f t="shared" si="23"/>
        <v>24022</v>
      </c>
      <c r="AL33" s="18">
        <f t="shared" si="23"/>
        <v>407860960.70000005</v>
      </c>
      <c r="AM33" s="22">
        <f t="shared" si="23"/>
        <v>128620</v>
      </c>
      <c r="AN33" s="18">
        <f t="shared" si="23"/>
        <v>178408167.99999997</v>
      </c>
      <c r="AO33" s="22">
        <f t="shared" si="23"/>
        <v>188241</v>
      </c>
      <c r="AP33" s="18">
        <f t="shared" si="23"/>
        <v>87363733.199999988</v>
      </c>
      <c r="AQ33" s="22">
        <f t="shared" si="23"/>
        <v>18755</v>
      </c>
      <c r="AR33" s="18">
        <f t="shared" si="23"/>
        <v>1180977.3</v>
      </c>
      <c r="AS33" s="22">
        <f t="shared" si="23"/>
        <v>754</v>
      </c>
      <c r="AT33" s="18">
        <f t="shared" si="23"/>
        <v>9367818.1999999993</v>
      </c>
      <c r="AU33" s="22">
        <f t="shared" si="23"/>
        <v>9473</v>
      </c>
      <c r="AV33" s="18">
        <f t="shared" si="23"/>
        <v>92773289.399999991</v>
      </c>
      <c r="AW33" s="22">
        <f t="shared" si="23"/>
        <v>18040</v>
      </c>
      <c r="AX33" s="18">
        <f t="shared" si="23"/>
        <v>125940753.99999999</v>
      </c>
      <c r="AY33" s="22">
        <f t="shared" si="23"/>
        <v>13381</v>
      </c>
      <c r="AZ33" s="18">
        <f t="shared" si="23"/>
        <v>11471476.199999999</v>
      </c>
      <c r="BA33" s="22">
        <f t="shared" si="23"/>
        <v>3686</v>
      </c>
      <c r="BB33" s="18">
        <f t="shared" si="23"/>
        <v>12036891.6</v>
      </c>
      <c r="BC33" s="22">
        <f t="shared" si="23"/>
        <v>9807</v>
      </c>
      <c r="BD33" s="18">
        <f t="shared" si="23"/>
        <v>10064933.299999999</v>
      </c>
      <c r="BE33" s="22">
        <f t="shared" si="23"/>
        <v>482</v>
      </c>
      <c r="BF33" s="18">
        <f t="shared" si="23"/>
        <v>34849736.899999999</v>
      </c>
      <c r="BG33" s="22">
        <f t="shared" si="23"/>
        <v>14672</v>
      </c>
      <c r="BH33" s="18">
        <f t="shared" si="23"/>
        <v>285242773.19999999</v>
      </c>
      <c r="BI33" s="22">
        <f t="shared" si="23"/>
        <v>127394</v>
      </c>
    </row>
    <row r="34" spans="1:61" ht="15" customHeight="1" x14ac:dyDescent="0.15">
      <c r="A34" s="70" t="s">
        <v>62</v>
      </c>
      <c r="B34" s="71"/>
      <c r="C34" s="72"/>
      <c r="D34" s="18">
        <v>10196731502.800001</v>
      </c>
      <c r="E34" s="22">
        <v>5094677</v>
      </c>
      <c r="F34" s="18">
        <v>879013784.0999999</v>
      </c>
      <c r="G34" s="22">
        <v>847867</v>
      </c>
      <c r="H34" s="18">
        <v>1201746320.9000001</v>
      </c>
      <c r="I34" s="22">
        <v>882194</v>
      </c>
      <c r="J34" s="18">
        <v>21394944.599999998</v>
      </c>
      <c r="K34" s="22">
        <v>10884</v>
      </c>
      <c r="L34" s="18">
        <v>61008770.600000001</v>
      </c>
      <c r="M34" s="22">
        <v>33941</v>
      </c>
      <c r="N34" s="18">
        <v>5282533422.8000002</v>
      </c>
      <c r="O34" s="22">
        <v>623991</v>
      </c>
      <c r="P34" s="18">
        <v>180</v>
      </c>
      <c r="Q34" s="22">
        <v>8</v>
      </c>
      <c r="R34" s="18">
        <v>12758658</v>
      </c>
      <c r="S34" s="22">
        <v>2339</v>
      </c>
      <c r="T34" s="18">
        <v>625786156.60000002</v>
      </c>
      <c r="U34" s="22">
        <v>1084956</v>
      </c>
      <c r="V34" s="18">
        <v>245035477.90000001</v>
      </c>
      <c r="W34" s="22">
        <v>122453</v>
      </c>
      <c r="X34" s="18">
        <v>51662055.100000001</v>
      </c>
      <c r="Y34" s="22">
        <v>6486</v>
      </c>
      <c r="Z34" s="18">
        <v>8941561.3000000007</v>
      </c>
      <c r="AA34" s="22">
        <v>7883</v>
      </c>
      <c r="AB34" s="18">
        <v>4237545.3999999994</v>
      </c>
      <c r="AC34" s="22">
        <v>5114</v>
      </c>
      <c r="AD34" s="18">
        <v>40116955.300000004</v>
      </c>
      <c r="AE34" s="22">
        <v>28562</v>
      </c>
      <c r="AF34" s="18">
        <v>469226279.5</v>
      </c>
      <c r="AG34" s="22">
        <v>860158</v>
      </c>
      <c r="AH34" s="18">
        <v>24390481.5</v>
      </c>
      <c r="AI34" s="22">
        <v>24475</v>
      </c>
      <c r="AJ34" s="18">
        <v>20409718.600000001</v>
      </c>
      <c r="AK34" s="22">
        <v>23954</v>
      </c>
      <c r="AL34" s="18">
        <v>407069668.59999996</v>
      </c>
      <c r="AM34" s="22">
        <v>127568</v>
      </c>
      <c r="AN34" s="18">
        <v>178868861.59999996</v>
      </c>
      <c r="AO34" s="22">
        <v>187466</v>
      </c>
      <c r="AP34" s="18">
        <v>87227535.900000006</v>
      </c>
      <c r="AQ34" s="22">
        <v>18682</v>
      </c>
      <c r="AR34" s="18">
        <v>1196768.2999999998</v>
      </c>
      <c r="AS34" s="22">
        <v>767</v>
      </c>
      <c r="AT34" s="18">
        <v>9278849.1000000015</v>
      </c>
      <c r="AU34" s="22">
        <v>9638</v>
      </c>
      <c r="AV34" s="18">
        <v>88361899.100000009</v>
      </c>
      <c r="AW34" s="22">
        <v>17297</v>
      </c>
      <c r="AX34" s="18">
        <v>123643659.19999999</v>
      </c>
      <c r="AY34" s="22">
        <v>13252</v>
      </c>
      <c r="AZ34" s="18">
        <v>10880666.5</v>
      </c>
      <c r="BA34" s="22">
        <v>3270</v>
      </c>
      <c r="BB34" s="18">
        <v>11830688.200000001</v>
      </c>
      <c r="BC34" s="22">
        <v>9677</v>
      </c>
      <c r="BD34" s="18">
        <v>10064275.299999999</v>
      </c>
      <c r="BE34" s="22">
        <v>481</v>
      </c>
      <c r="BF34" s="18">
        <v>34924737.899999999</v>
      </c>
      <c r="BG34" s="22">
        <v>14554</v>
      </c>
      <c r="BH34" s="18">
        <v>285121580.89999992</v>
      </c>
      <c r="BI34" s="22">
        <v>126760</v>
      </c>
    </row>
    <row r="35" spans="1:61" s="5" customFormat="1" ht="15" customHeight="1" x14ac:dyDescent="0.15">
      <c r="A35" s="73" t="s">
        <v>103</v>
      </c>
      <c r="B35" s="74"/>
      <c r="C35" s="75"/>
      <c r="D35" s="17">
        <f>D33-D34</f>
        <v>2812128.4999980927</v>
      </c>
      <c r="E35" s="29">
        <f>E33-E34</f>
        <v>36611</v>
      </c>
      <c r="F35" s="17">
        <f t="shared" ref="F35:BI35" si="24">F33-F34</f>
        <v>-7708164</v>
      </c>
      <c r="G35" s="35">
        <f t="shared" si="24"/>
        <v>-1582</v>
      </c>
      <c r="H35" s="17">
        <f t="shared" si="24"/>
        <v>-14321299.599999905</v>
      </c>
      <c r="I35" s="35">
        <f t="shared" si="24"/>
        <v>-5671</v>
      </c>
      <c r="J35" s="17">
        <f t="shared" si="24"/>
        <v>114713.40000000224</v>
      </c>
      <c r="K35" s="29">
        <f t="shared" si="24"/>
        <v>159</v>
      </c>
      <c r="L35" s="17">
        <f t="shared" si="24"/>
        <v>-692431.10000000149</v>
      </c>
      <c r="M35" s="35">
        <f t="shared" si="24"/>
        <v>-432</v>
      </c>
      <c r="N35" s="17">
        <f t="shared" si="24"/>
        <v>-16732141.5</v>
      </c>
      <c r="O35" s="29">
        <f t="shared" si="24"/>
        <v>1882</v>
      </c>
      <c r="P35" s="17">
        <f t="shared" si="24"/>
        <v>0</v>
      </c>
      <c r="Q35" s="29">
        <f t="shared" si="24"/>
        <v>0</v>
      </c>
      <c r="R35" s="17">
        <f t="shared" si="24"/>
        <v>-189560</v>
      </c>
      <c r="S35" s="29">
        <f t="shared" si="24"/>
        <v>135</v>
      </c>
      <c r="T35" s="17">
        <f t="shared" si="24"/>
        <v>17338045.799999952</v>
      </c>
      <c r="U35" s="29">
        <f t="shared" si="24"/>
        <v>17187</v>
      </c>
      <c r="V35" s="17">
        <f t="shared" si="24"/>
        <v>5259287.4999999702</v>
      </c>
      <c r="W35" s="29">
        <f t="shared" si="24"/>
        <v>2973</v>
      </c>
      <c r="X35" s="17">
        <f t="shared" si="24"/>
        <v>414630.20000000298</v>
      </c>
      <c r="Y35" s="35">
        <f t="shared" si="24"/>
        <v>47</v>
      </c>
      <c r="Z35" s="17">
        <f t="shared" si="24"/>
        <v>483806.19999999925</v>
      </c>
      <c r="AA35" s="29">
        <f t="shared" si="24"/>
        <v>436</v>
      </c>
      <c r="AB35" s="17">
        <f t="shared" si="24"/>
        <v>37988.700000000186</v>
      </c>
      <c r="AC35" s="29">
        <f t="shared" si="24"/>
        <v>25</v>
      </c>
      <c r="AD35" s="17">
        <f t="shared" si="24"/>
        <v>2342465.6999999955</v>
      </c>
      <c r="AE35" s="29">
        <f t="shared" si="24"/>
        <v>648</v>
      </c>
      <c r="AF35" s="17">
        <f t="shared" si="24"/>
        <v>8392957.3999999166</v>
      </c>
      <c r="AG35" s="29">
        <f t="shared" si="24"/>
        <v>16690</v>
      </c>
      <c r="AH35" s="17">
        <f t="shared" si="24"/>
        <v>52853</v>
      </c>
      <c r="AI35" s="29">
        <f t="shared" si="24"/>
        <v>153</v>
      </c>
      <c r="AJ35" s="17">
        <f t="shared" si="24"/>
        <v>-73344.60000000149</v>
      </c>
      <c r="AK35" s="29">
        <f t="shared" si="24"/>
        <v>68</v>
      </c>
      <c r="AL35" s="17">
        <f t="shared" si="24"/>
        <v>791292.10000008345</v>
      </c>
      <c r="AM35" s="29">
        <f t="shared" si="24"/>
        <v>1052</v>
      </c>
      <c r="AN35" s="17">
        <f t="shared" si="24"/>
        <v>-460693.59999999404</v>
      </c>
      <c r="AO35" s="35">
        <f t="shared" si="24"/>
        <v>775</v>
      </c>
      <c r="AP35" s="17">
        <f t="shared" si="24"/>
        <v>136197.29999998212</v>
      </c>
      <c r="AQ35" s="29">
        <f t="shared" si="24"/>
        <v>73</v>
      </c>
      <c r="AR35" s="17">
        <f t="shared" si="24"/>
        <v>-15790.999999999767</v>
      </c>
      <c r="AS35" s="35">
        <f t="shared" si="24"/>
        <v>-13</v>
      </c>
      <c r="AT35" s="17">
        <f t="shared" si="24"/>
        <v>88969.099999997765</v>
      </c>
      <c r="AU35" s="35">
        <f t="shared" si="24"/>
        <v>-165</v>
      </c>
      <c r="AV35" s="17">
        <f t="shared" si="24"/>
        <v>4411390.2999999821</v>
      </c>
      <c r="AW35" s="29">
        <f t="shared" si="24"/>
        <v>743</v>
      </c>
      <c r="AX35" s="17">
        <f t="shared" si="24"/>
        <v>2297094.799999997</v>
      </c>
      <c r="AY35" s="29">
        <f t="shared" si="24"/>
        <v>129</v>
      </c>
      <c r="AZ35" s="17">
        <f t="shared" si="24"/>
        <v>590809.69999999925</v>
      </c>
      <c r="BA35" s="29">
        <f t="shared" si="24"/>
        <v>416</v>
      </c>
      <c r="BB35" s="17">
        <f t="shared" si="24"/>
        <v>206203.39999999851</v>
      </c>
      <c r="BC35" s="29">
        <f t="shared" si="24"/>
        <v>130</v>
      </c>
      <c r="BD35" s="17">
        <f t="shared" si="24"/>
        <v>658</v>
      </c>
      <c r="BE35" s="35">
        <f t="shared" si="24"/>
        <v>1</v>
      </c>
      <c r="BF35" s="17">
        <f t="shared" si="24"/>
        <v>-75001</v>
      </c>
      <c r="BG35" s="29">
        <f t="shared" si="24"/>
        <v>118</v>
      </c>
      <c r="BH35" s="17">
        <f t="shared" si="24"/>
        <v>121192.30000007153</v>
      </c>
      <c r="BI35" s="29">
        <f t="shared" si="24"/>
        <v>634</v>
      </c>
    </row>
  </sheetData>
  <mergeCells count="38">
    <mergeCell ref="A2:C3"/>
    <mergeCell ref="A33:C33"/>
    <mergeCell ref="A34:C34"/>
    <mergeCell ref="A35:C35"/>
    <mergeCell ref="B4:B13"/>
    <mergeCell ref="B14:B23"/>
    <mergeCell ref="B24:B32"/>
    <mergeCell ref="A4:A3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R2:AS2"/>
    <mergeCell ref="AT2:AU2"/>
    <mergeCell ref="AB2:AC2"/>
    <mergeCell ref="AD2:AE2"/>
    <mergeCell ref="AF2:AG2"/>
    <mergeCell ref="AH2:AI2"/>
    <mergeCell ref="AJ2:AK2"/>
    <mergeCell ref="AL2:AM2"/>
    <mergeCell ref="AV2:AW2"/>
    <mergeCell ref="AX2:AY2"/>
    <mergeCell ref="AN2:AO2"/>
    <mergeCell ref="AP2:AQ2"/>
    <mergeCell ref="A1:F1"/>
    <mergeCell ref="BH2:BI2"/>
    <mergeCell ref="AZ2:BA2"/>
    <mergeCell ref="BB2:BC2"/>
    <mergeCell ref="BD2:BE2"/>
    <mergeCell ref="BF2:B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zoomScaleNormal="100" workbookViewId="0">
      <selection activeCell="B7" sqref="B7"/>
    </sheetView>
  </sheetViews>
  <sheetFormatPr defaultRowHeight="15" customHeight="1" x14ac:dyDescent="0.15"/>
  <cols>
    <col min="1" max="1" width="18.77734375" customWidth="1"/>
    <col min="2" max="2" width="19.77734375" style="8" bestFit="1" customWidth="1"/>
    <col min="3" max="3" width="15.5546875" style="23" customWidth="1"/>
    <col min="4" max="4" width="18" style="8" bestFit="1" customWidth="1"/>
    <col min="5" max="5" width="11.6640625" style="23" bestFit="1" customWidth="1"/>
    <col min="6" max="6" width="19.21875" style="8" bestFit="1" customWidth="1"/>
    <col min="7" max="7" width="11.6640625" style="23" bestFit="1" customWidth="1"/>
    <col min="8" max="8" width="16.109375" style="8" bestFit="1" customWidth="1"/>
    <col min="9" max="9" width="9.77734375" style="23" bestFit="1" customWidth="1"/>
    <col min="10" max="10" width="16.109375" style="8" bestFit="1" customWidth="1"/>
    <col min="11" max="11" width="9.77734375" style="23" bestFit="1" customWidth="1"/>
    <col min="12" max="12" width="19.21875" style="8" bestFit="1" customWidth="1"/>
    <col min="13" max="13" width="11.6640625" style="23" bestFit="1" customWidth="1"/>
    <col min="14" max="14" width="9.33203125" style="8" bestFit="1" customWidth="1"/>
    <col min="15" max="15" width="7" style="23" bestFit="1" customWidth="1"/>
    <col min="16" max="16" width="16.109375" style="8" bestFit="1" customWidth="1"/>
    <col min="17" max="17" width="8.6640625" style="23" bestFit="1" customWidth="1"/>
    <col min="18" max="18" width="18" style="8" bestFit="1" customWidth="1"/>
    <col min="19" max="19" width="11.6640625" style="23" bestFit="1" customWidth="1"/>
    <col min="20" max="20" width="16.109375" style="8" bestFit="1" customWidth="1"/>
    <col min="21" max="21" width="9.77734375" style="23" bestFit="1" customWidth="1"/>
    <col min="22" max="22" width="16.109375" style="8" bestFit="1" customWidth="1"/>
    <col min="23" max="23" width="8.6640625" style="23" bestFit="1" customWidth="1"/>
    <col min="24" max="24" width="13.6640625" style="8" bestFit="1" customWidth="1"/>
    <col min="25" max="25" width="8.6640625" style="23" bestFit="1" customWidth="1"/>
    <col min="26" max="26" width="14.88671875" style="8" bestFit="1" customWidth="1"/>
    <col min="27" max="27" width="8.6640625" style="23" bestFit="1" customWidth="1"/>
    <col min="28" max="28" width="14.88671875" style="8" bestFit="1" customWidth="1"/>
    <col min="29" max="29" width="9.77734375" style="23" bestFit="1" customWidth="1"/>
    <col min="30" max="30" width="18" style="8" bestFit="1" customWidth="1"/>
    <col min="31" max="31" width="11.6640625" style="23" bestFit="1" customWidth="1"/>
    <col min="32" max="32" width="16.109375" style="8" bestFit="1" customWidth="1"/>
    <col min="33" max="33" width="9.77734375" style="23" bestFit="1" customWidth="1"/>
    <col min="34" max="34" width="16.109375" style="8" bestFit="1" customWidth="1"/>
    <col min="35" max="35" width="9.77734375" style="23" bestFit="1" customWidth="1"/>
    <col min="36" max="36" width="18" style="8" bestFit="1" customWidth="1"/>
    <col min="37" max="37" width="11" style="23" bestFit="1" customWidth="1"/>
    <col min="38" max="38" width="18" style="8" bestFit="1" customWidth="1"/>
    <col min="39" max="39" width="11.6640625" style="23" bestFit="1" customWidth="1"/>
    <col min="40" max="40" width="18" style="8" bestFit="1" customWidth="1"/>
    <col min="41" max="41" width="9.77734375" style="23" bestFit="1" customWidth="1"/>
    <col min="42" max="42" width="14.88671875" style="8" bestFit="1" customWidth="1"/>
    <col min="43" max="43" width="7.5546875" style="23" bestFit="1" customWidth="1"/>
    <col min="44" max="44" width="14.88671875" style="8" bestFit="1" customWidth="1"/>
    <col min="45" max="45" width="8.6640625" style="23" bestFit="1" customWidth="1"/>
    <col min="46" max="46" width="14.88671875" style="8" bestFit="1" customWidth="1"/>
    <col min="47" max="47" width="9.77734375" style="23" bestFit="1" customWidth="1"/>
    <col min="48" max="48" width="16.109375" style="8" bestFit="1" customWidth="1"/>
    <col min="49" max="49" width="9.77734375" style="23" bestFit="1" customWidth="1"/>
    <col min="50" max="50" width="14.88671875" style="8" bestFit="1" customWidth="1"/>
    <col min="51" max="51" width="8.6640625" style="23" bestFit="1" customWidth="1"/>
    <col min="52" max="52" width="14.88671875" style="8" bestFit="1" customWidth="1"/>
    <col min="53" max="53" width="8.6640625" style="23" bestFit="1" customWidth="1"/>
    <col min="54" max="54" width="14.88671875" style="8" bestFit="1" customWidth="1"/>
    <col min="55" max="55" width="7.5546875" style="23" bestFit="1" customWidth="1"/>
    <col min="56" max="56" width="16.109375" style="8" bestFit="1" customWidth="1"/>
    <col min="57" max="57" width="9.77734375" style="23" bestFit="1" customWidth="1"/>
    <col min="58" max="58" width="16.109375" style="8" bestFit="1" customWidth="1"/>
    <col min="59" max="59" width="11" style="23" bestFit="1" customWidth="1"/>
  </cols>
  <sheetData>
    <row r="1" spans="1:59" ht="42" customHeight="1" x14ac:dyDescent="0.15">
      <c r="A1" s="60" t="s">
        <v>117</v>
      </c>
      <c r="B1" s="60"/>
      <c r="C1" s="81"/>
      <c r="D1" s="60"/>
      <c r="E1" s="81"/>
      <c r="F1" s="60"/>
      <c r="BG1" s="42" t="s">
        <v>137</v>
      </c>
    </row>
    <row r="2" spans="1:59" s="1" customFormat="1" ht="15" customHeight="1" x14ac:dyDescent="0.15">
      <c r="A2" s="82" t="s">
        <v>106</v>
      </c>
      <c r="B2" s="57" t="s">
        <v>30</v>
      </c>
      <c r="C2" s="84"/>
      <c r="D2" s="57" t="s">
        <v>1</v>
      </c>
      <c r="E2" s="84"/>
      <c r="F2" s="57" t="s">
        <v>2</v>
      </c>
      <c r="G2" s="84"/>
      <c r="H2" s="57" t="s">
        <v>4</v>
      </c>
      <c r="I2" s="84"/>
      <c r="J2" s="57" t="s">
        <v>5</v>
      </c>
      <c r="K2" s="84"/>
      <c r="L2" s="57" t="s">
        <v>6</v>
      </c>
      <c r="M2" s="84"/>
      <c r="N2" s="57" t="s">
        <v>7</v>
      </c>
      <c r="O2" s="84"/>
      <c r="P2" s="57" t="s">
        <v>8</v>
      </c>
      <c r="Q2" s="84"/>
      <c r="R2" s="57" t="s">
        <v>9</v>
      </c>
      <c r="S2" s="84"/>
      <c r="T2" s="57" t="s">
        <v>10</v>
      </c>
      <c r="U2" s="84"/>
      <c r="V2" s="57" t="s">
        <v>11</v>
      </c>
      <c r="W2" s="84"/>
      <c r="X2" s="57" t="s">
        <v>12</v>
      </c>
      <c r="Y2" s="84"/>
      <c r="Z2" s="57" t="s">
        <v>13</v>
      </c>
      <c r="AA2" s="84"/>
      <c r="AB2" s="57" t="s">
        <v>14</v>
      </c>
      <c r="AC2" s="84"/>
      <c r="AD2" s="57" t="s">
        <v>15</v>
      </c>
      <c r="AE2" s="84"/>
      <c r="AF2" s="57" t="s">
        <v>16</v>
      </c>
      <c r="AG2" s="59"/>
      <c r="AH2" s="57" t="s">
        <v>17</v>
      </c>
      <c r="AI2" s="59"/>
      <c r="AJ2" s="57" t="s">
        <v>18</v>
      </c>
      <c r="AK2" s="59"/>
      <c r="AL2" s="57" t="s">
        <v>19</v>
      </c>
      <c r="AM2" s="59"/>
      <c r="AN2" s="57" t="s">
        <v>20</v>
      </c>
      <c r="AO2" s="84"/>
      <c r="AP2" s="57" t="s">
        <v>21</v>
      </c>
      <c r="AQ2" s="84"/>
      <c r="AR2" s="57" t="s">
        <v>26</v>
      </c>
      <c r="AS2" s="84"/>
      <c r="AT2" s="57" t="s">
        <v>27</v>
      </c>
      <c r="AU2" s="84"/>
      <c r="AV2" s="57" t="s">
        <v>28</v>
      </c>
      <c r="AW2" s="84"/>
      <c r="AX2" s="57" t="s">
        <v>29</v>
      </c>
      <c r="AY2" s="84"/>
      <c r="AZ2" s="57" t="s">
        <v>22</v>
      </c>
      <c r="BA2" s="84"/>
      <c r="BB2" s="57" t="s">
        <v>23</v>
      </c>
      <c r="BC2" s="84"/>
      <c r="BD2" s="57" t="s">
        <v>24</v>
      </c>
      <c r="BE2" s="84"/>
      <c r="BF2" s="57" t="s">
        <v>25</v>
      </c>
      <c r="BG2" s="84"/>
    </row>
    <row r="3" spans="1:59" s="1" customFormat="1" ht="15" customHeight="1" x14ac:dyDescent="0.15">
      <c r="A3" s="83"/>
      <c r="B3" s="9" t="s">
        <v>3</v>
      </c>
      <c r="C3" s="21" t="s">
        <v>108</v>
      </c>
      <c r="D3" s="9" t="s">
        <v>3</v>
      </c>
      <c r="E3" s="21" t="s">
        <v>108</v>
      </c>
      <c r="F3" s="9" t="s">
        <v>3</v>
      </c>
      <c r="G3" s="21" t="s">
        <v>108</v>
      </c>
      <c r="H3" s="9" t="s">
        <v>3</v>
      </c>
      <c r="I3" s="21" t="s">
        <v>108</v>
      </c>
      <c r="J3" s="9" t="s">
        <v>3</v>
      </c>
      <c r="K3" s="21" t="s">
        <v>108</v>
      </c>
      <c r="L3" s="9" t="s">
        <v>3</v>
      </c>
      <c r="M3" s="21" t="s">
        <v>108</v>
      </c>
      <c r="N3" s="9" t="s">
        <v>3</v>
      </c>
      <c r="O3" s="21" t="s">
        <v>108</v>
      </c>
      <c r="P3" s="9" t="s">
        <v>3</v>
      </c>
      <c r="Q3" s="21" t="s">
        <v>108</v>
      </c>
      <c r="R3" s="9" t="s">
        <v>3</v>
      </c>
      <c r="S3" s="21" t="s">
        <v>108</v>
      </c>
      <c r="T3" s="9" t="s">
        <v>3</v>
      </c>
      <c r="U3" s="21" t="s">
        <v>108</v>
      </c>
      <c r="V3" s="9" t="s">
        <v>3</v>
      </c>
      <c r="W3" s="21" t="s">
        <v>108</v>
      </c>
      <c r="X3" s="9" t="s">
        <v>3</v>
      </c>
      <c r="Y3" s="21" t="s">
        <v>108</v>
      </c>
      <c r="Z3" s="9" t="s">
        <v>3</v>
      </c>
      <c r="AA3" s="21" t="s">
        <v>108</v>
      </c>
      <c r="AB3" s="9" t="s">
        <v>3</v>
      </c>
      <c r="AC3" s="21" t="s">
        <v>108</v>
      </c>
      <c r="AD3" s="9" t="s">
        <v>3</v>
      </c>
      <c r="AE3" s="21" t="s">
        <v>108</v>
      </c>
      <c r="AF3" s="9" t="s">
        <v>3</v>
      </c>
      <c r="AG3" s="21" t="s">
        <v>108</v>
      </c>
      <c r="AH3" s="9" t="s">
        <v>3</v>
      </c>
      <c r="AI3" s="21" t="s">
        <v>108</v>
      </c>
      <c r="AJ3" s="9" t="s">
        <v>3</v>
      </c>
      <c r="AK3" s="21" t="s">
        <v>108</v>
      </c>
      <c r="AL3" s="9" t="s">
        <v>3</v>
      </c>
      <c r="AM3" s="21" t="s">
        <v>108</v>
      </c>
      <c r="AN3" s="9" t="s">
        <v>3</v>
      </c>
      <c r="AO3" s="21" t="s">
        <v>108</v>
      </c>
      <c r="AP3" s="9" t="s">
        <v>3</v>
      </c>
      <c r="AQ3" s="21" t="s">
        <v>108</v>
      </c>
      <c r="AR3" s="9" t="s">
        <v>3</v>
      </c>
      <c r="AS3" s="21" t="s">
        <v>108</v>
      </c>
      <c r="AT3" s="9" t="s">
        <v>3</v>
      </c>
      <c r="AU3" s="21" t="s">
        <v>108</v>
      </c>
      <c r="AV3" s="9" t="s">
        <v>3</v>
      </c>
      <c r="AW3" s="21" t="s">
        <v>108</v>
      </c>
      <c r="AX3" s="9" t="s">
        <v>3</v>
      </c>
      <c r="AY3" s="21" t="s">
        <v>108</v>
      </c>
      <c r="AZ3" s="9" t="s">
        <v>3</v>
      </c>
      <c r="BA3" s="21" t="s">
        <v>108</v>
      </c>
      <c r="BB3" s="9" t="s">
        <v>3</v>
      </c>
      <c r="BC3" s="21" t="s">
        <v>108</v>
      </c>
      <c r="BD3" s="9" t="s">
        <v>3</v>
      </c>
      <c r="BE3" s="21" t="s">
        <v>108</v>
      </c>
      <c r="BF3" s="9" t="s">
        <v>3</v>
      </c>
      <c r="BG3" s="21" t="s">
        <v>108</v>
      </c>
    </row>
    <row r="4" spans="1:59" s="1" customFormat="1" ht="15" customHeight="1" x14ac:dyDescent="0.15">
      <c r="A4" s="4" t="s">
        <v>31</v>
      </c>
      <c r="B4" s="18">
        <f t="shared" ref="B4:AG4" si="0">SUM(B5,B10,B14,B15,B18:B22,B25,B29:B37,B41:B52)</f>
        <v>10199543631.300001</v>
      </c>
      <c r="C4" s="15">
        <f t="shared" si="0"/>
        <v>5131288</v>
      </c>
      <c r="D4" s="18">
        <f t="shared" si="0"/>
        <v>871305620.10000002</v>
      </c>
      <c r="E4" s="15">
        <f t="shared" si="0"/>
        <v>846285</v>
      </c>
      <c r="F4" s="18">
        <f t="shared" si="0"/>
        <v>1187425021.3000002</v>
      </c>
      <c r="G4" s="15">
        <f t="shared" si="0"/>
        <v>876523</v>
      </c>
      <c r="H4" s="18">
        <f t="shared" si="0"/>
        <v>21509658</v>
      </c>
      <c r="I4" s="15">
        <f t="shared" si="0"/>
        <v>11043</v>
      </c>
      <c r="J4" s="18">
        <f t="shared" si="0"/>
        <v>60316339.5</v>
      </c>
      <c r="K4" s="15">
        <f t="shared" si="0"/>
        <v>33509</v>
      </c>
      <c r="L4" s="18">
        <f t="shared" si="0"/>
        <v>5265801281.3000002</v>
      </c>
      <c r="M4" s="15">
        <f t="shared" si="0"/>
        <v>625873</v>
      </c>
      <c r="N4" s="18">
        <f t="shared" si="0"/>
        <v>180</v>
      </c>
      <c r="O4" s="15">
        <f t="shared" si="0"/>
        <v>8</v>
      </c>
      <c r="P4" s="18">
        <f t="shared" si="0"/>
        <v>12569098</v>
      </c>
      <c r="Q4" s="15">
        <f t="shared" si="0"/>
        <v>2474</v>
      </c>
      <c r="R4" s="18">
        <f t="shared" si="0"/>
        <v>643124202.39999998</v>
      </c>
      <c r="S4" s="15">
        <f t="shared" si="0"/>
        <v>1102143</v>
      </c>
      <c r="T4" s="18">
        <f t="shared" si="0"/>
        <v>250294765.40000001</v>
      </c>
      <c r="U4" s="15">
        <f t="shared" si="0"/>
        <v>125426</v>
      </c>
      <c r="V4" s="18">
        <f t="shared" si="0"/>
        <v>52076685.299999975</v>
      </c>
      <c r="W4" s="15">
        <f t="shared" si="0"/>
        <v>6533</v>
      </c>
      <c r="X4" s="18">
        <f t="shared" si="0"/>
        <v>9425367.5000000019</v>
      </c>
      <c r="Y4" s="15">
        <f t="shared" si="0"/>
        <v>8319</v>
      </c>
      <c r="Z4" s="18">
        <f t="shared" si="0"/>
        <v>4275534.0999999996</v>
      </c>
      <c r="AA4" s="15">
        <f t="shared" si="0"/>
        <v>5139</v>
      </c>
      <c r="AB4" s="18">
        <f t="shared" si="0"/>
        <v>42459421</v>
      </c>
      <c r="AC4" s="15">
        <f t="shared" si="0"/>
        <v>29210</v>
      </c>
      <c r="AD4" s="18">
        <f t="shared" si="0"/>
        <v>477619236.90000004</v>
      </c>
      <c r="AE4" s="15">
        <f t="shared" si="0"/>
        <v>876848</v>
      </c>
      <c r="AF4" s="18">
        <f t="shared" si="0"/>
        <v>24443334.499999993</v>
      </c>
      <c r="AG4" s="15">
        <f t="shared" si="0"/>
        <v>24628</v>
      </c>
      <c r="AH4" s="18">
        <f t="shared" ref="AH4:BG4" si="1">SUM(AH5,AH10,AH14,AH15,AH18:AH22,AH25,AH29:AH37,AH41:AH52)</f>
        <v>20336374</v>
      </c>
      <c r="AI4" s="15">
        <f t="shared" si="1"/>
        <v>24022</v>
      </c>
      <c r="AJ4" s="18">
        <f t="shared" si="1"/>
        <v>407860960.69999999</v>
      </c>
      <c r="AK4" s="15">
        <f t="shared" si="1"/>
        <v>128620</v>
      </c>
      <c r="AL4" s="18">
        <f t="shared" si="1"/>
        <v>178408168</v>
      </c>
      <c r="AM4" s="15">
        <f t="shared" si="1"/>
        <v>188241</v>
      </c>
      <c r="AN4" s="18">
        <f t="shared" si="1"/>
        <v>87363733.200000003</v>
      </c>
      <c r="AO4" s="15">
        <f t="shared" si="1"/>
        <v>18755</v>
      </c>
      <c r="AP4" s="18">
        <f t="shared" si="1"/>
        <v>1180977.3</v>
      </c>
      <c r="AQ4" s="15">
        <f t="shared" si="1"/>
        <v>754</v>
      </c>
      <c r="AR4" s="18">
        <f t="shared" si="1"/>
        <v>9367818.2000000011</v>
      </c>
      <c r="AS4" s="15">
        <f t="shared" si="1"/>
        <v>9473</v>
      </c>
      <c r="AT4" s="18">
        <f t="shared" si="1"/>
        <v>92773289.400000021</v>
      </c>
      <c r="AU4" s="15">
        <f t="shared" si="1"/>
        <v>18040</v>
      </c>
      <c r="AV4" s="18">
        <f t="shared" si="1"/>
        <v>125940753.99999999</v>
      </c>
      <c r="AW4" s="15">
        <f t="shared" si="1"/>
        <v>13381</v>
      </c>
      <c r="AX4" s="18">
        <f t="shared" si="1"/>
        <v>11471476.200000003</v>
      </c>
      <c r="AY4" s="15">
        <f t="shared" si="1"/>
        <v>3686</v>
      </c>
      <c r="AZ4" s="18">
        <f t="shared" si="1"/>
        <v>12036891.6</v>
      </c>
      <c r="BA4" s="15">
        <f t="shared" si="1"/>
        <v>9807</v>
      </c>
      <c r="BB4" s="18">
        <f t="shared" si="1"/>
        <v>10064933.300000001</v>
      </c>
      <c r="BC4" s="15">
        <f t="shared" si="1"/>
        <v>482</v>
      </c>
      <c r="BD4" s="18">
        <f t="shared" si="1"/>
        <v>34849736.899999999</v>
      </c>
      <c r="BE4" s="15">
        <f t="shared" si="1"/>
        <v>14672</v>
      </c>
      <c r="BF4" s="18">
        <f t="shared" si="1"/>
        <v>285242773.19999999</v>
      </c>
      <c r="BG4" s="15">
        <f t="shared" si="1"/>
        <v>127394</v>
      </c>
    </row>
    <row r="5" spans="1:59" s="1" customFormat="1" ht="15" customHeight="1" x14ac:dyDescent="0.15">
      <c r="A5" s="4" t="s">
        <v>98</v>
      </c>
      <c r="B5" s="18">
        <f>SUM(B6:B9)</f>
        <v>121098919.90000001</v>
      </c>
      <c r="C5" s="22">
        <f t="shared" ref="C5:BG5" si="2">SUM(C6:C9)</f>
        <v>128493</v>
      </c>
      <c r="D5" s="18">
        <f t="shared" si="2"/>
        <v>7651233</v>
      </c>
      <c r="E5" s="22">
        <f t="shared" si="2"/>
        <v>8947</v>
      </c>
      <c r="F5" s="18">
        <f t="shared" si="2"/>
        <v>8517607.9000000004</v>
      </c>
      <c r="G5" s="22">
        <f t="shared" si="2"/>
        <v>8750</v>
      </c>
      <c r="H5" s="18">
        <f t="shared" si="2"/>
        <v>75382</v>
      </c>
      <c r="I5" s="22">
        <f t="shared" si="2"/>
        <v>20</v>
      </c>
      <c r="J5" s="18">
        <f t="shared" si="2"/>
        <v>492548</v>
      </c>
      <c r="K5" s="22">
        <f t="shared" si="2"/>
        <v>56</v>
      </c>
      <c r="L5" s="18">
        <f t="shared" si="2"/>
        <v>25388296.600000001</v>
      </c>
      <c r="M5" s="22">
        <f t="shared" si="2"/>
        <v>4268</v>
      </c>
      <c r="N5" s="18">
        <f t="shared" si="2"/>
        <v>0</v>
      </c>
      <c r="O5" s="22">
        <f t="shared" si="2"/>
        <v>0</v>
      </c>
      <c r="P5" s="18">
        <f t="shared" si="2"/>
        <v>0</v>
      </c>
      <c r="Q5" s="22">
        <f t="shared" si="2"/>
        <v>0</v>
      </c>
      <c r="R5" s="18">
        <f t="shared" si="2"/>
        <v>33271448.199999999</v>
      </c>
      <c r="S5" s="22">
        <f t="shared" si="2"/>
        <v>68189</v>
      </c>
      <c r="T5" s="18">
        <f t="shared" si="2"/>
        <v>3334948.5999999996</v>
      </c>
      <c r="U5" s="22">
        <f t="shared" si="2"/>
        <v>929</v>
      </c>
      <c r="V5" s="18">
        <f t="shared" si="2"/>
        <v>4588032.4000000004</v>
      </c>
      <c r="W5" s="22">
        <f t="shared" si="2"/>
        <v>484</v>
      </c>
      <c r="X5" s="18">
        <f t="shared" si="2"/>
        <v>501164.4</v>
      </c>
      <c r="Y5" s="22">
        <f t="shared" si="2"/>
        <v>410</v>
      </c>
      <c r="Z5" s="18">
        <f t="shared" si="2"/>
        <v>205325.7</v>
      </c>
      <c r="AA5" s="22">
        <f t="shared" si="2"/>
        <v>219</v>
      </c>
      <c r="AB5" s="18">
        <f t="shared" si="2"/>
        <v>103479.4</v>
      </c>
      <c r="AC5" s="22">
        <f t="shared" si="2"/>
        <v>138</v>
      </c>
      <c r="AD5" s="18">
        <f t="shared" si="2"/>
        <v>15907835.900000002</v>
      </c>
      <c r="AE5" s="22">
        <f t="shared" si="2"/>
        <v>27287</v>
      </c>
      <c r="AF5" s="18">
        <f t="shared" si="2"/>
        <v>802226</v>
      </c>
      <c r="AG5" s="22">
        <f t="shared" si="2"/>
        <v>849</v>
      </c>
      <c r="AH5" s="18">
        <f t="shared" si="2"/>
        <v>41316.1</v>
      </c>
      <c r="AI5" s="22">
        <f t="shared" si="2"/>
        <v>191</v>
      </c>
      <c r="AJ5" s="18">
        <f t="shared" si="2"/>
        <v>2648056.7000000002</v>
      </c>
      <c r="AK5" s="22">
        <f t="shared" si="2"/>
        <v>1361</v>
      </c>
      <c r="AL5" s="18">
        <f t="shared" si="2"/>
        <v>1173551.3999999999</v>
      </c>
      <c r="AM5" s="22">
        <f t="shared" si="2"/>
        <v>2453</v>
      </c>
      <c r="AN5" s="18">
        <f t="shared" si="2"/>
        <v>1650449.7</v>
      </c>
      <c r="AO5" s="22">
        <f t="shared" si="2"/>
        <v>258</v>
      </c>
      <c r="AP5" s="18">
        <f t="shared" si="2"/>
        <v>3078</v>
      </c>
      <c r="AQ5" s="22">
        <f t="shared" si="2"/>
        <v>1</v>
      </c>
      <c r="AR5" s="18">
        <f t="shared" si="2"/>
        <v>319244.40000000002</v>
      </c>
      <c r="AS5" s="22">
        <f t="shared" si="2"/>
        <v>358</v>
      </c>
      <c r="AT5" s="18">
        <f t="shared" si="2"/>
        <v>6688329.7000000002</v>
      </c>
      <c r="AU5" s="22">
        <f t="shared" si="2"/>
        <v>1254</v>
      </c>
      <c r="AV5" s="18">
        <f t="shared" si="2"/>
        <v>517193.3</v>
      </c>
      <c r="AW5" s="22">
        <f t="shared" si="2"/>
        <v>108</v>
      </c>
      <c r="AX5" s="18">
        <f t="shared" si="2"/>
        <v>15821.7</v>
      </c>
      <c r="AY5" s="22">
        <f t="shared" si="2"/>
        <v>12</v>
      </c>
      <c r="AZ5" s="18">
        <f t="shared" si="2"/>
        <v>440598.4</v>
      </c>
      <c r="BA5" s="22">
        <f t="shared" si="2"/>
        <v>347</v>
      </c>
      <c r="BB5" s="18">
        <f t="shared" si="2"/>
        <v>31574.799999999999</v>
      </c>
      <c r="BC5" s="22">
        <f t="shared" si="2"/>
        <v>41</v>
      </c>
      <c r="BD5" s="18">
        <f t="shared" si="2"/>
        <v>132040.5</v>
      </c>
      <c r="BE5" s="22">
        <f t="shared" si="2"/>
        <v>137</v>
      </c>
      <c r="BF5" s="18">
        <f t="shared" si="2"/>
        <v>6598137.0999999996</v>
      </c>
      <c r="BG5" s="22">
        <f t="shared" si="2"/>
        <v>1426</v>
      </c>
    </row>
    <row r="6" spans="1:59" s="48" customFormat="1" ht="13.5" x14ac:dyDescent="0.15">
      <c r="A6" s="7" t="s">
        <v>63</v>
      </c>
      <c r="B6" s="44">
        <v>33343885.699999999</v>
      </c>
      <c r="C6" s="45">
        <v>30570</v>
      </c>
      <c r="D6" s="44">
        <v>1602760.4</v>
      </c>
      <c r="E6" s="45">
        <v>2058</v>
      </c>
      <c r="F6" s="44">
        <v>1006166.9</v>
      </c>
      <c r="G6" s="45">
        <v>1147</v>
      </c>
      <c r="H6" s="44">
        <v>36285</v>
      </c>
      <c r="I6" s="45">
        <v>4</v>
      </c>
      <c r="J6" s="44">
        <v>0</v>
      </c>
      <c r="K6" s="45">
        <v>0</v>
      </c>
      <c r="L6" s="44">
        <v>15548454.4</v>
      </c>
      <c r="M6" s="45">
        <v>1716</v>
      </c>
      <c r="N6" s="44">
        <v>0</v>
      </c>
      <c r="O6" s="45">
        <v>0</v>
      </c>
      <c r="P6" s="44">
        <v>0</v>
      </c>
      <c r="Q6" s="45">
        <v>0</v>
      </c>
      <c r="R6" s="44">
        <v>7000174.5</v>
      </c>
      <c r="S6" s="45">
        <v>16569</v>
      </c>
      <c r="T6" s="44">
        <v>228828.9</v>
      </c>
      <c r="U6" s="45">
        <v>67</v>
      </c>
      <c r="V6" s="44">
        <v>1354897.3</v>
      </c>
      <c r="W6" s="45">
        <v>154</v>
      </c>
      <c r="X6" s="44">
        <v>52986.9</v>
      </c>
      <c r="Y6" s="45">
        <v>66</v>
      </c>
      <c r="Z6" s="44">
        <v>50590.2</v>
      </c>
      <c r="AA6" s="45">
        <v>50</v>
      </c>
      <c r="AB6" s="44">
        <v>10935.2</v>
      </c>
      <c r="AC6" s="45">
        <v>28</v>
      </c>
      <c r="AD6" s="44">
        <v>3600155.3</v>
      </c>
      <c r="AE6" s="45">
        <v>6820</v>
      </c>
      <c r="AF6" s="44">
        <v>140514</v>
      </c>
      <c r="AG6" s="45">
        <v>52</v>
      </c>
      <c r="AH6" s="44">
        <v>9592</v>
      </c>
      <c r="AI6" s="45">
        <v>12</v>
      </c>
      <c r="AJ6" s="44">
        <v>513326.9</v>
      </c>
      <c r="AK6" s="45">
        <v>401</v>
      </c>
      <c r="AL6" s="44">
        <v>339318.3</v>
      </c>
      <c r="AM6" s="45">
        <v>514</v>
      </c>
      <c r="AN6" s="44">
        <v>524903</v>
      </c>
      <c r="AO6" s="45">
        <v>204</v>
      </c>
      <c r="AP6" s="44">
        <v>3078</v>
      </c>
      <c r="AQ6" s="45">
        <v>1</v>
      </c>
      <c r="AR6" s="44">
        <v>127113</v>
      </c>
      <c r="AS6" s="45">
        <v>14</v>
      </c>
      <c r="AT6" s="44">
        <v>613464.30000000005</v>
      </c>
      <c r="AU6" s="45">
        <v>194</v>
      </c>
      <c r="AV6" s="44">
        <v>207509.3</v>
      </c>
      <c r="AW6" s="45">
        <v>14</v>
      </c>
      <c r="AX6" s="44">
        <v>9228.7000000000007</v>
      </c>
      <c r="AY6" s="45">
        <v>11</v>
      </c>
      <c r="AZ6" s="44">
        <v>142903.20000000001</v>
      </c>
      <c r="BA6" s="45">
        <v>124</v>
      </c>
      <c r="BB6" s="44">
        <v>2228</v>
      </c>
      <c r="BC6" s="45">
        <v>1</v>
      </c>
      <c r="BD6" s="44">
        <v>43806</v>
      </c>
      <c r="BE6" s="45">
        <v>48</v>
      </c>
      <c r="BF6" s="44">
        <v>174666</v>
      </c>
      <c r="BG6" s="45">
        <v>301</v>
      </c>
    </row>
    <row r="7" spans="1:59" s="48" customFormat="1" ht="13.5" x14ac:dyDescent="0.15">
      <c r="A7" s="7" t="s">
        <v>64</v>
      </c>
      <c r="B7" s="44">
        <v>47180198.5</v>
      </c>
      <c r="C7" s="45">
        <v>46751</v>
      </c>
      <c r="D7" s="44">
        <v>5182126.2</v>
      </c>
      <c r="E7" s="45">
        <v>5028</v>
      </c>
      <c r="F7" s="44">
        <v>6817479.4000000004</v>
      </c>
      <c r="G7" s="45">
        <v>6379</v>
      </c>
      <c r="H7" s="44">
        <v>35831</v>
      </c>
      <c r="I7" s="45">
        <v>8</v>
      </c>
      <c r="J7" s="44">
        <v>492548</v>
      </c>
      <c r="K7" s="45">
        <v>56</v>
      </c>
      <c r="L7" s="44">
        <v>4957210.2</v>
      </c>
      <c r="M7" s="45">
        <v>1360</v>
      </c>
      <c r="N7" s="44">
        <v>0</v>
      </c>
      <c r="O7" s="45">
        <v>0</v>
      </c>
      <c r="P7" s="44">
        <v>0</v>
      </c>
      <c r="Q7" s="45">
        <v>0</v>
      </c>
      <c r="R7" s="44">
        <v>11083239.300000001</v>
      </c>
      <c r="S7" s="45">
        <v>20240</v>
      </c>
      <c r="T7" s="44">
        <v>1025865.5</v>
      </c>
      <c r="U7" s="45">
        <v>446</v>
      </c>
      <c r="V7" s="44">
        <v>1065076.3999999999</v>
      </c>
      <c r="W7" s="45">
        <v>117</v>
      </c>
      <c r="X7" s="44">
        <v>285410.59999999998</v>
      </c>
      <c r="Y7" s="45">
        <v>220</v>
      </c>
      <c r="Z7" s="44">
        <v>99251</v>
      </c>
      <c r="AA7" s="45">
        <v>96</v>
      </c>
      <c r="AB7" s="44">
        <v>44269</v>
      </c>
      <c r="AC7" s="45">
        <v>80</v>
      </c>
      <c r="AD7" s="44">
        <v>5714184</v>
      </c>
      <c r="AE7" s="45">
        <v>8673</v>
      </c>
      <c r="AF7" s="44">
        <v>299931</v>
      </c>
      <c r="AG7" s="45">
        <v>455</v>
      </c>
      <c r="AH7" s="44">
        <v>15611</v>
      </c>
      <c r="AI7" s="45">
        <v>91</v>
      </c>
      <c r="AJ7" s="44">
        <v>1522362.3</v>
      </c>
      <c r="AK7" s="45">
        <v>561</v>
      </c>
      <c r="AL7" s="44">
        <v>661849.59999999998</v>
      </c>
      <c r="AM7" s="45">
        <v>1284</v>
      </c>
      <c r="AN7" s="44">
        <v>48982.7</v>
      </c>
      <c r="AO7" s="45">
        <v>38</v>
      </c>
      <c r="AP7" s="44">
        <v>0</v>
      </c>
      <c r="AQ7" s="45">
        <v>0</v>
      </c>
      <c r="AR7" s="44">
        <v>36275</v>
      </c>
      <c r="AS7" s="45">
        <v>319</v>
      </c>
      <c r="AT7" s="44">
        <v>1802977.9</v>
      </c>
      <c r="AU7" s="45">
        <v>445</v>
      </c>
      <c r="AV7" s="44">
        <v>20804.2</v>
      </c>
      <c r="AW7" s="45">
        <v>5</v>
      </c>
      <c r="AX7" s="44">
        <v>6593</v>
      </c>
      <c r="AY7" s="45">
        <v>1</v>
      </c>
      <c r="AZ7" s="44">
        <v>110370.2</v>
      </c>
      <c r="BA7" s="45">
        <v>94</v>
      </c>
      <c r="BB7" s="44">
        <v>0</v>
      </c>
      <c r="BC7" s="45">
        <v>0</v>
      </c>
      <c r="BD7" s="44">
        <v>23542.5</v>
      </c>
      <c r="BE7" s="45">
        <v>57</v>
      </c>
      <c r="BF7" s="44">
        <v>5828408.5</v>
      </c>
      <c r="BG7" s="45">
        <v>698</v>
      </c>
    </row>
    <row r="8" spans="1:59" s="48" customFormat="1" ht="13.5" x14ac:dyDescent="0.15">
      <c r="A8" s="7" t="s">
        <v>65</v>
      </c>
      <c r="B8" s="44">
        <v>12860370.6</v>
      </c>
      <c r="C8" s="45">
        <v>35738</v>
      </c>
      <c r="D8" s="44">
        <v>330754.7</v>
      </c>
      <c r="E8" s="45">
        <v>911</v>
      </c>
      <c r="F8" s="44">
        <v>222162.8</v>
      </c>
      <c r="G8" s="45">
        <v>362</v>
      </c>
      <c r="H8" s="44">
        <v>0</v>
      </c>
      <c r="I8" s="45">
        <v>0</v>
      </c>
      <c r="J8" s="44">
        <v>0</v>
      </c>
      <c r="K8" s="45">
        <v>0</v>
      </c>
      <c r="L8" s="44">
        <v>1184157.8999999999</v>
      </c>
      <c r="M8" s="45">
        <v>516</v>
      </c>
      <c r="N8" s="44">
        <v>0</v>
      </c>
      <c r="O8" s="45">
        <v>0</v>
      </c>
      <c r="P8" s="44">
        <v>0</v>
      </c>
      <c r="Q8" s="45">
        <v>0</v>
      </c>
      <c r="R8" s="44">
        <v>6558455.7000000002</v>
      </c>
      <c r="S8" s="45">
        <v>24413</v>
      </c>
      <c r="T8" s="44">
        <v>0</v>
      </c>
      <c r="U8" s="45">
        <v>0</v>
      </c>
      <c r="V8" s="44">
        <v>584089.30000000005</v>
      </c>
      <c r="W8" s="45">
        <v>100</v>
      </c>
      <c r="X8" s="44">
        <v>42096.3</v>
      </c>
      <c r="Y8" s="45">
        <v>67</v>
      </c>
      <c r="Z8" s="44">
        <v>17422.599999999999</v>
      </c>
      <c r="AA8" s="45">
        <v>23</v>
      </c>
      <c r="AB8" s="44">
        <v>2947.7</v>
      </c>
      <c r="AC8" s="45">
        <v>10</v>
      </c>
      <c r="AD8" s="44">
        <v>2428478.4</v>
      </c>
      <c r="AE8" s="45">
        <v>8245</v>
      </c>
      <c r="AF8" s="44">
        <v>222799.3</v>
      </c>
      <c r="AG8" s="45">
        <v>286</v>
      </c>
      <c r="AH8" s="44">
        <v>83</v>
      </c>
      <c r="AI8" s="45">
        <v>2</v>
      </c>
      <c r="AJ8" s="44">
        <v>127936.2</v>
      </c>
      <c r="AK8" s="45">
        <v>116</v>
      </c>
      <c r="AL8" s="44">
        <v>74861.899999999994</v>
      </c>
      <c r="AM8" s="45">
        <v>294</v>
      </c>
      <c r="AN8" s="44">
        <v>364215</v>
      </c>
      <c r="AO8" s="45">
        <v>12</v>
      </c>
      <c r="AP8" s="44">
        <v>0</v>
      </c>
      <c r="AQ8" s="45">
        <v>0</v>
      </c>
      <c r="AR8" s="44">
        <v>11129</v>
      </c>
      <c r="AS8" s="45">
        <v>7</v>
      </c>
      <c r="AT8" s="44">
        <v>403003.4</v>
      </c>
      <c r="AU8" s="45">
        <v>100</v>
      </c>
      <c r="AV8" s="44">
        <v>3768</v>
      </c>
      <c r="AW8" s="45">
        <v>11</v>
      </c>
      <c r="AX8" s="44">
        <v>0</v>
      </c>
      <c r="AY8" s="45">
        <v>0</v>
      </c>
      <c r="AZ8" s="44">
        <v>106645.1</v>
      </c>
      <c r="BA8" s="45">
        <v>56</v>
      </c>
      <c r="BB8" s="44">
        <v>29346.799999999999</v>
      </c>
      <c r="BC8" s="45">
        <v>40</v>
      </c>
      <c r="BD8" s="44">
        <v>14054</v>
      </c>
      <c r="BE8" s="45">
        <v>13</v>
      </c>
      <c r="BF8" s="44">
        <v>131963.5</v>
      </c>
      <c r="BG8" s="45">
        <v>154</v>
      </c>
    </row>
    <row r="9" spans="1:59" s="48" customFormat="1" ht="13.5" x14ac:dyDescent="0.15">
      <c r="A9" s="7" t="s">
        <v>66</v>
      </c>
      <c r="B9" s="44">
        <v>27714465.100000001</v>
      </c>
      <c r="C9" s="45">
        <v>15434</v>
      </c>
      <c r="D9" s="44">
        <v>535591.69999999995</v>
      </c>
      <c r="E9" s="45">
        <v>950</v>
      </c>
      <c r="F9" s="44">
        <v>471798.8</v>
      </c>
      <c r="G9" s="45">
        <v>862</v>
      </c>
      <c r="H9" s="44">
        <v>3266</v>
      </c>
      <c r="I9" s="45">
        <v>8</v>
      </c>
      <c r="J9" s="44">
        <v>0</v>
      </c>
      <c r="K9" s="45">
        <v>0</v>
      </c>
      <c r="L9" s="44">
        <v>3698474.1</v>
      </c>
      <c r="M9" s="45">
        <v>676</v>
      </c>
      <c r="N9" s="44">
        <v>0</v>
      </c>
      <c r="O9" s="45">
        <v>0</v>
      </c>
      <c r="P9" s="44">
        <v>0</v>
      </c>
      <c r="Q9" s="45">
        <v>0</v>
      </c>
      <c r="R9" s="44">
        <v>8629578.6999999993</v>
      </c>
      <c r="S9" s="45">
        <v>6967</v>
      </c>
      <c r="T9" s="44">
        <v>2080254.2</v>
      </c>
      <c r="U9" s="45">
        <v>416</v>
      </c>
      <c r="V9" s="44">
        <v>1583969.4</v>
      </c>
      <c r="W9" s="45">
        <v>113</v>
      </c>
      <c r="X9" s="44">
        <v>120670.6</v>
      </c>
      <c r="Y9" s="45">
        <v>57</v>
      </c>
      <c r="Z9" s="44">
        <v>38061.9</v>
      </c>
      <c r="AA9" s="45">
        <v>50</v>
      </c>
      <c r="AB9" s="44">
        <v>45327.5</v>
      </c>
      <c r="AC9" s="45">
        <v>20</v>
      </c>
      <c r="AD9" s="44">
        <v>4165018.2</v>
      </c>
      <c r="AE9" s="45">
        <v>3549</v>
      </c>
      <c r="AF9" s="44">
        <v>138981.70000000001</v>
      </c>
      <c r="AG9" s="45">
        <v>56</v>
      </c>
      <c r="AH9" s="44">
        <v>16030.1</v>
      </c>
      <c r="AI9" s="45">
        <v>86</v>
      </c>
      <c r="AJ9" s="44">
        <v>484431.3</v>
      </c>
      <c r="AK9" s="45">
        <v>283</v>
      </c>
      <c r="AL9" s="44">
        <v>97521.600000000006</v>
      </c>
      <c r="AM9" s="45">
        <v>361</v>
      </c>
      <c r="AN9" s="44">
        <v>712349</v>
      </c>
      <c r="AO9" s="45">
        <v>4</v>
      </c>
      <c r="AP9" s="44">
        <v>0</v>
      </c>
      <c r="AQ9" s="45">
        <v>0</v>
      </c>
      <c r="AR9" s="44">
        <v>144727.4</v>
      </c>
      <c r="AS9" s="45">
        <v>18</v>
      </c>
      <c r="AT9" s="44">
        <v>3868884.1</v>
      </c>
      <c r="AU9" s="45">
        <v>515</v>
      </c>
      <c r="AV9" s="44">
        <v>285111.8</v>
      </c>
      <c r="AW9" s="45">
        <v>78</v>
      </c>
      <c r="AX9" s="44">
        <v>0</v>
      </c>
      <c r="AY9" s="45">
        <v>0</v>
      </c>
      <c r="AZ9" s="44">
        <v>80679.899999999994</v>
      </c>
      <c r="BA9" s="45">
        <v>73</v>
      </c>
      <c r="BB9" s="44">
        <v>0</v>
      </c>
      <c r="BC9" s="45">
        <v>0</v>
      </c>
      <c r="BD9" s="44">
        <v>50638</v>
      </c>
      <c r="BE9" s="45">
        <v>19</v>
      </c>
      <c r="BF9" s="44">
        <v>463099.1</v>
      </c>
      <c r="BG9" s="45">
        <v>273</v>
      </c>
    </row>
    <row r="10" spans="1:59" s="1" customFormat="1" ht="15" customHeight="1" x14ac:dyDescent="0.15">
      <c r="A10" s="4" t="s">
        <v>99</v>
      </c>
      <c r="B10" s="18">
        <f>SUM(B11:B13)</f>
        <v>141625861.10000002</v>
      </c>
      <c r="C10" s="22">
        <f t="shared" ref="C10:BG10" si="3">SUM(C11:C13)</f>
        <v>93619</v>
      </c>
      <c r="D10" s="18">
        <f t="shared" si="3"/>
        <v>4996795</v>
      </c>
      <c r="E10" s="22">
        <f t="shared" si="3"/>
        <v>6428</v>
      </c>
      <c r="F10" s="18">
        <f t="shared" si="3"/>
        <v>4276284.8</v>
      </c>
      <c r="G10" s="22">
        <f t="shared" si="3"/>
        <v>4907</v>
      </c>
      <c r="H10" s="18">
        <f t="shared" si="3"/>
        <v>108616</v>
      </c>
      <c r="I10" s="22">
        <f t="shared" si="3"/>
        <v>78</v>
      </c>
      <c r="J10" s="18">
        <f t="shared" si="3"/>
        <v>35906</v>
      </c>
      <c r="K10" s="22">
        <f t="shared" si="3"/>
        <v>7</v>
      </c>
      <c r="L10" s="18">
        <f t="shared" si="3"/>
        <v>62054306.300000004</v>
      </c>
      <c r="M10" s="22">
        <f t="shared" si="3"/>
        <v>6905</v>
      </c>
      <c r="N10" s="18">
        <f t="shared" si="3"/>
        <v>0</v>
      </c>
      <c r="O10" s="22">
        <f t="shared" si="3"/>
        <v>0</v>
      </c>
      <c r="P10" s="18">
        <f t="shared" si="3"/>
        <v>0</v>
      </c>
      <c r="Q10" s="22">
        <f t="shared" si="3"/>
        <v>0</v>
      </c>
      <c r="R10" s="18">
        <f t="shared" si="3"/>
        <v>24324227.399999999</v>
      </c>
      <c r="S10" s="22">
        <f t="shared" si="3"/>
        <v>54987</v>
      </c>
      <c r="T10" s="18">
        <f t="shared" si="3"/>
        <v>1125388.5</v>
      </c>
      <c r="U10" s="22">
        <f t="shared" si="3"/>
        <v>218</v>
      </c>
      <c r="V10" s="18">
        <f t="shared" si="3"/>
        <v>2803866.2</v>
      </c>
      <c r="W10" s="22">
        <f t="shared" si="3"/>
        <v>253</v>
      </c>
      <c r="X10" s="18">
        <f t="shared" si="3"/>
        <v>524843.39999999991</v>
      </c>
      <c r="Y10" s="22">
        <f t="shared" si="3"/>
        <v>361</v>
      </c>
      <c r="Z10" s="18">
        <f t="shared" si="3"/>
        <v>137475.20000000001</v>
      </c>
      <c r="AA10" s="22">
        <f t="shared" si="3"/>
        <v>129</v>
      </c>
      <c r="AB10" s="18">
        <f t="shared" si="3"/>
        <v>19002.900000000001</v>
      </c>
      <c r="AC10" s="22">
        <f t="shared" si="3"/>
        <v>17</v>
      </c>
      <c r="AD10" s="18">
        <f t="shared" si="3"/>
        <v>16468356.300000001</v>
      </c>
      <c r="AE10" s="22">
        <f t="shared" si="3"/>
        <v>12485</v>
      </c>
      <c r="AF10" s="18">
        <f t="shared" si="3"/>
        <v>159540</v>
      </c>
      <c r="AG10" s="22">
        <f t="shared" si="3"/>
        <v>68</v>
      </c>
      <c r="AH10" s="18">
        <f t="shared" si="3"/>
        <v>74106.399999999994</v>
      </c>
      <c r="AI10" s="22">
        <f t="shared" si="3"/>
        <v>136</v>
      </c>
      <c r="AJ10" s="18">
        <f t="shared" si="3"/>
        <v>3525194.1</v>
      </c>
      <c r="AK10" s="22">
        <f t="shared" si="3"/>
        <v>1347</v>
      </c>
      <c r="AL10" s="18">
        <f t="shared" si="3"/>
        <v>984423.8</v>
      </c>
      <c r="AM10" s="22">
        <f t="shared" si="3"/>
        <v>1823</v>
      </c>
      <c r="AN10" s="18">
        <f t="shared" si="3"/>
        <v>408367.3</v>
      </c>
      <c r="AO10" s="22">
        <f t="shared" si="3"/>
        <v>185</v>
      </c>
      <c r="AP10" s="18">
        <f t="shared" si="3"/>
        <v>3279</v>
      </c>
      <c r="AQ10" s="22">
        <f t="shared" si="3"/>
        <v>2</v>
      </c>
      <c r="AR10" s="18">
        <f t="shared" si="3"/>
        <v>867538.9</v>
      </c>
      <c r="AS10" s="22">
        <f t="shared" si="3"/>
        <v>311</v>
      </c>
      <c r="AT10" s="18">
        <f t="shared" si="3"/>
        <v>8398605.8999999985</v>
      </c>
      <c r="AU10" s="22">
        <f t="shared" si="3"/>
        <v>770</v>
      </c>
      <c r="AV10" s="18">
        <f t="shared" si="3"/>
        <v>955295.9</v>
      </c>
      <c r="AW10" s="22">
        <f t="shared" si="3"/>
        <v>57</v>
      </c>
      <c r="AX10" s="18">
        <f t="shared" si="3"/>
        <v>347503.4</v>
      </c>
      <c r="AY10" s="22">
        <f t="shared" si="3"/>
        <v>22</v>
      </c>
      <c r="AZ10" s="18">
        <f t="shared" si="3"/>
        <v>270355.40000000002</v>
      </c>
      <c r="BA10" s="22">
        <f t="shared" si="3"/>
        <v>163</v>
      </c>
      <c r="BB10" s="18">
        <f t="shared" si="3"/>
        <v>19350</v>
      </c>
      <c r="BC10" s="22">
        <f t="shared" si="3"/>
        <v>12</v>
      </c>
      <c r="BD10" s="18">
        <f t="shared" si="3"/>
        <v>745514</v>
      </c>
      <c r="BE10" s="22">
        <f t="shared" si="3"/>
        <v>71</v>
      </c>
      <c r="BF10" s="18">
        <f t="shared" si="3"/>
        <v>7991719</v>
      </c>
      <c r="BG10" s="22">
        <f t="shared" si="3"/>
        <v>1877</v>
      </c>
    </row>
    <row r="11" spans="1:59" s="48" customFormat="1" ht="13.5" x14ac:dyDescent="0.15">
      <c r="A11" s="7" t="s">
        <v>67</v>
      </c>
      <c r="B11" s="44">
        <v>45452706.700000003</v>
      </c>
      <c r="C11" s="45">
        <v>43394</v>
      </c>
      <c r="D11" s="44">
        <v>2562182.1</v>
      </c>
      <c r="E11" s="45">
        <v>3183</v>
      </c>
      <c r="F11" s="44">
        <v>1840871.7</v>
      </c>
      <c r="G11" s="45">
        <v>2284</v>
      </c>
      <c r="H11" s="44">
        <v>100484</v>
      </c>
      <c r="I11" s="45">
        <v>66</v>
      </c>
      <c r="J11" s="44">
        <v>1579</v>
      </c>
      <c r="K11" s="45">
        <v>1</v>
      </c>
      <c r="L11" s="44">
        <v>20807006.300000001</v>
      </c>
      <c r="M11" s="45">
        <v>2177</v>
      </c>
      <c r="N11" s="44">
        <v>0</v>
      </c>
      <c r="O11" s="45">
        <v>0</v>
      </c>
      <c r="P11" s="44">
        <v>0</v>
      </c>
      <c r="Q11" s="45">
        <v>0</v>
      </c>
      <c r="R11" s="44">
        <v>6156878.2999999998</v>
      </c>
      <c r="S11" s="45">
        <v>26484</v>
      </c>
      <c r="T11" s="44">
        <v>35973.199999999997</v>
      </c>
      <c r="U11" s="45">
        <v>11</v>
      </c>
      <c r="V11" s="44">
        <v>981238.1</v>
      </c>
      <c r="W11" s="45">
        <v>107</v>
      </c>
      <c r="X11" s="44">
        <v>198301.8</v>
      </c>
      <c r="Y11" s="45">
        <v>193</v>
      </c>
      <c r="Z11" s="44">
        <v>27435.200000000001</v>
      </c>
      <c r="AA11" s="45">
        <v>43</v>
      </c>
      <c r="AB11" s="44">
        <v>8644</v>
      </c>
      <c r="AC11" s="45">
        <v>8</v>
      </c>
      <c r="AD11" s="44">
        <v>4335685.0999999996</v>
      </c>
      <c r="AE11" s="45">
        <v>5795</v>
      </c>
      <c r="AF11" s="44">
        <v>25215.1</v>
      </c>
      <c r="AG11" s="45">
        <v>24</v>
      </c>
      <c r="AH11" s="44">
        <v>49586</v>
      </c>
      <c r="AI11" s="45">
        <v>89</v>
      </c>
      <c r="AJ11" s="44">
        <v>1165508.3999999999</v>
      </c>
      <c r="AK11" s="45">
        <v>714</v>
      </c>
      <c r="AL11" s="44">
        <v>435872.5</v>
      </c>
      <c r="AM11" s="45">
        <v>863</v>
      </c>
      <c r="AN11" s="44">
        <v>198202.3</v>
      </c>
      <c r="AO11" s="45">
        <v>126</v>
      </c>
      <c r="AP11" s="44">
        <v>1959</v>
      </c>
      <c r="AQ11" s="45">
        <v>1</v>
      </c>
      <c r="AR11" s="44">
        <v>520169</v>
      </c>
      <c r="AS11" s="45">
        <v>193</v>
      </c>
      <c r="AT11" s="44">
        <v>1378017.7</v>
      </c>
      <c r="AU11" s="45">
        <v>133</v>
      </c>
      <c r="AV11" s="44">
        <v>33707.199999999997</v>
      </c>
      <c r="AW11" s="45">
        <v>14</v>
      </c>
      <c r="AX11" s="44">
        <v>14070</v>
      </c>
      <c r="AY11" s="45">
        <v>15</v>
      </c>
      <c r="AZ11" s="44">
        <v>54826.400000000001</v>
      </c>
      <c r="BA11" s="45">
        <v>50</v>
      </c>
      <c r="BB11" s="44">
        <v>16221</v>
      </c>
      <c r="BC11" s="45">
        <v>11</v>
      </c>
      <c r="BD11" s="44">
        <v>54065</v>
      </c>
      <c r="BE11" s="45">
        <v>20</v>
      </c>
      <c r="BF11" s="44">
        <v>4449008.3</v>
      </c>
      <c r="BG11" s="45">
        <v>789</v>
      </c>
    </row>
    <row r="12" spans="1:59" s="48" customFormat="1" ht="13.5" x14ac:dyDescent="0.15">
      <c r="A12" s="7" t="s">
        <v>68</v>
      </c>
      <c r="B12" s="44">
        <v>26412709.5</v>
      </c>
      <c r="C12" s="45">
        <v>27262</v>
      </c>
      <c r="D12" s="44">
        <v>585942.19999999995</v>
      </c>
      <c r="E12" s="45">
        <v>774</v>
      </c>
      <c r="F12" s="44">
        <v>901808.4</v>
      </c>
      <c r="G12" s="45">
        <v>821</v>
      </c>
      <c r="H12" s="44">
        <v>5533</v>
      </c>
      <c r="I12" s="45">
        <v>6</v>
      </c>
      <c r="J12" s="44">
        <v>2075</v>
      </c>
      <c r="K12" s="45">
        <v>2</v>
      </c>
      <c r="L12" s="44">
        <v>12899654.9</v>
      </c>
      <c r="M12" s="45">
        <v>1325</v>
      </c>
      <c r="N12" s="44">
        <v>0</v>
      </c>
      <c r="O12" s="45">
        <v>0</v>
      </c>
      <c r="P12" s="44">
        <v>0</v>
      </c>
      <c r="Q12" s="45">
        <v>0</v>
      </c>
      <c r="R12" s="44">
        <v>4205688.9000000004</v>
      </c>
      <c r="S12" s="45">
        <v>19517</v>
      </c>
      <c r="T12" s="44">
        <v>1039887.3</v>
      </c>
      <c r="U12" s="45">
        <v>195</v>
      </c>
      <c r="V12" s="44">
        <v>558169.9</v>
      </c>
      <c r="W12" s="45">
        <v>47</v>
      </c>
      <c r="X12" s="44">
        <v>182322.4</v>
      </c>
      <c r="Y12" s="45">
        <v>100</v>
      </c>
      <c r="Z12" s="44">
        <v>28758</v>
      </c>
      <c r="AA12" s="45">
        <v>36</v>
      </c>
      <c r="AB12" s="44">
        <v>4919.8999999999996</v>
      </c>
      <c r="AC12" s="45">
        <v>6</v>
      </c>
      <c r="AD12" s="44">
        <v>3703887.3</v>
      </c>
      <c r="AE12" s="45">
        <v>3195</v>
      </c>
      <c r="AF12" s="44">
        <v>133305</v>
      </c>
      <c r="AG12" s="45">
        <v>43</v>
      </c>
      <c r="AH12" s="44">
        <v>1697.4</v>
      </c>
      <c r="AI12" s="45">
        <v>11</v>
      </c>
      <c r="AJ12" s="44">
        <v>208568.1</v>
      </c>
      <c r="AK12" s="45">
        <v>218</v>
      </c>
      <c r="AL12" s="44">
        <v>254465.9</v>
      </c>
      <c r="AM12" s="45">
        <v>475</v>
      </c>
      <c r="AN12" s="44">
        <v>18715.7</v>
      </c>
      <c r="AO12" s="45">
        <v>5</v>
      </c>
      <c r="AP12" s="44">
        <v>1320</v>
      </c>
      <c r="AQ12" s="45">
        <v>1</v>
      </c>
      <c r="AR12" s="44">
        <v>1237.7</v>
      </c>
      <c r="AS12" s="45">
        <v>3</v>
      </c>
      <c r="AT12" s="44">
        <v>1035435.6</v>
      </c>
      <c r="AU12" s="45">
        <v>168</v>
      </c>
      <c r="AV12" s="44">
        <v>115327.2</v>
      </c>
      <c r="AW12" s="45">
        <v>2</v>
      </c>
      <c r="AX12" s="44">
        <v>1384</v>
      </c>
      <c r="AY12" s="45">
        <v>1</v>
      </c>
      <c r="AZ12" s="44">
        <v>41653.199999999997</v>
      </c>
      <c r="BA12" s="45">
        <v>40</v>
      </c>
      <c r="BB12" s="44">
        <v>3129</v>
      </c>
      <c r="BC12" s="45">
        <v>1</v>
      </c>
      <c r="BD12" s="44">
        <v>45403</v>
      </c>
      <c r="BE12" s="45">
        <v>16</v>
      </c>
      <c r="BF12" s="44">
        <v>432420.5</v>
      </c>
      <c r="BG12" s="45">
        <v>254</v>
      </c>
    </row>
    <row r="13" spans="1:59" s="48" customFormat="1" ht="13.5" x14ac:dyDescent="0.15">
      <c r="A13" s="7" t="s">
        <v>69</v>
      </c>
      <c r="B13" s="44">
        <v>69760444.900000006</v>
      </c>
      <c r="C13" s="45">
        <v>22963</v>
      </c>
      <c r="D13" s="44">
        <v>1848670.7</v>
      </c>
      <c r="E13" s="45">
        <v>2471</v>
      </c>
      <c r="F13" s="44">
        <v>1533604.7</v>
      </c>
      <c r="G13" s="45">
        <v>1802</v>
      </c>
      <c r="H13" s="44">
        <v>2599</v>
      </c>
      <c r="I13" s="45">
        <v>6</v>
      </c>
      <c r="J13" s="44">
        <v>32252</v>
      </c>
      <c r="K13" s="45">
        <v>4</v>
      </c>
      <c r="L13" s="44">
        <v>28347645.100000001</v>
      </c>
      <c r="M13" s="45">
        <v>3403</v>
      </c>
      <c r="N13" s="44">
        <v>0</v>
      </c>
      <c r="O13" s="45">
        <v>0</v>
      </c>
      <c r="P13" s="44">
        <v>0</v>
      </c>
      <c r="Q13" s="45">
        <v>0</v>
      </c>
      <c r="R13" s="44">
        <v>13961660.199999999</v>
      </c>
      <c r="S13" s="45">
        <v>8986</v>
      </c>
      <c r="T13" s="44">
        <v>49528</v>
      </c>
      <c r="U13" s="45">
        <v>12</v>
      </c>
      <c r="V13" s="44">
        <v>1264458.2</v>
      </c>
      <c r="W13" s="45">
        <v>99</v>
      </c>
      <c r="X13" s="44">
        <v>144219.20000000001</v>
      </c>
      <c r="Y13" s="45">
        <v>68</v>
      </c>
      <c r="Z13" s="44">
        <v>81282</v>
      </c>
      <c r="AA13" s="45">
        <v>50</v>
      </c>
      <c r="AB13" s="44">
        <v>5439</v>
      </c>
      <c r="AC13" s="45">
        <v>3</v>
      </c>
      <c r="AD13" s="44">
        <v>8428783.9000000004</v>
      </c>
      <c r="AE13" s="45">
        <v>3495</v>
      </c>
      <c r="AF13" s="44">
        <v>1019.9</v>
      </c>
      <c r="AG13" s="45">
        <v>1</v>
      </c>
      <c r="AH13" s="44">
        <v>22823</v>
      </c>
      <c r="AI13" s="45">
        <v>36</v>
      </c>
      <c r="AJ13" s="44">
        <v>2151117.6</v>
      </c>
      <c r="AK13" s="45">
        <v>415</v>
      </c>
      <c r="AL13" s="44">
        <v>294085.40000000002</v>
      </c>
      <c r="AM13" s="45">
        <v>485</v>
      </c>
      <c r="AN13" s="44">
        <v>191449.3</v>
      </c>
      <c r="AO13" s="45">
        <v>54</v>
      </c>
      <c r="AP13" s="44">
        <v>0</v>
      </c>
      <c r="AQ13" s="45">
        <v>0</v>
      </c>
      <c r="AR13" s="44">
        <v>346132.2</v>
      </c>
      <c r="AS13" s="45">
        <v>115</v>
      </c>
      <c r="AT13" s="44">
        <v>5985152.5999999996</v>
      </c>
      <c r="AU13" s="45">
        <v>469</v>
      </c>
      <c r="AV13" s="44">
        <v>806261.5</v>
      </c>
      <c r="AW13" s="45">
        <v>41</v>
      </c>
      <c r="AX13" s="44">
        <v>332049.40000000002</v>
      </c>
      <c r="AY13" s="45">
        <v>6</v>
      </c>
      <c r="AZ13" s="44">
        <v>173875.8</v>
      </c>
      <c r="BA13" s="45">
        <v>73</v>
      </c>
      <c r="BB13" s="44">
        <v>0</v>
      </c>
      <c r="BC13" s="45">
        <v>0</v>
      </c>
      <c r="BD13" s="44">
        <v>646046</v>
      </c>
      <c r="BE13" s="45">
        <v>35</v>
      </c>
      <c r="BF13" s="44">
        <v>3110290.2</v>
      </c>
      <c r="BG13" s="45">
        <v>834</v>
      </c>
    </row>
    <row r="14" spans="1:59" s="48" customFormat="1" ht="13.5" x14ac:dyDescent="0.15">
      <c r="A14" s="7" t="s">
        <v>70</v>
      </c>
      <c r="B14" s="44">
        <v>81545309.799999997</v>
      </c>
      <c r="C14" s="45">
        <v>54800</v>
      </c>
      <c r="D14" s="44">
        <v>3953621.9</v>
      </c>
      <c r="E14" s="45">
        <v>5390</v>
      </c>
      <c r="F14" s="44">
        <v>2475169.4</v>
      </c>
      <c r="G14" s="45">
        <v>2930</v>
      </c>
      <c r="H14" s="44">
        <v>206602.1</v>
      </c>
      <c r="I14" s="45">
        <v>214</v>
      </c>
      <c r="J14" s="44">
        <v>15856</v>
      </c>
      <c r="K14" s="45">
        <v>29</v>
      </c>
      <c r="L14" s="44">
        <v>46045617</v>
      </c>
      <c r="M14" s="45">
        <v>4674</v>
      </c>
      <c r="N14" s="44">
        <v>0</v>
      </c>
      <c r="O14" s="45">
        <v>0</v>
      </c>
      <c r="P14" s="44">
        <v>0</v>
      </c>
      <c r="Q14" s="45">
        <v>0</v>
      </c>
      <c r="R14" s="44">
        <v>11591039.6</v>
      </c>
      <c r="S14" s="45">
        <v>24907</v>
      </c>
      <c r="T14" s="44">
        <v>226886.9</v>
      </c>
      <c r="U14" s="45">
        <v>96</v>
      </c>
      <c r="V14" s="44">
        <v>1203537.3999999999</v>
      </c>
      <c r="W14" s="45">
        <v>101</v>
      </c>
      <c r="X14" s="44">
        <v>114891.8</v>
      </c>
      <c r="Y14" s="45">
        <v>161</v>
      </c>
      <c r="Z14" s="44">
        <v>67693.899999999994</v>
      </c>
      <c r="AA14" s="45">
        <v>97</v>
      </c>
      <c r="AB14" s="44">
        <v>48233.599999999999</v>
      </c>
      <c r="AC14" s="45">
        <v>66</v>
      </c>
      <c r="AD14" s="44">
        <v>7354962.5999999996</v>
      </c>
      <c r="AE14" s="45">
        <v>9319</v>
      </c>
      <c r="AF14" s="44">
        <v>728669.2</v>
      </c>
      <c r="AG14" s="45">
        <v>507</v>
      </c>
      <c r="AH14" s="44">
        <v>44013.2</v>
      </c>
      <c r="AI14" s="45">
        <v>95</v>
      </c>
      <c r="AJ14" s="44">
        <v>1991013.6</v>
      </c>
      <c r="AK14" s="45">
        <v>1155</v>
      </c>
      <c r="AL14" s="44">
        <v>852689.8</v>
      </c>
      <c r="AM14" s="45">
        <v>2057</v>
      </c>
      <c r="AN14" s="44">
        <v>43564.800000000003</v>
      </c>
      <c r="AO14" s="45">
        <v>11</v>
      </c>
      <c r="AP14" s="44">
        <v>2239</v>
      </c>
      <c r="AQ14" s="45">
        <v>6</v>
      </c>
      <c r="AR14" s="44">
        <v>110679.2</v>
      </c>
      <c r="AS14" s="45">
        <v>211</v>
      </c>
      <c r="AT14" s="44">
        <v>1410881.5</v>
      </c>
      <c r="AU14" s="45">
        <v>479</v>
      </c>
      <c r="AV14" s="44">
        <v>334326.7</v>
      </c>
      <c r="AW14" s="45">
        <v>141</v>
      </c>
      <c r="AX14" s="44">
        <v>6136</v>
      </c>
      <c r="AY14" s="45">
        <v>6</v>
      </c>
      <c r="AZ14" s="44">
        <v>144498.29999999999</v>
      </c>
      <c r="BA14" s="45">
        <v>156</v>
      </c>
      <c r="BB14" s="44">
        <v>13007</v>
      </c>
      <c r="BC14" s="45">
        <v>2</v>
      </c>
      <c r="BD14" s="44">
        <v>70126</v>
      </c>
      <c r="BE14" s="45">
        <v>63</v>
      </c>
      <c r="BF14" s="44">
        <v>2489353.2999999998</v>
      </c>
      <c r="BG14" s="45">
        <v>1927</v>
      </c>
    </row>
    <row r="15" spans="1:59" s="1" customFormat="1" ht="15" customHeight="1" x14ac:dyDescent="0.15">
      <c r="A15" s="4" t="s">
        <v>100</v>
      </c>
      <c r="B15" s="18">
        <f>SUM(B16:B17)</f>
        <v>58501118.299999997</v>
      </c>
      <c r="C15" s="22">
        <f t="shared" ref="C15:BG15" si="4">SUM(C16:C17)</f>
        <v>37904</v>
      </c>
      <c r="D15" s="18">
        <f t="shared" si="4"/>
        <v>895452.6</v>
      </c>
      <c r="E15" s="22">
        <f t="shared" si="4"/>
        <v>1911</v>
      </c>
      <c r="F15" s="18">
        <f t="shared" si="4"/>
        <v>464629.3</v>
      </c>
      <c r="G15" s="22">
        <f t="shared" si="4"/>
        <v>706</v>
      </c>
      <c r="H15" s="18">
        <f t="shared" si="4"/>
        <v>24333</v>
      </c>
      <c r="I15" s="22">
        <f t="shared" si="4"/>
        <v>9</v>
      </c>
      <c r="J15" s="18">
        <f t="shared" si="4"/>
        <v>3547</v>
      </c>
      <c r="K15" s="22">
        <f t="shared" si="4"/>
        <v>6</v>
      </c>
      <c r="L15" s="18">
        <f t="shared" si="4"/>
        <v>29197116.799999997</v>
      </c>
      <c r="M15" s="22">
        <f t="shared" si="4"/>
        <v>2232</v>
      </c>
      <c r="N15" s="18">
        <f t="shared" si="4"/>
        <v>0</v>
      </c>
      <c r="O15" s="22">
        <f t="shared" si="4"/>
        <v>0</v>
      </c>
      <c r="P15" s="18">
        <f t="shared" si="4"/>
        <v>0</v>
      </c>
      <c r="Q15" s="22">
        <f t="shared" si="4"/>
        <v>0</v>
      </c>
      <c r="R15" s="18">
        <f t="shared" si="4"/>
        <v>11962557.5</v>
      </c>
      <c r="S15" s="22">
        <f t="shared" si="4"/>
        <v>21930</v>
      </c>
      <c r="T15" s="18">
        <f t="shared" si="4"/>
        <v>1387211.9</v>
      </c>
      <c r="U15" s="22">
        <f t="shared" si="4"/>
        <v>627</v>
      </c>
      <c r="V15" s="18">
        <f t="shared" si="4"/>
        <v>1849977.9000000001</v>
      </c>
      <c r="W15" s="22">
        <f t="shared" si="4"/>
        <v>194</v>
      </c>
      <c r="X15" s="18">
        <f t="shared" si="4"/>
        <v>134762</v>
      </c>
      <c r="Y15" s="22">
        <f t="shared" si="4"/>
        <v>127</v>
      </c>
      <c r="Z15" s="18">
        <f t="shared" si="4"/>
        <v>47034.3</v>
      </c>
      <c r="AA15" s="22">
        <f t="shared" si="4"/>
        <v>53</v>
      </c>
      <c r="AB15" s="18">
        <f t="shared" si="4"/>
        <v>84898</v>
      </c>
      <c r="AC15" s="22">
        <f t="shared" si="4"/>
        <v>23</v>
      </c>
      <c r="AD15" s="18">
        <f t="shared" si="4"/>
        <v>6004156.7999999998</v>
      </c>
      <c r="AE15" s="22">
        <f t="shared" si="4"/>
        <v>6495</v>
      </c>
      <c r="AF15" s="18">
        <f t="shared" si="4"/>
        <v>301935.59999999998</v>
      </c>
      <c r="AG15" s="22">
        <f t="shared" si="4"/>
        <v>196</v>
      </c>
      <c r="AH15" s="18">
        <f t="shared" si="4"/>
        <v>16865.7</v>
      </c>
      <c r="AI15" s="22">
        <f t="shared" si="4"/>
        <v>19</v>
      </c>
      <c r="AJ15" s="18">
        <f t="shared" si="4"/>
        <v>1747680.6</v>
      </c>
      <c r="AK15" s="22">
        <f t="shared" si="4"/>
        <v>1140</v>
      </c>
      <c r="AL15" s="18">
        <f t="shared" si="4"/>
        <v>195386.5</v>
      </c>
      <c r="AM15" s="22">
        <f t="shared" si="4"/>
        <v>355</v>
      </c>
      <c r="AN15" s="18">
        <f t="shared" si="4"/>
        <v>103</v>
      </c>
      <c r="AO15" s="22">
        <f t="shared" si="4"/>
        <v>3</v>
      </c>
      <c r="AP15" s="18">
        <f t="shared" si="4"/>
        <v>0</v>
      </c>
      <c r="AQ15" s="22">
        <f t="shared" si="4"/>
        <v>0</v>
      </c>
      <c r="AR15" s="18">
        <f t="shared" si="4"/>
        <v>131635.70000000001</v>
      </c>
      <c r="AS15" s="22">
        <f t="shared" si="4"/>
        <v>179</v>
      </c>
      <c r="AT15" s="18">
        <f t="shared" si="4"/>
        <v>1245797.1000000001</v>
      </c>
      <c r="AU15" s="22">
        <f t="shared" si="4"/>
        <v>366</v>
      </c>
      <c r="AV15" s="18">
        <f t="shared" si="4"/>
        <v>217248.90000000002</v>
      </c>
      <c r="AW15" s="22">
        <f t="shared" si="4"/>
        <v>10</v>
      </c>
      <c r="AX15" s="18">
        <f t="shared" si="4"/>
        <v>9876.4</v>
      </c>
      <c r="AY15" s="22">
        <f t="shared" si="4"/>
        <v>10</v>
      </c>
      <c r="AZ15" s="18">
        <f t="shared" si="4"/>
        <v>171385.60000000001</v>
      </c>
      <c r="BA15" s="22">
        <f t="shared" si="4"/>
        <v>134</v>
      </c>
      <c r="BB15" s="18">
        <f t="shared" si="4"/>
        <v>0</v>
      </c>
      <c r="BC15" s="22">
        <f t="shared" si="4"/>
        <v>0</v>
      </c>
      <c r="BD15" s="18">
        <f t="shared" si="4"/>
        <v>25739.200000000001</v>
      </c>
      <c r="BE15" s="22">
        <f t="shared" si="4"/>
        <v>7</v>
      </c>
      <c r="BF15" s="18">
        <f t="shared" si="4"/>
        <v>2381786.9</v>
      </c>
      <c r="BG15" s="22">
        <f t="shared" si="4"/>
        <v>1172</v>
      </c>
    </row>
    <row r="16" spans="1:59" s="48" customFormat="1" ht="13.5" x14ac:dyDescent="0.15">
      <c r="A16" s="7" t="s">
        <v>71</v>
      </c>
      <c r="B16" s="44">
        <v>36562941.899999999</v>
      </c>
      <c r="C16" s="45">
        <v>24852</v>
      </c>
      <c r="D16" s="44">
        <v>619951.5</v>
      </c>
      <c r="E16" s="45">
        <v>1364</v>
      </c>
      <c r="F16" s="44">
        <v>249245.5</v>
      </c>
      <c r="G16" s="45">
        <v>435</v>
      </c>
      <c r="H16" s="44">
        <v>0</v>
      </c>
      <c r="I16" s="45">
        <v>0</v>
      </c>
      <c r="J16" s="44">
        <v>3547</v>
      </c>
      <c r="K16" s="45">
        <v>6</v>
      </c>
      <c r="L16" s="44">
        <v>21831240.699999999</v>
      </c>
      <c r="M16" s="45">
        <v>1472</v>
      </c>
      <c r="N16" s="44">
        <v>0</v>
      </c>
      <c r="O16" s="45">
        <v>0</v>
      </c>
      <c r="P16" s="44">
        <v>0</v>
      </c>
      <c r="Q16" s="45">
        <v>0</v>
      </c>
      <c r="R16" s="44">
        <v>5309221.5</v>
      </c>
      <c r="S16" s="45">
        <v>14276</v>
      </c>
      <c r="T16" s="44">
        <v>489329.8</v>
      </c>
      <c r="U16" s="45">
        <v>212</v>
      </c>
      <c r="V16" s="44">
        <v>1056957.1000000001</v>
      </c>
      <c r="W16" s="45">
        <v>109</v>
      </c>
      <c r="X16" s="44">
        <v>67340.7</v>
      </c>
      <c r="Y16" s="45">
        <v>65</v>
      </c>
      <c r="Z16" s="44">
        <v>25225.9</v>
      </c>
      <c r="AA16" s="45">
        <v>29</v>
      </c>
      <c r="AB16" s="44">
        <v>42271.1</v>
      </c>
      <c r="AC16" s="45">
        <v>10</v>
      </c>
      <c r="AD16" s="44">
        <v>2791489.9</v>
      </c>
      <c r="AE16" s="45">
        <v>4276</v>
      </c>
      <c r="AF16" s="44">
        <v>296660</v>
      </c>
      <c r="AG16" s="45">
        <v>178</v>
      </c>
      <c r="AH16" s="44">
        <v>16360.4</v>
      </c>
      <c r="AI16" s="45">
        <v>18</v>
      </c>
      <c r="AJ16" s="44">
        <v>1273604.7</v>
      </c>
      <c r="AK16" s="45">
        <v>992</v>
      </c>
      <c r="AL16" s="44">
        <v>100932.8</v>
      </c>
      <c r="AM16" s="45">
        <v>153</v>
      </c>
      <c r="AN16" s="44">
        <v>20</v>
      </c>
      <c r="AO16" s="45">
        <v>1</v>
      </c>
      <c r="AP16" s="44">
        <v>0</v>
      </c>
      <c r="AQ16" s="45">
        <v>0</v>
      </c>
      <c r="AR16" s="44">
        <v>54914.1</v>
      </c>
      <c r="AS16" s="45">
        <v>53</v>
      </c>
      <c r="AT16" s="44">
        <v>263119.2</v>
      </c>
      <c r="AU16" s="45">
        <v>145</v>
      </c>
      <c r="AV16" s="44">
        <v>77786.3</v>
      </c>
      <c r="AW16" s="45">
        <v>1</v>
      </c>
      <c r="AX16" s="44">
        <v>0</v>
      </c>
      <c r="AY16" s="45">
        <v>0</v>
      </c>
      <c r="AZ16" s="44">
        <v>92918.3</v>
      </c>
      <c r="BA16" s="45">
        <v>70</v>
      </c>
      <c r="BB16" s="44">
        <v>0</v>
      </c>
      <c r="BC16" s="45">
        <v>0</v>
      </c>
      <c r="BD16" s="44">
        <v>25452.5</v>
      </c>
      <c r="BE16" s="45">
        <v>5</v>
      </c>
      <c r="BF16" s="44">
        <v>1875352.9</v>
      </c>
      <c r="BG16" s="45">
        <v>982</v>
      </c>
    </row>
    <row r="17" spans="1:59" s="48" customFormat="1" ht="13.5" x14ac:dyDescent="0.15">
      <c r="A17" s="7" t="s">
        <v>72</v>
      </c>
      <c r="B17" s="44">
        <v>21938176.399999999</v>
      </c>
      <c r="C17" s="45">
        <v>13052</v>
      </c>
      <c r="D17" s="44">
        <v>275501.09999999998</v>
      </c>
      <c r="E17" s="45">
        <v>547</v>
      </c>
      <c r="F17" s="44">
        <v>215383.8</v>
      </c>
      <c r="G17" s="45">
        <v>271</v>
      </c>
      <c r="H17" s="44">
        <v>24333</v>
      </c>
      <c r="I17" s="45">
        <v>9</v>
      </c>
      <c r="J17" s="44">
        <v>0</v>
      </c>
      <c r="K17" s="45">
        <v>0</v>
      </c>
      <c r="L17" s="44">
        <v>7365876.0999999996</v>
      </c>
      <c r="M17" s="45">
        <v>760</v>
      </c>
      <c r="N17" s="44">
        <v>0</v>
      </c>
      <c r="O17" s="45">
        <v>0</v>
      </c>
      <c r="P17" s="44">
        <v>0</v>
      </c>
      <c r="Q17" s="45">
        <v>0</v>
      </c>
      <c r="R17" s="44">
        <v>6653336</v>
      </c>
      <c r="S17" s="45">
        <v>7654</v>
      </c>
      <c r="T17" s="44">
        <v>897882.1</v>
      </c>
      <c r="U17" s="45">
        <v>415</v>
      </c>
      <c r="V17" s="44">
        <v>793020.8</v>
      </c>
      <c r="W17" s="45">
        <v>85</v>
      </c>
      <c r="X17" s="44">
        <v>67421.3</v>
      </c>
      <c r="Y17" s="45">
        <v>62</v>
      </c>
      <c r="Z17" s="44">
        <v>21808.400000000001</v>
      </c>
      <c r="AA17" s="45">
        <v>24</v>
      </c>
      <c r="AB17" s="44">
        <v>42626.9</v>
      </c>
      <c r="AC17" s="45">
        <v>13</v>
      </c>
      <c r="AD17" s="44">
        <v>3212666.9</v>
      </c>
      <c r="AE17" s="45">
        <v>2219</v>
      </c>
      <c r="AF17" s="44">
        <v>5275.6</v>
      </c>
      <c r="AG17" s="45">
        <v>18</v>
      </c>
      <c r="AH17" s="44">
        <v>505.3</v>
      </c>
      <c r="AI17" s="45">
        <v>1</v>
      </c>
      <c r="AJ17" s="44">
        <v>474075.9</v>
      </c>
      <c r="AK17" s="45">
        <v>148</v>
      </c>
      <c r="AL17" s="44">
        <v>94453.7</v>
      </c>
      <c r="AM17" s="45">
        <v>202</v>
      </c>
      <c r="AN17" s="44">
        <v>83</v>
      </c>
      <c r="AO17" s="45">
        <v>2</v>
      </c>
      <c r="AP17" s="44">
        <v>0</v>
      </c>
      <c r="AQ17" s="45">
        <v>0</v>
      </c>
      <c r="AR17" s="44">
        <v>76721.600000000006</v>
      </c>
      <c r="AS17" s="45">
        <v>126</v>
      </c>
      <c r="AT17" s="44">
        <v>982677.9</v>
      </c>
      <c r="AU17" s="45">
        <v>221</v>
      </c>
      <c r="AV17" s="44">
        <v>139462.6</v>
      </c>
      <c r="AW17" s="45">
        <v>9</v>
      </c>
      <c r="AX17" s="44">
        <v>9876.4</v>
      </c>
      <c r="AY17" s="45">
        <v>10</v>
      </c>
      <c r="AZ17" s="44">
        <v>78467.3</v>
      </c>
      <c r="BA17" s="45">
        <v>64</v>
      </c>
      <c r="BB17" s="44">
        <v>0</v>
      </c>
      <c r="BC17" s="45">
        <v>0</v>
      </c>
      <c r="BD17" s="44">
        <v>286.7</v>
      </c>
      <c r="BE17" s="45">
        <v>2</v>
      </c>
      <c r="BF17" s="44">
        <v>506434</v>
      </c>
      <c r="BG17" s="45">
        <v>190</v>
      </c>
    </row>
    <row r="18" spans="1:59" s="48" customFormat="1" ht="13.5" x14ac:dyDescent="0.15">
      <c r="A18" s="43" t="s">
        <v>138</v>
      </c>
      <c r="B18" s="44">
        <v>53457017</v>
      </c>
      <c r="C18" s="45">
        <v>61396</v>
      </c>
      <c r="D18" s="44">
        <v>3000680.8</v>
      </c>
      <c r="E18" s="45">
        <v>3030</v>
      </c>
      <c r="F18" s="44">
        <v>3340537.8</v>
      </c>
      <c r="G18" s="45">
        <v>2367</v>
      </c>
      <c r="H18" s="44">
        <v>50286</v>
      </c>
      <c r="I18" s="45">
        <v>22</v>
      </c>
      <c r="J18" s="44">
        <v>22922</v>
      </c>
      <c r="K18" s="45">
        <v>27</v>
      </c>
      <c r="L18" s="44">
        <v>8074070.2000000002</v>
      </c>
      <c r="M18" s="45">
        <v>1521</v>
      </c>
      <c r="N18" s="44">
        <v>0</v>
      </c>
      <c r="O18" s="45">
        <v>0</v>
      </c>
      <c r="P18" s="44">
        <v>0</v>
      </c>
      <c r="Q18" s="45">
        <v>0</v>
      </c>
      <c r="R18" s="44">
        <v>17696753.699999999</v>
      </c>
      <c r="S18" s="45">
        <v>39300</v>
      </c>
      <c r="T18" s="44">
        <v>2787626.6</v>
      </c>
      <c r="U18" s="45">
        <v>2582</v>
      </c>
      <c r="V18" s="44">
        <v>2008547.1</v>
      </c>
      <c r="W18" s="45">
        <v>191</v>
      </c>
      <c r="X18" s="44">
        <v>213449.2</v>
      </c>
      <c r="Y18" s="45">
        <v>189</v>
      </c>
      <c r="Z18" s="44">
        <v>87062.399999999994</v>
      </c>
      <c r="AA18" s="45">
        <v>91</v>
      </c>
      <c r="AB18" s="44">
        <v>184370.1</v>
      </c>
      <c r="AC18" s="45">
        <v>22</v>
      </c>
      <c r="AD18" s="44">
        <v>9463606.1999999993</v>
      </c>
      <c r="AE18" s="45">
        <v>9136</v>
      </c>
      <c r="AF18" s="44">
        <v>315269.7</v>
      </c>
      <c r="AG18" s="45">
        <v>186</v>
      </c>
      <c r="AH18" s="44">
        <v>3323.8</v>
      </c>
      <c r="AI18" s="45">
        <v>9</v>
      </c>
      <c r="AJ18" s="44">
        <v>411004</v>
      </c>
      <c r="AK18" s="45">
        <v>459</v>
      </c>
      <c r="AL18" s="44">
        <v>733265.3</v>
      </c>
      <c r="AM18" s="45">
        <v>825</v>
      </c>
      <c r="AN18" s="44">
        <v>54181.1</v>
      </c>
      <c r="AO18" s="45">
        <v>15</v>
      </c>
      <c r="AP18" s="44">
        <v>1367</v>
      </c>
      <c r="AQ18" s="45">
        <v>1</v>
      </c>
      <c r="AR18" s="44">
        <v>251115</v>
      </c>
      <c r="AS18" s="45">
        <v>78</v>
      </c>
      <c r="AT18" s="44">
        <v>2278564.2999999998</v>
      </c>
      <c r="AU18" s="45">
        <v>513</v>
      </c>
      <c r="AV18" s="44">
        <v>435882.3</v>
      </c>
      <c r="AW18" s="45">
        <v>21</v>
      </c>
      <c r="AX18" s="44">
        <v>187827.4</v>
      </c>
      <c r="AY18" s="45">
        <v>20</v>
      </c>
      <c r="AZ18" s="44">
        <v>181313.6</v>
      </c>
      <c r="BA18" s="45">
        <v>177</v>
      </c>
      <c r="BB18" s="44">
        <v>0</v>
      </c>
      <c r="BC18" s="45">
        <v>0</v>
      </c>
      <c r="BD18" s="44">
        <v>56519.1</v>
      </c>
      <c r="BE18" s="45">
        <v>32</v>
      </c>
      <c r="BF18" s="44">
        <v>1617472.3</v>
      </c>
      <c r="BG18" s="45">
        <v>582</v>
      </c>
    </row>
    <row r="19" spans="1:59" s="48" customFormat="1" ht="13.5" x14ac:dyDescent="0.15">
      <c r="A19" s="7" t="s">
        <v>73</v>
      </c>
      <c r="B19" s="44">
        <v>38519461.200000003</v>
      </c>
      <c r="C19" s="45">
        <v>32399</v>
      </c>
      <c r="D19" s="44">
        <v>4748314.8</v>
      </c>
      <c r="E19" s="45">
        <v>4863</v>
      </c>
      <c r="F19" s="44">
        <v>2306739</v>
      </c>
      <c r="G19" s="45">
        <v>1796</v>
      </c>
      <c r="H19" s="44">
        <v>90</v>
      </c>
      <c r="I19" s="45">
        <v>1</v>
      </c>
      <c r="J19" s="44">
        <v>66009</v>
      </c>
      <c r="K19" s="45">
        <v>69</v>
      </c>
      <c r="L19" s="44">
        <v>13802510.5</v>
      </c>
      <c r="M19" s="45">
        <v>2445</v>
      </c>
      <c r="N19" s="44">
        <v>0</v>
      </c>
      <c r="O19" s="45">
        <v>0</v>
      </c>
      <c r="P19" s="44">
        <v>0</v>
      </c>
      <c r="Q19" s="45">
        <v>0</v>
      </c>
      <c r="R19" s="44">
        <v>7538833.2999999998</v>
      </c>
      <c r="S19" s="45">
        <v>13757</v>
      </c>
      <c r="T19" s="44">
        <v>111502.1</v>
      </c>
      <c r="U19" s="45">
        <v>27</v>
      </c>
      <c r="V19" s="44">
        <v>635138.6</v>
      </c>
      <c r="W19" s="45">
        <v>106</v>
      </c>
      <c r="X19" s="44">
        <v>87143.2</v>
      </c>
      <c r="Y19" s="45">
        <v>65</v>
      </c>
      <c r="Z19" s="44">
        <v>46687.199999999997</v>
      </c>
      <c r="AA19" s="45">
        <v>79</v>
      </c>
      <c r="AB19" s="44">
        <v>81756</v>
      </c>
      <c r="AC19" s="45">
        <v>56</v>
      </c>
      <c r="AD19" s="44">
        <v>4580784.8</v>
      </c>
      <c r="AE19" s="45">
        <v>6465</v>
      </c>
      <c r="AF19" s="44">
        <v>494229.8</v>
      </c>
      <c r="AG19" s="45">
        <v>186</v>
      </c>
      <c r="AH19" s="44">
        <v>191990.7</v>
      </c>
      <c r="AI19" s="45">
        <v>217</v>
      </c>
      <c r="AJ19" s="44">
        <v>1017957</v>
      </c>
      <c r="AK19" s="45">
        <v>474</v>
      </c>
      <c r="AL19" s="44">
        <v>309252.7</v>
      </c>
      <c r="AM19" s="45">
        <v>470</v>
      </c>
      <c r="AN19" s="44">
        <v>158297.60000000001</v>
      </c>
      <c r="AO19" s="45">
        <v>21</v>
      </c>
      <c r="AP19" s="44">
        <v>5830</v>
      </c>
      <c r="AQ19" s="45">
        <v>2</v>
      </c>
      <c r="AR19" s="44">
        <v>533595.1</v>
      </c>
      <c r="AS19" s="45">
        <v>352</v>
      </c>
      <c r="AT19" s="44">
        <v>758563.1</v>
      </c>
      <c r="AU19" s="45">
        <v>246</v>
      </c>
      <c r="AV19" s="44">
        <v>263700.09999999998</v>
      </c>
      <c r="AW19" s="45">
        <v>6</v>
      </c>
      <c r="AX19" s="44">
        <v>0</v>
      </c>
      <c r="AY19" s="45">
        <v>0</v>
      </c>
      <c r="AZ19" s="44">
        <v>79780.3</v>
      </c>
      <c r="BA19" s="45">
        <v>125</v>
      </c>
      <c r="BB19" s="44">
        <v>343</v>
      </c>
      <c r="BC19" s="45">
        <v>2</v>
      </c>
      <c r="BD19" s="44">
        <v>82523.199999999997</v>
      </c>
      <c r="BE19" s="45">
        <v>46</v>
      </c>
      <c r="BF19" s="44">
        <v>617890.1</v>
      </c>
      <c r="BG19" s="45">
        <v>523</v>
      </c>
    </row>
    <row r="20" spans="1:59" s="48" customFormat="1" ht="13.5" x14ac:dyDescent="0.15">
      <c r="A20" s="7" t="s">
        <v>74</v>
      </c>
      <c r="B20" s="44">
        <v>457882392.19999999</v>
      </c>
      <c r="C20" s="45">
        <v>376267</v>
      </c>
      <c r="D20" s="44">
        <v>37249528.799999997</v>
      </c>
      <c r="E20" s="45">
        <v>47724</v>
      </c>
      <c r="F20" s="44">
        <v>147981703.59999999</v>
      </c>
      <c r="G20" s="45">
        <v>93326</v>
      </c>
      <c r="H20" s="44">
        <v>1991274.8</v>
      </c>
      <c r="I20" s="45">
        <v>1141</v>
      </c>
      <c r="J20" s="44">
        <v>3426777.3</v>
      </c>
      <c r="K20" s="45">
        <v>1833</v>
      </c>
      <c r="L20" s="44">
        <v>74211961.700000003</v>
      </c>
      <c r="M20" s="45">
        <v>33720</v>
      </c>
      <c r="N20" s="44">
        <v>0</v>
      </c>
      <c r="O20" s="45">
        <v>0</v>
      </c>
      <c r="P20" s="44">
        <v>59215</v>
      </c>
      <c r="Q20" s="45">
        <v>29</v>
      </c>
      <c r="R20" s="44">
        <v>37747620.700000003</v>
      </c>
      <c r="S20" s="45">
        <v>77857</v>
      </c>
      <c r="T20" s="44">
        <v>24797744.300000001</v>
      </c>
      <c r="U20" s="45">
        <v>5654</v>
      </c>
      <c r="V20" s="44">
        <v>2343843.4</v>
      </c>
      <c r="W20" s="45">
        <v>390</v>
      </c>
      <c r="X20" s="44">
        <v>508619.1</v>
      </c>
      <c r="Y20" s="45">
        <v>443</v>
      </c>
      <c r="Z20" s="44">
        <v>297461.5</v>
      </c>
      <c r="AA20" s="45">
        <v>345</v>
      </c>
      <c r="AB20" s="44">
        <v>4225318.5</v>
      </c>
      <c r="AC20" s="45">
        <v>2433</v>
      </c>
      <c r="AD20" s="44">
        <v>32218164.800000001</v>
      </c>
      <c r="AE20" s="45">
        <v>62485</v>
      </c>
      <c r="AF20" s="44">
        <v>1383235.7</v>
      </c>
      <c r="AG20" s="45">
        <v>1779</v>
      </c>
      <c r="AH20" s="44">
        <v>1716319.7</v>
      </c>
      <c r="AI20" s="45">
        <v>2570</v>
      </c>
      <c r="AJ20" s="44">
        <v>17047273.699999999</v>
      </c>
      <c r="AK20" s="45">
        <v>8537</v>
      </c>
      <c r="AL20" s="44">
        <v>17340569.600000001</v>
      </c>
      <c r="AM20" s="45">
        <v>25024</v>
      </c>
      <c r="AN20" s="44">
        <v>18289787.100000001</v>
      </c>
      <c r="AO20" s="45">
        <v>514</v>
      </c>
      <c r="AP20" s="44">
        <v>97231</v>
      </c>
      <c r="AQ20" s="45">
        <v>79</v>
      </c>
      <c r="AR20" s="44">
        <v>266624</v>
      </c>
      <c r="AS20" s="45">
        <v>906</v>
      </c>
      <c r="AT20" s="44">
        <v>6475053.4000000004</v>
      </c>
      <c r="AU20" s="45">
        <v>1724</v>
      </c>
      <c r="AV20" s="44">
        <v>1532428.4</v>
      </c>
      <c r="AW20" s="45">
        <v>112</v>
      </c>
      <c r="AX20" s="44">
        <v>327408.2</v>
      </c>
      <c r="AY20" s="45">
        <v>166</v>
      </c>
      <c r="AZ20" s="44">
        <v>616747.30000000005</v>
      </c>
      <c r="BA20" s="45">
        <v>561</v>
      </c>
      <c r="BB20" s="44">
        <v>0</v>
      </c>
      <c r="BC20" s="45">
        <v>0</v>
      </c>
      <c r="BD20" s="44">
        <v>679094.7</v>
      </c>
      <c r="BE20" s="45">
        <v>676</v>
      </c>
      <c r="BF20" s="44">
        <v>25051385.899999999</v>
      </c>
      <c r="BG20" s="45">
        <v>6239</v>
      </c>
    </row>
    <row r="21" spans="1:59" s="48" customFormat="1" ht="13.5" x14ac:dyDescent="0.15">
      <c r="A21" s="7" t="s">
        <v>75</v>
      </c>
      <c r="B21" s="44">
        <v>95671816.400000006</v>
      </c>
      <c r="C21" s="45">
        <v>43037</v>
      </c>
      <c r="D21" s="44">
        <v>6528051.7999999998</v>
      </c>
      <c r="E21" s="45">
        <v>5965</v>
      </c>
      <c r="F21" s="44">
        <v>2367031.7000000002</v>
      </c>
      <c r="G21" s="45">
        <v>2868</v>
      </c>
      <c r="H21" s="44">
        <v>51889</v>
      </c>
      <c r="I21" s="45">
        <v>19</v>
      </c>
      <c r="J21" s="44">
        <v>275670.90000000002</v>
      </c>
      <c r="K21" s="45">
        <v>217</v>
      </c>
      <c r="L21" s="44">
        <v>63527485.200000003</v>
      </c>
      <c r="M21" s="45">
        <v>4842</v>
      </c>
      <c r="N21" s="44">
        <v>0</v>
      </c>
      <c r="O21" s="45">
        <v>0</v>
      </c>
      <c r="P21" s="44">
        <v>0</v>
      </c>
      <c r="Q21" s="45">
        <v>0</v>
      </c>
      <c r="R21" s="44">
        <v>5468605.4000000004</v>
      </c>
      <c r="S21" s="45">
        <v>15250</v>
      </c>
      <c r="T21" s="44">
        <v>1065282.2</v>
      </c>
      <c r="U21" s="45">
        <v>451</v>
      </c>
      <c r="V21" s="44">
        <v>499100.9</v>
      </c>
      <c r="W21" s="45">
        <v>67</v>
      </c>
      <c r="X21" s="44">
        <v>90412.2</v>
      </c>
      <c r="Y21" s="45">
        <v>99</v>
      </c>
      <c r="Z21" s="44">
        <v>50170.5</v>
      </c>
      <c r="AA21" s="45">
        <v>53</v>
      </c>
      <c r="AB21" s="44">
        <v>120552.2</v>
      </c>
      <c r="AC21" s="45">
        <v>103</v>
      </c>
      <c r="AD21" s="44">
        <v>3184370.2</v>
      </c>
      <c r="AE21" s="45">
        <v>6857</v>
      </c>
      <c r="AF21" s="44">
        <v>355244.1</v>
      </c>
      <c r="AG21" s="45">
        <v>175</v>
      </c>
      <c r="AH21" s="44">
        <v>61423</v>
      </c>
      <c r="AI21" s="45">
        <v>76</v>
      </c>
      <c r="AJ21" s="44">
        <v>2188678.7000000002</v>
      </c>
      <c r="AK21" s="45">
        <v>727</v>
      </c>
      <c r="AL21" s="44">
        <v>1345642</v>
      </c>
      <c r="AM21" s="45">
        <v>1702</v>
      </c>
      <c r="AN21" s="44">
        <v>24883.8</v>
      </c>
      <c r="AO21" s="45">
        <v>15</v>
      </c>
      <c r="AP21" s="44">
        <v>0</v>
      </c>
      <c r="AQ21" s="45">
        <v>0</v>
      </c>
      <c r="AR21" s="44">
        <v>54334</v>
      </c>
      <c r="AS21" s="45">
        <v>3</v>
      </c>
      <c r="AT21" s="44">
        <v>392595.6</v>
      </c>
      <c r="AU21" s="45">
        <v>147</v>
      </c>
      <c r="AV21" s="44">
        <v>1446019.9</v>
      </c>
      <c r="AW21" s="45">
        <v>39</v>
      </c>
      <c r="AX21" s="44">
        <v>102622.6</v>
      </c>
      <c r="AY21" s="45">
        <v>71</v>
      </c>
      <c r="AZ21" s="44">
        <v>179742.3</v>
      </c>
      <c r="BA21" s="45">
        <v>177</v>
      </c>
      <c r="BB21" s="44">
        <v>0</v>
      </c>
      <c r="BC21" s="45">
        <v>0</v>
      </c>
      <c r="BD21" s="44">
        <v>335725.1</v>
      </c>
      <c r="BE21" s="45">
        <v>104</v>
      </c>
      <c r="BF21" s="44">
        <v>5956283.0999999996</v>
      </c>
      <c r="BG21" s="45">
        <v>3010</v>
      </c>
    </row>
    <row r="22" spans="1:59" s="1" customFormat="1" ht="15" customHeight="1" x14ac:dyDescent="0.15">
      <c r="A22" s="4" t="s">
        <v>101</v>
      </c>
      <c r="B22" s="18">
        <f>SUM(B23:B24)</f>
        <v>156527951.59999999</v>
      </c>
      <c r="C22" s="22">
        <f t="shared" ref="C22:BG22" si="5">SUM(C23:C24)</f>
        <v>100054</v>
      </c>
      <c r="D22" s="18">
        <f t="shared" si="5"/>
        <v>12252615.300000001</v>
      </c>
      <c r="E22" s="22">
        <f t="shared" si="5"/>
        <v>14268</v>
      </c>
      <c r="F22" s="18">
        <f t="shared" si="5"/>
        <v>10234569.800000001</v>
      </c>
      <c r="G22" s="22">
        <f t="shared" si="5"/>
        <v>11180</v>
      </c>
      <c r="H22" s="18">
        <f t="shared" si="5"/>
        <v>618310.80000000005</v>
      </c>
      <c r="I22" s="22">
        <f t="shared" si="5"/>
        <v>511</v>
      </c>
      <c r="J22" s="18">
        <f t="shared" si="5"/>
        <v>369649.4</v>
      </c>
      <c r="K22" s="22">
        <f t="shared" si="5"/>
        <v>279</v>
      </c>
      <c r="L22" s="18">
        <f t="shared" si="5"/>
        <v>51930964.700000003</v>
      </c>
      <c r="M22" s="22">
        <f t="shared" si="5"/>
        <v>13029</v>
      </c>
      <c r="N22" s="18">
        <f t="shared" si="5"/>
        <v>0</v>
      </c>
      <c r="O22" s="22">
        <f t="shared" si="5"/>
        <v>0</v>
      </c>
      <c r="P22" s="18">
        <f t="shared" si="5"/>
        <v>1877380</v>
      </c>
      <c r="Q22" s="22">
        <f t="shared" si="5"/>
        <v>985</v>
      </c>
      <c r="R22" s="18">
        <f t="shared" si="5"/>
        <v>20141471.100000001</v>
      </c>
      <c r="S22" s="22">
        <f t="shared" si="5"/>
        <v>34370</v>
      </c>
      <c r="T22" s="18">
        <f t="shared" si="5"/>
        <v>12819327.9</v>
      </c>
      <c r="U22" s="22">
        <f t="shared" si="5"/>
        <v>3004</v>
      </c>
      <c r="V22" s="18">
        <f t="shared" si="5"/>
        <v>3616186.8</v>
      </c>
      <c r="W22" s="22">
        <f t="shared" si="5"/>
        <v>170</v>
      </c>
      <c r="X22" s="18">
        <f t="shared" si="5"/>
        <v>488885.1</v>
      </c>
      <c r="Y22" s="22">
        <f t="shared" si="5"/>
        <v>355</v>
      </c>
      <c r="Z22" s="18">
        <f t="shared" si="5"/>
        <v>136684.20000000001</v>
      </c>
      <c r="AA22" s="22">
        <f t="shared" si="5"/>
        <v>135</v>
      </c>
      <c r="AB22" s="18">
        <f t="shared" si="5"/>
        <v>276783</v>
      </c>
      <c r="AC22" s="22">
        <f t="shared" si="5"/>
        <v>441</v>
      </c>
      <c r="AD22" s="18">
        <f t="shared" si="5"/>
        <v>18026769.699999999</v>
      </c>
      <c r="AE22" s="22">
        <f t="shared" si="5"/>
        <v>13298</v>
      </c>
      <c r="AF22" s="18">
        <f t="shared" si="5"/>
        <v>1023142.1</v>
      </c>
      <c r="AG22" s="22">
        <f t="shared" si="5"/>
        <v>1046</v>
      </c>
      <c r="AH22" s="18">
        <f t="shared" si="5"/>
        <v>1068949.6000000001</v>
      </c>
      <c r="AI22" s="22">
        <f t="shared" si="5"/>
        <v>487</v>
      </c>
      <c r="AJ22" s="18">
        <f t="shared" si="5"/>
        <v>1849137.2000000002</v>
      </c>
      <c r="AK22" s="22">
        <f t="shared" si="5"/>
        <v>920</v>
      </c>
      <c r="AL22" s="18">
        <f t="shared" si="5"/>
        <v>1356792</v>
      </c>
      <c r="AM22" s="22">
        <f t="shared" si="5"/>
        <v>2012</v>
      </c>
      <c r="AN22" s="18">
        <f t="shared" si="5"/>
        <v>3961058.2</v>
      </c>
      <c r="AO22" s="22">
        <f t="shared" si="5"/>
        <v>436</v>
      </c>
      <c r="AP22" s="18">
        <f t="shared" si="5"/>
        <v>56430</v>
      </c>
      <c r="AQ22" s="22">
        <f t="shared" si="5"/>
        <v>36</v>
      </c>
      <c r="AR22" s="18">
        <f t="shared" si="5"/>
        <v>407018.89999999997</v>
      </c>
      <c r="AS22" s="22">
        <f t="shared" si="5"/>
        <v>105</v>
      </c>
      <c r="AT22" s="18">
        <f t="shared" si="5"/>
        <v>5579345.9000000004</v>
      </c>
      <c r="AU22" s="22">
        <f t="shared" si="5"/>
        <v>701</v>
      </c>
      <c r="AV22" s="18">
        <f t="shared" si="5"/>
        <v>2763622.3</v>
      </c>
      <c r="AW22" s="22">
        <f t="shared" si="5"/>
        <v>95</v>
      </c>
      <c r="AX22" s="18">
        <f t="shared" si="5"/>
        <v>1011390.9</v>
      </c>
      <c r="AY22" s="22">
        <f t="shared" si="5"/>
        <v>99</v>
      </c>
      <c r="AZ22" s="18">
        <f t="shared" si="5"/>
        <v>200763.9</v>
      </c>
      <c r="BA22" s="22">
        <f t="shared" si="5"/>
        <v>214</v>
      </c>
      <c r="BB22" s="18">
        <f t="shared" si="5"/>
        <v>0</v>
      </c>
      <c r="BC22" s="22">
        <f t="shared" si="5"/>
        <v>0</v>
      </c>
      <c r="BD22" s="18">
        <f t="shared" si="5"/>
        <v>579000</v>
      </c>
      <c r="BE22" s="22">
        <f t="shared" si="5"/>
        <v>142</v>
      </c>
      <c r="BF22" s="18">
        <f t="shared" si="5"/>
        <v>3881702.8</v>
      </c>
      <c r="BG22" s="22">
        <f t="shared" si="5"/>
        <v>1736</v>
      </c>
    </row>
    <row r="23" spans="1:59" s="48" customFormat="1" ht="13.5" x14ac:dyDescent="0.15">
      <c r="A23" s="7" t="s">
        <v>76</v>
      </c>
      <c r="B23" s="44">
        <v>57992504.100000001</v>
      </c>
      <c r="C23" s="45">
        <v>40549</v>
      </c>
      <c r="D23" s="44">
        <v>5378844.2000000002</v>
      </c>
      <c r="E23" s="45">
        <v>5601</v>
      </c>
      <c r="F23" s="44">
        <v>3685896</v>
      </c>
      <c r="G23" s="45">
        <v>3392</v>
      </c>
      <c r="H23" s="44">
        <v>58872</v>
      </c>
      <c r="I23" s="45">
        <v>27</v>
      </c>
      <c r="J23" s="44">
        <v>229443.4</v>
      </c>
      <c r="K23" s="45">
        <v>210</v>
      </c>
      <c r="L23" s="44">
        <v>21260798.5</v>
      </c>
      <c r="M23" s="45">
        <v>2495</v>
      </c>
      <c r="N23" s="44">
        <v>0</v>
      </c>
      <c r="O23" s="45">
        <v>0</v>
      </c>
      <c r="P23" s="44">
        <v>0</v>
      </c>
      <c r="Q23" s="45">
        <v>0</v>
      </c>
      <c r="R23" s="44">
        <v>8543447.9000000004</v>
      </c>
      <c r="S23" s="45">
        <v>17943</v>
      </c>
      <c r="T23" s="44">
        <v>614288.6</v>
      </c>
      <c r="U23" s="45">
        <v>563</v>
      </c>
      <c r="V23" s="44">
        <v>2179122.9</v>
      </c>
      <c r="W23" s="45">
        <v>90</v>
      </c>
      <c r="X23" s="44">
        <v>115848.8</v>
      </c>
      <c r="Y23" s="45">
        <v>136</v>
      </c>
      <c r="Z23" s="44">
        <v>69650.600000000006</v>
      </c>
      <c r="AA23" s="45">
        <v>69</v>
      </c>
      <c r="AB23" s="44">
        <v>92401.600000000006</v>
      </c>
      <c r="AC23" s="45">
        <v>265</v>
      </c>
      <c r="AD23" s="44">
        <v>7744853</v>
      </c>
      <c r="AE23" s="45">
        <v>5726</v>
      </c>
      <c r="AF23" s="44">
        <v>649107.69999999995</v>
      </c>
      <c r="AG23" s="45">
        <v>647</v>
      </c>
      <c r="AH23" s="44">
        <v>76888</v>
      </c>
      <c r="AI23" s="45">
        <v>113</v>
      </c>
      <c r="AJ23" s="44">
        <v>865230.9</v>
      </c>
      <c r="AK23" s="45">
        <v>780</v>
      </c>
      <c r="AL23" s="44">
        <v>576580</v>
      </c>
      <c r="AM23" s="45">
        <v>905</v>
      </c>
      <c r="AN23" s="44">
        <v>32924</v>
      </c>
      <c r="AO23" s="45">
        <v>30</v>
      </c>
      <c r="AP23" s="44">
        <v>17355</v>
      </c>
      <c r="AQ23" s="45">
        <v>14</v>
      </c>
      <c r="AR23" s="44">
        <v>103591.8</v>
      </c>
      <c r="AS23" s="45">
        <v>21</v>
      </c>
      <c r="AT23" s="44">
        <v>2475497.7000000002</v>
      </c>
      <c r="AU23" s="45">
        <v>315</v>
      </c>
      <c r="AV23" s="44">
        <v>1215701.3999999999</v>
      </c>
      <c r="AW23" s="45">
        <v>38</v>
      </c>
      <c r="AX23" s="44">
        <v>25156.1</v>
      </c>
      <c r="AY23" s="45">
        <v>1</v>
      </c>
      <c r="AZ23" s="44">
        <v>111102.5</v>
      </c>
      <c r="BA23" s="45">
        <v>135</v>
      </c>
      <c r="BB23" s="44">
        <v>0</v>
      </c>
      <c r="BC23" s="45">
        <v>0</v>
      </c>
      <c r="BD23" s="44">
        <v>189314</v>
      </c>
      <c r="BE23" s="45">
        <v>65</v>
      </c>
      <c r="BF23" s="44">
        <v>1680587.5</v>
      </c>
      <c r="BG23" s="45">
        <v>968</v>
      </c>
    </row>
    <row r="24" spans="1:59" s="48" customFormat="1" ht="13.5" x14ac:dyDescent="0.15">
      <c r="A24" s="7" t="s">
        <v>77</v>
      </c>
      <c r="B24" s="44">
        <v>98535447.5</v>
      </c>
      <c r="C24" s="45">
        <v>59505</v>
      </c>
      <c r="D24" s="44">
        <v>6873771.0999999996</v>
      </c>
      <c r="E24" s="45">
        <v>8667</v>
      </c>
      <c r="F24" s="44">
        <v>6548673.7999999998</v>
      </c>
      <c r="G24" s="45">
        <v>7788</v>
      </c>
      <c r="H24" s="44">
        <v>559438.80000000005</v>
      </c>
      <c r="I24" s="45">
        <v>484</v>
      </c>
      <c r="J24" s="44">
        <v>140206</v>
      </c>
      <c r="K24" s="45">
        <v>69</v>
      </c>
      <c r="L24" s="44">
        <v>30670166.199999999</v>
      </c>
      <c r="M24" s="45">
        <v>10534</v>
      </c>
      <c r="N24" s="44">
        <v>0</v>
      </c>
      <c r="O24" s="45">
        <v>0</v>
      </c>
      <c r="P24" s="44">
        <v>1877380</v>
      </c>
      <c r="Q24" s="45">
        <v>985</v>
      </c>
      <c r="R24" s="44">
        <v>11598023.199999999</v>
      </c>
      <c r="S24" s="45">
        <v>16427</v>
      </c>
      <c r="T24" s="44">
        <v>12205039.300000001</v>
      </c>
      <c r="U24" s="45">
        <v>2441</v>
      </c>
      <c r="V24" s="44">
        <v>1437063.9</v>
      </c>
      <c r="W24" s="45">
        <v>80</v>
      </c>
      <c r="X24" s="44">
        <v>373036.3</v>
      </c>
      <c r="Y24" s="45">
        <v>219</v>
      </c>
      <c r="Z24" s="44">
        <v>67033.600000000006</v>
      </c>
      <c r="AA24" s="45">
        <v>66</v>
      </c>
      <c r="AB24" s="44">
        <v>184381.4</v>
      </c>
      <c r="AC24" s="45">
        <v>176</v>
      </c>
      <c r="AD24" s="44">
        <v>10281916.699999999</v>
      </c>
      <c r="AE24" s="45">
        <v>7572</v>
      </c>
      <c r="AF24" s="44">
        <v>374034.4</v>
      </c>
      <c r="AG24" s="45">
        <v>399</v>
      </c>
      <c r="AH24" s="44">
        <v>992061.6</v>
      </c>
      <c r="AI24" s="45">
        <v>374</v>
      </c>
      <c r="AJ24" s="44">
        <v>983906.3</v>
      </c>
      <c r="AK24" s="45">
        <v>140</v>
      </c>
      <c r="AL24" s="44">
        <v>780212</v>
      </c>
      <c r="AM24" s="45">
        <v>1107</v>
      </c>
      <c r="AN24" s="44">
        <v>3928134.2</v>
      </c>
      <c r="AO24" s="45">
        <v>406</v>
      </c>
      <c r="AP24" s="44">
        <v>39075</v>
      </c>
      <c r="AQ24" s="45">
        <v>22</v>
      </c>
      <c r="AR24" s="44">
        <v>303427.09999999998</v>
      </c>
      <c r="AS24" s="45">
        <v>84</v>
      </c>
      <c r="AT24" s="44">
        <v>3103848.2</v>
      </c>
      <c r="AU24" s="45">
        <v>386</v>
      </c>
      <c r="AV24" s="44">
        <v>1547920.9</v>
      </c>
      <c r="AW24" s="45">
        <v>57</v>
      </c>
      <c r="AX24" s="44">
        <v>986234.8</v>
      </c>
      <c r="AY24" s="45">
        <v>98</v>
      </c>
      <c r="AZ24" s="44">
        <v>89661.4</v>
      </c>
      <c r="BA24" s="45">
        <v>79</v>
      </c>
      <c r="BB24" s="44">
        <v>0</v>
      </c>
      <c r="BC24" s="45">
        <v>0</v>
      </c>
      <c r="BD24" s="44">
        <v>389686</v>
      </c>
      <c r="BE24" s="45">
        <v>77</v>
      </c>
      <c r="BF24" s="44">
        <v>2201115.2999999998</v>
      </c>
      <c r="BG24" s="45">
        <v>768</v>
      </c>
    </row>
    <row r="25" spans="1:59" s="1" customFormat="1" ht="15" customHeight="1" x14ac:dyDescent="0.15">
      <c r="A25" s="4" t="s">
        <v>102</v>
      </c>
      <c r="B25" s="18">
        <f>SUM(B26:B28)</f>
        <v>268119143</v>
      </c>
      <c r="C25" s="22">
        <f t="shared" ref="C25:BG25" si="6">SUM(C26:C28)</f>
        <v>179692</v>
      </c>
      <c r="D25" s="18">
        <f t="shared" si="6"/>
        <v>26514817.899999999</v>
      </c>
      <c r="E25" s="22">
        <f t="shared" si="6"/>
        <v>27723</v>
      </c>
      <c r="F25" s="18">
        <f t="shared" si="6"/>
        <v>29543053</v>
      </c>
      <c r="G25" s="22">
        <f t="shared" si="6"/>
        <v>22556</v>
      </c>
      <c r="H25" s="18">
        <f t="shared" si="6"/>
        <v>729924.9</v>
      </c>
      <c r="I25" s="22">
        <f t="shared" si="6"/>
        <v>454</v>
      </c>
      <c r="J25" s="18">
        <f t="shared" si="6"/>
        <v>1502734.4</v>
      </c>
      <c r="K25" s="22">
        <f t="shared" si="6"/>
        <v>502</v>
      </c>
      <c r="L25" s="18">
        <f t="shared" si="6"/>
        <v>82906053.400000006</v>
      </c>
      <c r="M25" s="22">
        <f t="shared" si="6"/>
        <v>14785</v>
      </c>
      <c r="N25" s="18">
        <f t="shared" si="6"/>
        <v>0</v>
      </c>
      <c r="O25" s="22">
        <f t="shared" si="6"/>
        <v>0</v>
      </c>
      <c r="P25" s="18">
        <f t="shared" si="6"/>
        <v>0</v>
      </c>
      <c r="Q25" s="22">
        <f t="shared" si="6"/>
        <v>0</v>
      </c>
      <c r="R25" s="18">
        <f t="shared" si="6"/>
        <v>36653774.100000001</v>
      </c>
      <c r="S25" s="22">
        <f t="shared" si="6"/>
        <v>47115</v>
      </c>
      <c r="T25" s="18">
        <f t="shared" si="6"/>
        <v>3276477.9</v>
      </c>
      <c r="U25" s="22">
        <f t="shared" si="6"/>
        <v>2554</v>
      </c>
      <c r="V25" s="18">
        <f t="shared" si="6"/>
        <v>2503766.4</v>
      </c>
      <c r="W25" s="22">
        <f t="shared" si="6"/>
        <v>288</v>
      </c>
      <c r="X25" s="18">
        <f t="shared" si="6"/>
        <v>310941.90000000002</v>
      </c>
      <c r="Y25" s="22">
        <f t="shared" si="6"/>
        <v>360</v>
      </c>
      <c r="Z25" s="18">
        <f t="shared" si="6"/>
        <v>263738.90000000002</v>
      </c>
      <c r="AA25" s="22">
        <f t="shared" si="6"/>
        <v>304</v>
      </c>
      <c r="AB25" s="18">
        <f t="shared" si="6"/>
        <v>2028443.4</v>
      </c>
      <c r="AC25" s="22">
        <f t="shared" si="6"/>
        <v>2241</v>
      </c>
      <c r="AD25" s="18">
        <f t="shared" si="6"/>
        <v>20609432.700000003</v>
      </c>
      <c r="AE25" s="22">
        <f t="shared" si="6"/>
        <v>37429</v>
      </c>
      <c r="AF25" s="18">
        <f t="shared" si="6"/>
        <v>3374643.7</v>
      </c>
      <c r="AG25" s="22">
        <f t="shared" si="6"/>
        <v>2171</v>
      </c>
      <c r="AH25" s="18">
        <f t="shared" si="6"/>
        <v>604191.4</v>
      </c>
      <c r="AI25" s="22">
        <f t="shared" si="6"/>
        <v>648</v>
      </c>
      <c r="AJ25" s="18">
        <f t="shared" si="6"/>
        <v>24360024.399999999</v>
      </c>
      <c r="AK25" s="22">
        <f t="shared" si="6"/>
        <v>3493</v>
      </c>
      <c r="AL25" s="18">
        <f t="shared" si="6"/>
        <v>6614873</v>
      </c>
      <c r="AM25" s="22">
        <f t="shared" si="6"/>
        <v>8684</v>
      </c>
      <c r="AN25" s="18">
        <f t="shared" si="6"/>
        <v>295085.09999999998</v>
      </c>
      <c r="AO25" s="22">
        <f t="shared" si="6"/>
        <v>171</v>
      </c>
      <c r="AP25" s="18">
        <f t="shared" si="6"/>
        <v>65831.899999999994</v>
      </c>
      <c r="AQ25" s="22">
        <f t="shared" si="6"/>
        <v>45</v>
      </c>
      <c r="AR25" s="18">
        <f t="shared" si="6"/>
        <v>444480.5</v>
      </c>
      <c r="AS25" s="22">
        <f t="shared" si="6"/>
        <v>483</v>
      </c>
      <c r="AT25" s="18">
        <f t="shared" si="6"/>
        <v>7526998.7000000011</v>
      </c>
      <c r="AU25" s="22">
        <f t="shared" si="6"/>
        <v>1319</v>
      </c>
      <c r="AV25" s="18">
        <f t="shared" si="6"/>
        <v>3929667.4</v>
      </c>
      <c r="AW25" s="22">
        <f t="shared" si="6"/>
        <v>540</v>
      </c>
      <c r="AX25" s="18">
        <f t="shared" si="6"/>
        <v>386559.5</v>
      </c>
      <c r="AY25" s="22">
        <f t="shared" si="6"/>
        <v>21</v>
      </c>
      <c r="AZ25" s="18">
        <f t="shared" si="6"/>
        <v>463330.30000000005</v>
      </c>
      <c r="BA25" s="22">
        <f t="shared" si="6"/>
        <v>457</v>
      </c>
      <c r="BB25" s="18">
        <f t="shared" si="6"/>
        <v>2162474</v>
      </c>
      <c r="BC25" s="22">
        <f t="shared" si="6"/>
        <v>55</v>
      </c>
      <c r="BD25" s="18">
        <f t="shared" si="6"/>
        <v>1865245.7000000002</v>
      </c>
      <c r="BE25" s="22">
        <f t="shared" si="6"/>
        <v>272</v>
      </c>
      <c r="BF25" s="18">
        <f t="shared" si="6"/>
        <v>9182578.5</v>
      </c>
      <c r="BG25" s="22">
        <f t="shared" si="6"/>
        <v>5022</v>
      </c>
    </row>
    <row r="26" spans="1:59" s="48" customFormat="1" ht="13.5" x14ac:dyDescent="0.15">
      <c r="A26" s="7" t="s">
        <v>78</v>
      </c>
      <c r="B26" s="44">
        <v>59959662.899999999</v>
      </c>
      <c r="C26" s="45">
        <v>49301</v>
      </c>
      <c r="D26" s="44">
        <v>6053606.5</v>
      </c>
      <c r="E26" s="45">
        <v>5745</v>
      </c>
      <c r="F26" s="44">
        <v>6008395.0999999996</v>
      </c>
      <c r="G26" s="45">
        <v>4599</v>
      </c>
      <c r="H26" s="44">
        <v>112613.9</v>
      </c>
      <c r="I26" s="45">
        <v>66</v>
      </c>
      <c r="J26" s="44">
        <v>266659.7</v>
      </c>
      <c r="K26" s="45">
        <v>229</v>
      </c>
      <c r="L26" s="44">
        <v>11685855.300000001</v>
      </c>
      <c r="M26" s="45">
        <v>3738</v>
      </c>
      <c r="N26" s="44">
        <v>0</v>
      </c>
      <c r="O26" s="45">
        <v>0</v>
      </c>
      <c r="P26" s="44">
        <v>0</v>
      </c>
      <c r="Q26" s="45">
        <v>0</v>
      </c>
      <c r="R26" s="44">
        <v>12408370</v>
      </c>
      <c r="S26" s="45">
        <v>14484</v>
      </c>
      <c r="T26" s="44">
        <v>2051163.8</v>
      </c>
      <c r="U26" s="45">
        <v>1629</v>
      </c>
      <c r="V26" s="44">
        <v>671638.2</v>
      </c>
      <c r="W26" s="45">
        <v>68</v>
      </c>
      <c r="X26" s="44">
        <v>99535.1</v>
      </c>
      <c r="Y26" s="45">
        <v>104</v>
      </c>
      <c r="Z26" s="44">
        <v>74011.100000000006</v>
      </c>
      <c r="AA26" s="45">
        <v>82</v>
      </c>
      <c r="AB26" s="44">
        <v>1144784.2</v>
      </c>
      <c r="AC26" s="45">
        <v>966</v>
      </c>
      <c r="AD26" s="44">
        <v>6335695.4000000004</v>
      </c>
      <c r="AE26" s="45">
        <v>11004</v>
      </c>
      <c r="AF26" s="44">
        <v>208515.8</v>
      </c>
      <c r="AG26" s="45">
        <v>156</v>
      </c>
      <c r="AH26" s="44">
        <v>81613.7</v>
      </c>
      <c r="AI26" s="45">
        <v>48</v>
      </c>
      <c r="AJ26" s="44">
        <v>3360195.9</v>
      </c>
      <c r="AK26" s="45">
        <v>797</v>
      </c>
      <c r="AL26" s="44">
        <v>2141456.5</v>
      </c>
      <c r="AM26" s="45">
        <v>3084</v>
      </c>
      <c r="AN26" s="44">
        <v>41803.9</v>
      </c>
      <c r="AO26" s="45">
        <v>30</v>
      </c>
      <c r="AP26" s="44">
        <v>13715.9</v>
      </c>
      <c r="AQ26" s="45">
        <v>13</v>
      </c>
      <c r="AR26" s="44">
        <v>205598.7</v>
      </c>
      <c r="AS26" s="45">
        <v>104</v>
      </c>
      <c r="AT26" s="44">
        <v>3296489.2</v>
      </c>
      <c r="AU26" s="45">
        <v>422</v>
      </c>
      <c r="AV26" s="44">
        <v>429703.1</v>
      </c>
      <c r="AW26" s="45">
        <v>181</v>
      </c>
      <c r="AX26" s="44">
        <v>359490.5</v>
      </c>
      <c r="AY26" s="45">
        <v>10</v>
      </c>
      <c r="AZ26" s="44">
        <v>142370.70000000001</v>
      </c>
      <c r="BA26" s="45">
        <v>122</v>
      </c>
      <c r="BB26" s="44">
        <v>12336</v>
      </c>
      <c r="BC26" s="45">
        <v>2</v>
      </c>
      <c r="BD26" s="44">
        <v>272992.90000000002</v>
      </c>
      <c r="BE26" s="45">
        <v>74</v>
      </c>
      <c r="BF26" s="44">
        <v>2481051.7999999998</v>
      </c>
      <c r="BG26" s="45">
        <v>1544</v>
      </c>
    </row>
    <row r="27" spans="1:59" s="48" customFormat="1" ht="13.5" x14ac:dyDescent="0.15">
      <c r="A27" s="7" t="s">
        <v>110</v>
      </c>
      <c r="B27" s="44">
        <v>42563953.399999999</v>
      </c>
      <c r="C27" s="45">
        <v>27999</v>
      </c>
      <c r="D27" s="44">
        <v>3646861.7</v>
      </c>
      <c r="E27" s="45">
        <v>2900</v>
      </c>
      <c r="F27" s="44">
        <v>9076177.4000000004</v>
      </c>
      <c r="G27" s="45">
        <v>4570</v>
      </c>
      <c r="H27" s="44">
        <v>132849</v>
      </c>
      <c r="I27" s="45">
        <v>70</v>
      </c>
      <c r="J27" s="44">
        <v>89515.7</v>
      </c>
      <c r="K27" s="45">
        <v>78</v>
      </c>
      <c r="L27" s="44">
        <v>1505786.4</v>
      </c>
      <c r="M27" s="45">
        <v>879</v>
      </c>
      <c r="N27" s="44">
        <v>0</v>
      </c>
      <c r="O27" s="45">
        <v>0</v>
      </c>
      <c r="P27" s="44">
        <v>0</v>
      </c>
      <c r="Q27" s="45">
        <v>0</v>
      </c>
      <c r="R27" s="44">
        <v>8800734.1999999993</v>
      </c>
      <c r="S27" s="45">
        <v>8124</v>
      </c>
      <c r="T27" s="44">
        <v>528536.1</v>
      </c>
      <c r="U27" s="45">
        <v>529</v>
      </c>
      <c r="V27" s="44">
        <v>615787.80000000005</v>
      </c>
      <c r="W27" s="45">
        <v>57</v>
      </c>
      <c r="X27" s="44">
        <v>72946.3</v>
      </c>
      <c r="Y27" s="45">
        <v>32</v>
      </c>
      <c r="Z27" s="44">
        <v>41838.9</v>
      </c>
      <c r="AA27" s="45">
        <v>41</v>
      </c>
      <c r="AB27" s="44">
        <v>635527.30000000005</v>
      </c>
      <c r="AC27" s="45">
        <v>907</v>
      </c>
      <c r="AD27" s="44">
        <v>5313278</v>
      </c>
      <c r="AE27" s="45">
        <v>6680</v>
      </c>
      <c r="AF27" s="44">
        <v>167716.29999999999</v>
      </c>
      <c r="AG27" s="45">
        <v>112</v>
      </c>
      <c r="AH27" s="44">
        <v>58444.7</v>
      </c>
      <c r="AI27" s="45">
        <v>18</v>
      </c>
      <c r="AJ27" s="44">
        <v>7287420.2999999998</v>
      </c>
      <c r="AK27" s="45">
        <v>185</v>
      </c>
      <c r="AL27" s="44">
        <v>1729105.3</v>
      </c>
      <c r="AM27" s="45">
        <v>1640</v>
      </c>
      <c r="AN27" s="44">
        <v>20887.3</v>
      </c>
      <c r="AO27" s="45">
        <v>10</v>
      </c>
      <c r="AP27" s="44">
        <v>24166</v>
      </c>
      <c r="AQ27" s="45">
        <v>15</v>
      </c>
      <c r="AR27" s="44">
        <v>5143</v>
      </c>
      <c r="AS27" s="45">
        <v>22</v>
      </c>
      <c r="AT27" s="44">
        <v>1202960.1000000001</v>
      </c>
      <c r="AU27" s="45">
        <v>225</v>
      </c>
      <c r="AV27" s="44">
        <v>244154.8</v>
      </c>
      <c r="AW27" s="45">
        <v>10</v>
      </c>
      <c r="AX27" s="44">
        <v>0</v>
      </c>
      <c r="AY27" s="45">
        <v>0</v>
      </c>
      <c r="AZ27" s="44">
        <v>106035.6</v>
      </c>
      <c r="BA27" s="45">
        <v>85</v>
      </c>
      <c r="BB27" s="44">
        <v>0</v>
      </c>
      <c r="BC27" s="45">
        <v>0</v>
      </c>
      <c r="BD27" s="44">
        <v>22195</v>
      </c>
      <c r="BE27" s="45">
        <v>35</v>
      </c>
      <c r="BF27" s="44">
        <v>1235886.2</v>
      </c>
      <c r="BG27" s="45">
        <v>775</v>
      </c>
    </row>
    <row r="28" spans="1:59" s="48" customFormat="1" ht="13.5" x14ac:dyDescent="0.15">
      <c r="A28" s="7" t="s">
        <v>111</v>
      </c>
      <c r="B28" s="44">
        <v>165595526.69999999</v>
      </c>
      <c r="C28" s="45">
        <v>102392</v>
      </c>
      <c r="D28" s="44">
        <v>16814349.699999999</v>
      </c>
      <c r="E28" s="45">
        <v>19078</v>
      </c>
      <c r="F28" s="44">
        <v>14458480.5</v>
      </c>
      <c r="G28" s="45">
        <v>13387</v>
      </c>
      <c r="H28" s="44">
        <v>484462</v>
      </c>
      <c r="I28" s="45">
        <v>318</v>
      </c>
      <c r="J28" s="44">
        <v>1146559</v>
      </c>
      <c r="K28" s="45">
        <v>195</v>
      </c>
      <c r="L28" s="44">
        <v>69714411.700000003</v>
      </c>
      <c r="M28" s="45">
        <v>10168</v>
      </c>
      <c r="N28" s="44">
        <v>0</v>
      </c>
      <c r="O28" s="45">
        <v>0</v>
      </c>
      <c r="P28" s="44">
        <v>0</v>
      </c>
      <c r="Q28" s="45">
        <v>0</v>
      </c>
      <c r="R28" s="44">
        <v>15444669.9</v>
      </c>
      <c r="S28" s="45">
        <v>24507</v>
      </c>
      <c r="T28" s="44">
        <v>696778</v>
      </c>
      <c r="U28" s="45">
        <v>396</v>
      </c>
      <c r="V28" s="44">
        <v>1216340.3999999999</v>
      </c>
      <c r="W28" s="45">
        <v>163</v>
      </c>
      <c r="X28" s="44">
        <v>138460.5</v>
      </c>
      <c r="Y28" s="45">
        <v>224</v>
      </c>
      <c r="Z28" s="44">
        <v>147888.9</v>
      </c>
      <c r="AA28" s="45">
        <v>181</v>
      </c>
      <c r="AB28" s="44">
        <v>248131.9</v>
      </c>
      <c r="AC28" s="45">
        <v>368</v>
      </c>
      <c r="AD28" s="44">
        <v>8960459.3000000007</v>
      </c>
      <c r="AE28" s="45">
        <v>19745</v>
      </c>
      <c r="AF28" s="44">
        <v>2998411.6</v>
      </c>
      <c r="AG28" s="45">
        <v>1903</v>
      </c>
      <c r="AH28" s="44">
        <v>464133</v>
      </c>
      <c r="AI28" s="45">
        <v>582</v>
      </c>
      <c r="AJ28" s="44">
        <v>13712408.199999999</v>
      </c>
      <c r="AK28" s="45">
        <v>2511</v>
      </c>
      <c r="AL28" s="44">
        <v>2744311.2</v>
      </c>
      <c r="AM28" s="45">
        <v>3960</v>
      </c>
      <c r="AN28" s="44">
        <v>232393.9</v>
      </c>
      <c r="AO28" s="45">
        <v>131</v>
      </c>
      <c r="AP28" s="44">
        <v>27950</v>
      </c>
      <c r="AQ28" s="45">
        <v>17</v>
      </c>
      <c r="AR28" s="44">
        <v>233738.8</v>
      </c>
      <c r="AS28" s="45">
        <v>357</v>
      </c>
      <c r="AT28" s="44">
        <v>3027549.4</v>
      </c>
      <c r="AU28" s="45">
        <v>672</v>
      </c>
      <c r="AV28" s="44">
        <v>3255809.5</v>
      </c>
      <c r="AW28" s="45">
        <v>349</v>
      </c>
      <c r="AX28" s="44">
        <v>27069</v>
      </c>
      <c r="AY28" s="45">
        <v>11</v>
      </c>
      <c r="AZ28" s="44">
        <v>214924</v>
      </c>
      <c r="BA28" s="45">
        <v>250</v>
      </c>
      <c r="BB28" s="44">
        <v>2150138</v>
      </c>
      <c r="BC28" s="45">
        <v>53</v>
      </c>
      <c r="BD28" s="44">
        <v>1570057.8</v>
      </c>
      <c r="BE28" s="45">
        <v>163</v>
      </c>
      <c r="BF28" s="44">
        <v>5465640.5</v>
      </c>
      <c r="BG28" s="45">
        <v>2703</v>
      </c>
    </row>
    <row r="29" spans="1:59" s="48" customFormat="1" ht="13.5" x14ac:dyDescent="0.15">
      <c r="A29" s="7" t="s">
        <v>79</v>
      </c>
      <c r="B29" s="44">
        <v>35870833.5</v>
      </c>
      <c r="C29" s="45">
        <v>17284</v>
      </c>
      <c r="D29" s="44">
        <v>2674214</v>
      </c>
      <c r="E29" s="45">
        <v>3205</v>
      </c>
      <c r="F29" s="44">
        <v>2041311</v>
      </c>
      <c r="G29" s="45">
        <v>2274</v>
      </c>
      <c r="H29" s="44">
        <v>44495</v>
      </c>
      <c r="I29" s="45">
        <v>16</v>
      </c>
      <c r="J29" s="44">
        <v>22141</v>
      </c>
      <c r="K29" s="45">
        <v>38</v>
      </c>
      <c r="L29" s="44">
        <v>22686128.899999999</v>
      </c>
      <c r="M29" s="45">
        <v>2336</v>
      </c>
      <c r="N29" s="44">
        <v>0</v>
      </c>
      <c r="O29" s="45">
        <v>0</v>
      </c>
      <c r="P29" s="44">
        <v>0</v>
      </c>
      <c r="Q29" s="45">
        <v>0</v>
      </c>
      <c r="R29" s="44">
        <v>3078703.8</v>
      </c>
      <c r="S29" s="45">
        <v>3710</v>
      </c>
      <c r="T29" s="44">
        <v>0</v>
      </c>
      <c r="U29" s="45">
        <v>0</v>
      </c>
      <c r="V29" s="44">
        <v>156286.39999999999</v>
      </c>
      <c r="W29" s="45">
        <v>16</v>
      </c>
      <c r="X29" s="44">
        <v>60516.7</v>
      </c>
      <c r="Y29" s="45">
        <v>148</v>
      </c>
      <c r="Z29" s="44">
        <v>12206.1</v>
      </c>
      <c r="AA29" s="45">
        <v>16</v>
      </c>
      <c r="AB29" s="44">
        <v>21956</v>
      </c>
      <c r="AC29" s="45">
        <v>76</v>
      </c>
      <c r="AD29" s="44">
        <v>2320333</v>
      </c>
      <c r="AE29" s="45">
        <v>3717</v>
      </c>
      <c r="AF29" s="44">
        <v>20621.5</v>
      </c>
      <c r="AG29" s="45">
        <v>39</v>
      </c>
      <c r="AH29" s="44">
        <v>31537</v>
      </c>
      <c r="AI29" s="45">
        <v>48</v>
      </c>
      <c r="AJ29" s="44">
        <v>561066.6</v>
      </c>
      <c r="AK29" s="45">
        <v>385</v>
      </c>
      <c r="AL29" s="44">
        <v>295248.7</v>
      </c>
      <c r="AM29" s="45">
        <v>435</v>
      </c>
      <c r="AN29" s="44">
        <v>226950</v>
      </c>
      <c r="AO29" s="45">
        <v>202</v>
      </c>
      <c r="AP29" s="44">
        <v>0</v>
      </c>
      <c r="AQ29" s="45">
        <v>0</v>
      </c>
      <c r="AR29" s="44">
        <v>138833.60000000001</v>
      </c>
      <c r="AS29" s="45">
        <v>283</v>
      </c>
      <c r="AT29" s="44">
        <v>277915.09999999998</v>
      </c>
      <c r="AU29" s="45">
        <v>60</v>
      </c>
      <c r="AV29" s="44">
        <v>11690</v>
      </c>
      <c r="AW29" s="45">
        <v>2</v>
      </c>
      <c r="AX29" s="44">
        <v>787423.3</v>
      </c>
      <c r="AY29" s="45">
        <v>45</v>
      </c>
      <c r="AZ29" s="44">
        <v>22281.4</v>
      </c>
      <c r="BA29" s="45">
        <v>11</v>
      </c>
      <c r="BB29" s="44">
        <v>787</v>
      </c>
      <c r="BC29" s="45">
        <v>2</v>
      </c>
      <c r="BD29" s="44">
        <v>37343</v>
      </c>
      <c r="BE29" s="45">
        <v>33</v>
      </c>
      <c r="BF29" s="44">
        <v>340844.4</v>
      </c>
      <c r="BG29" s="45">
        <v>187</v>
      </c>
    </row>
    <row r="30" spans="1:59" s="48" customFormat="1" ht="13.5" x14ac:dyDescent="0.15">
      <c r="A30" s="7" t="s">
        <v>80</v>
      </c>
      <c r="B30" s="44">
        <v>33333731.199999999</v>
      </c>
      <c r="C30" s="45">
        <v>25427</v>
      </c>
      <c r="D30" s="44">
        <v>3317867.3</v>
      </c>
      <c r="E30" s="45">
        <v>3932</v>
      </c>
      <c r="F30" s="44">
        <v>734254.7</v>
      </c>
      <c r="G30" s="45">
        <v>1296</v>
      </c>
      <c r="H30" s="44">
        <v>314521.59999999998</v>
      </c>
      <c r="I30" s="45">
        <v>153</v>
      </c>
      <c r="J30" s="44">
        <v>86105</v>
      </c>
      <c r="K30" s="45">
        <v>92</v>
      </c>
      <c r="L30" s="44">
        <v>11365086.9</v>
      </c>
      <c r="M30" s="45">
        <v>2128</v>
      </c>
      <c r="N30" s="44">
        <v>0</v>
      </c>
      <c r="O30" s="45">
        <v>0</v>
      </c>
      <c r="P30" s="44">
        <v>0</v>
      </c>
      <c r="Q30" s="45">
        <v>0</v>
      </c>
      <c r="R30" s="44">
        <v>4980672.9000000004</v>
      </c>
      <c r="S30" s="45">
        <v>9408</v>
      </c>
      <c r="T30" s="44">
        <v>61838.5</v>
      </c>
      <c r="U30" s="45">
        <v>76</v>
      </c>
      <c r="V30" s="44">
        <v>511273.4</v>
      </c>
      <c r="W30" s="45">
        <v>59</v>
      </c>
      <c r="X30" s="44">
        <v>44178.8</v>
      </c>
      <c r="Y30" s="45">
        <v>66</v>
      </c>
      <c r="Z30" s="44">
        <v>31601.7</v>
      </c>
      <c r="AA30" s="45">
        <v>40</v>
      </c>
      <c r="AB30" s="44">
        <v>95046</v>
      </c>
      <c r="AC30" s="45">
        <v>111</v>
      </c>
      <c r="AD30" s="44">
        <v>3997578</v>
      </c>
      <c r="AE30" s="45">
        <v>5141</v>
      </c>
      <c r="AF30" s="44">
        <v>128488.9</v>
      </c>
      <c r="AG30" s="45">
        <v>221</v>
      </c>
      <c r="AH30" s="44">
        <v>251490.9</v>
      </c>
      <c r="AI30" s="45">
        <v>401</v>
      </c>
      <c r="AJ30" s="44">
        <v>4563115.4000000004</v>
      </c>
      <c r="AK30" s="45">
        <v>324</v>
      </c>
      <c r="AL30" s="44">
        <v>337996.7</v>
      </c>
      <c r="AM30" s="45">
        <v>456</v>
      </c>
      <c r="AN30" s="44">
        <v>245452.1</v>
      </c>
      <c r="AO30" s="45">
        <v>87</v>
      </c>
      <c r="AP30" s="44">
        <v>6940</v>
      </c>
      <c r="AQ30" s="45">
        <v>5</v>
      </c>
      <c r="AR30" s="44">
        <v>84099.6</v>
      </c>
      <c r="AS30" s="45">
        <v>16</v>
      </c>
      <c r="AT30" s="44">
        <v>724054.5</v>
      </c>
      <c r="AU30" s="45">
        <v>186</v>
      </c>
      <c r="AV30" s="44">
        <v>88148.9</v>
      </c>
      <c r="AW30" s="45">
        <v>32</v>
      </c>
      <c r="AX30" s="44">
        <v>2829</v>
      </c>
      <c r="AY30" s="45">
        <v>1</v>
      </c>
      <c r="AZ30" s="44">
        <v>70300.100000000006</v>
      </c>
      <c r="BA30" s="45">
        <v>73</v>
      </c>
      <c r="BB30" s="44">
        <v>0</v>
      </c>
      <c r="BC30" s="45">
        <v>0</v>
      </c>
      <c r="BD30" s="44">
        <v>232935</v>
      </c>
      <c r="BE30" s="45">
        <v>64</v>
      </c>
      <c r="BF30" s="44">
        <v>1057855.3</v>
      </c>
      <c r="BG30" s="45">
        <v>1059</v>
      </c>
    </row>
    <row r="31" spans="1:59" s="48" customFormat="1" ht="13.5" x14ac:dyDescent="0.15">
      <c r="A31" s="7" t="s">
        <v>81</v>
      </c>
      <c r="B31" s="44">
        <v>458121315.19999999</v>
      </c>
      <c r="C31" s="45">
        <v>222349</v>
      </c>
      <c r="D31" s="44">
        <v>27997377.800000001</v>
      </c>
      <c r="E31" s="45">
        <v>36721</v>
      </c>
      <c r="F31" s="44">
        <v>24721573.699999999</v>
      </c>
      <c r="G31" s="45">
        <v>31569</v>
      </c>
      <c r="H31" s="44">
        <v>1766382.9</v>
      </c>
      <c r="I31" s="45">
        <v>866</v>
      </c>
      <c r="J31" s="44">
        <v>2641348.1</v>
      </c>
      <c r="K31" s="45">
        <v>2570</v>
      </c>
      <c r="L31" s="44">
        <v>293138860.5</v>
      </c>
      <c r="M31" s="45">
        <v>29990</v>
      </c>
      <c r="N31" s="44">
        <v>0</v>
      </c>
      <c r="O31" s="45">
        <v>0</v>
      </c>
      <c r="P31" s="44">
        <v>0</v>
      </c>
      <c r="Q31" s="45">
        <v>0</v>
      </c>
      <c r="R31" s="44">
        <v>29149091.600000001</v>
      </c>
      <c r="S31" s="45">
        <v>41623</v>
      </c>
      <c r="T31" s="44">
        <v>5669506.4000000004</v>
      </c>
      <c r="U31" s="45">
        <v>5271</v>
      </c>
      <c r="V31" s="44">
        <v>1930886.9</v>
      </c>
      <c r="W31" s="45">
        <v>238</v>
      </c>
      <c r="X31" s="44">
        <v>258327.9</v>
      </c>
      <c r="Y31" s="45">
        <v>351</v>
      </c>
      <c r="Z31" s="44">
        <v>137310.5</v>
      </c>
      <c r="AA31" s="45">
        <v>211</v>
      </c>
      <c r="AB31" s="44">
        <v>1051493.1000000001</v>
      </c>
      <c r="AC31" s="45">
        <v>1784</v>
      </c>
      <c r="AD31" s="44">
        <v>17446819.100000001</v>
      </c>
      <c r="AE31" s="45">
        <v>40443</v>
      </c>
      <c r="AF31" s="44">
        <v>1736634.2</v>
      </c>
      <c r="AG31" s="45">
        <v>2479</v>
      </c>
      <c r="AH31" s="44">
        <v>283156</v>
      </c>
      <c r="AI31" s="45">
        <v>609</v>
      </c>
      <c r="AJ31" s="44">
        <v>21865671.800000001</v>
      </c>
      <c r="AK31" s="45">
        <v>10546</v>
      </c>
      <c r="AL31" s="44">
        <v>5318887.9000000004</v>
      </c>
      <c r="AM31" s="45">
        <v>6335</v>
      </c>
      <c r="AN31" s="44">
        <v>613247.69999999995</v>
      </c>
      <c r="AO31" s="45">
        <v>415</v>
      </c>
      <c r="AP31" s="44">
        <v>18966</v>
      </c>
      <c r="AQ31" s="45">
        <v>16</v>
      </c>
      <c r="AR31" s="44">
        <v>1256378.2</v>
      </c>
      <c r="AS31" s="45">
        <v>1379</v>
      </c>
      <c r="AT31" s="44">
        <v>3577673.2</v>
      </c>
      <c r="AU31" s="45">
        <v>888</v>
      </c>
      <c r="AV31" s="44">
        <v>5028102.4000000004</v>
      </c>
      <c r="AW31" s="45">
        <v>334</v>
      </c>
      <c r="AX31" s="44">
        <v>177029</v>
      </c>
      <c r="AY31" s="45">
        <v>68</v>
      </c>
      <c r="AZ31" s="44">
        <v>688289.5</v>
      </c>
      <c r="BA31" s="45">
        <v>525</v>
      </c>
      <c r="BB31" s="44">
        <v>3074357</v>
      </c>
      <c r="BC31" s="45">
        <v>102</v>
      </c>
      <c r="BD31" s="44">
        <v>2482471</v>
      </c>
      <c r="BE31" s="45">
        <v>627</v>
      </c>
      <c r="BF31" s="44">
        <v>6091472.7999999998</v>
      </c>
      <c r="BG31" s="45">
        <v>6389</v>
      </c>
    </row>
    <row r="32" spans="1:59" s="48" customFormat="1" ht="13.5" x14ac:dyDescent="0.15">
      <c r="A32" s="7" t="s">
        <v>82</v>
      </c>
      <c r="B32" s="44">
        <v>42705752.899999999</v>
      </c>
      <c r="C32" s="45">
        <v>40580</v>
      </c>
      <c r="D32" s="44">
        <v>3376259.2</v>
      </c>
      <c r="E32" s="45">
        <v>4703</v>
      </c>
      <c r="F32" s="44">
        <v>5154241.2</v>
      </c>
      <c r="G32" s="45">
        <v>5366</v>
      </c>
      <c r="H32" s="44">
        <v>180587.1</v>
      </c>
      <c r="I32" s="45">
        <v>102</v>
      </c>
      <c r="J32" s="44">
        <v>97900</v>
      </c>
      <c r="K32" s="45">
        <v>85</v>
      </c>
      <c r="L32" s="44">
        <v>10009030.1</v>
      </c>
      <c r="M32" s="45">
        <v>2676</v>
      </c>
      <c r="N32" s="44">
        <v>0</v>
      </c>
      <c r="O32" s="45">
        <v>0</v>
      </c>
      <c r="P32" s="44">
        <v>0</v>
      </c>
      <c r="Q32" s="45">
        <v>0</v>
      </c>
      <c r="R32" s="44">
        <v>8659202.8000000007</v>
      </c>
      <c r="S32" s="45">
        <v>12482</v>
      </c>
      <c r="T32" s="44">
        <v>2346919.1</v>
      </c>
      <c r="U32" s="45">
        <v>874</v>
      </c>
      <c r="V32" s="44">
        <v>903999</v>
      </c>
      <c r="W32" s="45">
        <v>89</v>
      </c>
      <c r="X32" s="44">
        <v>206125.9</v>
      </c>
      <c r="Y32" s="45">
        <v>134</v>
      </c>
      <c r="Z32" s="44">
        <v>77108.5</v>
      </c>
      <c r="AA32" s="45">
        <v>83</v>
      </c>
      <c r="AB32" s="44">
        <v>411080.9</v>
      </c>
      <c r="AC32" s="45">
        <v>138</v>
      </c>
      <c r="AD32" s="44">
        <v>5698215</v>
      </c>
      <c r="AE32" s="45">
        <v>9648</v>
      </c>
      <c r="AF32" s="44">
        <v>545379.1</v>
      </c>
      <c r="AG32" s="45">
        <v>559</v>
      </c>
      <c r="AH32" s="44">
        <v>161482.5</v>
      </c>
      <c r="AI32" s="45">
        <v>274</v>
      </c>
      <c r="AJ32" s="44">
        <v>886382.5</v>
      </c>
      <c r="AK32" s="45">
        <v>457</v>
      </c>
      <c r="AL32" s="44">
        <v>627748.9</v>
      </c>
      <c r="AM32" s="45">
        <v>1457</v>
      </c>
      <c r="AN32" s="44">
        <v>288891.59999999998</v>
      </c>
      <c r="AO32" s="45">
        <v>70</v>
      </c>
      <c r="AP32" s="44">
        <v>0</v>
      </c>
      <c r="AQ32" s="45">
        <v>0</v>
      </c>
      <c r="AR32" s="44">
        <v>23835.8</v>
      </c>
      <c r="AS32" s="45">
        <v>13</v>
      </c>
      <c r="AT32" s="44">
        <v>1551255.6</v>
      </c>
      <c r="AU32" s="45">
        <v>321</v>
      </c>
      <c r="AV32" s="44">
        <v>124279.5</v>
      </c>
      <c r="AW32" s="45">
        <v>85</v>
      </c>
      <c r="AX32" s="44">
        <v>304724</v>
      </c>
      <c r="AY32" s="45">
        <v>52</v>
      </c>
      <c r="AZ32" s="44">
        <v>142077.79999999999</v>
      </c>
      <c r="BA32" s="45">
        <v>136</v>
      </c>
      <c r="BB32" s="44">
        <v>0</v>
      </c>
      <c r="BC32" s="45">
        <v>0</v>
      </c>
      <c r="BD32" s="44">
        <v>112506.5</v>
      </c>
      <c r="BE32" s="45">
        <v>63</v>
      </c>
      <c r="BF32" s="44">
        <v>816520.3</v>
      </c>
      <c r="BG32" s="45">
        <v>713</v>
      </c>
    </row>
    <row r="33" spans="1:59" s="48" customFormat="1" ht="13.5" x14ac:dyDescent="0.15">
      <c r="A33" s="7" t="s">
        <v>83</v>
      </c>
      <c r="B33" s="44">
        <v>139938363.19999999</v>
      </c>
      <c r="C33" s="45">
        <v>94886</v>
      </c>
      <c r="D33" s="44">
        <v>18958743</v>
      </c>
      <c r="E33" s="45">
        <v>19190</v>
      </c>
      <c r="F33" s="44">
        <v>13419409.199999999</v>
      </c>
      <c r="G33" s="45">
        <v>10177</v>
      </c>
      <c r="H33" s="44">
        <v>276035.40000000002</v>
      </c>
      <c r="I33" s="45">
        <v>130</v>
      </c>
      <c r="J33" s="44">
        <v>1477348</v>
      </c>
      <c r="K33" s="45">
        <v>1191</v>
      </c>
      <c r="L33" s="44">
        <v>36313906.100000001</v>
      </c>
      <c r="M33" s="45">
        <v>8193</v>
      </c>
      <c r="N33" s="44">
        <v>0</v>
      </c>
      <c r="O33" s="45">
        <v>0</v>
      </c>
      <c r="P33" s="44">
        <v>3249650</v>
      </c>
      <c r="Q33" s="45">
        <v>144</v>
      </c>
      <c r="R33" s="44">
        <v>17549160</v>
      </c>
      <c r="S33" s="45">
        <v>22642</v>
      </c>
      <c r="T33" s="44">
        <v>8917565.5999999996</v>
      </c>
      <c r="U33" s="45">
        <v>2471</v>
      </c>
      <c r="V33" s="44">
        <v>1864797.4</v>
      </c>
      <c r="W33" s="45">
        <v>143</v>
      </c>
      <c r="X33" s="44">
        <v>363071.5</v>
      </c>
      <c r="Y33" s="45">
        <v>293</v>
      </c>
      <c r="Z33" s="44">
        <v>159818.20000000001</v>
      </c>
      <c r="AA33" s="45">
        <v>180</v>
      </c>
      <c r="AB33" s="44">
        <v>381958.3</v>
      </c>
      <c r="AC33" s="45">
        <v>194</v>
      </c>
      <c r="AD33" s="44">
        <v>19519742.100000001</v>
      </c>
      <c r="AE33" s="45">
        <v>21576</v>
      </c>
      <c r="AF33" s="44">
        <v>734532</v>
      </c>
      <c r="AG33" s="45">
        <v>393</v>
      </c>
      <c r="AH33" s="44">
        <v>784659.7</v>
      </c>
      <c r="AI33" s="45">
        <v>611</v>
      </c>
      <c r="AJ33" s="44">
        <v>2059235.2</v>
      </c>
      <c r="AK33" s="45">
        <v>654</v>
      </c>
      <c r="AL33" s="44">
        <v>2059249.3</v>
      </c>
      <c r="AM33" s="45">
        <v>2641</v>
      </c>
      <c r="AN33" s="44">
        <v>1823366</v>
      </c>
      <c r="AO33" s="45">
        <v>624</v>
      </c>
      <c r="AP33" s="44">
        <v>80332</v>
      </c>
      <c r="AQ33" s="45">
        <v>41</v>
      </c>
      <c r="AR33" s="44">
        <v>569287.19999999995</v>
      </c>
      <c r="AS33" s="45">
        <v>499</v>
      </c>
      <c r="AT33" s="44">
        <v>5614961.2000000002</v>
      </c>
      <c r="AU33" s="45">
        <v>708</v>
      </c>
      <c r="AV33" s="44">
        <v>935918.2</v>
      </c>
      <c r="AW33" s="45">
        <v>33</v>
      </c>
      <c r="AX33" s="44">
        <v>35323</v>
      </c>
      <c r="AY33" s="45">
        <v>11</v>
      </c>
      <c r="AZ33" s="44">
        <v>115676</v>
      </c>
      <c r="BA33" s="45">
        <v>121</v>
      </c>
      <c r="BB33" s="44">
        <v>4646</v>
      </c>
      <c r="BC33" s="45">
        <v>4</v>
      </c>
      <c r="BD33" s="44">
        <v>271560.40000000002</v>
      </c>
      <c r="BE33" s="45">
        <v>264</v>
      </c>
      <c r="BF33" s="44">
        <v>2398412.2000000002</v>
      </c>
      <c r="BG33" s="45">
        <v>1758</v>
      </c>
    </row>
    <row r="34" spans="1:59" s="48" customFormat="1" ht="13.5" x14ac:dyDescent="0.15">
      <c r="A34" s="7" t="s">
        <v>84</v>
      </c>
      <c r="B34" s="44">
        <v>36417304.399999999</v>
      </c>
      <c r="C34" s="45">
        <v>21945</v>
      </c>
      <c r="D34" s="44">
        <v>2520356.7999999998</v>
      </c>
      <c r="E34" s="45">
        <v>2658</v>
      </c>
      <c r="F34" s="44">
        <v>1088574</v>
      </c>
      <c r="G34" s="45">
        <v>1352</v>
      </c>
      <c r="H34" s="44">
        <v>21469</v>
      </c>
      <c r="I34" s="45">
        <v>12</v>
      </c>
      <c r="J34" s="44">
        <v>37851</v>
      </c>
      <c r="K34" s="45">
        <v>34</v>
      </c>
      <c r="L34" s="44">
        <v>15394928.699999999</v>
      </c>
      <c r="M34" s="45">
        <v>1941</v>
      </c>
      <c r="N34" s="44">
        <v>0</v>
      </c>
      <c r="O34" s="45">
        <v>0</v>
      </c>
      <c r="P34" s="44">
        <v>0</v>
      </c>
      <c r="Q34" s="45">
        <v>0</v>
      </c>
      <c r="R34" s="44">
        <v>5743406.9000000004</v>
      </c>
      <c r="S34" s="45">
        <v>7527</v>
      </c>
      <c r="T34" s="44">
        <v>1565739.2</v>
      </c>
      <c r="U34" s="45">
        <v>1116</v>
      </c>
      <c r="V34" s="44">
        <v>673087.6</v>
      </c>
      <c r="W34" s="45">
        <v>62</v>
      </c>
      <c r="X34" s="44">
        <v>86773.3</v>
      </c>
      <c r="Y34" s="45">
        <v>61</v>
      </c>
      <c r="Z34" s="44">
        <v>23447.3</v>
      </c>
      <c r="AA34" s="45">
        <v>24</v>
      </c>
      <c r="AB34" s="44">
        <v>672109.1</v>
      </c>
      <c r="AC34" s="45">
        <v>48</v>
      </c>
      <c r="AD34" s="44">
        <v>4170962.5</v>
      </c>
      <c r="AE34" s="45">
        <v>4864</v>
      </c>
      <c r="AF34" s="44">
        <v>506229.8</v>
      </c>
      <c r="AG34" s="45">
        <v>323</v>
      </c>
      <c r="AH34" s="44">
        <v>29079</v>
      </c>
      <c r="AI34" s="45">
        <v>80</v>
      </c>
      <c r="AJ34" s="44">
        <v>572583.1</v>
      </c>
      <c r="AK34" s="45">
        <v>388</v>
      </c>
      <c r="AL34" s="44">
        <v>132109</v>
      </c>
      <c r="AM34" s="45">
        <v>363</v>
      </c>
      <c r="AN34" s="44">
        <v>375342.2</v>
      </c>
      <c r="AO34" s="45">
        <v>89</v>
      </c>
      <c r="AP34" s="44">
        <v>17874</v>
      </c>
      <c r="AQ34" s="45">
        <v>13</v>
      </c>
      <c r="AR34" s="44">
        <v>146389.79999999999</v>
      </c>
      <c r="AS34" s="45">
        <v>166</v>
      </c>
      <c r="AT34" s="44">
        <v>1240107.3999999999</v>
      </c>
      <c r="AU34" s="45">
        <v>352</v>
      </c>
      <c r="AV34" s="44">
        <v>976001.9</v>
      </c>
      <c r="AW34" s="45">
        <v>205</v>
      </c>
      <c r="AX34" s="44">
        <v>0</v>
      </c>
      <c r="AY34" s="45">
        <v>0</v>
      </c>
      <c r="AZ34" s="44">
        <v>62751.8</v>
      </c>
      <c r="BA34" s="45">
        <v>59</v>
      </c>
      <c r="BB34" s="44">
        <v>5834.2</v>
      </c>
      <c r="BC34" s="45">
        <v>4</v>
      </c>
      <c r="BD34" s="44">
        <v>11559</v>
      </c>
      <c r="BE34" s="45">
        <v>18</v>
      </c>
      <c r="BF34" s="44">
        <v>342737.8</v>
      </c>
      <c r="BG34" s="45">
        <v>186</v>
      </c>
    </row>
    <row r="35" spans="1:59" s="48" customFormat="1" ht="13.5" x14ac:dyDescent="0.15">
      <c r="A35" s="7" t="s">
        <v>85</v>
      </c>
      <c r="B35" s="44">
        <v>54032697.399999999</v>
      </c>
      <c r="C35" s="45">
        <v>31375</v>
      </c>
      <c r="D35" s="44">
        <v>4690623.5</v>
      </c>
      <c r="E35" s="45">
        <v>5892</v>
      </c>
      <c r="F35" s="44">
        <v>1630245.3</v>
      </c>
      <c r="G35" s="45">
        <v>2168</v>
      </c>
      <c r="H35" s="44">
        <v>63724.7</v>
      </c>
      <c r="I35" s="45">
        <v>36</v>
      </c>
      <c r="J35" s="44">
        <v>101955</v>
      </c>
      <c r="K35" s="45">
        <v>59</v>
      </c>
      <c r="L35" s="44">
        <v>30254316.300000001</v>
      </c>
      <c r="M35" s="45">
        <v>3395</v>
      </c>
      <c r="N35" s="44">
        <v>0</v>
      </c>
      <c r="O35" s="45">
        <v>0</v>
      </c>
      <c r="P35" s="44">
        <v>0</v>
      </c>
      <c r="Q35" s="45">
        <v>0</v>
      </c>
      <c r="R35" s="44">
        <v>4812631.0999999996</v>
      </c>
      <c r="S35" s="45">
        <v>6526</v>
      </c>
      <c r="T35" s="44">
        <v>586724.69999999995</v>
      </c>
      <c r="U35" s="45">
        <v>372</v>
      </c>
      <c r="V35" s="44">
        <v>420404</v>
      </c>
      <c r="W35" s="45">
        <v>48</v>
      </c>
      <c r="X35" s="44">
        <v>124076.8</v>
      </c>
      <c r="Y35" s="45">
        <v>227</v>
      </c>
      <c r="Z35" s="44">
        <v>48482</v>
      </c>
      <c r="AA35" s="45">
        <v>48</v>
      </c>
      <c r="AB35" s="44">
        <v>84215.8</v>
      </c>
      <c r="AC35" s="45">
        <v>95</v>
      </c>
      <c r="AD35" s="44">
        <v>5339245.3</v>
      </c>
      <c r="AE35" s="45">
        <v>8047</v>
      </c>
      <c r="AF35" s="44">
        <v>1831965.6</v>
      </c>
      <c r="AG35" s="45">
        <v>866</v>
      </c>
      <c r="AH35" s="44">
        <v>55880.800000000003</v>
      </c>
      <c r="AI35" s="45">
        <v>357</v>
      </c>
      <c r="AJ35" s="44">
        <v>722360.1</v>
      </c>
      <c r="AK35" s="45">
        <v>1020</v>
      </c>
      <c r="AL35" s="44">
        <v>425648</v>
      </c>
      <c r="AM35" s="45">
        <v>694</v>
      </c>
      <c r="AN35" s="44">
        <v>1224100.5</v>
      </c>
      <c r="AO35" s="45">
        <v>305</v>
      </c>
      <c r="AP35" s="44">
        <v>6904</v>
      </c>
      <c r="AQ35" s="45">
        <v>3</v>
      </c>
      <c r="AR35" s="44">
        <v>240416.3</v>
      </c>
      <c r="AS35" s="45">
        <v>207</v>
      </c>
      <c r="AT35" s="44">
        <v>705885.2</v>
      </c>
      <c r="AU35" s="45">
        <v>237</v>
      </c>
      <c r="AV35" s="44">
        <v>32598</v>
      </c>
      <c r="AW35" s="45">
        <v>15</v>
      </c>
      <c r="AX35" s="44">
        <v>0</v>
      </c>
      <c r="AY35" s="45">
        <v>0</v>
      </c>
      <c r="AZ35" s="44">
        <v>136119.20000000001</v>
      </c>
      <c r="BA35" s="45">
        <v>93</v>
      </c>
      <c r="BB35" s="44">
        <v>0</v>
      </c>
      <c r="BC35" s="45">
        <v>0</v>
      </c>
      <c r="BD35" s="44">
        <v>175737</v>
      </c>
      <c r="BE35" s="45">
        <v>45</v>
      </c>
      <c r="BF35" s="44">
        <v>318438.2</v>
      </c>
      <c r="BG35" s="45">
        <v>620</v>
      </c>
    </row>
    <row r="36" spans="1:59" s="48" customFormat="1" ht="13.5" x14ac:dyDescent="0.15">
      <c r="A36" s="7" t="s">
        <v>86</v>
      </c>
      <c r="B36" s="44">
        <v>92986873.599999994</v>
      </c>
      <c r="C36" s="45">
        <v>58357</v>
      </c>
      <c r="D36" s="44">
        <v>5627540.7999999998</v>
      </c>
      <c r="E36" s="45">
        <v>8388</v>
      </c>
      <c r="F36" s="44">
        <v>3952694.1</v>
      </c>
      <c r="G36" s="45">
        <v>5790</v>
      </c>
      <c r="H36" s="44">
        <v>247672</v>
      </c>
      <c r="I36" s="45">
        <v>193</v>
      </c>
      <c r="J36" s="44">
        <v>2044945.7</v>
      </c>
      <c r="K36" s="45">
        <v>2370</v>
      </c>
      <c r="L36" s="44">
        <v>47301976</v>
      </c>
      <c r="M36" s="45">
        <v>7425</v>
      </c>
      <c r="N36" s="44">
        <v>0</v>
      </c>
      <c r="O36" s="45">
        <v>0</v>
      </c>
      <c r="P36" s="44">
        <v>0</v>
      </c>
      <c r="Q36" s="45">
        <v>0</v>
      </c>
      <c r="R36" s="44">
        <v>9163360</v>
      </c>
      <c r="S36" s="45">
        <v>13908</v>
      </c>
      <c r="T36" s="44">
        <v>328178</v>
      </c>
      <c r="U36" s="45">
        <v>300</v>
      </c>
      <c r="V36" s="44">
        <v>635253.9</v>
      </c>
      <c r="W36" s="45">
        <v>86</v>
      </c>
      <c r="X36" s="44">
        <v>135685.6</v>
      </c>
      <c r="Y36" s="45">
        <v>161</v>
      </c>
      <c r="Z36" s="44">
        <v>49326.6</v>
      </c>
      <c r="AA36" s="45">
        <v>70</v>
      </c>
      <c r="AB36" s="44">
        <v>344892</v>
      </c>
      <c r="AC36" s="45">
        <v>900</v>
      </c>
      <c r="AD36" s="44">
        <v>6079543.4000000004</v>
      </c>
      <c r="AE36" s="45">
        <v>11372</v>
      </c>
      <c r="AF36" s="44">
        <v>0</v>
      </c>
      <c r="AG36" s="45">
        <v>0</v>
      </c>
      <c r="AH36" s="44">
        <v>24897</v>
      </c>
      <c r="AI36" s="45">
        <v>44</v>
      </c>
      <c r="AJ36" s="44">
        <v>10295314.6</v>
      </c>
      <c r="AK36" s="45">
        <v>2129</v>
      </c>
      <c r="AL36" s="44">
        <v>779313.4</v>
      </c>
      <c r="AM36" s="45">
        <v>1389</v>
      </c>
      <c r="AN36" s="44">
        <v>104768</v>
      </c>
      <c r="AO36" s="45">
        <v>67</v>
      </c>
      <c r="AP36" s="44">
        <v>0</v>
      </c>
      <c r="AQ36" s="45">
        <v>0</v>
      </c>
      <c r="AR36" s="44">
        <v>1072334.3999999999</v>
      </c>
      <c r="AS36" s="45">
        <v>1600</v>
      </c>
      <c r="AT36" s="44">
        <v>2060532.6</v>
      </c>
      <c r="AU36" s="45">
        <v>451</v>
      </c>
      <c r="AV36" s="44">
        <v>779711.2</v>
      </c>
      <c r="AW36" s="45">
        <v>53</v>
      </c>
      <c r="AX36" s="44">
        <v>10177</v>
      </c>
      <c r="AY36" s="45">
        <v>4</v>
      </c>
      <c r="AZ36" s="44">
        <v>125781.1</v>
      </c>
      <c r="BA36" s="45">
        <v>122</v>
      </c>
      <c r="BB36" s="44">
        <v>4116</v>
      </c>
      <c r="BC36" s="45">
        <v>2</v>
      </c>
      <c r="BD36" s="44">
        <v>167273.70000000001</v>
      </c>
      <c r="BE36" s="45">
        <v>106</v>
      </c>
      <c r="BF36" s="44">
        <v>1651586.5</v>
      </c>
      <c r="BG36" s="45">
        <v>1427</v>
      </c>
    </row>
    <row r="37" spans="1:59" ht="15" customHeight="1" x14ac:dyDescent="0.15">
      <c r="A37" s="4" t="s">
        <v>109</v>
      </c>
      <c r="B37" s="18">
        <f>SUM(B38:B40)</f>
        <v>591224815.79999995</v>
      </c>
      <c r="C37" s="22">
        <f t="shared" ref="C37:BG37" si="7">SUM(C38:C40)</f>
        <v>338793</v>
      </c>
      <c r="D37" s="18">
        <f t="shared" si="7"/>
        <v>39080850.600000001</v>
      </c>
      <c r="E37" s="22">
        <f t="shared" si="7"/>
        <v>49644</v>
      </c>
      <c r="F37" s="18">
        <f t="shared" si="7"/>
        <v>65278991.200000003</v>
      </c>
      <c r="G37" s="22">
        <f t="shared" si="7"/>
        <v>59293</v>
      </c>
      <c r="H37" s="18">
        <f t="shared" si="7"/>
        <v>240441.4</v>
      </c>
      <c r="I37" s="22">
        <f t="shared" si="7"/>
        <v>218</v>
      </c>
      <c r="J37" s="18">
        <f t="shared" si="7"/>
        <v>2787920</v>
      </c>
      <c r="K37" s="22">
        <f t="shared" si="7"/>
        <v>1273</v>
      </c>
      <c r="L37" s="18">
        <f t="shared" si="7"/>
        <v>308343138.19999999</v>
      </c>
      <c r="M37" s="22">
        <f t="shared" si="7"/>
        <v>50126</v>
      </c>
      <c r="N37" s="18">
        <f t="shared" si="7"/>
        <v>0</v>
      </c>
      <c r="O37" s="22">
        <f t="shared" si="7"/>
        <v>0</v>
      </c>
      <c r="P37" s="18">
        <f t="shared" si="7"/>
        <v>0</v>
      </c>
      <c r="Q37" s="22">
        <f t="shared" si="7"/>
        <v>0</v>
      </c>
      <c r="R37" s="18">
        <f t="shared" si="7"/>
        <v>52893214.400000006</v>
      </c>
      <c r="S37" s="22">
        <f t="shared" si="7"/>
        <v>69353</v>
      </c>
      <c r="T37" s="18">
        <f t="shared" si="7"/>
        <v>11220080.100000001</v>
      </c>
      <c r="U37" s="22">
        <f t="shared" si="7"/>
        <v>7127</v>
      </c>
      <c r="V37" s="18">
        <f t="shared" si="7"/>
        <v>5245464</v>
      </c>
      <c r="W37" s="22">
        <f t="shared" si="7"/>
        <v>585</v>
      </c>
      <c r="X37" s="18">
        <f t="shared" si="7"/>
        <v>409535</v>
      </c>
      <c r="Y37" s="22">
        <f t="shared" si="7"/>
        <v>321</v>
      </c>
      <c r="Z37" s="18">
        <f t="shared" si="7"/>
        <v>295002.49999999994</v>
      </c>
      <c r="AA37" s="22">
        <f t="shared" si="7"/>
        <v>397</v>
      </c>
      <c r="AB37" s="18">
        <f t="shared" si="7"/>
        <v>4574534.4000000004</v>
      </c>
      <c r="AC37" s="22">
        <f t="shared" si="7"/>
        <v>1768</v>
      </c>
      <c r="AD37" s="18">
        <f t="shared" si="7"/>
        <v>24213935.199999999</v>
      </c>
      <c r="AE37" s="22">
        <f t="shared" si="7"/>
        <v>58438</v>
      </c>
      <c r="AF37" s="18">
        <f t="shared" si="7"/>
        <v>500468.10000000003</v>
      </c>
      <c r="AG37" s="22">
        <f t="shared" si="7"/>
        <v>641</v>
      </c>
      <c r="AH37" s="18">
        <f t="shared" si="7"/>
        <v>671804.1</v>
      </c>
      <c r="AI37" s="22">
        <f t="shared" si="7"/>
        <v>1016</v>
      </c>
      <c r="AJ37" s="18">
        <f t="shared" si="7"/>
        <v>12370924.799999999</v>
      </c>
      <c r="AK37" s="22">
        <f t="shared" si="7"/>
        <v>9795</v>
      </c>
      <c r="AL37" s="18">
        <f t="shared" si="7"/>
        <v>9141964.5</v>
      </c>
      <c r="AM37" s="22">
        <f t="shared" si="7"/>
        <v>11242</v>
      </c>
      <c r="AN37" s="18">
        <f t="shared" si="7"/>
        <v>6448554.4000000004</v>
      </c>
      <c r="AO37" s="22">
        <f t="shared" si="7"/>
        <v>2021</v>
      </c>
      <c r="AP37" s="18">
        <f t="shared" si="7"/>
        <v>20725</v>
      </c>
      <c r="AQ37" s="22">
        <f t="shared" si="7"/>
        <v>29</v>
      </c>
      <c r="AR37" s="18">
        <f t="shared" si="7"/>
        <v>671886.8</v>
      </c>
      <c r="AS37" s="22">
        <f t="shared" si="7"/>
        <v>394</v>
      </c>
      <c r="AT37" s="18">
        <f t="shared" si="7"/>
        <v>5811782.5999999996</v>
      </c>
      <c r="AU37" s="22">
        <f t="shared" si="7"/>
        <v>1232</v>
      </c>
      <c r="AV37" s="18">
        <f t="shared" si="7"/>
        <v>25371998.099999998</v>
      </c>
      <c r="AW37" s="22">
        <f t="shared" si="7"/>
        <v>5244</v>
      </c>
      <c r="AX37" s="18">
        <f t="shared" si="7"/>
        <v>2248177</v>
      </c>
      <c r="AY37" s="22">
        <f t="shared" si="7"/>
        <v>717</v>
      </c>
      <c r="AZ37" s="18">
        <f t="shared" si="7"/>
        <v>1025326.7</v>
      </c>
      <c r="BA37" s="22">
        <f t="shared" si="7"/>
        <v>754</v>
      </c>
      <c r="BB37" s="18">
        <f t="shared" si="7"/>
        <v>17846</v>
      </c>
      <c r="BC37" s="22">
        <f t="shared" si="7"/>
        <v>6</v>
      </c>
      <c r="BD37" s="18">
        <f t="shared" si="7"/>
        <v>2309504.7999999998</v>
      </c>
      <c r="BE37" s="22">
        <f t="shared" si="7"/>
        <v>1093</v>
      </c>
      <c r="BF37" s="18">
        <f t="shared" si="7"/>
        <v>10030745.9</v>
      </c>
      <c r="BG37" s="22">
        <f t="shared" si="7"/>
        <v>6066</v>
      </c>
    </row>
    <row r="38" spans="1:59" s="48" customFormat="1" ht="13.5" x14ac:dyDescent="0.15">
      <c r="A38" s="7" t="s">
        <v>112</v>
      </c>
      <c r="B38" s="44">
        <v>467482115.69999999</v>
      </c>
      <c r="C38" s="45">
        <v>259508</v>
      </c>
      <c r="D38" s="44">
        <v>35374771</v>
      </c>
      <c r="E38" s="45">
        <v>42358</v>
      </c>
      <c r="F38" s="44">
        <v>61305300.600000001</v>
      </c>
      <c r="G38" s="45">
        <v>51521</v>
      </c>
      <c r="H38" s="44">
        <v>213931.4</v>
      </c>
      <c r="I38" s="45">
        <v>200</v>
      </c>
      <c r="J38" s="44">
        <v>2707188</v>
      </c>
      <c r="K38" s="45">
        <v>1186</v>
      </c>
      <c r="L38" s="44">
        <v>257504092.30000001</v>
      </c>
      <c r="M38" s="45">
        <v>39088</v>
      </c>
      <c r="N38" s="44">
        <v>0</v>
      </c>
      <c r="O38" s="45">
        <v>0</v>
      </c>
      <c r="P38" s="44">
        <v>0</v>
      </c>
      <c r="Q38" s="45">
        <v>0</v>
      </c>
      <c r="R38" s="44">
        <v>25015929.800000001</v>
      </c>
      <c r="S38" s="45">
        <v>44654</v>
      </c>
      <c r="T38" s="44">
        <v>9452015.8000000007</v>
      </c>
      <c r="U38" s="45">
        <v>6153</v>
      </c>
      <c r="V38" s="44">
        <v>1620864.9</v>
      </c>
      <c r="W38" s="45">
        <v>311</v>
      </c>
      <c r="X38" s="44">
        <v>173904.6</v>
      </c>
      <c r="Y38" s="45">
        <v>142</v>
      </c>
      <c r="Z38" s="44">
        <v>163854.79999999999</v>
      </c>
      <c r="AA38" s="45">
        <v>224</v>
      </c>
      <c r="AB38" s="44">
        <v>3861391.4</v>
      </c>
      <c r="AC38" s="45">
        <v>1438</v>
      </c>
      <c r="AD38" s="44">
        <v>13985638.199999999</v>
      </c>
      <c r="AE38" s="45">
        <v>41608</v>
      </c>
      <c r="AF38" s="44">
        <v>168252</v>
      </c>
      <c r="AG38" s="45">
        <v>488</v>
      </c>
      <c r="AH38" s="44">
        <v>623665</v>
      </c>
      <c r="AI38" s="45">
        <v>962</v>
      </c>
      <c r="AJ38" s="44">
        <v>10551595.6</v>
      </c>
      <c r="AK38" s="45">
        <v>7491</v>
      </c>
      <c r="AL38" s="44">
        <v>8279331.5</v>
      </c>
      <c r="AM38" s="45">
        <v>9537</v>
      </c>
      <c r="AN38" s="44">
        <v>4056998</v>
      </c>
      <c r="AO38" s="45">
        <v>1125</v>
      </c>
      <c r="AP38" s="44">
        <v>20725</v>
      </c>
      <c r="AQ38" s="45">
        <v>29</v>
      </c>
      <c r="AR38" s="44">
        <v>69729</v>
      </c>
      <c r="AS38" s="45">
        <v>45</v>
      </c>
      <c r="AT38" s="44">
        <v>592023.5</v>
      </c>
      <c r="AU38" s="45">
        <v>153</v>
      </c>
      <c r="AV38" s="44">
        <v>19176091.399999999</v>
      </c>
      <c r="AW38" s="45">
        <v>4156</v>
      </c>
      <c r="AX38" s="44">
        <v>1941848</v>
      </c>
      <c r="AY38" s="45">
        <v>641</v>
      </c>
      <c r="AZ38" s="44">
        <v>573254.30000000005</v>
      </c>
      <c r="BA38" s="45">
        <v>437</v>
      </c>
      <c r="BB38" s="44">
        <v>17657</v>
      </c>
      <c r="BC38" s="45">
        <v>5</v>
      </c>
      <c r="BD38" s="44">
        <v>2223594.7999999998</v>
      </c>
      <c r="BE38" s="45">
        <v>978</v>
      </c>
      <c r="BF38" s="44">
        <v>7808467.7999999998</v>
      </c>
      <c r="BG38" s="45">
        <v>4578</v>
      </c>
    </row>
    <row r="39" spans="1:59" s="48" customFormat="1" ht="13.5" x14ac:dyDescent="0.15">
      <c r="A39" s="7" t="s">
        <v>113</v>
      </c>
      <c r="B39" s="44">
        <v>81636936.200000003</v>
      </c>
      <c r="C39" s="45">
        <v>52801</v>
      </c>
      <c r="D39" s="44">
        <v>2530654.5</v>
      </c>
      <c r="E39" s="45">
        <v>4889</v>
      </c>
      <c r="F39" s="44">
        <v>3077585</v>
      </c>
      <c r="G39" s="45">
        <v>5530</v>
      </c>
      <c r="H39" s="44">
        <v>5895</v>
      </c>
      <c r="I39" s="45">
        <v>13</v>
      </c>
      <c r="J39" s="44">
        <v>40202</v>
      </c>
      <c r="K39" s="45">
        <v>56</v>
      </c>
      <c r="L39" s="44">
        <v>30002659.5</v>
      </c>
      <c r="M39" s="45">
        <v>6979</v>
      </c>
      <c r="N39" s="44">
        <v>0</v>
      </c>
      <c r="O39" s="45">
        <v>0</v>
      </c>
      <c r="P39" s="44">
        <v>0</v>
      </c>
      <c r="Q39" s="45">
        <v>0</v>
      </c>
      <c r="R39" s="44">
        <v>17167203.800000001</v>
      </c>
      <c r="S39" s="45">
        <v>15530</v>
      </c>
      <c r="T39" s="44">
        <v>1636675.8</v>
      </c>
      <c r="U39" s="45">
        <v>814</v>
      </c>
      <c r="V39" s="44">
        <v>2636508.6</v>
      </c>
      <c r="W39" s="45">
        <v>174</v>
      </c>
      <c r="X39" s="44">
        <v>183475.9</v>
      </c>
      <c r="Y39" s="45">
        <v>123</v>
      </c>
      <c r="Z39" s="44">
        <v>112210.9</v>
      </c>
      <c r="AA39" s="45">
        <v>144</v>
      </c>
      <c r="AB39" s="44">
        <v>512156.3</v>
      </c>
      <c r="AC39" s="45">
        <v>258</v>
      </c>
      <c r="AD39" s="44">
        <v>7343043.7000000002</v>
      </c>
      <c r="AE39" s="45">
        <v>11113</v>
      </c>
      <c r="AF39" s="44">
        <v>313020.2</v>
      </c>
      <c r="AG39" s="45">
        <v>128</v>
      </c>
      <c r="AH39" s="44">
        <v>43677.599999999999</v>
      </c>
      <c r="AI39" s="45">
        <v>49</v>
      </c>
      <c r="AJ39" s="44">
        <v>1103082</v>
      </c>
      <c r="AK39" s="45">
        <v>1558</v>
      </c>
      <c r="AL39" s="44">
        <v>591118.6</v>
      </c>
      <c r="AM39" s="45">
        <v>1134</v>
      </c>
      <c r="AN39" s="44">
        <v>2271994</v>
      </c>
      <c r="AO39" s="45">
        <v>825</v>
      </c>
      <c r="AP39" s="44">
        <v>0</v>
      </c>
      <c r="AQ39" s="45">
        <v>0</v>
      </c>
      <c r="AR39" s="44">
        <v>128249.5</v>
      </c>
      <c r="AS39" s="45">
        <v>245</v>
      </c>
      <c r="AT39" s="44">
        <v>3599500.7</v>
      </c>
      <c r="AU39" s="45">
        <v>700</v>
      </c>
      <c r="AV39" s="44">
        <v>6124619.7000000002</v>
      </c>
      <c r="AW39" s="45">
        <v>1067</v>
      </c>
      <c r="AX39" s="44">
        <v>306329</v>
      </c>
      <c r="AY39" s="45">
        <v>76</v>
      </c>
      <c r="AZ39" s="44">
        <v>255470.6</v>
      </c>
      <c r="BA39" s="45">
        <v>185</v>
      </c>
      <c r="BB39" s="44">
        <v>0</v>
      </c>
      <c r="BC39" s="45">
        <v>0</v>
      </c>
      <c r="BD39" s="44">
        <v>56587</v>
      </c>
      <c r="BE39" s="45">
        <v>65</v>
      </c>
      <c r="BF39" s="44">
        <v>1595016.3</v>
      </c>
      <c r="BG39" s="45">
        <v>1146</v>
      </c>
    </row>
    <row r="40" spans="1:59" s="48" customFormat="1" ht="13.5" x14ac:dyDescent="0.15">
      <c r="A40" s="7" t="s">
        <v>114</v>
      </c>
      <c r="B40" s="44">
        <v>42105763.899999999</v>
      </c>
      <c r="C40" s="45">
        <v>26484</v>
      </c>
      <c r="D40" s="44">
        <v>1175425.1000000001</v>
      </c>
      <c r="E40" s="45">
        <v>2397</v>
      </c>
      <c r="F40" s="44">
        <v>896105.6</v>
      </c>
      <c r="G40" s="45">
        <v>2242</v>
      </c>
      <c r="H40" s="44">
        <v>20615</v>
      </c>
      <c r="I40" s="45">
        <v>5</v>
      </c>
      <c r="J40" s="44">
        <v>40530</v>
      </c>
      <c r="K40" s="45">
        <v>31</v>
      </c>
      <c r="L40" s="44">
        <v>20836386.399999999</v>
      </c>
      <c r="M40" s="45">
        <v>4059</v>
      </c>
      <c r="N40" s="44">
        <v>0</v>
      </c>
      <c r="O40" s="45">
        <v>0</v>
      </c>
      <c r="P40" s="44">
        <v>0</v>
      </c>
      <c r="Q40" s="45">
        <v>0</v>
      </c>
      <c r="R40" s="44">
        <v>10710080.800000001</v>
      </c>
      <c r="S40" s="45">
        <v>9169</v>
      </c>
      <c r="T40" s="44">
        <v>131388.5</v>
      </c>
      <c r="U40" s="45">
        <v>160</v>
      </c>
      <c r="V40" s="44">
        <v>988090.5</v>
      </c>
      <c r="W40" s="45">
        <v>100</v>
      </c>
      <c r="X40" s="44">
        <v>52154.5</v>
      </c>
      <c r="Y40" s="45">
        <v>56</v>
      </c>
      <c r="Z40" s="44">
        <v>18936.8</v>
      </c>
      <c r="AA40" s="45">
        <v>29</v>
      </c>
      <c r="AB40" s="44">
        <v>200986.7</v>
      </c>
      <c r="AC40" s="45">
        <v>72</v>
      </c>
      <c r="AD40" s="44">
        <v>2885253.3</v>
      </c>
      <c r="AE40" s="45">
        <v>5717</v>
      </c>
      <c r="AF40" s="44">
        <v>19195.900000000001</v>
      </c>
      <c r="AG40" s="45">
        <v>25</v>
      </c>
      <c r="AH40" s="44">
        <v>4461.5</v>
      </c>
      <c r="AI40" s="45">
        <v>5</v>
      </c>
      <c r="AJ40" s="44">
        <v>716247.2</v>
      </c>
      <c r="AK40" s="45">
        <v>746</v>
      </c>
      <c r="AL40" s="44">
        <v>271514.40000000002</v>
      </c>
      <c r="AM40" s="45">
        <v>571</v>
      </c>
      <c r="AN40" s="44">
        <v>119562.4</v>
      </c>
      <c r="AO40" s="45">
        <v>71</v>
      </c>
      <c r="AP40" s="44">
        <v>0</v>
      </c>
      <c r="AQ40" s="45">
        <v>0</v>
      </c>
      <c r="AR40" s="44">
        <v>473908.3</v>
      </c>
      <c r="AS40" s="45">
        <v>104</v>
      </c>
      <c r="AT40" s="44">
        <v>1620258.4</v>
      </c>
      <c r="AU40" s="45">
        <v>379</v>
      </c>
      <c r="AV40" s="44">
        <v>71287</v>
      </c>
      <c r="AW40" s="45">
        <v>21</v>
      </c>
      <c r="AX40" s="44">
        <v>0</v>
      </c>
      <c r="AY40" s="45">
        <v>0</v>
      </c>
      <c r="AZ40" s="44">
        <v>196601.8</v>
      </c>
      <c r="BA40" s="45">
        <v>132</v>
      </c>
      <c r="BB40" s="44">
        <v>189</v>
      </c>
      <c r="BC40" s="45">
        <v>1</v>
      </c>
      <c r="BD40" s="44">
        <v>29323</v>
      </c>
      <c r="BE40" s="45">
        <v>50</v>
      </c>
      <c r="BF40" s="44">
        <v>627261.80000000005</v>
      </c>
      <c r="BG40" s="45">
        <v>342</v>
      </c>
    </row>
    <row r="41" spans="1:59" s="48" customFormat="1" ht="13.5" x14ac:dyDescent="0.15">
      <c r="A41" s="7" t="s">
        <v>87</v>
      </c>
      <c r="B41" s="44">
        <v>673934318.20000005</v>
      </c>
      <c r="C41" s="45">
        <v>318875</v>
      </c>
      <c r="D41" s="44">
        <v>70521275.099999994</v>
      </c>
      <c r="E41" s="45">
        <v>57057</v>
      </c>
      <c r="F41" s="44">
        <v>106248799.09999999</v>
      </c>
      <c r="G41" s="45">
        <v>66940</v>
      </c>
      <c r="H41" s="44">
        <v>646809.19999999995</v>
      </c>
      <c r="I41" s="45">
        <v>290</v>
      </c>
      <c r="J41" s="44">
        <v>2083413.1</v>
      </c>
      <c r="K41" s="45">
        <v>1415</v>
      </c>
      <c r="L41" s="44">
        <v>301535903.89999998</v>
      </c>
      <c r="M41" s="45">
        <v>32687</v>
      </c>
      <c r="N41" s="44">
        <v>0</v>
      </c>
      <c r="O41" s="45">
        <v>0</v>
      </c>
      <c r="P41" s="44">
        <v>0</v>
      </c>
      <c r="Q41" s="45">
        <v>0</v>
      </c>
      <c r="R41" s="44">
        <v>35354924.899999999</v>
      </c>
      <c r="S41" s="45">
        <v>60325</v>
      </c>
      <c r="T41" s="44">
        <v>18551018.300000001</v>
      </c>
      <c r="U41" s="45">
        <v>9703</v>
      </c>
      <c r="V41" s="44">
        <v>1730866.9</v>
      </c>
      <c r="W41" s="45">
        <v>302</v>
      </c>
      <c r="X41" s="44">
        <v>486046</v>
      </c>
      <c r="Y41" s="45">
        <v>446</v>
      </c>
      <c r="Z41" s="44">
        <v>212132.9</v>
      </c>
      <c r="AA41" s="45">
        <v>275</v>
      </c>
      <c r="AB41" s="44">
        <v>1742998.6</v>
      </c>
      <c r="AC41" s="45">
        <v>1187</v>
      </c>
      <c r="AD41" s="44">
        <v>25758057.300000001</v>
      </c>
      <c r="AE41" s="45">
        <v>46270</v>
      </c>
      <c r="AF41" s="44">
        <v>1793029.8</v>
      </c>
      <c r="AG41" s="45">
        <v>1199</v>
      </c>
      <c r="AH41" s="44">
        <v>2050368.6</v>
      </c>
      <c r="AI41" s="45">
        <v>3178</v>
      </c>
      <c r="AJ41" s="44">
        <v>47785264.600000001</v>
      </c>
      <c r="AK41" s="45">
        <v>7526</v>
      </c>
      <c r="AL41" s="44">
        <v>13557258.4</v>
      </c>
      <c r="AM41" s="45">
        <v>15950</v>
      </c>
      <c r="AN41" s="44">
        <v>1454837.6</v>
      </c>
      <c r="AO41" s="45">
        <v>655</v>
      </c>
      <c r="AP41" s="44">
        <v>118395</v>
      </c>
      <c r="AQ41" s="45">
        <v>72</v>
      </c>
      <c r="AR41" s="44">
        <v>305661.5</v>
      </c>
      <c r="AS41" s="45">
        <v>408</v>
      </c>
      <c r="AT41" s="44">
        <v>5430104</v>
      </c>
      <c r="AU41" s="45">
        <v>1112</v>
      </c>
      <c r="AV41" s="44">
        <v>5476077.4000000004</v>
      </c>
      <c r="AW41" s="45">
        <v>443</v>
      </c>
      <c r="AX41" s="44">
        <v>1055141.2</v>
      </c>
      <c r="AY41" s="45">
        <v>151</v>
      </c>
      <c r="AZ41" s="44">
        <v>506329.5</v>
      </c>
      <c r="BA41" s="45">
        <v>412</v>
      </c>
      <c r="BB41" s="44">
        <v>24985.9</v>
      </c>
      <c r="BC41" s="45">
        <v>9</v>
      </c>
      <c r="BD41" s="44">
        <v>6777614</v>
      </c>
      <c r="BE41" s="45">
        <v>1216</v>
      </c>
      <c r="BF41" s="44">
        <v>22727005.399999999</v>
      </c>
      <c r="BG41" s="45">
        <v>9647</v>
      </c>
    </row>
    <row r="42" spans="1:59" s="48" customFormat="1" ht="13.5" x14ac:dyDescent="0.15">
      <c r="A42" s="7" t="s">
        <v>88</v>
      </c>
      <c r="B42" s="44">
        <v>461453807.60000002</v>
      </c>
      <c r="C42" s="45">
        <v>274006</v>
      </c>
      <c r="D42" s="44">
        <v>67181698.400000006</v>
      </c>
      <c r="E42" s="45">
        <v>56084</v>
      </c>
      <c r="F42" s="44">
        <v>101320136.09999999</v>
      </c>
      <c r="G42" s="45">
        <v>60539</v>
      </c>
      <c r="H42" s="44">
        <v>2314544.7999999998</v>
      </c>
      <c r="I42" s="45">
        <v>724</v>
      </c>
      <c r="J42" s="44">
        <v>6407737.5999999996</v>
      </c>
      <c r="K42" s="45">
        <v>3147</v>
      </c>
      <c r="L42" s="44">
        <v>160542868.09999999</v>
      </c>
      <c r="M42" s="45">
        <v>36358</v>
      </c>
      <c r="N42" s="44">
        <v>8</v>
      </c>
      <c r="O42" s="45">
        <v>2</v>
      </c>
      <c r="P42" s="44">
        <v>0</v>
      </c>
      <c r="Q42" s="45">
        <v>0</v>
      </c>
      <c r="R42" s="44">
        <v>22945254.699999999</v>
      </c>
      <c r="S42" s="45">
        <v>41977</v>
      </c>
      <c r="T42" s="44">
        <v>10204008.199999999</v>
      </c>
      <c r="U42" s="45">
        <v>3396</v>
      </c>
      <c r="V42" s="44">
        <v>1392397.5</v>
      </c>
      <c r="W42" s="45">
        <v>193</v>
      </c>
      <c r="X42" s="44">
        <v>673007.4</v>
      </c>
      <c r="Y42" s="45">
        <v>506</v>
      </c>
      <c r="Z42" s="44">
        <v>169885.4</v>
      </c>
      <c r="AA42" s="45">
        <v>209</v>
      </c>
      <c r="AB42" s="44">
        <v>6192188.5999999996</v>
      </c>
      <c r="AC42" s="45">
        <v>1952</v>
      </c>
      <c r="AD42" s="44">
        <v>25356524.399999999</v>
      </c>
      <c r="AE42" s="45">
        <v>40559</v>
      </c>
      <c r="AF42" s="44">
        <v>497654.4</v>
      </c>
      <c r="AG42" s="45">
        <v>1063</v>
      </c>
      <c r="AH42" s="44">
        <v>1683635.4</v>
      </c>
      <c r="AI42" s="45">
        <v>1511</v>
      </c>
      <c r="AJ42" s="44">
        <v>15279199.300000001</v>
      </c>
      <c r="AK42" s="45">
        <v>7141</v>
      </c>
      <c r="AL42" s="44">
        <v>11069620.1</v>
      </c>
      <c r="AM42" s="45">
        <v>11556</v>
      </c>
      <c r="AN42" s="44">
        <v>1321225.1000000001</v>
      </c>
      <c r="AO42" s="45">
        <v>578</v>
      </c>
      <c r="AP42" s="44">
        <v>31845.4</v>
      </c>
      <c r="AQ42" s="45">
        <v>34</v>
      </c>
      <c r="AR42" s="44">
        <v>100981</v>
      </c>
      <c r="AS42" s="45">
        <v>24</v>
      </c>
      <c r="AT42" s="44">
        <v>829787.7</v>
      </c>
      <c r="AU42" s="45">
        <v>234</v>
      </c>
      <c r="AV42" s="44">
        <v>10555828.6</v>
      </c>
      <c r="AW42" s="45">
        <v>581</v>
      </c>
      <c r="AX42" s="44">
        <v>202806.2</v>
      </c>
      <c r="AY42" s="45">
        <v>23</v>
      </c>
      <c r="AZ42" s="44">
        <v>561859.9</v>
      </c>
      <c r="BA42" s="45">
        <v>419</v>
      </c>
      <c r="BB42" s="44">
        <v>0</v>
      </c>
      <c r="BC42" s="45">
        <v>0</v>
      </c>
      <c r="BD42" s="44">
        <v>1471946.3</v>
      </c>
      <c r="BE42" s="45">
        <v>794</v>
      </c>
      <c r="BF42" s="44">
        <v>13147159</v>
      </c>
      <c r="BG42" s="45">
        <v>4402</v>
      </c>
    </row>
    <row r="43" spans="1:59" s="48" customFormat="1" ht="13.5" x14ac:dyDescent="0.15">
      <c r="A43" s="7" t="s">
        <v>89</v>
      </c>
      <c r="B43" s="44">
        <v>553500802</v>
      </c>
      <c r="C43" s="45">
        <v>284643</v>
      </c>
      <c r="D43" s="44">
        <v>48883547.200000003</v>
      </c>
      <c r="E43" s="45">
        <v>48321</v>
      </c>
      <c r="F43" s="44">
        <v>107352223</v>
      </c>
      <c r="G43" s="45">
        <v>70750</v>
      </c>
      <c r="H43" s="44">
        <v>2552896.2000000002</v>
      </c>
      <c r="I43" s="45">
        <v>1032</v>
      </c>
      <c r="J43" s="44">
        <v>11567750.6</v>
      </c>
      <c r="K43" s="45">
        <v>4282</v>
      </c>
      <c r="L43" s="44">
        <v>258940795.09999999</v>
      </c>
      <c r="M43" s="45">
        <v>31686</v>
      </c>
      <c r="N43" s="44">
        <v>0</v>
      </c>
      <c r="O43" s="45">
        <v>0</v>
      </c>
      <c r="P43" s="44">
        <v>0</v>
      </c>
      <c r="Q43" s="45">
        <v>0</v>
      </c>
      <c r="R43" s="44">
        <v>23405950.600000001</v>
      </c>
      <c r="S43" s="45">
        <v>41298</v>
      </c>
      <c r="T43" s="44">
        <v>13964966.199999999</v>
      </c>
      <c r="U43" s="45">
        <v>4137</v>
      </c>
      <c r="V43" s="44">
        <v>2340958.2999999998</v>
      </c>
      <c r="W43" s="45">
        <v>461</v>
      </c>
      <c r="X43" s="44">
        <v>399018.4</v>
      </c>
      <c r="Y43" s="45">
        <v>321</v>
      </c>
      <c r="Z43" s="44">
        <v>290270.90000000002</v>
      </c>
      <c r="AA43" s="45">
        <v>303</v>
      </c>
      <c r="AB43" s="44">
        <v>4791474</v>
      </c>
      <c r="AC43" s="45">
        <v>1784</v>
      </c>
      <c r="AD43" s="44">
        <v>23588532</v>
      </c>
      <c r="AE43" s="45">
        <v>47858</v>
      </c>
      <c r="AF43" s="44">
        <v>353697</v>
      </c>
      <c r="AG43" s="45">
        <v>586</v>
      </c>
      <c r="AH43" s="44">
        <v>1622472.6</v>
      </c>
      <c r="AI43" s="45">
        <v>2245</v>
      </c>
      <c r="AJ43" s="44">
        <v>12914938.800000001</v>
      </c>
      <c r="AK43" s="45">
        <v>7149</v>
      </c>
      <c r="AL43" s="44">
        <v>13378678.1</v>
      </c>
      <c r="AM43" s="45">
        <v>12779</v>
      </c>
      <c r="AN43" s="44">
        <v>7508348.7999999998</v>
      </c>
      <c r="AO43" s="45">
        <v>2920</v>
      </c>
      <c r="AP43" s="44">
        <v>59816</v>
      </c>
      <c r="AQ43" s="45">
        <v>36</v>
      </c>
      <c r="AR43" s="44">
        <v>93708.3</v>
      </c>
      <c r="AS43" s="45">
        <v>60</v>
      </c>
      <c r="AT43" s="44">
        <v>1429593.8</v>
      </c>
      <c r="AU43" s="45">
        <v>450</v>
      </c>
      <c r="AV43" s="44">
        <v>8420577.0999999996</v>
      </c>
      <c r="AW43" s="45">
        <v>455</v>
      </c>
      <c r="AX43" s="44">
        <v>368031.5</v>
      </c>
      <c r="AY43" s="45">
        <v>51</v>
      </c>
      <c r="AZ43" s="44">
        <v>661141.6</v>
      </c>
      <c r="BA43" s="45">
        <v>493</v>
      </c>
      <c r="BB43" s="44">
        <v>0</v>
      </c>
      <c r="BC43" s="45">
        <v>0</v>
      </c>
      <c r="BD43" s="44">
        <v>2280536</v>
      </c>
      <c r="BE43" s="45">
        <v>1023</v>
      </c>
      <c r="BF43" s="44">
        <v>6330879.9000000004</v>
      </c>
      <c r="BG43" s="45">
        <v>4163</v>
      </c>
    </row>
    <row r="44" spans="1:59" s="48" customFormat="1" ht="13.5" x14ac:dyDescent="0.15">
      <c r="A44" s="7" t="s">
        <v>90</v>
      </c>
      <c r="B44" s="44">
        <v>276592028.80000001</v>
      </c>
      <c r="C44" s="45">
        <v>182974</v>
      </c>
      <c r="D44" s="44">
        <v>23122261.399999999</v>
      </c>
      <c r="E44" s="45">
        <v>26193</v>
      </c>
      <c r="F44" s="44">
        <v>56568324.200000003</v>
      </c>
      <c r="G44" s="45">
        <v>32599</v>
      </c>
      <c r="H44" s="44">
        <v>1707996.6</v>
      </c>
      <c r="I44" s="45">
        <v>949</v>
      </c>
      <c r="J44" s="44">
        <v>721609.7</v>
      </c>
      <c r="K44" s="45">
        <v>602</v>
      </c>
      <c r="L44" s="44">
        <v>63133238.799999997</v>
      </c>
      <c r="M44" s="45">
        <v>17080</v>
      </c>
      <c r="N44" s="44">
        <v>0</v>
      </c>
      <c r="O44" s="45">
        <v>0</v>
      </c>
      <c r="P44" s="44">
        <v>0</v>
      </c>
      <c r="Q44" s="45">
        <v>0</v>
      </c>
      <c r="R44" s="44">
        <v>26920680.699999999</v>
      </c>
      <c r="S44" s="45">
        <v>37611</v>
      </c>
      <c r="T44" s="44">
        <v>19591670.800000001</v>
      </c>
      <c r="U44" s="45">
        <v>12774</v>
      </c>
      <c r="V44" s="44">
        <v>1458867.4</v>
      </c>
      <c r="W44" s="45">
        <v>169</v>
      </c>
      <c r="X44" s="44">
        <v>392662.2</v>
      </c>
      <c r="Y44" s="45">
        <v>369</v>
      </c>
      <c r="Z44" s="44">
        <v>189012.4</v>
      </c>
      <c r="AA44" s="45">
        <v>246</v>
      </c>
      <c r="AB44" s="44">
        <v>1017077.3</v>
      </c>
      <c r="AC44" s="45">
        <v>1141</v>
      </c>
      <c r="AD44" s="44">
        <v>18653578.699999999</v>
      </c>
      <c r="AE44" s="45">
        <v>35774</v>
      </c>
      <c r="AF44" s="44">
        <v>21358</v>
      </c>
      <c r="AG44" s="45">
        <v>17</v>
      </c>
      <c r="AH44" s="44">
        <v>1124954.3999999999</v>
      </c>
      <c r="AI44" s="45">
        <v>888</v>
      </c>
      <c r="AJ44" s="44">
        <v>36284126.5</v>
      </c>
      <c r="AK44" s="45">
        <v>1742</v>
      </c>
      <c r="AL44" s="44">
        <v>8435489.0999999996</v>
      </c>
      <c r="AM44" s="45">
        <v>8804</v>
      </c>
      <c r="AN44" s="44">
        <v>993970.6</v>
      </c>
      <c r="AO44" s="45">
        <v>231</v>
      </c>
      <c r="AP44" s="44">
        <v>77894.5</v>
      </c>
      <c r="AQ44" s="45">
        <v>54</v>
      </c>
      <c r="AR44" s="44">
        <v>145141.70000000001</v>
      </c>
      <c r="AS44" s="45">
        <v>41</v>
      </c>
      <c r="AT44" s="44">
        <v>5261494.5999999996</v>
      </c>
      <c r="AU44" s="45">
        <v>1107</v>
      </c>
      <c r="AV44" s="44">
        <v>1180714.5</v>
      </c>
      <c r="AW44" s="45">
        <v>137</v>
      </c>
      <c r="AX44" s="44">
        <v>133542</v>
      </c>
      <c r="AY44" s="45">
        <v>63</v>
      </c>
      <c r="AZ44" s="44">
        <v>292692</v>
      </c>
      <c r="BA44" s="45">
        <v>306</v>
      </c>
      <c r="BB44" s="44">
        <v>536738</v>
      </c>
      <c r="BC44" s="45">
        <v>15</v>
      </c>
      <c r="BD44" s="44">
        <v>1164563</v>
      </c>
      <c r="BE44" s="45">
        <v>856</v>
      </c>
      <c r="BF44" s="44">
        <v>7462369.7000000002</v>
      </c>
      <c r="BG44" s="45">
        <v>3206</v>
      </c>
    </row>
    <row r="45" spans="1:59" s="48" customFormat="1" ht="13.5" x14ac:dyDescent="0.15">
      <c r="A45" s="7" t="s">
        <v>91</v>
      </c>
      <c r="B45" s="44">
        <v>700632743.79999995</v>
      </c>
      <c r="C45" s="45">
        <v>502512</v>
      </c>
      <c r="D45" s="44">
        <v>73805447.099999994</v>
      </c>
      <c r="E45" s="45">
        <v>85792</v>
      </c>
      <c r="F45" s="44">
        <v>141349970.40000001</v>
      </c>
      <c r="G45" s="45">
        <v>107309</v>
      </c>
      <c r="H45" s="44">
        <v>1742650</v>
      </c>
      <c r="I45" s="45">
        <v>1020</v>
      </c>
      <c r="J45" s="44">
        <v>6820766.2999999998</v>
      </c>
      <c r="K45" s="45">
        <v>2892</v>
      </c>
      <c r="L45" s="44">
        <v>217049417.90000001</v>
      </c>
      <c r="M45" s="45">
        <v>62850</v>
      </c>
      <c r="N45" s="44">
        <v>0</v>
      </c>
      <c r="O45" s="45">
        <v>0</v>
      </c>
      <c r="P45" s="44">
        <v>7382853</v>
      </c>
      <c r="Q45" s="45">
        <v>1316</v>
      </c>
      <c r="R45" s="44">
        <v>53529521.399999999</v>
      </c>
      <c r="S45" s="45">
        <v>74127</v>
      </c>
      <c r="T45" s="44">
        <v>53850963.200000003</v>
      </c>
      <c r="U45" s="45">
        <v>28964</v>
      </c>
      <c r="V45" s="44">
        <v>3630389.1</v>
      </c>
      <c r="W45" s="45">
        <v>439</v>
      </c>
      <c r="X45" s="44">
        <v>997380.3</v>
      </c>
      <c r="Y45" s="45">
        <v>593</v>
      </c>
      <c r="Z45" s="44">
        <v>477758.2</v>
      </c>
      <c r="AA45" s="45">
        <v>538</v>
      </c>
      <c r="AB45" s="44">
        <v>2311273.5</v>
      </c>
      <c r="AC45" s="45">
        <v>1593</v>
      </c>
      <c r="AD45" s="44">
        <v>46279133.399999999</v>
      </c>
      <c r="AE45" s="45">
        <v>90396</v>
      </c>
      <c r="AF45" s="44">
        <v>1584238.4</v>
      </c>
      <c r="AG45" s="45">
        <v>2750</v>
      </c>
      <c r="AH45" s="44">
        <v>3078077.1</v>
      </c>
      <c r="AI45" s="45">
        <v>2261</v>
      </c>
      <c r="AJ45" s="44">
        <v>10499025.800000001</v>
      </c>
      <c r="AK45" s="45">
        <v>7428</v>
      </c>
      <c r="AL45" s="44">
        <v>14320622.4</v>
      </c>
      <c r="AM45" s="45">
        <v>16079</v>
      </c>
      <c r="AN45" s="44">
        <v>17875216.199999999</v>
      </c>
      <c r="AO45" s="45">
        <v>1925</v>
      </c>
      <c r="AP45" s="44">
        <v>197435.8</v>
      </c>
      <c r="AQ45" s="45">
        <v>75</v>
      </c>
      <c r="AR45" s="44">
        <v>447434.1</v>
      </c>
      <c r="AS45" s="45">
        <v>981</v>
      </c>
      <c r="AT45" s="44">
        <v>12671481.9</v>
      </c>
      <c r="AU45" s="45">
        <v>1836</v>
      </c>
      <c r="AV45" s="44">
        <v>7401059.7999999998</v>
      </c>
      <c r="AW45" s="45">
        <v>1430</v>
      </c>
      <c r="AX45" s="44">
        <v>184931</v>
      </c>
      <c r="AY45" s="45">
        <v>64</v>
      </c>
      <c r="AZ45" s="44">
        <v>903100.5</v>
      </c>
      <c r="BA45" s="45">
        <v>693</v>
      </c>
      <c r="BB45" s="44">
        <v>858983.5</v>
      </c>
      <c r="BC45" s="45">
        <v>14</v>
      </c>
      <c r="BD45" s="44">
        <v>1516772</v>
      </c>
      <c r="BE45" s="45">
        <v>1268</v>
      </c>
      <c r="BF45" s="44">
        <v>19866841.5</v>
      </c>
      <c r="BG45" s="45">
        <v>7879</v>
      </c>
    </row>
    <row r="46" spans="1:59" s="48" customFormat="1" ht="13.5" x14ac:dyDescent="0.15">
      <c r="A46" s="7" t="s">
        <v>92</v>
      </c>
      <c r="B46" s="44">
        <v>430993373.5</v>
      </c>
      <c r="C46" s="45">
        <v>223745</v>
      </c>
      <c r="D46" s="44">
        <v>25293466</v>
      </c>
      <c r="E46" s="45">
        <v>33591</v>
      </c>
      <c r="F46" s="44">
        <v>22444038.699999999</v>
      </c>
      <c r="G46" s="45">
        <v>27962</v>
      </c>
      <c r="H46" s="44">
        <v>563401</v>
      </c>
      <c r="I46" s="45">
        <v>440</v>
      </c>
      <c r="J46" s="44">
        <v>1047344</v>
      </c>
      <c r="K46" s="45">
        <v>619</v>
      </c>
      <c r="L46" s="44">
        <v>281630177.69999999</v>
      </c>
      <c r="M46" s="45">
        <v>28235</v>
      </c>
      <c r="N46" s="44">
        <v>0</v>
      </c>
      <c r="O46" s="45">
        <v>0</v>
      </c>
      <c r="P46" s="44">
        <v>0</v>
      </c>
      <c r="Q46" s="45">
        <v>0</v>
      </c>
      <c r="R46" s="44">
        <v>23007257.5</v>
      </c>
      <c r="S46" s="45">
        <v>44776</v>
      </c>
      <c r="T46" s="44">
        <v>11404790.800000001</v>
      </c>
      <c r="U46" s="45">
        <v>10900</v>
      </c>
      <c r="V46" s="44">
        <v>971821.3</v>
      </c>
      <c r="W46" s="45">
        <v>198</v>
      </c>
      <c r="X46" s="44">
        <v>101912.5</v>
      </c>
      <c r="Y46" s="45">
        <v>213</v>
      </c>
      <c r="Z46" s="44">
        <v>88344</v>
      </c>
      <c r="AA46" s="45">
        <v>131</v>
      </c>
      <c r="AB46" s="44">
        <v>4299231.2</v>
      </c>
      <c r="AC46" s="45">
        <v>3339</v>
      </c>
      <c r="AD46" s="44">
        <v>15407383.6</v>
      </c>
      <c r="AE46" s="45">
        <v>51493</v>
      </c>
      <c r="AF46" s="44">
        <v>118300</v>
      </c>
      <c r="AG46" s="45">
        <v>282</v>
      </c>
      <c r="AH46" s="44">
        <v>113157</v>
      </c>
      <c r="AI46" s="45">
        <v>201</v>
      </c>
      <c r="AJ46" s="44">
        <v>14387650</v>
      </c>
      <c r="AK46" s="45">
        <v>7977</v>
      </c>
      <c r="AL46" s="44">
        <v>4560610.5</v>
      </c>
      <c r="AM46" s="45">
        <v>5282</v>
      </c>
      <c r="AN46" s="44">
        <v>8131775.4000000004</v>
      </c>
      <c r="AO46" s="45">
        <v>1630</v>
      </c>
      <c r="AP46" s="44">
        <v>7805</v>
      </c>
      <c r="AQ46" s="45">
        <v>11</v>
      </c>
      <c r="AR46" s="44">
        <v>85012</v>
      </c>
      <c r="AS46" s="45">
        <v>14</v>
      </c>
      <c r="AT46" s="44">
        <v>638782.30000000005</v>
      </c>
      <c r="AU46" s="45">
        <v>243</v>
      </c>
      <c r="AV46" s="44">
        <v>8867815.6999999993</v>
      </c>
      <c r="AW46" s="45">
        <v>473</v>
      </c>
      <c r="AX46" s="44">
        <v>24574</v>
      </c>
      <c r="AY46" s="45">
        <v>27</v>
      </c>
      <c r="AZ46" s="44">
        <v>771296.3</v>
      </c>
      <c r="BA46" s="45">
        <v>620</v>
      </c>
      <c r="BB46" s="44">
        <v>187925</v>
      </c>
      <c r="BC46" s="45">
        <v>24</v>
      </c>
      <c r="BD46" s="44">
        <v>2353044.4</v>
      </c>
      <c r="BE46" s="45">
        <v>332</v>
      </c>
      <c r="BF46" s="44">
        <v>4486457.5999999996</v>
      </c>
      <c r="BG46" s="45">
        <v>4732</v>
      </c>
    </row>
    <row r="47" spans="1:59" s="48" customFormat="1" ht="13.5" x14ac:dyDescent="0.15">
      <c r="A47" s="7" t="s">
        <v>93</v>
      </c>
      <c r="B47" s="44">
        <v>310495787.60000002</v>
      </c>
      <c r="C47" s="45">
        <v>156065</v>
      </c>
      <c r="D47" s="44">
        <v>27862780.199999999</v>
      </c>
      <c r="E47" s="45">
        <v>27152</v>
      </c>
      <c r="F47" s="44">
        <v>26474686.600000001</v>
      </c>
      <c r="G47" s="45">
        <v>23787</v>
      </c>
      <c r="H47" s="44">
        <v>425920</v>
      </c>
      <c r="I47" s="45">
        <v>245</v>
      </c>
      <c r="J47" s="44">
        <v>2087820.6</v>
      </c>
      <c r="K47" s="45">
        <v>1488</v>
      </c>
      <c r="L47" s="44">
        <v>172943371.80000001</v>
      </c>
      <c r="M47" s="45">
        <v>16081</v>
      </c>
      <c r="N47" s="44">
        <v>0</v>
      </c>
      <c r="O47" s="45">
        <v>0</v>
      </c>
      <c r="P47" s="44">
        <v>0</v>
      </c>
      <c r="Q47" s="45">
        <v>0</v>
      </c>
      <c r="R47" s="44">
        <v>19716682.100000001</v>
      </c>
      <c r="S47" s="45">
        <v>27190</v>
      </c>
      <c r="T47" s="44">
        <v>11334142.800000001</v>
      </c>
      <c r="U47" s="45">
        <v>6468</v>
      </c>
      <c r="V47" s="44">
        <v>1201977.8</v>
      </c>
      <c r="W47" s="45">
        <v>211</v>
      </c>
      <c r="X47" s="44">
        <v>267611.90000000002</v>
      </c>
      <c r="Y47" s="45">
        <v>308</v>
      </c>
      <c r="Z47" s="44">
        <v>181176.6</v>
      </c>
      <c r="AA47" s="45">
        <v>229</v>
      </c>
      <c r="AB47" s="44">
        <v>1246081.3</v>
      </c>
      <c r="AC47" s="45">
        <v>1314</v>
      </c>
      <c r="AD47" s="44">
        <v>13569809.300000001</v>
      </c>
      <c r="AE47" s="45">
        <v>30132</v>
      </c>
      <c r="AF47" s="44">
        <v>821701</v>
      </c>
      <c r="AG47" s="45">
        <v>899</v>
      </c>
      <c r="AH47" s="44">
        <v>800371.8</v>
      </c>
      <c r="AI47" s="45">
        <v>1236</v>
      </c>
      <c r="AJ47" s="44">
        <v>6567001.5999999996</v>
      </c>
      <c r="AK47" s="45">
        <v>5815</v>
      </c>
      <c r="AL47" s="44">
        <v>4416586.0999999996</v>
      </c>
      <c r="AM47" s="45">
        <v>4895</v>
      </c>
      <c r="AN47" s="44">
        <v>1453238.1</v>
      </c>
      <c r="AO47" s="45">
        <v>559</v>
      </c>
      <c r="AP47" s="44">
        <v>29234</v>
      </c>
      <c r="AQ47" s="45">
        <v>16</v>
      </c>
      <c r="AR47" s="44">
        <v>265169.90000000002</v>
      </c>
      <c r="AS47" s="45">
        <v>96</v>
      </c>
      <c r="AT47" s="44">
        <v>2645996.4</v>
      </c>
      <c r="AU47" s="45">
        <v>658</v>
      </c>
      <c r="AV47" s="44">
        <v>3234597.6</v>
      </c>
      <c r="AW47" s="45">
        <v>386</v>
      </c>
      <c r="AX47" s="44">
        <v>289334</v>
      </c>
      <c r="AY47" s="45">
        <v>176</v>
      </c>
      <c r="AZ47" s="44">
        <v>421655.2</v>
      </c>
      <c r="BA47" s="45">
        <v>348</v>
      </c>
      <c r="BB47" s="44">
        <v>210635.2</v>
      </c>
      <c r="BC47" s="45">
        <v>34</v>
      </c>
      <c r="BD47" s="44">
        <v>953331.9</v>
      </c>
      <c r="BE47" s="45">
        <v>474</v>
      </c>
      <c r="BF47" s="44">
        <v>11074873.800000001</v>
      </c>
      <c r="BG47" s="45">
        <v>5868</v>
      </c>
    </row>
    <row r="48" spans="1:59" s="48" customFormat="1" ht="13.5" x14ac:dyDescent="0.15">
      <c r="A48" s="7" t="s">
        <v>94</v>
      </c>
      <c r="B48" s="44">
        <v>827128931.70000005</v>
      </c>
      <c r="C48" s="45">
        <v>266525</v>
      </c>
      <c r="D48" s="44">
        <v>75440948.400000006</v>
      </c>
      <c r="E48" s="45">
        <v>58892</v>
      </c>
      <c r="F48" s="44">
        <v>57254417.200000003</v>
      </c>
      <c r="G48" s="45">
        <v>42840</v>
      </c>
      <c r="H48" s="44">
        <v>453198</v>
      </c>
      <c r="I48" s="45">
        <v>187</v>
      </c>
      <c r="J48" s="44">
        <v>3681595</v>
      </c>
      <c r="K48" s="45">
        <v>2164</v>
      </c>
      <c r="L48" s="44">
        <v>552475888.29999995</v>
      </c>
      <c r="M48" s="45">
        <v>32419</v>
      </c>
      <c r="N48" s="44">
        <v>172</v>
      </c>
      <c r="O48" s="45">
        <v>6</v>
      </c>
      <c r="P48" s="44">
        <v>0</v>
      </c>
      <c r="Q48" s="45">
        <v>0</v>
      </c>
      <c r="R48" s="44">
        <v>21732250.100000001</v>
      </c>
      <c r="S48" s="45">
        <v>41167</v>
      </c>
      <c r="T48" s="44">
        <v>20339439.399999999</v>
      </c>
      <c r="U48" s="45">
        <v>12015</v>
      </c>
      <c r="V48" s="44">
        <v>2002543.8</v>
      </c>
      <c r="W48" s="45">
        <v>232</v>
      </c>
      <c r="X48" s="44">
        <v>217216.5</v>
      </c>
      <c r="Y48" s="45">
        <v>163</v>
      </c>
      <c r="Z48" s="44">
        <v>245901</v>
      </c>
      <c r="AA48" s="45">
        <v>317</v>
      </c>
      <c r="AB48" s="44">
        <v>1007580.7</v>
      </c>
      <c r="AC48" s="45">
        <v>945</v>
      </c>
      <c r="AD48" s="44">
        <v>16623722.800000001</v>
      </c>
      <c r="AE48" s="45">
        <v>43418</v>
      </c>
      <c r="AF48" s="44">
        <v>0</v>
      </c>
      <c r="AG48" s="45">
        <v>0</v>
      </c>
      <c r="AH48" s="44">
        <v>553840</v>
      </c>
      <c r="AI48" s="45">
        <v>921</v>
      </c>
      <c r="AJ48" s="44">
        <v>23006372.100000001</v>
      </c>
      <c r="AK48" s="45">
        <v>7789</v>
      </c>
      <c r="AL48" s="44">
        <v>11479555.300000001</v>
      </c>
      <c r="AM48" s="45">
        <v>8255</v>
      </c>
      <c r="AN48" s="44">
        <v>2210333.7000000002</v>
      </c>
      <c r="AO48" s="45">
        <v>896</v>
      </c>
      <c r="AP48" s="44">
        <v>80797</v>
      </c>
      <c r="AQ48" s="45">
        <v>43</v>
      </c>
      <c r="AR48" s="44">
        <v>62370.3</v>
      </c>
      <c r="AS48" s="45">
        <v>221</v>
      </c>
      <c r="AT48" s="44">
        <v>287408.09999999998</v>
      </c>
      <c r="AU48" s="45">
        <v>148</v>
      </c>
      <c r="AV48" s="44">
        <v>9976542.1999999993</v>
      </c>
      <c r="AW48" s="45">
        <v>783</v>
      </c>
      <c r="AX48" s="44">
        <v>1277612.5</v>
      </c>
      <c r="AY48" s="45">
        <v>597</v>
      </c>
      <c r="AZ48" s="44">
        <v>529341.5</v>
      </c>
      <c r="BA48" s="45">
        <v>407</v>
      </c>
      <c r="BB48" s="44">
        <v>1881</v>
      </c>
      <c r="BC48" s="45">
        <v>1</v>
      </c>
      <c r="BD48" s="44">
        <v>1961680.5</v>
      </c>
      <c r="BE48" s="45">
        <v>1198</v>
      </c>
      <c r="BF48" s="44">
        <v>24226324.300000001</v>
      </c>
      <c r="BG48" s="45">
        <v>10501</v>
      </c>
    </row>
    <row r="49" spans="1:59" s="48" customFormat="1" ht="13.5" x14ac:dyDescent="0.15">
      <c r="A49" s="7" t="s">
        <v>121</v>
      </c>
      <c r="B49" s="44">
        <v>608285220.5</v>
      </c>
      <c r="C49" s="45">
        <v>263389</v>
      </c>
      <c r="D49" s="44">
        <v>68595772.700000003</v>
      </c>
      <c r="E49" s="45">
        <v>54816</v>
      </c>
      <c r="F49" s="44">
        <v>96516411.799999997</v>
      </c>
      <c r="G49" s="45">
        <v>58475</v>
      </c>
      <c r="H49" s="44">
        <v>1444138.1</v>
      </c>
      <c r="I49" s="45">
        <v>387</v>
      </c>
      <c r="J49" s="44">
        <v>4175400</v>
      </c>
      <c r="K49" s="45">
        <v>1693</v>
      </c>
      <c r="L49" s="44">
        <v>293454975.30000001</v>
      </c>
      <c r="M49" s="45">
        <v>44234</v>
      </c>
      <c r="N49" s="44">
        <v>0</v>
      </c>
      <c r="O49" s="45">
        <v>0</v>
      </c>
      <c r="P49" s="44">
        <v>0</v>
      </c>
      <c r="Q49" s="45">
        <v>0</v>
      </c>
      <c r="R49" s="44">
        <v>20030033.399999999</v>
      </c>
      <c r="S49" s="45">
        <v>35379</v>
      </c>
      <c r="T49" s="44">
        <v>6507140.5</v>
      </c>
      <c r="U49" s="45">
        <v>1861</v>
      </c>
      <c r="V49" s="44">
        <v>1101808.2</v>
      </c>
      <c r="W49" s="45">
        <v>190</v>
      </c>
      <c r="X49" s="44">
        <v>372644.4</v>
      </c>
      <c r="Y49" s="45">
        <v>226</v>
      </c>
      <c r="Z49" s="44">
        <v>73719.100000000006</v>
      </c>
      <c r="AA49" s="45">
        <v>81</v>
      </c>
      <c r="AB49" s="44">
        <v>2871264.6</v>
      </c>
      <c r="AC49" s="45">
        <v>1748</v>
      </c>
      <c r="AD49" s="44">
        <v>24858607.800000001</v>
      </c>
      <c r="AE49" s="45">
        <v>35222</v>
      </c>
      <c r="AF49" s="44">
        <v>216609</v>
      </c>
      <c r="AG49" s="45">
        <v>378</v>
      </c>
      <c r="AH49" s="44">
        <v>1874021.9</v>
      </c>
      <c r="AI49" s="45">
        <v>1836</v>
      </c>
      <c r="AJ49" s="44">
        <v>42691180.899999999</v>
      </c>
      <c r="AK49" s="45">
        <v>9066</v>
      </c>
      <c r="AL49" s="44">
        <v>13997806.4</v>
      </c>
      <c r="AM49" s="45">
        <v>11994</v>
      </c>
      <c r="AN49" s="44">
        <v>559034.80000000005</v>
      </c>
      <c r="AO49" s="45">
        <v>221</v>
      </c>
      <c r="AP49" s="44">
        <v>60346.9</v>
      </c>
      <c r="AQ49" s="45">
        <v>39</v>
      </c>
      <c r="AR49" s="44">
        <v>91922</v>
      </c>
      <c r="AS49" s="45">
        <v>40</v>
      </c>
      <c r="AT49" s="44">
        <v>563735.1</v>
      </c>
      <c r="AU49" s="45">
        <v>86</v>
      </c>
      <c r="AV49" s="44">
        <v>17171668.399999999</v>
      </c>
      <c r="AW49" s="45">
        <v>932</v>
      </c>
      <c r="AX49" s="44">
        <v>394136.3</v>
      </c>
      <c r="AY49" s="45">
        <v>201</v>
      </c>
      <c r="AZ49" s="44">
        <v>798547</v>
      </c>
      <c r="BA49" s="45">
        <v>420</v>
      </c>
      <c r="BB49" s="44">
        <v>2123061.7000000002</v>
      </c>
      <c r="BC49" s="45">
        <v>55</v>
      </c>
      <c r="BD49" s="44">
        <v>1472212</v>
      </c>
      <c r="BE49" s="45">
        <v>943</v>
      </c>
      <c r="BF49" s="44">
        <v>6269022.2000000002</v>
      </c>
      <c r="BG49" s="45">
        <v>2866</v>
      </c>
    </row>
    <row r="50" spans="1:59" s="48" customFormat="1" ht="13.5" x14ac:dyDescent="0.15">
      <c r="A50" s="7" t="s">
        <v>95</v>
      </c>
      <c r="B50" s="44">
        <v>677585770.79999995</v>
      </c>
      <c r="C50" s="45">
        <v>174846</v>
      </c>
      <c r="D50" s="44">
        <v>76718159.799999997</v>
      </c>
      <c r="E50" s="45">
        <v>38783</v>
      </c>
      <c r="F50" s="44">
        <v>52944122.700000003</v>
      </c>
      <c r="G50" s="45">
        <v>28292</v>
      </c>
      <c r="H50" s="44">
        <v>109712</v>
      </c>
      <c r="I50" s="45">
        <v>60</v>
      </c>
      <c r="J50" s="44">
        <v>1897254.8</v>
      </c>
      <c r="K50" s="45">
        <v>1064</v>
      </c>
      <c r="L50" s="44">
        <v>408577441.30000001</v>
      </c>
      <c r="M50" s="45">
        <v>23392</v>
      </c>
      <c r="N50" s="44">
        <v>0</v>
      </c>
      <c r="O50" s="45">
        <v>0</v>
      </c>
      <c r="P50" s="44">
        <v>0</v>
      </c>
      <c r="Q50" s="45">
        <v>0</v>
      </c>
      <c r="R50" s="44">
        <v>9470212</v>
      </c>
      <c r="S50" s="45">
        <v>20553</v>
      </c>
      <c r="T50" s="44">
        <v>1734566.7</v>
      </c>
      <c r="U50" s="45">
        <v>607</v>
      </c>
      <c r="V50" s="44">
        <v>508572</v>
      </c>
      <c r="W50" s="45">
        <v>157</v>
      </c>
      <c r="X50" s="44">
        <v>482684.3</v>
      </c>
      <c r="Y50" s="45">
        <v>214</v>
      </c>
      <c r="Z50" s="44">
        <v>48529.4</v>
      </c>
      <c r="AA50" s="45">
        <v>50</v>
      </c>
      <c r="AB50" s="44">
        <v>456091.4</v>
      </c>
      <c r="AC50" s="45">
        <v>462</v>
      </c>
      <c r="AD50" s="44">
        <v>12155410.5</v>
      </c>
      <c r="AE50" s="45">
        <v>19380</v>
      </c>
      <c r="AF50" s="44">
        <v>1089822</v>
      </c>
      <c r="AG50" s="45">
        <v>794</v>
      </c>
      <c r="AH50" s="44">
        <v>368598.5</v>
      </c>
      <c r="AI50" s="45">
        <v>234</v>
      </c>
      <c r="AJ50" s="44">
        <v>25950694.5</v>
      </c>
      <c r="AK50" s="45">
        <v>5168</v>
      </c>
      <c r="AL50" s="44">
        <v>10614530.9</v>
      </c>
      <c r="AM50" s="45">
        <v>8040</v>
      </c>
      <c r="AN50" s="44">
        <v>6205265.2000000002</v>
      </c>
      <c r="AO50" s="45">
        <v>1806</v>
      </c>
      <c r="AP50" s="44">
        <v>28952.799999999999</v>
      </c>
      <c r="AQ50" s="45">
        <v>14</v>
      </c>
      <c r="AR50" s="44">
        <v>79556</v>
      </c>
      <c r="AS50" s="45">
        <v>17</v>
      </c>
      <c r="AT50" s="44">
        <v>578040.5</v>
      </c>
      <c r="AU50" s="45">
        <v>122</v>
      </c>
      <c r="AV50" s="44">
        <v>1500825.8</v>
      </c>
      <c r="AW50" s="45">
        <v>32</v>
      </c>
      <c r="AX50" s="44">
        <v>378113.4</v>
      </c>
      <c r="AY50" s="45">
        <v>195</v>
      </c>
      <c r="AZ50" s="44">
        <v>199485.5</v>
      </c>
      <c r="BA50" s="45">
        <v>187</v>
      </c>
      <c r="BB50" s="44">
        <v>783515</v>
      </c>
      <c r="BC50" s="45">
        <v>93</v>
      </c>
      <c r="BD50" s="44">
        <v>1758769.3</v>
      </c>
      <c r="BE50" s="45">
        <v>1220</v>
      </c>
      <c r="BF50" s="44">
        <v>62946844.5</v>
      </c>
      <c r="BG50" s="45">
        <v>23910</v>
      </c>
    </row>
    <row r="51" spans="1:59" s="48" customFormat="1" ht="13.5" x14ac:dyDescent="0.15">
      <c r="A51" s="7" t="s">
        <v>96</v>
      </c>
      <c r="B51" s="44">
        <v>843580706.5</v>
      </c>
      <c r="C51" s="45">
        <v>192774</v>
      </c>
      <c r="D51" s="44">
        <v>42339466.200000003</v>
      </c>
      <c r="E51" s="45">
        <v>38555</v>
      </c>
      <c r="F51" s="44">
        <v>24884088.899999999</v>
      </c>
      <c r="G51" s="45">
        <v>26313</v>
      </c>
      <c r="H51" s="44">
        <v>1825024.4</v>
      </c>
      <c r="I51" s="45">
        <v>982</v>
      </c>
      <c r="J51" s="44">
        <v>1125541</v>
      </c>
      <c r="K51" s="45">
        <v>863</v>
      </c>
      <c r="L51" s="44">
        <v>689074102.29999995</v>
      </c>
      <c r="M51" s="45">
        <v>43386</v>
      </c>
      <c r="N51" s="44">
        <v>0</v>
      </c>
      <c r="O51" s="45">
        <v>0</v>
      </c>
      <c r="P51" s="44">
        <v>0</v>
      </c>
      <c r="Q51" s="45">
        <v>0</v>
      </c>
      <c r="R51" s="44">
        <v>16774117</v>
      </c>
      <c r="S51" s="45">
        <v>32827</v>
      </c>
      <c r="T51" s="44">
        <v>618595</v>
      </c>
      <c r="U51" s="45">
        <v>352</v>
      </c>
      <c r="V51" s="44">
        <v>538890</v>
      </c>
      <c r="W51" s="45">
        <v>203</v>
      </c>
      <c r="X51" s="44">
        <v>207654.39999999999</v>
      </c>
      <c r="Y51" s="45">
        <v>333</v>
      </c>
      <c r="Z51" s="44">
        <v>70231</v>
      </c>
      <c r="AA51" s="45">
        <v>104</v>
      </c>
      <c r="AB51" s="44">
        <v>436133.7</v>
      </c>
      <c r="AC51" s="45">
        <v>746</v>
      </c>
      <c r="AD51" s="44">
        <v>11338031</v>
      </c>
      <c r="AE51" s="45">
        <v>28638</v>
      </c>
      <c r="AF51" s="44">
        <v>817711.4</v>
      </c>
      <c r="AG51" s="45">
        <v>1612</v>
      </c>
      <c r="AH51" s="44">
        <v>375088</v>
      </c>
      <c r="AI51" s="45">
        <v>665</v>
      </c>
      <c r="AJ51" s="44">
        <v>26079314.199999999</v>
      </c>
      <c r="AK51" s="45">
        <v>5059</v>
      </c>
      <c r="AL51" s="44">
        <v>9986561.3000000007</v>
      </c>
      <c r="AM51" s="45">
        <v>5064</v>
      </c>
      <c r="AN51" s="44">
        <v>2487793.7000000002</v>
      </c>
      <c r="AO51" s="45">
        <v>1332</v>
      </c>
      <c r="AP51" s="44">
        <v>57744</v>
      </c>
      <c r="AQ51" s="45">
        <v>37</v>
      </c>
      <c r="AR51" s="44">
        <v>10320</v>
      </c>
      <c r="AS51" s="45">
        <v>4</v>
      </c>
      <c r="AT51" s="44">
        <v>100516.7</v>
      </c>
      <c r="AU51" s="45">
        <v>72</v>
      </c>
      <c r="AV51" s="44">
        <v>4316940.7</v>
      </c>
      <c r="AW51" s="45">
        <v>357</v>
      </c>
      <c r="AX51" s="44">
        <v>783852.8</v>
      </c>
      <c r="AY51" s="45">
        <v>608</v>
      </c>
      <c r="AZ51" s="44">
        <v>523622</v>
      </c>
      <c r="BA51" s="45">
        <v>417</v>
      </c>
      <c r="BB51" s="44">
        <v>0</v>
      </c>
      <c r="BC51" s="45">
        <v>0</v>
      </c>
      <c r="BD51" s="44">
        <v>781272.6</v>
      </c>
      <c r="BE51" s="45">
        <v>554</v>
      </c>
      <c r="BF51" s="44">
        <v>8028094.2000000002</v>
      </c>
      <c r="BG51" s="45">
        <v>3691</v>
      </c>
    </row>
    <row r="52" spans="1:59" s="48" customFormat="1" ht="13.5" x14ac:dyDescent="0.15">
      <c r="A52" s="7" t="s">
        <v>97</v>
      </c>
      <c r="B52" s="44">
        <v>877779462.60000002</v>
      </c>
      <c r="C52" s="45">
        <v>332277</v>
      </c>
      <c r="D52" s="44">
        <v>55505852.700000003</v>
      </c>
      <c r="E52" s="45">
        <v>60467</v>
      </c>
      <c r="F52" s="44">
        <v>64539181.899999999</v>
      </c>
      <c r="G52" s="45">
        <v>60046</v>
      </c>
      <c r="H52" s="44">
        <v>711330</v>
      </c>
      <c r="I52" s="45">
        <v>532</v>
      </c>
      <c r="J52" s="44">
        <v>3190973</v>
      </c>
      <c r="K52" s="45">
        <v>2543</v>
      </c>
      <c r="L52" s="44">
        <v>634497346.70000005</v>
      </c>
      <c r="M52" s="45">
        <v>60834</v>
      </c>
      <c r="N52" s="44">
        <v>0</v>
      </c>
      <c r="O52" s="45">
        <v>0</v>
      </c>
      <c r="P52" s="44">
        <v>0</v>
      </c>
      <c r="Q52" s="45">
        <v>0</v>
      </c>
      <c r="R52" s="44">
        <v>27811543.5</v>
      </c>
      <c r="S52" s="45">
        <v>60072</v>
      </c>
      <c r="T52" s="44">
        <v>564515</v>
      </c>
      <c r="U52" s="45">
        <v>500</v>
      </c>
      <c r="V52" s="44">
        <v>804143.3</v>
      </c>
      <c r="W52" s="45">
        <v>208</v>
      </c>
      <c r="X52" s="44">
        <v>164125.4</v>
      </c>
      <c r="Y52" s="45">
        <v>295</v>
      </c>
      <c r="Z52" s="44">
        <v>54936</v>
      </c>
      <c r="AA52" s="45">
        <v>82</v>
      </c>
      <c r="AB52" s="44">
        <v>1277903.3999999999</v>
      </c>
      <c r="AC52" s="45">
        <v>2345</v>
      </c>
      <c r="AD52" s="44">
        <v>21425632.5</v>
      </c>
      <c r="AE52" s="45">
        <v>53206</v>
      </c>
      <c r="AF52" s="44">
        <v>2186758.4</v>
      </c>
      <c r="AG52" s="45">
        <v>2364</v>
      </c>
      <c r="AH52" s="44">
        <v>575302.1</v>
      </c>
      <c r="AI52" s="45">
        <v>958</v>
      </c>
      <c r="AJ52" s="44">
        <v>35733518.299999997</v>
      </c>
      <c r="AK52" s="45">
        <v>11449</v>
      </c>
      <c r="AL52" s="44">
        <v>12566236.9</v>
      </c>
      <c r="AM52" s="45">
        <v>9126</v>
      </c>
      <c r="AN52" s="44">
        <v>926243.8</v>
      </c>
      <c r="AO52" s="45">
        <v>493</v>
      </c>
      <c r="AP52" s="44">
        <v>43684</v>
      </c>
      <c r="AQ52" s="45">
        <v>44</v>
      </c>
      <c r="AR52" s="44">
        <v>90814</v>
      </c>
      <c r="AS52" s="45">
        <v>24</v>
      </c>
      <c r="AT52" s="44">
        <v>17445.7</v>
      </c>
      <c r="AU52" s="45">
        <v>18</v>
      </c>
      <c r="AV52" s="44">
        <v>2094272.8</v>
      </c>
      <c r="AW52" s="45">
        <v>240</v>
      </c>
      <c r="AX52" s="44">
        <v>418572.9</v>
      </c>
      <c r="AY52" s="45">
        <v>205</v>
      </c>
      <c r="AZ52" s="44">
        <v>730701.6</v>
      </c>
      <c r="BA52" s="45">
        <v>680</v>
      </c>
      <c r="BB52" s="44">
        <v>2873</v>
      </c>
      <c r="BC52" s="45">
        <v>5</v>
      </c>
      <c r="BD52" s="44">
        <v>1985577</v>
      </c>
      <c r="BE52" s="45">
        <v>931</v>
      </c>
      <c r="BF52" s="44">
        <v>9859978.6999999993</v>
      </c>
      <c r="BG52" s="45">
        <v>4610</v>
      </c>
    </row>
  </sheetData>
  <mergeCells count="31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zoomScaleNormal="100" workbookViewId="0">
      <selection activeCell="B8" sqref="B8"/>
    </sheetView>
  </sheetViews>
  <sheetFormatPr defaultRowHeight="15" customHeight="1" x14ac:dyDescent="0.15"/>
  <cols>
    <col min="1" max="1" width="18.77734375" customWidth="1"/>
    <col min="2" max="2" width="19.33203125" style="8" bestFit="1" customWidth="1"/>
    <col min="3" max="3" width="13" style="5" bestFit="1" customWidth="1"/>
    <col min="4" max="4" width="18.109375" style="8" bestFit="1" customWidth="1"/>
    <col min="5" max="5" width="11.77734375" style="5" bestFit="1" customWidth="1"/>
    <col min="6" max="6" width="19.33203125" style="8" bestFit="1" customWidth="1"/>
    <col min="7" max="7" width="11.77734375" style="5" bestFit="1" customWidth="1"/>
    <col min="8" max="8" width="16.21875" style="8" bestFit="1" customWidth="1"/>
    <col min="9" max="9" width="9.88671875" style="5" bestFit="1" customWidth="1"/>
    <col min="10" max="10" width="16.21875" style="8" bestFit="1" customWidth="1"/>
    <col min="11" max="11" width="9.88671875" style="5" bestFit="1" customWidth="1"/>
    <col min="12" max="12" width="18.109375" style="8" bestFit="1" customWidth="1"/>
    <col min="13" max="13" width="11.77734375" style="5" bestFit="1" customWidth="1"/>
    <col min="14" max="14" width="9.44140625" style="8" bestFit="1" customWidth="1"/>
    <col min="15" max="15" width="7.109375" style="5" bestFit="1" customWidth="1"/>
    <col min="16" max="16" width="16.21875" style="8" bestFit="1" customWidth="1"/>
    <col min="17" max="17" width="8.77734375" style="5" bestFit="1" customWidth="1"/>
    <col min="18" max="18" width="18.109375" style="8" bestFit="1" customWidth="1"/>
    <col min="19" max="19" width="11.77734375" style="5" bestFit="1" customWidth="1"/>
    <col min="20" max="20" width="16.21875" style="8" bestFit="1" customWidth="1"/>
    <col min="21" max="21" width="9.88671875" style="5" bestFit="1" customWidth="1"/>
    <col min="22" max="22" width="16.21875" style="8" bestFit="1" customWidth="1"/>
    <col min="23" max="23" width="8.77734375" style="5" bestFit="1" customWidth="1"/>
    <col min="24" max="24" width="13.77734375" style="8" bestFit="1" customWidth="1"/>
    <col min="25" max="25" width="8.33203125" style="5" bestFit="1" customWidth="1"/>
    <col min="26" max="26" width="15" style="8" bestFit="1" customWidth="1"/>
    <col min="27" max="27" width="8.77734375" style="5" bestFit="1" customWidth="1"/>
    <col min="28" max="28" width="15" style="8" bestFit="1" customWidth="1"/>
    <col min="29" max="29" width="9.33203125" style="5" bestFit="1" customWidth="1"/>
    <col min="30" max="30" width="18.109375" style="8" bestFit="1" customWidth="1"/>
    <col min="31" max="31" width="11.77734375" style="5" bestFit="1" customWidth="1"/>
    <col min="32" max="32" width="16.21875" style="8" bestFit="1" customWidth="1"/>
    <col min="33" max="33" width="9.33203125" style="5" bestFit="1" customWidth="1"/>
    <col min="34" max="34" width="16.21875" style="8" bestFit="1" customWidth="1"/>
    <col min="35" max="35" width="9.88671875" style="5" bestFit="1" customWidth="1"/>
    <col min="36" max="36" width="18.109375" style="8" bestFit="1" customWidth="1"/>
    <col min="37" max="37" width="10.33203125" style="5" bestFit="1" customWidth="1"/>
    <col min="38" max="38" width="18.109375" style="8" bestFit="1" customWidth="1"/>
    <col min="39" max="39" width="11.77734375" style="5" bestFit="1" customWidth="1"/>
    <col min="40" max="40" width="16.21875" style="8" bestFit="1" customWidth="1"/>
    <col min="41" max="41" width="9.88671875" style="5" bestFit="1" customWidth="1"/>
    <col min="42" max="42" width="15" style="8" bestFit="1" customWidth="1"/>
    <col min="43" max="43" width="7.6640625" style="5" bestFit="1" customWidth="1"/>
    <col min="44" max="44" width="15" style="8" bestFit="1" customWidth="1"/>
    <col min="45" max="45" width="8.77734375" style="5" bestFit="1" customWidth="1"/>
    <col min="46" max="46" width="15" style="8" bestFit="1" customWidth="1"/>
    <col min="47" max="47" width="9.33203125" style="5" bestFit="1" customWidth="1"/>
    <col min="48" max="48" width="16.21875" style="8" bestFit="1" customWidth="1"/>
    <col min="49" max="49" width="9.33203125" style="5" bestFit="1" customWidth="1"/>
    <col min="50" max="50" width="15" style="8" bestFit="1" customWidth="1"/>
    <col min="51" max="51" width="8.33203125" style="5" bestFit="1" customWidth="1"/>
    <col min="52" max="52" width="15" style="8" bestFit="1" customWidth="1"/>
    <col min="53" max="53" width="8.77734375" style="5" bestFit="1" customWidth="1"/>
    <col min="54" max="54" width="14.88671875" style="8" bestFit="1" customWidth="1"/>
    <col min="55" max="55" width="7.6640625" style="5" bestFit="1" customWidth="1"/>
    <col min="56" max="56" width="16.21875" style="8" bestFit="1" customWidth="1"/>
    <col min="57" max="57" width="9.88671875" style="5" bestFit="1" customWidth="1"/>
    <col min="58" max="58" width="16.21875" style="8" bestFit="1" customWidth="1"/>
    <col min="59" max="59" width="10.33203125" style="5" bestFit="1" customWidth="1"/>
  </cols>
  <sheetData>
    <row r="1" spans="1:59" ht="42" customHeight="1" x14ac:dyDescent="0.15">
      <c r="A1" s="60" t="s">
        <v>118</v>
      </c>
      <c r="B1" s="60"/>
      <c r="C1" s="81"/>
      <c r="D1" s="60"/>
      <c r="E1" s="81"/>
      <c r="F1" s="60"/>
      <c r="BG1" s="42" t="s">
        <v>137</v>
      </c>
    </row>
    <row r="2" spans="1:59" s="1" customFormat="1" ht="15" customHeight="1" x14ac:dyDescent="0.15">
      <c r="A2" s="82" t="s">
        <v>106</v>
      </c>
      <c r="B2" s="57" t="s">
        <v>30</v>
      </c>
      <c r="C2" s="84"/>
      <c r="D2" s="57" t="s">
        <v>1</v>
      </c>
      <c r="E2" s="84"/>
      <c r="F2" s="57" t="s">
        <v>2</v>
      </c>
      <c r="G2" s="84"/>
      <c r="H2" s="57" t="s">
        <v>4</v>
      </c>
      <c r="I2" s="84"/>
      <c r="J2" s="57" t="s">
        <v>5</v>
      </c>
      <c r="K2" s="84"/>
      <c r="L2" s="57" t="s">
        <v>6</v>
      </c>
      <c r="M2" s="84"/>
      <c r="N2" s="57" t="s">
        <v>7</v>
      </c>
      <c r="O2" s="84"/>
      <c r="P2" s="57" t="s">
        <v>8</v>
      </c>
      <c r="Q2" s="84"/>
      <c r="R2" s="57" t="s">
        <v>9</v>
      </c>
      <c r="S2" s="84"/>
      <c r="T2" s="57" t="s">
        <v>10</v>
      </c>
      <c r="U2" s="84"/>
      <c r="V2" s="57" t="s">
        <v>11</v>
      </c>
      <c r="W2" s="84"/>
      <c r="X2" s="57" t="s">
        <v>12</v>
      </c>
      <c r="Y2" s="84"/>
      <c r="Z2" s="57" t="s">
        <v>13</v>
      </c>
      <c r="AA2" s="84"/>
      <c r="AB2" s="57" t="s">
        <v>14</v>
      </c>
      <c r="AC2" s="84"/>
      <c r="AD2" s="57" t="s">
        <v>15</v>
      </c>
      <c r="AE2" s="84"/>
      <c r="AF2" s="57" t="s">
        <v>16</v>
      </c>
      <c r="AG2" s="84"/>
      <c r="AH2" s="57" t="s">
        <v>17</v>
      </c>
      <c r="AI2" s="84"/>
      <c r="AJ2" s="57" t="s">
        <v>18</v>
      </c>
      <c r="AK2" s="84"/>
      <c r="AL2" s="57" t="s">
        <v>19</v>
      </c>
      <c r="AM2" s="84"/>
      <c r="AN2" s="57" t="s">
        <v>20</v>
      </c>
      <c r="AO2" s="84"/>
      <c r="AP2" s="57" t="s">
        <v>21</v>
      </c>
      <c r="AQ2" s="84"/>
      <c r="AR2" s="57" t="s">
        <v>26</v>
      </c>
      <c r="AS2" s="84"/>
      <c r="AT2" s="57" t="s">
        <v>27</v>
      </c>
      <c r="AU2" s="84"/>
      <c r="AV2" s="57" t="s">
        <v>28</v>
      </c>
      <c r="AW2" s="84"/>
      <c r="AX2" s="57" t="s">
        <v>29</v>
      </c>
      <c r="AY2" s="84"/>
      <c r="AZ2" s="57" t="s">
        <v>22</v>
      </c>
      <c r="BA2" s="84"/>
      <c r="BB2" s="57" t="s">
        <v>23</v>
      </c>
      <c r="BC2" s="84"/>
      <c r="BD2" s="57" t="s">
        <v>24</v>
      </c>
      <c r="BE2" s="84"/>
      <c r="BF2" s="57" t="s">
        <v>25</v>
      </c>
      <c r="BG2" s="84"/>
    </row>
    <row r="3" spans="1:59" s="1" customFormat="1" ht="15" customHeight="1" x14ac:dyDescent="0.15">
      <c r="A3" s="83"/>
      <c r="B3" s="9" t="s">
        <v>3</v>
      </c>
      <c r="C3" s="10" t="s">
        <v>108</v>
      </c>
      <c r="D3" s="9" t="s">
        <v>3</v>
      </c>
      <c r="E3" s="10" t="s">
        <v>108</v>
      </c>
      <c r="F3" s="9" t="s">
        <v>3</v>
      </c>
      <c r="G3" s="10" t="s">
        <v>108</v>
      </c>
      <c r="H3" s="9" t="s">
        <v>3</v>
      </c>
      <c r="I3" s="10" t="s">
        <v>108</v>
      </c>
      <c r="J3" s="9" t="s">
        <v>3</v>
      </c>
      <c r="K3" s="10" t="s">
        <v>108</v>
      </c>
      <c r="L3" s="9" t="s">
        <v>3</v>
      </c>
      <c r="M3" s="10" t="s">
        <v>108</v>
      </c>
      <c r="N3" s="9" t="s">
        <v>3</v>
      </c>
      <c r="O3" s="10" t="s">
        <v>108</v>
      </c>
      <c r="P3" s="9" t="s">
        <v>3</v>
      </c>
      <c r="Q3" s="10" t="s">
        <v>108</v>
      </c>
      <c r="R3" s="9" t="s">
        <v>3</v>
      </c>
      <c r="S3" s="10" t="s">
        <v>108</v>
      </c>
      <c r="T3" s="9" t="s">
        <v>3</v>
      </c>
      <c r="U3" s="10" t="s">
        <v>108</v>
      </c>
      <c r="V3" s="9" t="s">
        <v>3</v>
      </c>
      <c r="W3" s="10" t="s">
        <v>108</v>
      </c>
      <c r="X3" s="9" t="s">
        <v>3</v>
      </c>
      <c r="Y3" s="10" t="s">
        <v>108</v>
      </c>
      <c r="Z3" s="9" t="s">
        <v>3</v>
      </c>
      <c r="AA3" s="10" t="s">
        <v>108</v>
      </c>
      <c r="AB3" s="9" t="s">
        <v>3</v>
      </c>
      <c r="AC3" s="10" t="s">
        <v>108</v>
      </c>
      <c r="AD3" s="9" t="s">
        <v>3</v>
      </c>
      <c r="AE3" s="10" t="s">
        <v>108</v>
      </c>
      <c r="AF3" s="9" t="s">
        <v>3</v>
      </c>
      <c r="AG3" s="10" t="s">
        <v>108</v>
      </c>
      <c r="AH3" s="9" t="s">
        <v>3</v>
      </c>
      <c r="AI3" s="10" t="s">
        <v>108</v>
      </c>
      <c r="AJ3" s="9" t="s">
        <v>3</v>
      </c>
      <c r="AK3" s="10" t="s">
        <v>108</v>
      </c>
      <c r="AL3" s="9" t="s">
        <v>3</v>
      </c>
      <c r="AM3" s="10" t="s">
        <v>108</v>
      </c>
      <c r="AN3" s="9" t="s">
        <v>3</v>
      </c>
      <c r="AO3" s="10" t="s">
        <v>108</v>
      </c>
      <c r="AP3" s="9" t="s">
        <v>3</v>
      </c>
      <c r="AQ3" s="10" t="s">
        <v>108</v>
      </c>
      <c r="AR3" s="9" t="s">
        <v>3</v>
      </c>
      <c r="AS3" s="10" t="s">
        <v>108</v>
      </c>
      <c r="AT3" s="9" t="s">
        <v>3</v>
      </c>
      <c r="AU3" s="10" t="s">
        <v>108</v>
      </c>
      <c r="AV3" s="9" t="s">
        <v>3</v>
      </c>
      <c r="AW3" s="10" t="s">
        <v>108</v>
      </c>
      <c r="AX3" s="9" t="s">
        <v>3</v>
      </c>
      <c r="AY3" s="10" t="s">
        <v>108</v>
      </c>
      <c r="AZ3" s="9" t="s">
        <v>3</v>
      </c>
      <c r="BA3" s="10" t="s">
        <v>108</v>
      </c>
      <c r="BB3" s="9" t="s">
        <v>3</v>
      </c>
      <c r="BC3" s="10" t="s">
        <v>108</v>
      </c>
      <c r="BD3" s="9" t="s">
        <v>3</v>
      </c>
      <c r="BE3" s="10" t="s">
        <v>108</v>
      </c>
      <c r="BF3" s="9" t="s">
        <v>3</v>
      </c>
      <c r="BG3" s="10" t="s">
        <v>108</v>
      </c>
    </row>
    <row r="4" spans="1:59" s="1" customFormat="1" ht="15" customHeight="1" x14ac:dyDescent="0.15">
      <c r="A4" s="4" t="s">
        <v>31</v>
      </c>
      <c r="B4" s="18">
        <f t="shared" ref="B4:AG4" si="0">SUM(B5,B10,B14,B15,B18,B19:B22,B25,B29:B37,B41:B52)</f>
        <v>5412180524.3000011</v>
      </c>
      <c r="C4" s="15">
        <f t="shared" si="0"/>
        <v>4735405</v>
      </c>
      <c r="D4" s="18">
        <f t="shared" si="0"/>
        <v>862168206.10000002</v>
      </c>
      <c r="E4" s="15">
        <f t="shared" si="0"/>
        <v>841204</v>
      </c>
      <c r="F4" s="18">
        <f t="shared" si="0"/>
        <v>1186605150.3000002</v>
      </c>
      <c r="G4" s="15">
        <f t="shared" si="0"/>
        <v>875526</v>
      </c>
      <c r="H4" s="18">
        <f t="shared" si="0"/>
        <v>21336747</v>
      </c>
      <c r="I4" s="15">
        <f t="shared" si="0"/>
        <v>11012</v>
      </c>
      <c r="J4" s="18">
        <f t="shared" si="0"/>
        <v>48351716.5</v>
      </c>
      <c r="K4" s="15">
        <f t="shared" si="0"/>
        <v>32169</v>
      </c>
      <c r="L4" s="18">
        <f t="shared" si="0"/>
        <v>646972213.29999995</v>
      </c>
      <c r="M4" s="15">
        <f t="shared" si="0"/>
        <v>298446</v>
      </c>
      <c r="N4" s="18">
        <f t="shared" si="0"/>
        <v>180</v>
      </c>
      <c r="O4" s="15">
        <f t="shared" si="0"/>
        <v>8</v>
      </c>
      <c r="P4" s="18">
        <f t="shared" si="0"/>
        <v>12533093</v>
      </c>
      <c r="Q4" s="15">
        <f t="shared" si="0"/>
        <v>2463</v>
      </c>
      <c r="R4" s="18">
        <f t="shared" si="0"/>
        <v>642743104.39999998</v>
      </c>
      <c r="S4" s="15">
        <f t="shared" si="0"/>
        <v>1102013</v>
      </c>
      <c r="T4" s="18">
        <f t="shared" si="0"/>
        <v>250294394.40000001</v>
      </c>
      <c r="U4" s="15">
        <f t="shared" si="0"/>
        <v>125424</v>
      </c>
      <c r="V4" s="18">
        <f t="shared" si="0"/>
        <v>50543964.299999975</v>
      </c>
      <c r="W4" s="15">
        <f t="shared" si="0"/>
        <v>6502</v>
      </c>
      <c r="X4" s="18">
        <f t="shared" si="0"/>
        <v>9416225.5000000019</v>
      </c>
      <c r="Y4" s="15">
        <f t="shared" si="0"/>
        <v>8317</v>
      </c>
      <c r="Z4" s="18">
        <f t="shared" si="0"/>
        <v>4244669.0999999996</v>
      </c>
      <c r="AA4" s="15">
        <f t="shared" si="0"/>
        <v>5137</v>
      </c>
      <c r="AB4" s="18">
        <f t="shared" si="0"/>
        <v>42459421</v>
      </c>
      <c r="AC4" s="15">
        <f t="shared" si="0"/>
        <v>29210</v>
      </c>
      <c r="AD4" s="18">
        <f t="shared" si="0"/>
        <v>426904701.90000004</v>
      </c>
      <c r="AE4" s="15">
        <f t="shared" si="0"/>
        <v>837810</v>
      </c>
      <c r="AF4" s="18">
        <f t="shared" si="0"/>
        <v>21990365.499999996</v>
      </c>
      <c r="AG4" s="15">
        <f t="shared" si="0"/>
        <v>22870</v>
      </c>
      <c r="AH4" s="18">
        <f t="shared" ref="AH4:BG4" si="1">SUM(AH5,AH10,AH14,AH15,AH18,AH19:AH22,AH25,AH29:AH37,AH41:AH52)</f>
        <v>20234399</v>
      </c>
      <c r="AI4" s="15">
        <f t="shared" si="1"/>
        <v>23917</v>
      </c>
      <c r="AJ4" s="18">
        <f t="shared" si="1"/>
        <v>387960916.69999999</v>
      </c>
      <c r="AK4" s="15">
        <f t="shared" si="1"/>
        <v>127741</v>
      </c>
      <c r="AL4" s="18">
        <f t="shared" si="1"/>
        <v>157898929</v>
      </c>
      <c r="AM4" s="15">
        <f t="shared" si="1"/>
        <v>173894</v>
      </c>
      <c r="AN4" s="18">
        <f t="shared" si="1"/>
        <v>84459196.200000003</v>
      </c>
      <c r="AO4" s="15">
        <f t="shared" si="1"/>
        <v>17945</v>
      </c>
      <c r="AP4" s="18">
        <f t="shared" si="1"/>
        <v>1180977.3</v>
      </c>
      <c r="AQ4" s="15">
        <f t="shared" si="1"/>
        <v>754</v>
      </c>
      <c r="AR4" s="18">
        <f t="shared" si="1"/>
        <v>7926041.1999999993</v>
      </c>
      <c r="AS4" s="15">
        <f t="shared" si="1"/>
        <v>8680</v>
      </c>
      <c r="AT4" s="18">
        <f t="shared" si="1"/>
        <v>92586763.400000021</v>
      </c>
      <c r="AU4" s="15">
        <f t="shared" si="1"/>
        <v>18000</v>
      </c>
      <c r="AV4" s="18">
        <f t="shared" si="1"/>
        <v>101507436</v>
      </c>
      <c r="AW4" s="15">
        <f t="shared" si="1"/>
        <v>12786</v>
      </c>
      <c r="AX4" s="18">
        <f t="shared" si="1"/>
        <v>11370605.200000003</v>
      </c>
      <c r="AY4" s="15">
        <f t="shared" si="1"/>
        <v>3672</v>
      </c>
      <c r="AZ4" s="18">
        <f t="shared" si="1"/>
        <v>11948577.6</v>
      </c>
      <c r="BA4" s="15">
        <f t="shared" si="1"/>
        <v>9771</v>
      </c>
      <c r="BB4" s="18">
        <f t="shared" si="1"/>
        <v>9500318.3000000007</v>
      </c>
      <c r="BC4" s="15">
        <f t="shared" si="1"/>
        <v>437</v>
      </c>
      <c r="BD4" s="18">
        <f t="shared" si="1"/>
        <v>14282722.9</v>
      </c>
      <c r="BE4" s="15">
        <f t="shared" si="1"/>
        <v>12486</v>
      </c>
      <c r="BF4" s="18">
        <f t="shared" si="1"/>
        <v>284759489.19999999</v>
      </c>
      <c r="BG4" s="15">
        <f t="shared" si="1"/>
        <v>127211</v>
      </c>
    </row>
    <row r="5" spans="1:59" s="1" customFormat="1" ht="15" customHeight="1" x14ac:dyDescent="0.15">
      <c r="A5" s="4" t="s">
        <v>98</v>
      </c>
      <c r="B5" s="18">
        <f>SUM(B6:B9)</f>
        <v>99096996.900000006</v>
      </c>
      <c r="C5" s="22">
        <f t="shared" ref="C5:BG5" si="2">SUM(C6:C9)</f>
        <v>126278</v>
      </c>
      <c r="D5" s="18">
        <f t="shared" si="2"/>
        <v>7650936</v>
      </c>
      <c r="E5" s="22">
        <f t="shared" si="2"/>
        <v>8946</v>
      </c>
      <c r="F5" s="18">
        <f t="shared" si="2"/>
        <v>8513995.9000000004</v>
      </c>
      <c r="G5" s="22">
        <f t="shared" si="2"/>
        <v>8746</v>
      </c>
      <c r="H5" s="18">
        <f t="shared" si="2"/>
        <v>75382</v>
      </c>
      <c r="I5" s="22">
        <f t="shared" si="2"/>
        <v>20</v>
      </c>
      <c r="J5" s="18">
        <f t="shared" si="2"/>
        <v>492548</v>
      </c>
      <c r="K5" s="22">
        <f t="shared" si="2"/>
        <v>56</v>
      </c>
      <c r="L5" s="18">
        <f t="shared" si="2"/>
        <v>4683297.5999999996</v>
      </c>
      <c r="M5" s="22">
        <f t="shared" si="2"/>
        <v>2446</v>
      </c>
      <c r="N5" s="18">
        <f t="shared" si="2"/>
        <v>0</v>
      </c>
      <c r="O5" s="22">
        <f t="shared" si="2"/>
        <v>0</v>
      </c>
      <c r="P5" s="18">
        <f t="shared" si="2"/>
        <v>0</v>
      </c>
      <c r="Q5" s="22">
        <f t="shared" si="2"/>
        <v>0</v>
      </c>
      <c r="R5" s="18">
        <f t="shared" si="2"/>
        <v>33271448.199999999</v>
      </c>
      <c r="S5" s="22">
        <f t="shared" si="2"/>
        <v>68189</v>
      </c>
      <c r="T5" s="18">
        <f t="shared" si="2"/>
        <v>3334948.5999999996</v>
      </c>
      <c r="U5" s="22">
        <f t="shared" si="2"/>
        <v>929</v>
      </c>
      <c r="V5" s="18">
        <f t="shared" si="2"/>
        <v>4187237.4</v>
      </c>
      <c r="W5" s="22">
        <f t="shared" si="2"/>
        <v>479</v>
      </c>
      <c r="X5" s="18">
        <f t="shared" si="2"/>
        <v>501164.4</v>
      </c>
      <c r="Y5" s="22">
        <f t="shared" si="2"/>
        <v>410</v>
      </c>
      <c r="Z5" s="18">
        <f t="shared" si="2"/>
        <v>205325.7</v>
      </c>
      <c r="AA5" s="22">
        <f t="shared" si="2"/>
        <v>219</v>
      </c>
      <c r="AB5" s="18">
        <f t="shared" si="2"/>
        <v>103479.4</v>
      </c>
      <c r="AC5" s="22">
        <f t="shared" si="2"/>
        <v>138</v>
      </c>
      <c r="AD5" s="18">
        <f t="shared" si="2"/>
        <v>15161981.900000002</v>
      </c>
      <c r="AE5" s="22">
        <f t="shared" si="2"/>
        <v>26943</v>
      </c>
      <c r="AF5" s="18">
        <f t="shared" si="2"/>
        <v>799052</v>
      </c>
      <c r="AG5" s="22">
        <f t="shared" si="2"/>
        <v>848</v>
      </c>
      <c r="AH5" s="18">
        <f t="shared" si="2"/>
        <v>41316.1</v>
      </c>
      <c r="AI5" s="22">
        <f t="shared" si="2"/>
        <v>191</v>
      </c>
      <c r="AJ5" s="18">
        <f t="shared" si="2"/>
        <v>2563240.7000000002</v>
      </c>
      <c r="AK5" s="22">
        <f t="shared" si="2"/>
        <v>1356</v>
      </c>
      <c r="AL5" s="18">
        <f t="shared" si="2"/>
        <v>1166138.3999999999</v>
      </c>
      <c r="AM5" s="22">
        <f t="shared" si="2"/>
        <v>2444</v>
      </c>
      <c r="AN5" s="18">
        <f t="shared" si="2"/>
        <v>1650449.7</v>
      </c>
      <c r="AO5" s="22">
        <f t="shared" si="2"/>
        <v>258</v>
      </c>
      <c r="AP5" s="18">
        <f t="shared" si="2"/>
        <v>3078</v>
      </c>
      <c r="AQ5" s="22">
        <f t="shared" si="2"/>
        <v>1</v>
      </c>
      <c r="AR5" s="18">
        <f t="shared" si="2"/>
        <v>307770.40000000002</v>
      </c>
      <c r="AS5" s="22">
        <f t="shared" si="2"/>
        <v>352</v>
      </c>
      <c r="AT5" s="18">
        <f t="shared" si="2"/>
        <v>6679601.7000000002</v>
      </c>
      <c r="AU5" s="22">
        <f t="shared" si="2"/>
        <v>1249</v>
      </c>
      <c r="AV5" s="18">
        <f t="shared" si="2"/>
        <v>517193.3</v>
      </c>
      <c r="AW5" s="22">
        <f t="shared" si="2"/>
        <v>108</v>
      </c>
      <c r="AX5" s="18">
        <f t="shared" si="2"/>
        <v>15821.7</v>
      </c>
      <c r="AY5" s="22">
        <f t="shared" si="2"/>
        <v>12</v>
      </c>
      <c r="AZ5" s="18">
        <f t="shared" si="2"/>
        <v>440598.4</v>
      </c>
      <c r="BA5" s="22">
        <f t="shared" si="2"/>
        <v>347</v>
      </c>
      <c r="BB5" s="18">
        <f t="shared" si="2"/>
        <v>31574.799999999999</v>
      </c>
      <c r="BC5" s="22">
        <f t="shared" si="2"/>
        <v>41</v>
      </c>
      <c r="BD5" s="18">
        <f t="shared" si="2"/>
        <v>101279.5</v>
      </c>
      <c r="BE5" s="22">
        <f t="shared" si="2"/>
        <v>124</v>
      </c>
      <c r="BF5" s="18">
        <f t="shared" si="2"/>
        <v>6598137.0999999996</v>
      </c>
      <c r="BG5" s="22">
        <f t="shared" si="2"/>
        <v>1426</v>
      </c>
    </row>
    <row r="6" spans="1:59" s="48" customFormat="1" ht="13.5" x14ac:dyDescent="0.15">
      <c r="A6" s="7" t="s">
        <v>63</v>
      </c>
      <c r="B6" s="44">
        <v>18481197.699999999</v>
      </c>
      <c r="C6" s="45">
        <v>29309</v>
      </c>
      <c r="D6" s="44">
        <v>1602760.4</v>
      </c>
      <c r="E6" s="45">
        <v>2058</v>
      </c>
      <c r="F6" s="44">
        <v>1002554.9</v>
      </c>
      <c r="G6" s="45">
        <v>1143</v>
      </c>
      <c r="H6" s="44">
        <v>36285</v>
      </c>
      <c r="I6" s="45">
        <v>4</v>
      </c>
      <c r="J6" s="44">
        <v>0</v>
      </c>
      <c r="K6" s="45">
        <v>0</v>
      </c>
      <c r="L6" s="44">
        <v>1330479.3999999999</v>
      </c>
      <c r="M6" s="45">
        <v>734</v>
      </c>
      <c r="N6" s="44">
        <v>0</v>
      </c>
      <c r="O6" s="45">
        <v>0</v>
      </c>
      <c r="P6" s="44">
        <v>0</v>
      </c>
      <c r="Q6" s="45">
        <v>0</v>
      </c>
      <c r="R6" s="44">
        <v>7000174.5</v>
      </c>
      <c r="S6" s="45">
        <v>16569</v>
      </c>
      <c r="T6" s="44">
        <v>228828.9</v>
      </c>
      <c r="U6" s="45">
        <v>67</v>
      </c>
      <c r="V6" s="44">
        <v>1354897.3</v>
      </c>
      <c r="W6" s="45">
        <v>154</v>
      </c>
      <c r="X6" s="44">
        <v>52986.9</v>
      </c>
      <c r="Y6" s="45">
        <v>66</v>
      </c>
      <c r="Z6" s="44">
        <v>50590.2</v>
      </c>
      <c r="AA6" s="45">
        <v>50</v>
      </c>
      <c r="AB6" s="44">
        <v>10935.2</v>
      </c>
      <c r="AC6" s="45">
        <v>28</v>
      </c>
      <c r="AD6" s="44">
        <v>3050457.3</v>
      </c>
      <c r="AE6" s="45">
        <v>6553</v>
      </c>
      <c r="AF6" s="44">
        <v>137340</v>
      </c>
      <c r="AG6" s="45">
        <v>51</v>
      </c>
      <c r="AH6" s="44">
        <v>9592</v>
      </c>
      <c r="AI6" s="45">
        <v>12</v>
      </c>
      <c r="AJ6" s="44">
        <v>428510.9</v>
      </c>
      <c r="AK6" s="45">
        <v>396</v>
      </c>
      <c r="AL6" s="44">
        <v>339318.3</v>
      </c>
      <c r="AM6" s="45">
        <v>514</v>
      </c>
      <c r="AN6" s="44">
        <v>524903</v>
      </c>
      <c r="AO6" s="45">
        <v>204</v>
      </c>
      <c r="AP6" s="44">
        <v>3078</v>
      </c>
      <c r="AQ6" s="45">
        <v>1</v>
      </c>
      <c r="AR6" s="44">
        <v>123700</v>
      </c>
      <c r="AS6" s="45">
        <v>12</v>
      </c>
      <c r="AT6" s="44">
        <v>613464.30000000005</v>
      </c>
      <c r="AU6" s="45">
        <v>194</v>
      </c>
      <c r="AV6" s="44">
        <v>207509.3</v>
      </c>
      <c r="AW6" s="45">
        <v>14</v>
      </c>
      <c r="AX6" s="44">
        <v>9228.7000000000007</v>
      </c>
      <c r="AY6" s="45">
        <v>11</v>
      </c>
      <c r="AZ6" s="44">
        <v>142903.20000000001</v>
      </c>
      <c r="BA6" s="45">
        <v>124</v>
      </c>
      <c r="BB6" s="44">
        <v>2228</v>
      </c>
      <c r="BC6" s="45">
        <v>1</v>
      </c>
      <c r="BD6" s="44">
        <v>43806</v>
      </c>
      <c r="BE6" s="45">
        <v>48</v>
      </c>
      <c r="BF6" s="44">
        <v>174666</v>
      </c>
      <c r="BG6" s="45">
        <v>301</v>
      </c>
    </row>
    <row r="7" spans="1:59" s="48" customFormat="1" ht="13.5" x14ac:dyDescent="0.15">
      <c r="A7" s="7" t="s">
        <v>64</v>
      </c>
      <c r="B7" s="44">
        <v>44048635.5</v>
      </c>
      <c r="C7" s="45">
        <v>46344</v>
      </c>
      <c r="D7" s="44">
        <v>5181829.2</v>
      </c>
      <c r="E7" s="45">
        <v>5027</v>
      </c>
      <c r="F7" s="44">
        <v>6817479.4000000004</v>
      </c>
      <c r="G7" s="45">
        <v>6379</v>
      </c>
      <c r="H7" s="44">
        <v>35831</v>
      </c>
      <c r="I7" s="45">
        <v>8</v>
      </c>
      <c r="J7" s="44">
        <v>492548</v>
      </c>
      <c r="K7" s="45">
        <v>56</v>
      </c>
      <c r="L7" s="44">
        <v>1855134.2</v>
      </c>
      <c r="M7" s="45">
        <v>977</v>
      </c>
      <c r="N7" s="44">
        <v>0</v>
      </c>
      <c r="O7" s="45">
        <v>0</v>
      </c>
      <c r="P7" s="44">
        <v>0</v>
      </c>
      <c r="Q7" s="45">
        <v>0</v>
      </c>
      <c r="R7" s="44">
        <v>11083239.300000001</v>
      </c>
      <c r="S7" s="45">
        <v>20240</v>
      </c>
      <c r="T7" s="44">
        <v>1025865.5</v>
      </c>
      <c r="U7" s="45">
        <v>446</v>
      </c>
      <c r="V7" s="44">
        <v>1065076.3999999999</v>
      </c>
      <c r="W7" s="45">
        <v>117</v>
      </c>
      <c r="X7" s="44">
        <v>285410.59999999998</v>
      </c>
      <c r="Y7" s="45">
        <v>220</v>
      </c>
      <c r="Z7" s="44">
        <v>99251</v>
      </c>
      <c r="AA7" s="45">
        <v>96</v>
      </c>
      <c r="AB7" s="44">
        <v>44269</v>
      </c>
      <c r="AC7" s="45">
        <v>80</v>
      </c>
      <c r="AD7" s="44">
        <v>5707954</v>
      </c>
      <c r="AE7" s="45">
        <v>8663</v>
      </c>
      <c r="AF7" s="44">
        <v>299931</v>
      </c>
      <c r="AG7" s="45">
        <v>455</v>
      </c>
      <c r="AH7" s="44">
        <v>15611</v>
      </c>
      <c r="AI7" s="45">
        <v>91</v>
      </c>
      <c r="AJ7" s="44">
        <v>1522362.3</v>
      </c>
      <c r="AK7" s="45">
        <v>561</v>
      </c>
      <c r="AL7" s="44">
        <v>654559.6</v>
      </c>
      <c r="AM7" s="45">
        <v>1276</v>
      </c>
      <c r="AN7" s="44">
        <v>48982.7</v>
      </c>
      <c r="AO7" s="45">
        <v>38</v>
      </c>
      <c r="AP7" s="44">
        <v>0</v>
      </c>
      <c r="AQ7" s="45">
        <v>0</v>
      </c>
      <c r="AR7" s="44">
        <v>36275</v>
      </c>
      <c r="AS7" s="45">
        <v>319</v>
      </c>
      <c r="AT7" s="44">
        <v>1802977.9</v>
      </c>
      <c r="AU7" s="45">
        <v>445</v>
      </c>
      <c r="AV7" s="44">
        <v>20804.2</v>
      </c>
      <c r="AW7" s="45">
        <v>5</v>
      </c>
      <c r="AX7" s="44">
        <v>6593</v>
      </c>
      <c r="AY7" s="45">
        <v>1</v>
      </c>
      <c r="AZ7" s="44">
        <v>110370.2</v>
      </c>
      <c r="BA7" s="45">
        <v>94</v>
      </c>
      <c r="BB7" s="44">
        <v>0</v>
      </c>
      <c r="BC7" s="45">
        <v>0</v>
      </c>
      <c r="BD7" s="44">
        <v>7872.5</v>
      </c>
      <c r="BE7" s="45">
        <v>52</v>
      </c>
      <c r="BF7" s="44">
        <v>5828408.5</v>
      </c>
      <c r="BG7" s="45">
        <v>698</v>
      </c>
    </row>
    <row r="8" spans="1:59" s="48" customFormat="1" ht="13.5" x14ac:dyDescent="0.15">
      <c r="A8" s="7" t="s">
        <v>65</v>
      </c>
      <c r="B8" s="44">
        <v>12259083.6</v>
      </c>
      <c r="C8" s="45">
        <v>35579</v>
      </c>
      <c r="D8" s="44">
        <v>330754.7</v>
      </c>
      <c r="E8" s="45">
        <v>911</v>
      </c>
      <c r="F8" s="44">
        <v>222162.8</v>
      </c>
      <c r="G8" s="45">
        <v>362</v>
      </c>
      <c r="H8" s="44">
        <v>0</v>
      </c>
      <c r="I8" s="45">
        <v>0</v>
      </c>
      <c r="J8" s="44">
        <v>0</v>
      </c>
      <c r="K8" s="45">
        <v>0</v>
      </c>
      <c r="L8" s="44">
        <v>609410.9</v>
      </c>
      <c r="M8" s="45">
        <v>377</v>
      </c>
      <c r="N8" s="44">
        <v>0</v>
      </c>
      <c r="O8" s="45">
        <v>0</v>
      </c>
      <c r="P8" s="44">
        <v>0</v>
      </c>
      <c r="Q8" s="45">
        <v>0</v>
      </c>
      <c r="R8" s="44">
        <v>6558455.7000000002</v>
      </c>
      <c r="S8" s="45">
        <v>24413</v>
      </c>
      <c r="T8" s="44">
        <v>0</v>
      </c>
      <c r="U8" s="45">
        <v>0</v>
      </c>
      <c r="V8" s="44">
        <v>584089.30000000005</v>
      </c>
      <c r="W8" s="45">
        <v>100</v>
      </c>
      <c r="X8" s="44">
        <v>42096.3</v>
      </c>
      <c r="Y8" s="45">
        <v>67</v>
      </c>
      <c r="Z8" s="44">
        <v>17422.599999999999</v>
      </c>
      <c r="AA8" s="45">
        <v>23</v>
      </c>
      <c r="AB8" s="44">
        <v>2947.7</v>
      </c>
      <c r="AC8" s="45">
        <v>10</v>
      </c>
      <c r="AD8" s="44">
        <v>2416084.4</v>
      </c>
      <c r="AE8" s="45">
        <v>8231</v>
      </c>
      <c r="AF8" s="44">
        <v>222799.3</v>
      </c>
      <c r="AG8" s="45">
        <v>286</v>
      </c>
      <c r="AH8" s="44">
        <v>83</v>
      </c>
      <c r="AI8" s="45">
        <v>2</v>
      </c>
      <c r="AJ8" s="44">
        <v>127936.2</v>
      </c>
      <c r="AK8" s="45">
        <v>116</v>
      </c>
      <c r="AL8" s="44">
        <v>74861.899999999994</v>
      </c>
      <c r="AM8" s="45">
        <v>294</v>
      </c>
      <c r="AN8" s="44">
        <v>364215</v>
      </c>
      <c r="AO8" s="45">
        <v>12</v>
      </c>
      <c r="AP8" s="44">
        <v>0</v>
      </c>
      <c r="AQ8" s="45">
        <v>0</v>
      </c>
      <c r="AR8" s="44">
        <v>10111</v>
      </c>
      <c r="AS8" s="45">
        <v>5</v>
      </c>
      <c r="AT8" s="44">
        <v>403003.4</v>
      </c>
      <c r="AU8" s="45">
        <v>100</v>
      </c>
      <c r="AV8" s="44">
        <v>3768</v>
      </c>
      <c r="AW8" s="45">
        <v>11</v>
      </c>
      <c r="AX8" s="44">
        <v>0</v>
      </c>
      <c r="AY8" s="45">
        <v>0</v>
      </c>
      <c r="AZ8" s="44">
        <v>106645.1</v>
      </c>
      <c r="BA8" s="45">
        <v>56</v>
      </c>
      <c r="BB8" s="44">
        <v>29346.799999999999</v>
      </c>
      <c r="BC8" s="45">
        <v>40</v>
      </c>
      <c r="BD8" s="44">
        <v>926</v>
      </c>
      <c r="BE8" s="45">
        <v>9</v>
      </c>
      <c r="BF8" s="44">
        <v>131963.5</v>
      </c>
      <c r="BG8" s="45">
        <v>154</v>
      </c>
    </row>
    <row r="9" spans="1:59" s="48" customFormat="1" ht="13.5" x14ac:dyDescent="0.15">
      <c r="A9" s="7" t="s">
        <v>66</v>
      </c>
      <c r="B9" s="44">
        <v>24308080.100000001</v>
      </c>
      <c r="C9" s="45">
        <v>15046</v>
      </c>
      <c r="D9" s="44">
        <v>535591.69999999995</v>
      </c>
      <c r="E9" s="45">
        <v>950</v>
      </c>
      <c r="F9" s="44">
        <v>471798.8</v>
      </c>
      <c r="G9" s="45">
        <v>862</v>
      </c>
      <c r="H9" s="44">
        <v>3266</v>
      </c>
      <c r="I9" s="45">
        <v>8</v>
      </c>
      <c r="J9" s="44">
        <v>0</v>
      </c>
      <c r="K9" s="45">
        <v>0</v>
      </c>
      <c r="L9" s="44">
        <v>888273.1</v>
      </c>
      <c r="M9" s="45">
        <v>358</v>
      </c>
      <c r="N9" s="44">
        <v>0</v>
      </c>
      <c r="O9" s="45">
        <v>0</v>
      </c>
      <c r="P9" s="44">
        <v>0</v>
      </c>
      <c r="Q9" s="45">
        <v>0</v>
      </c>
      <c r="R9" s="44">
        <v>8629578.6999999993</v>
      </c>
      <c r="S9" s="45">
        <v>6967</v>
      </c>
      <c r="T9" s="44">
        <v>2080254.2</v>
      </c>
      <c r="U9" s="45">
        <v>416</v>
      </c>
      <c r="V9" s="44">
        <v>1183174.3999999999</v>
      </c>
      <c r="W9" s="45">
        <v>108</v>
      </c>
      <c r="X9" s="44">
        <v>120670.6</v>
      </c>
      <c r="Y9" s="45">
        <v>57</v>
      </c>
      <c r="Z9" s="44">
        <v>38061.9</v>
      </c>
      <c r="AA9" s="45">
        <v>50</v>
      </c>
      <c r="AB9" s="44">
        <v>45327.5</v>
      </c>
      <c r="AC9" s="45">
        <v>20</v>
      </c>
      <c r="AD9" s="44">
        <v>3987486.2</v>
      </c>
      <c r="AE9" s="45">
        <v>3496</v>
      </c>
      <c r="AF9" s="44">
        <v>138981.70000000001</v>
      </c>
      <c r="AG9" s="45">
        <v>56</v>
      </c>
      <c r="AH9" s="44">
        <v>16030.1</v>
      </c>
      <c r="AI9" s="45">
        <v>86</v>
      </c>
      <c r="AJ9" s="44">
        <v>484431.3</v>
      </c>
      <c r="AK9" s="45">
        <v>283</v>
      </c>
      <c r="AL9" s="44">
        <v>97398.6</v>
      </c>
      <c r="AM9" s="45">
        <v>360</v>
      </c>
      <c r="AN9" s="44">
        <v>712349</v>
      </c>
      <c r="AO9" s="45">
        <v>4</v>
      </c>
      <c r="AP9" s="44">
        <v>0</v>
      </c>
      <c r="AQ9" s="45">
        <v>0</v>
      </c>
      <c r="AR9" s="44">
        <v>137684.4</v>
      </c>
      <c r="AS9" s="45">
        <v>16</v>
      </c>
      <c r="AT9" s="44">
        <v>3860156.1</v>
      </c>
      <c r="AU9" s="45">
        <v>510</v>
      </c>
      <c r="AV9" s="44">
        <v>285111.8</v>
      </c>
      <c r="AW9" s="45">
        <v>78</v>
      </c>
      <c r="AX9" s="44">
        <v>0</v>
      </c>
      <c r="AY9" s="45">
        <v>0</v>
      </c>
      <c r="AZ9" s="44">
        <v>80679.899999999994</v>
      </c>
      <c r="BA9" s="45">
        <v>73</v>
      </c>
      <c r="BB9" s="44">
        <v>0</v>
      </c>
      <c r="BC9" s="45">
        <v>0</v>
      </c>
      <c r="BD9" s="44">
        <v>48675</v>
      </c>
      <c r="BE9" s="45">
        <v>15</v>
      </c>
      <c r="BF9" s="44">
        <v>463099.1</v>
      </c>
      <c r="BG9" s="45">
        <v>273</v>
      </c>
    </row>
    <row r="10" spans="1:59" s="1" customFormat="1" ht="15" customHeight="1" x14ac:dyDescent="0.15">
      <c r="A10" s="4" t="s">
        <v>99</v>
      </c>
      <c r="B10" s="18">
        <f>SUM(B11:B13)</f>
        <v>92549893.099999994</v>
      </c>
      <c r="C10" s="22">
        <f t="shared" ref="C10:BG10" si="3">SUM(C11:C13)</f>
        <v>88975</v>
      </c>
      <c r="D10" s="18">
        <f t="shared" si="3"/>
        <v>4972519</v>
      </c>
      <c r="E10" s="22">
        <f t="shared" si="3"/>
        <v>6401</v>
      </c>
      <c r="F10" s="18">
        <f t="shared" si="3"/>
        <v>4271909.8</v>
      </c>
      <c r="G10" s="22">
        <f t="shared" si="3"/>
        <v>4899</v>
      </c>
      <c r="H10" s="18">
        <f t="shared" si="3"/>
        <v>108616</v>
      </c>
      <c r="I10" s="22">
        <f t="shared" si="3"/>
        <v>78</v>
      </c>
      <c r="J10" s="18">
        <f t="shared" si="3"/>
        <v>35906</v>
      </c>
      <c r="K10" s="22">
        <f t="shared" si="3"/>
        <v>7</v>
      </c>
      <c r="L10" s="18">
        <f t="shared" si="3"/>
        <v>13744920.299999999</v>
      </c>
      <c r="M10" s="22">
        <f t="shared" si="3"/>
        <v>2705</v>
      </c>
      <c r="N10" s="18">
        <f t="shared" si="3"/>
        <v>0</v>
      </c>
      <c r="O10" s="22">
        <f t="shared" si="3"/>
        <v>0</v>
      </c>
      <c r="P10" s="18">
        <f t="shared" si="3"/>
        <v>0</v>
      </c>
      <c r="Q10" s="22">
        <f t="shared" si="3"/>
        <v>0</v>
      </c>
      <c r="R10" s="18">
        <f t="shared" si="3"/>
        <v>24321903.399999999</v>
      </c>
      <c r="S10" s="22">
        <f t="shared" si="3"/>
        <v>54983</v>
      </c>
      <c r="T10" s="18">
        <f t="shared" si="3"/>
        <v>1125388.5</v>
      </c>
      <c r="U10" s="22">
        <f t="shared" si="3"/>
        <v>218</v>
      </c>
      <c r="V10" s="18">
        <f t="shared" si="3"/>
        <v>2802960.2</v>
      </c>
      <c r="W10" s="22">
        <f t="shared" si="3"/>
        <v>251</v>
      </c>
      <c r="X10" s="18">
        <f t="shared" si="3"/>
        <v>524843.39999999991</v>
      </c>
      <c r="Y10" s="22">
        <f t="shared" si="3"/>
        <v>361</v>
      </c>
      <c r="Z10" s="18">
        <f t="shared" si="3"/>
        <v>106610.2</v>
      </c>
      <c r="AA10" s="22">
        <f t="shared" si="3"/>
        <v>127</v>
      </c>
      <c r="AB10" s="18">
        <f t="shared" si="3"/>
        <v>19002.900000000001</v>
      </c>
      <c r="AC10" s="22">
        <f t="shared" si="3"/>
        <v>17</v>
      </c>
      <c r="AD10" s="18">
        <f t="shared" si="3"/>
        <v>15937324.300000001</v>
      </c>
      <c r="AE10" s="22">
        <f t="shared" si="3"/>
        <v>12143</v>
      </c>
      <c r="AF10" s="18">
        <f t="shared" si="3"/>
        <v>159540</v>
      </c>
      <c r="AG10" s="22">
        <f t="shared" si="3"/>
        <v>68</v>
      </c>
      <c r="AH10" s="18">
        <f t="shared" si="3"/>
        <v>74106.399999999994</v>
      </c>
      <c r="AI10" s="22">
        <f t="shared" si="3"/>
        <v>136</v>
      </c>
      <c r="AJ10" s="18">
        <f t="shared" si="3"/>
        <v>3524922.1</v>
      </c>
      <c r="AK10" s="22">
        <f t="shared" si="3"/>
        <v>1346</v>
      </c>
      <c r="AL10" s="18">
        <f t="shared" si="3"/>
        <v>981063.8</v>
      </c>
      <c r="AM10" s="22">
        <f t="shared" si="3"/>
        <v>1810</v>
      </c>
      <c r="AN10" s="18">
        <f t="shared" si="3"/>
        <v>361321.3</v>
      </c>
      <c r="AO10" s="22">
        <f t="shared" si="3"/>
        <v>167</v>
      </c>
      <c r="AP10" s="18">
        <f t="shared" si="3"/>
        <v>3279</v>
      </c>
      <c r="AQ10" s="22">
        <f t="shared" si="3"/>
        <v>2</v>
      </c>
      <c r="AR10" s="18">
        <f t="shared" si="3"/>
        <v>863092.9</v>
      </c>
      <c r="AS10" s="22">
        <f t="shared" si="3"/>
        <v>307</v>
      </c>
      <c r="AT10" s="18">
        <f t="shared" si="3"/>
        <v>8396647.8999999985</v>
      </c>
      <c r="AU10" s="22">
        <f t="shared" si="3"/>
        <v>768</v>
      </c>
      <c r="AV10" s="18">
        <f t="shared" si="3"/>
        <v>955295.9</v>
      </c>
      <c r="AW10" s="22">
        <f t="shared" si="3"/>
        <v>57</v>
      </c>
      <c r="AX10" s="18">
        <f t="shared" si="3"/>
        <v>347503.4</v>
      </c>
      <c r="AY10" s="22">
        <f t="shared" si="3"/>
        <v>22</v>
      </c>
      <c r="AZ10" s="18">
        <f t="shared" si="3"/>
        <v>267182.40000000002</v>
      </c>
      <c r="BA10" s="22">
        <f t="shared" si="3"/>
        <v>160</v>
      </c>
      <c r="BB10" s="18">
        <f t="shared" si="3"/>
        <v>13962</v>
      </c>
      <c r="BC10" s="22">
        <f t="shared" si="3"/>
        <v>9</v>
      </c>
      <c r="BD10" s="18">
        <f t="shared" si="3"/>
        <v>638353</v>
      </c>
      <c r="BE10" s="22">
        <f t="shared" si="3"/>
        <v>56</v>
      </c>
      <c r="BF10" s="18">
        <f t="shared" si="3"/>
        <v>7991719</v>
      </c>
      <c r="BG10" s="22">
        <f t="shared" si="3"/>
        <v>1877</v>
      </c>
    </row>
    <row r="11" spans="1:59" s="48" customFormat="1" ht="13.5" x14ac:dyDescent="0.15">
      <c r="A11" s="7" t="s">
        <v>67</v>
      </c>
      <c r="B11" s="44">
        <v>29219165.699999999</v>
      </c>
      <c r="C11" s="45">
        <v>41953</v>
      </c>
      <c r="D11" s="44">
        <v>2557901.1</v>
      </c>
      <c r="E11" s="45">
        <v>3176</v>
      </c>
      <c r="F11" s="44">
        <v>1840077.7</v>
      </c>
      <c r="G11" s="45">
        <v>2282</v>
      </c>
      <c r="H11" s="44">
        <v>100484</v>
      </c>
      <c r="I11" s="45">
        <v>66</v>
      </c>
      <c r="J11" s="44">
        <v>1579</v>
      </c>
      <c r="K11" s="45">
        <v>1</v>
      </c>
      <c r="L11" s="44">
        <v>4913628.3</v>
      </c>
      <c r="M11" s="45">
        <v>1006</v>
      </c>
      <c r="N11" s="44">
        <v>0</v>
      </c>
      <c r="O11" s="45">
        <v>0</v>
      </c>
      <c r="P11" s="44">
        <v>0</v>
      </c>
      <c r="Q11" s="45">
        <v>0</v>
      </c>
      <c r="R11" s="44">
        <v>6156878.2999999998</v>
      </c>
      <c r="S11" s="45">
        <v>26484</v>
      </c>
      <c r="T11" s="44">
        <v>35973.199999999997</v>
      </c>
      <c r="U11" s="45">
        <v>11</v>
      </c>
      <c r="V11" s="44">
        <v>980332.1</v>
      </c>
      <c r="W11" s="45">
        <v>105</v>
      </c>
      <c r="X11" s="44">
        <v>198301.8</v>
      </c>
      <c r="Y11" s="45">
        <v>193</v>
      </c>
      <c r="Z11" s="44">
        <v>27435.200000000001</v>
      </c>
      <c r="AA11" s="45">
        <v>43</v>
      </c>
      <c r="AB11" s="44">
        <v>8644</v>
      </c>
      <c r="AC11" s="45">
        <v>8</v>
      </c>
      <c r="AD11" s="44">
        <v>4079204.1</v>
      </c>
      <c r="AE11" s="45">
        <v>5567</v>
      </c>
      <c r="AF11" s="44">
        <v>25215.1</v>
      </c>
      <c r="AG11" s="45">
        <v>24</v>
      </c>
      <c r="AH11" s="44">
        <v>49586</v>
      </c>
      <c r="AI11" s="45">
        <v>89</v>
      </c>
      <c r="AJ11" s="44">
        <v>1165508.3999999999</v>
      </c>
      <c r="AK11" s="45">
        <v>714</v>
      </c>
      <c r="AL11" s="44">
        <v>434739.5</v>
      </c>
      <c r="AM11" s="45">
        <v>858</v>
      </c>
      <c r="AN11" s="44">
        <v>172607.3</v>
      </c>
      <c r="AO11" s="45">
        <v>113</v>
      </c>
      <c r="AP11" s="44">
        <v>1959</v>
      </c>
      <c r="AQ11" s="45">
        <v>1</v>
      </c>
      <c r="AR11" s="44">
        <v>516059</v>
      </c>
      <c r="AS11" s="45">
        <v>190</v>
      </c>
      <c r="AT11" s="44">
        <v>1377501.7</v>
      </c>
      <c r="AU11" s="45">
        <v>132</v>
      </c>
      <c r="AV11" s="44">
        <v>33707.199999999997</v>
      </c>
      <c r="AW11" s="45">
        <v>14</v>
      </c>
      <c r="AX11" s="44">
        <v>14070</v>
      </c>
      <c r="AY11" s="45">
        <v>15</v>
      </c>
      <c r="AZ11" s="44">
        <v>53735.4</v>
      </c>
      <c r="BA11" s="45">
        <v>49</v>
      </c>
      <c r="BB11" s="44">
        <v>10833</v>
      </c>
      <c r="BC11" s="45">
        <v>8</v>
      </c>
      <c r="BD11" s="44">
        <v>14197</v>
      </c>
      <c r="BE11" s="45">
        <v>15</v>
      </c>
      <c r="BF11" s="44">
        <v>4449008.3</v>
      </c>
      <c r="BG11" s="45">
        <v>789</v>
      </c>
    </row>
    <row r="12" spans="1:59" s="48" customFormat="1" ht="13.5" x14ac:dyDescent="0.15">
      <c r="A12" s="7" t="s">
        <v>68</v>
      </c>
      <c r="B12" s="44">
        <v>18155777.5</v>
      </c>
      <c r="C12" s="45">
        <v>26644</v>
      </c>
      <c r="D12" s="44">
        <v>579949.19999999995</v>
      </c>
      <c r="E12" s="45">
        <v>772</v>
      </c>
      <c r="F12" s="44">
        <v>901808.4</v>
      </c>
      <c r="G12" s="45">
        <v>821</v>
      </c>
      <c r="H12" s="44">
        <v>5533</v>
      </c>
      <c r="I12" s="45">
        <v>6</v>
      </c>
      <c r="J12" s="44">
        <v>2075</v>
      </c>
      <c r="K12" s="45">
        <v>2</v>
      </c>
      <c r="L12" s="44">
        <v>4673576.9000000004</v>
      </c>
      <c r="M12" s="45">
        <v>755</v>
      </c>
      <c r="N12" s="44">
        <v>0</v>
      </c>
      <c r="O12" s="45">
        <v>0</v>
      </c>
      <c r="P12" s="44">
        <v>0</v>
      </c>
      <c r="Q12" s="45">
        <v>0</v>
      </c>
      <c r="R12" s="44">
        <v>4205688.9000000004</v>
      </c>
      <c r="S12" s="45">
        <v>19517</v>
      </c>
      <c r="T12" s="44">
        <v>1039887.3</v>
      </c>
      <c r="U12" s="45">
        <v>195</v>
      </c>
      <c r="V12" s="44">
        <v>558169.9</v>
      </c>
      <c r="W12" s="45">
        <v>47</v>
      </c>
      <c r="X12" s="44">
        <v>182322.4</v>
      </c>
      <c r="Y12" s="45">
        <v>100</v>
      </c>
      <c r="Z12" s="44">
        <v>28758</v>
      </c>
      <c r="AA12" s="45">
        <v>36</v>
      </c>
      <c r="AB12" s="44">
        <v>4919.8999999999996</v>
      </c>
      <c r="AC12" s="45">
        <v>6</v>
      </c>
      <c r="AD12" s="44">
        <v>3683421.3</v>
      </c>
      <c r="AE12" s="45">
        <v>3158</v>
      </c>
      <c r="AF12" s="44">
        <v>133305</v>
      </c>
      <c r="AG12" s="45">
        <v>43</v>
      </c>
      <c r="AH12" s="44">
        <v>1697.4</v>
      </c>
      <c r="AI12" s="45">
        <v>11</v>
      </c>
      <c r="AJ12" s="44">
        <v>208568.1</v>
      </c>
      <c r="AK12" s="45">
        <v>218</v>
      </c>
      <c r="AL12" s="44">
        <v>254465.9</v>
      </c>
      <c r="AM12" s="45">
        <v>475</v>
      </c>
      <c r="AN12" s="44">
        <v>18715.7</v>
      </c>
      <c r="AO12" s="45">
        <v>5</v>
      </c>
      <c r="AP12" s="44">
        <v>1320</v>
      </c>
      <c r="AQ12" s="45">
        <v>1</v>
      </c>
      <c r="AR12" s="44">
        <v>1237.7</v>
      </c>
      <c r="AS12" s="45">
        <v>3</v>
      </c>
      <c r="AT12" s="44">
        <v>1035435.6</v>
      </c>
      <c r="AU12" s="45">
        <v>168</v>
      </c>
      <c r="AV12" s="44">
        <v>115327.2</v>
      </c>
      <c r="AW12" s="45">
        <v>2</v>
      </c>
      <c r="AX12" s="44">
        <v>1384</v>
      </c>
      <c r="AY12" s="45">
        <v>1</v>
      </c>
      <c r="AZ12" s="44">
        <v>39571.199999999997</v>
      </c>
      <c r="BA12" s="45">
        <v>38</v>
      </c>
      <c r="BB12" s="44">
        <v>3129</v>
      </c>
      <c r="BC12" s="45">
        <v>1</v>
      </c>
      <c r="BD12" s="44">
        <v>43090</v>
      </c>
      <c r="BE12" s="45">
        <v>9</v>
      </c>
      <c r="BF12" s="44">
        <v>432420.5</v>
      </c>
      <c r="BG12" s="45">
        <v>254</v>
      </c>
    </row>
    <row r="13" spans="1:59" s="48" customFormat="1" ht="13.5" x14ac:dyDescent="0.15">
      <c r="A13" s="7" t="s">
        <v>69</v>
      </c>
      <c r="B13" s="44">
        <v>45174949.899999999</v>
      </c>
      <c r="C13" s="45">
        <v>20378</v>
      </c>
      <c r="D13" s="44">
        <v>1834668.7</v>
      </c>
      <c r="E13" s="45">
        <v>2453</v>
      </c>
      <c r="F13" s="44">
        <v>1530023.7</v>
      </c>
      <c r="G13" s="45">
        <v>1796</v>
      </c>
      <c r="H13" s="44">
        <v>2599</v>
      </c>
      <c r="I13" s="45">
        <v>6</v>
      </c>
      <c r="J13" s="44">
        <v>32252</v>
      </c>
      <c r="K13" s="45">
        <v>4</v>
      </c>
      <c r="L13" s="44">
        <v>4157715.1</v>
      </c>
      <c r="M13" s="45">
        <v>944</v>
      </c>
      <c r="N13" s="44">
        <v>0</v>
      </c>
      <c r="O13" s="45">
        <v>0</v>
      </c>
      <c r="P13" s="44">
        <v>0</v>
      </c>
      <c r="Q13" s="45">
        <v>0</v>
      </c>
      <c r="R13" s="44">
        <v>13959336.199999999</v>
      </c>
      <c r="S13" s="45">
        <v>8982</v>
      </c>
      <c r="T13" s="44">
        <v>49528</v>
      </c>
      <c r="U13" s="45">
        <v>12</v>
      </c>
      <c r="V13" s="44">
        <v>1264458.2</v>
      </c>
      <c r="W13" s="45">
        <v>99</v>
      </c>
      <c r="X13" s="44">
        <v>144219.20000000001</v>
      </c>
      <c r="Y13" s="45">
        <v>68</v>
      </c>
      <c r="Z13" s="44">
        <v>50417</v>
      </c>
      <c r="AA13" s="45">
        <v>48</v>
      </c>
      <c r="AB13" s="44">
        <v>5439</v>
      </c>
      <c r="AC13" s="45">
        <v>3</v>
      </c>
      <c r="AD13" s="44">
        <v>8174698.9000000004</v>
      </c>
      <c r="AE13" s="45">
        <v>3418</v>
      </c>
      <c r="AF13" s="44">
        <v>1019.9</v>
      </c>
      <c r="AG13" s="45">
        <v>1</v>
      </c>
      <c r="AH13" s="44">
        <v>22823</v>
      </c>
      <c r="AI13" s="45">
        <v>36</v>
      </c>
      <c r="AJ13" s="44">
        <v>2150845.6</v>
      </c>
      <c r="AK13" s="45">
        <v>414</v>
      </c>
      <c r="AL13" s="44">
        <v>291858.40000000002</v>
      </c>
      <c r="AM13" s="45">
        <v>477</v>
      </c>
      <c r="AN13" s="44">
        <v>169998.3</v>
      </c>
      <c r="AO13" s="45">
        <v>49</v>
      </c>
      <c r="AP13" s="44">
        <v>0</v>
      </c>
      <c r="AQ13" s="45">
        <v>0</v>
      </c>
      <c r="AR13" s="44">
        <v>345796.2</v>
      </c>
      <c r="AS13" s="45">
        <v>114</v>
      </c>
      <c r="AT13" s="44">
        <v>5983710.5999999996</v>
      </c>
      <c r="AU13" s="45">
        <v>468</v>
      </c>
      <c r="AV13" s="44">
        <v>806261.5</v>
      </c>
      <c r="AW13" s="45">
        <v>41</v>
      </c>
      <c r="AX13" s="44">
        <v>332049.40000000002</v>
      </c>
      <c r="AY13" s="45">
        <v>6</v>
      </c>
      <c r="AZ13" s="44">
        <v>173875.8</v>
      </c>
      <c r="BA13" s="45">
        <v>73</v>
      </c>
      <c r="BB13" s="44">
        <v>0</v>
      </c>
      <c r="BC13" s="45">
        <v>0</v>
      </c>
      <c r="BD13" s="44">
        <v>581066</v>
      </c>
      <c r="BE13" s="45">
        <v>32</v>
      </c>
      <c r="BF13" s="44">
        <v>3110290.2</v>
      </c>
      <c r="BG13" s="45">
        <v>834</v>
      </c>
    </row>
    <row r="14" spans="1:59" s="48" customFormat="1" ht="13.5" x14ac:dyDescent="0.15">
      <c r="A14" s="7" t="s">
        <v>70</v>
      </c>
      <c r="B14" s="44">
        <v>34975119.799999997</v>
      </c>
      <c r="C14" s="45">
        <v>50715</v>
      </c>
      <c r="D14" s="44">
        <v>3926359.9</v>
      </c>
      <c r="E14" s="45">
        <v>5356</v>
      </c>
      <c r="F14" s="44">
        <v>2472492.4</v>
      </c>
      <c r="G14" s="45">
        <v>2926</v>
      </c>
      <c r="H14" s="44">
        <v>206602.1</v>
      </c>
      <c r="I14" s="45">
        <v>214</v>
      </c>
      <c r="J14" s="44">
        <v>15856</v>
      </c>
      <c r="K14" s="45">
        <v>29</v>
      </c>
      <c r="L14" s="44">
        <v>1287466</v>
      </c>
      <c r="M14" s="45">
        <v>1410</v>
      </c>
      <c r="N14" s="44">
        <v>0</v>
      </c>
      <c r="O14" s="45">
        <v>0</v>
      </c>
      <c r="P14" s="44">
        <v>0</v>
      </c>
      <c r="Q14" s="45">
        <v>0</v>
      </c>
      <c r="R14" s="44">
        <v>11589015.6</v>
      </c>
      <c r="S14" s="45">
        <v>24903</v>
      </c>
      <c r="T14" s="44">
        <v>226886.9</v>
      </c>
      <c r="U14" s="45">
        <v>96</v>
      </c>
      <c r="V14" s="44">
        <v>1203537.3999999999</v>
      </c>
      <c r="W14" s="45">
        <v>101</v>
      </c>
      <c r="X14" s="44">
        <v>114891.8</v>
      </c>
      <c r="Y14" s="45">
        <v>161</v>
      </c>
      <c r="Z14" s="44">
        <v>67693.899999999994</v>
      </c>
      <c r="AA14" s="45">
        <v>97</v>
      </c>
      <c r="AB14" s="44">
        <v>48233.599999999999</v>
      </c>
      <c r="AC14" s="45">
        <v>66</v>
      </c>
      <c r="AD14" s="44">
        <v>6043525.5999999996</v>
      </c>
      <c r="AE14" s="45">
        <v>8718</v>
      </c>
      <c r="AF14" s="44">
        <v>665318.19999999995</v>
      </c>
      <c r="AG14" s="45">
        <v>476</v>
      </c>
      <c r="AH14" s="44">
        <v>44013.2</v>
      </c>
      <c r="AI14" s="45">
        <v>95</v>
      </c>
      <c r="AJ14" s="44">
        <v>1972249.6000000001</v>
      </c>
      <c r="AK14" s="45">
        <v>1153</v>
      </c>
      <c r="AL14" s="44">
        <v>680286.8</v>
      </c>
      <c r="AM14" s="45">
        <v>1991</v>
      </c>
      <c r="AN14" s="44">
        <v>43564.800000000003</v>
      </c>
      <c r="AO14" s="45">
        <v>11</v>
      </c>
      <c r="AP14" s="44">
        <v>2239</v>
      </c>
      <c r="AQ14" s="45">
        <v>6</v>
      </c>
      <c r="AR14" s="44">
        <v>54619.199999999997</v>
      </c>
      <c r="AS14" s="45">
        <v>163</v>
      </c>
      <c r="AT14" s="44">
        <v>1410881.5</v>
      </c>
      <c r="AU14" s="45">
        <v>479</v>
      </c>
      <c r="AV14" s="44">
        <v>268322.7</v>
      </c>
      <c r="AW14" s="45">
        <v>140</v>
      </c>
      <c r="AX14" s="44">
        <v>6136</v>
      </c>
      <c r="AY14" s="45">
        <v>6</v>
      </c>
      <c r="AZ14" s="44">
        <v>144498.29999999999</v>
      </c>
      <c r="BA14" s="45">
        <v>156</v>
      </c>
      <c r="BB14" s="44">
        <v>585</v>
      </c>
      <c r="BC14" s="45">
        <v>1</v>
      </c>
      <c r="BD14" s="44">
        <v>21864</v>
      </c>
      <c r="BE14" s="45">
        <v>52</v>
      </c>
      <c r="BF14" s="44">
        <v>2457980.2999999998</v>
      </c>
      <c r="BG14" s="45">
        <v>1909</v>
      </c>
    </row>
    <row r="15" spans="1:59" s="1" customFormat="1" ht="15" customHeight="1" x14ac:dyDescent="0.15">
      <c r="A15" s="4" t="s">
        <v>100</v>
      </c>
      <c r="B15" s="18">
        <f>SUM(B16:B17)</f>
        <v>39057045.299999997</v>
      </c>
      <c r="C15" s="22">
        <f t="shared" ref="C15:BG15" si="4">SUM(C16:C17)</f>
        <v>36720</v>
      </c>
      <c r="D15" s="18">
        <f t="shared" si="4"/>
        <v>895452.6</v>
      </c>
      <c r="E15" s="22">
        <f t="shared" si="4"/>
        <v>1911</v>
      </c>
      <c r="F15" s="18">
        <f t="shared" si="4"/>
        <v>464629.3</v>
      </c>
      <c r="G15" s="22">
        <f t="shared" si="4"/>
        <v>706</v>
      </c>
      <c r="H15" s="18">
        <f t="shared" si="4"/>
        <v>24333</v>
      </c>
      <c r="I15" s="22">
        <f t="shared" si="4"/>
        <v>9</v>
      </c>
      <c r="J15" s="18">
        <f t="shared" si="4"/>
        <v>3547</v>
      </c>
      <c r="K15" s="22">
        <f t="shared" si="4"/>
        <v>6</v>
      </c>
      <c r="L15" s="18">
        <f t="shared" si="4"/>
        <v>10110756.800000001</v>
      </c>
      <c r="M15" s="22">
        <f t="shared" si="4"/>
        <v>1257</v>
      </c>
      <c r="N15" s="18">
        <f t="shared" si="4"/>
        <v>0</v>
      </c>
      <c r="O15" s="22">
        <f t="shared" si="4"/>
        <v>0</v>
      </c>
      <c r="P15" s="18">
        <f t="shared" si="4"/>
        <v>0</v>
      </c>
      <c r="Q15" s="22">
        <f t="shared" si="4"/>
        <v>0</v>
      </c>
      <c r="R15" s="18">
        <f t="shared" si="4"/>
        <v>11962557.5</v>
      </c>
      <c r="S15" s="22">
        <f t="shared" si="4"/>
        <v>21930</v>
      </c>
      <c r="T15" s="18">
        <f t="shared" si="4"/>
        <v>1386956.9</v>
      </c>
      <c r="U15" s="22">
        <f t="shared" si="4"/>
        <v>626</v>
      </c>
      <c r="V15" s="18">
        <f t="shared" si="4"/>
        <v>1849977.9000000001</v>
      </c>
      <c r="W15" s="22">
        <f t="shared" si="4"/>
        <v>194</v>
      </c>
      <c r="X15" s="18">
        <f t="shared" si="4"/>
        <v>134762</v>
      </c>
      <c r="Y15" s="22">
        <f t="shared" si="4"/>
        <v>127</v>
      </c>
      <c r="Z15" s="18">
        <f t="shared" si="4"/>
        <v>47034.3</v>
      </c>
      <c r="AA15" s="22">
        <f t="shared" si="4"/>
        <v>53</v>
      </c>
      <c r="AB15" s="18">
        <f t="shared" si="4"/>
        <v>84898</v>
      </c>
      <c r="AC15" s="22">
        <f t="shared" si="4"/>
        <v>23</v>
      </c>
      <c r="AD15" s="18">
        <f t="shared" si="4"/>
        <v>5755816.7999999998</v>
      </c>
      <c r="AE15" s="22">
        <f t="shared" si="4"/>
        <v>6344</v>
      </c>
      <c r="AF15" s="18">
        <f t="shared" si="4"/>
        <v>298399.59999999998</v>
      </c>
      <c r="AG15" s="22">
        <f t="shared" si="4"/>
        <v>190</v>
      </c>
      <c r="AH15" s="18">
        <f t="shared" si="4"/>
        <v>16865.7</v>
      </c>
      <c r="AI15" s="22">
        <f t="shared" si="4"/>
        <v>19</v>
      </c>
      <c r="AJ15" s="18">
        <f t="shared" si="4"/>
        <v>1688071.6</v>
      </c>
      <c r="AK15" s="22">
        <f t="shared" si="4"/>
        <v>1124</v>
      </c>
      <c r="AL15" s="18">
        <f t="shared" si="4"/>
        <v>188352.5</v>
      </c>
      <c r="AM15" s="22">
        <f t="shared" si="4"/>
        <v>335</v>
      </c>
      <c r="AN15" s="18">
        <f t="shared" si="4"/>
        <v>103</v>
      </c>
      <c r="AO15" s="22">
        <f t="shared" si="4"/>
        <v>3</v>
      </c>
      <c r="AP15" s="18">
        <f t="shared" si="4"/>
        <v>0</v>
      </c>
      <c r="AQ15" s="22">
        <f t="shared" si="4"/>
        <v>0</v>
      </c>
      <c r="AR15" s="18">
        <f t="shared" si="4"/>
        <v>116303.70000000001</v>
      </c>
      <c r="AS15" s="22">
        <f t="shared" si="4"/>
        <v>173</v>
      </c>
      <c r="AT15" s="18">
        <f t="shared" si="4"/>
        <v>1234327.1000000001</v>
      </c>
      <c r="AU15" s="22">
        <f t="shared" si="4"/>
        <v>365</v>
      </c>
      <c r="AV15" s="18">
        <f t="shared" si="4"/>
        <v>217248.90000000002</v>
      </c>
      <c r="AW15" s="22">
        <f t="shared" si="4"/>
        <v>10</v>
      </c>
      <c r="AX15" s="18">
        <f t="shared" si="4"/>
        <v>9876.4</v>
      </c>
      <c r="AY15" s="22">
        <f t="shared" si="4"/>
        <v>10</v>
      </c>
      <c r="AZ15" s="18">
        <f t="shared" si="4"/>
        <v>165786.6</v>
      </c>
      <c r="BA15" s="22">
        <f t="shared" si="4"/>
        <v>129</v>
      </c>
      <c r="BB15" s="18">
        <f t="shared" si="4"/>
        <v>0</v>
      </c>
      <c r="BC15" s="22">
        <f t="shared" si="4"/>
        <v>0</v>
      </c>
      <c r="BD15" s="18">
        <f t="shared" si="4"/>
        <v>21276.2</v>
      </c>
      <c r="BE15" s="22">
        <f t="shared" si="4"/>
        <v>6</v>
      </c>
      <c r="BF15" s="18">
        <f t="shared" si="4"/>
        <v>2379711.9</v>
      </c>
      <c r="BG15" s="22">
        <f t="shared" si="4"/>
        <v>1170</v>
      </c>
    </row>
    <row r="16" spans="1:59" s="48" customFormat="1" ht="13.5" x14ac:dyDescent="0.15">
      <c r="A16" s="7" t="s">
        <v>71</v>
      </c>
      <c r="B16" s="44">
        <v>20771501.899999999</v>
      </c>
      <c r="C16" s="45">
        <v>23831</v>
      </c>
      <c r="D16" s="44">
        <v>619951.5</v>
      </c>
      <c r="E16" s="45">
        <v>1364</v>
      </c>
      <c r="F16" s="44">
        <v>249245.5</v>
      </c>
      <c r="G16" s="45">
        <v>435</v>
      </c>
      <c r="H16" s="44">
        <v>0</v>
      </c>
      <c r="I16" s="45">
        <v>0</v>
      </c>
      <c r="J16" s="44">
        <v>3547</v>
      </c>
      <c r="K16" s="45">
        <v>6</v>
      </c>
      <c r="L16" s="44">
        <v>6368489.7000000002</v>
      </c>
      <c r="M16" s="45">
        <v>633</v>
      </c>
      <c r="N16" s="44">
        <v>0</v>
      </c>
      <c r="O16" s="45">
        <v>0</v>
      </c>
      <c r="P16" s="44">
        <v>0</v>
      </c>
      <c r="Q16" s="45">
        <v>0</v>
      </c>
      <c r="R16" s="44">
        <v>5309221.5</v>
      </c>
      <c r="S16" s="45">
        <v>14276</v>
      </c>
      <c r="T16" s="44">
        <v>489074.8</v>
      </c>
      <c r="U16" s="45">
        <v>211</v>
      </c>
      <c r="V16" s="44">
        <v>1056957.1000000001</v>
      </c>
      <c r="W16" s="45">
        <v>109</v>
      </c>
      <c r="X16" s="44">
        <v>67340.7</v>
      </c>
      <c r="Y16" s="45">
        <v>65</v>
      </c>
      <c r="Z16" s="44">
        <v>25225.9</v>
      </c>
      <c r="AA16" s="45">
        <v>29</v>
      </c>
      <c r="AB16" s="44">
        <v>42271.1</v>
      </c>
      <c r="AC16" s="45">
        <v>10</v>
      </c>
      <c r="AD16" s="44">
        <v>2548607.9</v>
      </c>
      <c r="AE16" s="45">
        <v>4139</v>
      </c>
      <c r="AF16" s="44">
        <v>293124</v>
      </c>
      <c r="AG16" s="45">
        <v>172</v>
      </c>
      <c r="AH16" s="44">
        <v>16360.4</v>
      </c>
      <c r="AI16" s="45">
        <v>18</v>
      </c>
      <c r="AJ16" s="44">
        <v>1232843.7</v>
      </c>
      <c r="AK16" s="45">
        <v>978</v>
      </c>
      <c r="AL16" s="44">
        <v>98340.800000000003</v>
      </c>
      <c r="AM16" s="45">
        <v>143</v>
      </c>
      <c r="AN16" s="44">
        <v>20</v>
      </c>
      <c r="AO16" s="45">
        <v>1</v>
      </c>
      <c r="AP16" s="44">
        <v>0</v>
      </c>
      <c r="AQ16" s="45">
        <v>0</v>
      </c>
      <c r="AR16" s="44">
        <v>39582.1</v>
      </c>
      <c r="AS16" s="45">
        <v>47</v>
      </c>
      <c r="AT16" s="44">
        <v>251649.2</v>
      </c>
      <c r="AU16" s="45">
        <v>144</v>
      </c>
      <c r="AV16" s="44">
        <v>77786.3</v>
      </c>
      <c r="AW16" s="45">
        <v>1</v>
      </c>
      <c r="AX16" s="44">
        <v>0</v>
      </c>
      <c r="AY16" s="45">
        <v>0</v>
      </c>
      <c r="AZ16" s="44">
        <v>87595.3</v>
      </c>
      <c r="BA16" s="45">
        <v>66</v>
      </c>
      <c r="BB16" s="44">
        <v>0</v>
      </c>
      <c r="BC16" s="45">
        <v>0</v>
      </c>
      <c r="BD16" s="44">
        <v>20989.5</v>
      </c>
      <c r="BE16" s="45">
        <v>4</v>
      </c>
      <c r="BF16" s="44">
        <v>1873277.9</v>
      </c>
      <c r="BG16" s="45">
        <v>980</v>
      </c>
    </row>
    <row r="17" spans="1:60" s="48" customFormat="1" ht="13.5" x14ac:dyDescent="0.15">
      <c r="A17" s="7" t="s">
        <v>72</v>
      </c>
      <c r="B17" s="44">
        <v>18285543.399999999</v>
      </c>
      <c r="C17" s="45">
        <v>12889</v>
      </c>
      <c r="D17" s="44">
        <v>275501.09999999998</v>
      </c>
      <c r="E17" s="45">
        <v>547</v>
      </c>
      <c r="F17" s="44">
        <v>215383.8</v>
      </c>
      <c r="G17" s="45">
        <v>271</v>
      </c>
      <c r="H17" s="44">
        <v>24333</v>
      </c>
      <c r="I17" s="45">
        <v>9</v>
      </c>
      <c r="J17" s="44">
        <v>0</v>
      </c>
      <c r="K17" s="45">
        <v>0</v>
      </c>
      <c r="L17" s="44">
        <v>3742267.1</v>
      </c>
      <c r="M17" s="45">
        <v>624</v>
      </c>
      <c r="N17" s="44">
        <v>0</v>
      </c>
      <c r="O17" s="45">
        <v>0</v>
      </c>
      <c r="P17" s="44">
        <v>0</v>
      </c>
      <c r="Q17" s="45">
        <v>0</v>
      </c>
      <c r="R17" s="44">
        <v>6653336</v>
      </c>
      <c r="S17" s="45">
        <v>7654</v>
      </c>
      <c r="T17" s="44">
        <v>897882.1</v>
      </c>
      <c r="U17" s="45">
        <v>415</v>
      </c>
      <c r="V17" s="44">
        <v>793020.8</v>
      </c>
      <c r="W17" s="45">
        <v>85</v>
      </c>
      <c r="X17" s="44">
        <v>67421.3</v>
      </c>
      <c r="Y17" s="45">
        <v>62</v>
      </c>
      <c r="Z17" s="44">
        <v>21808.400000000001</v>
      </c>
      <c r="AA17" s="45">
        <v>24</v>
      </c>
      <c r="AB17" s="44">
        <v>42626.9</v>
      </c>
      <c r="AC17" s="45">
        <v>13</v>
      </c>
      <c r="AD17" s="44">
        <v>3207208.9</v>
      </c>
      <c r="AE17" s="45">
        <v>2205</v>
      </c>
      <c r="AF17" s="44">
        <v>5275.6</v>
      </c>
      <c r="AG17" s="45">
        <v>18</v>
      </c>
      <c r="AH17" s="44">
        <v>505.3</v>
      </c>
      <c r="AI17" s="45">
        <v>1</v>
      </c>
      <c r="AJ17" s="44">
        <v>455227.9</v>
      </c>
      <c r="AK17" s="45">
        <v>146</v>
      </c>
      <c r="AL17" s="44">
        <v>90011.7</v>
      </c>
      <c r="AM17" s="45">
        <v>192</v>
      </c>
      <c r="AN17" s="44">
        <v>83</v>
      </c>
      <c r="AO17" s="45">
        <v>2</v>
      </c>
      <c r="AP17" s="44">
        <v>0</v>
      </c>
      <c r="AQ17" s="45">
        <v>0</v>
      </c>
      <c r="AR17" s="44">
        <v>76721.600000000006</v>
      </c>
      <c r="AS17" s="45">
        <v>126</v>
      </c>
      <c r="AT17" s="44">
        <v>982677.9</v>
      </c>
      <c r="AU17" s="45">
        <v>221</v>
      </c>
      <c r="AV17" s="44">
        <v>139462.6</v>
      </c>
      <c r="AW17" s="45">
        <v>9</v>
      </c>
      <c r="AX17" s="44">
        <v>9876.4</v>
      </c>
      <c r="AY17" s="45">
        <v>10</v>
      </c>
      <c r="AZ17" s="44">
        <v>78191.3</v>
      </c>
      <c r="BA17" s="45">
        <v>63</v>
      </c>
      <c r="BB17" s="44">
        <v>0</v>
      </c>
      <c r="BC17" s="45">
        <v>0</v>
      </c>
      <c r="BD17" s="44">
        <v>286.7</v>
      </c>
      <c r="BE17" s="45">
        <v>2</v>
      </c>
      <c r="BF17" s="44">
        <v>506434</v>
      </c>
      <c r="BG17" s="45">
        <v>190</v>
      </c>
    </row>
    <row r="18" spans="1:60" s="48" customFormat="1" ht="13.5" x14ac:dyDescent="0.15">
      <c r="A18" s="43" t="s">
        <v>138</v>
      </c>
      <c r="B18" s="44">
        <v>46695038</v>
      </c>
      <c r="C18" s="45">
        <v>60366</v>
      </c>
      <c r="D18" s="44">
        <v>3000680.8</v>
      </c>
      <c r="E18" s="45">
        <v>3030</v>
      </c>
      <c r="F18" s="44">
        <v>3340537.8</v>
      </c>
      <c r="G18" s="45">
        <v>2367</v>
      </c>
      <c r="H18" s="44">
        <v>50286</v>
      </c>
      <c r="I18" s="45">
        <v>22</v>
      </c>
      <c r="J18" s="44">
        <v>22922</v>
      </c>
      <c r="K18" s="45">
        <v>27</v>
      </c>
      <c r="L18" s="44">
        <v>1495206.2</v>
      </c>
      <c r="M18" s="45">
        <v>548</v>
      </c>
      <c r="N18" s="44">
        <v>0</v>
      </c>
      <c r="O18" s="45">
        <v>0</v>
      </c>
      <c r="P18" s="44">
        <v>0</v>
      </c>
      <c r="Q18" s="45">
        <v>0</v>
      </c>
      <c r="R18" s="44">
        <v>17696753.699999999</v>
      </c>
      <c r="S18" s="45">
        <v>39300</v>
      </c>
      <c r="T18" s="44">
        <v>2787626.6</v>
      </c>
      <c r="U18" s="45">
        <v>2582</v>
      </c>
      <c r="V18" s="44">
        <v>2008547.1</v>
      </c>
      <c r="W18" s="45">
        <v>191</v>
      </c>
      <c r="X18" s="44">
        <v>213449.2</v>
      </c>
      <c r="Y18" s="45">
        <v>189</v>
      </c>
      <c r="Z18" s="44">
        <v>87062.399999999994</v>
      </c>
      <c r="AA18" s="45">
        <v>91</v>
      </c>
      <c r="AB18" s="44">
        <v>184370.1</v>
      </c>
      <c r="AC18" s="45">
        <v>22</v>
      </c>
      <c r="AD18" s="44">
        <v>9425209.1999999993</v>
      </c>
      <c r="AE18" s="45">
        <v>9095</v>
      </c>
      <c r="AF18" s="44">
        <v>312642.7</v>
      </c>
      <c r="AG18" s="45">
        <v>183</v>
      </c>
      <c r="AH18" s="44">
        <v>3323.8</v>
      </c>
      <c r="AI18" s="45">
        <v>9</v>
      </c>
      <c r="AJ18" s="44">
        <v>411004</v>
      </c>
      <c r="AK18" s="45">
        <v>459</v>
      </c>
      <c r="AL18" s="44">
        <v>730998.3</v>
      </c>
      <c r="AM18" s="45">
        <v>817</v>
      </c>
      <c r="AN18" s="44">
        <v>54181.1</v>
      </c>
      <c r="AO18" s="45">
        <v>15</v>
      </c>
      <c r="AP18" s="44">
        <v>1367</v>
      </c>
      <c r="AQ18" s="45">
        <v>1</v>
      </c>
      <c r="AR18" s="44">
        <v>128147</v>
      </c>
      <c r="AS18" s="45">
        <v>75</v>
      </c>
      <c r="AT18" s="44">
        <v>2278564.2999999998</v>
      </c>
      <c r="AU18" s="45">
        <v>513</v>
      </c>
      <c r="AV18" s="44">
        <v>435882.3</v>
      </c>
      <c r="AW18" s="45">
        <v>21</v>
      </c>
      <c r="AX18" s="44">
        <v>187827.4</v>
      </c>
      <c r="AY18" s="45">
        <v>20</v>
      </c>
      <c r="AZ18" s="44">
        <v>181313.6</v>
      </c>
      <c r="BA18" s="45">
        <v>177</v>
      </c>
      <c r="BB18" s="44">
        <v>0</v>
      </c>
      <c r="BC18" s="45">
        <v>0</v>
      </c>
      <c r="BD18" s="44">
        <v>39663.1</v>
      </c>
      <c r="BE18" s="45">
        <v>30</v>
      </c>
      <c r="BF18" s="44">
        <v>1617472.3</v>
      </c>
      <c r="BG18" s="45">
        <v>582</v>
      </c>
    </row>
    <row r="19" spans="1:60" s="48" customFormat="1" ht="13.5" x14ac:dyDescent="0.15">
      <c r="A19" s="7" t="s">
        <v>73</v>
      </c>
      <c r="B19" s="44">
        <v>27814412.199999999</v>
      </c>
      <c r="C19" s="45">
        <v>30704</v>
      </c>
      <c r="D19" s="44">
        <v>4748108.8</v>
      </c>
      <c r="E19" s="45">
        <v>4862</v>
      </c>
      <c r="F19" s="44">
        <v>2306739</v>
      </c>
      <c r="G19" s="45">
        <v>1796</v>
      </c>
      <c r="H19" s="44">
        <v>90</v>
      </c>
      <c r="I19" s="45">
        <v>1</v>
      </c>
      <c r="J19" s="44">
        <v>66009</v>
      </c>
      <c r="K19" s="45">
        <v>69</v>
      </c>
      <c r="L19" s="44">
        <v>3430560.5</v>
      </c>
      <c r="M19" s="45">
        <v>871</v>
      </c>
      <c r="N19" s="44">
        <v>0</v>
      </c>
      <c r="O19" s="45">
        <v>0</v>
      </c>
      <c r="P19" s="44">
        <v>0</v>
      </c>
      <c r="Q19" s="45">
        <v>0</v>
      </c>
      <c r="R19" s="44">
        <v>7537279.2999999998</v>
      </c>
      <c r="S19" s="45">
        <v>13748</v>
      </c>
      <c r="T19" s="44">
        <v>111502.1</v>
      </c>
      <c r="U19" s="45">
        <v>27</v>
      </c>
      <c r="V19" s="44">
        <v>635138.6</v>
      </c>
      <c r="W19" s="45">
        <v>106</v>
      </c>
      <c r="X19" s="44">
        <v>87143.2</v>
      </c>
      <c r="Y19" s="45">
        <v>65</v>
      </c>
      <c r="Z19" s="44">
        <v>46687.199999999997</v>
      </c>
      <c r="AA19" s="45">
        <v>79</v>
      </c>
      <c r="AB19" s="44">
        <v>81756</v>
      </c>
      <c r="AC19" s="45">
        <v>56</v>
      </c>
      <c r="AD19" s="44">
        <v>4349341.8</v>
      </c>
      <c r="AE19" s="45">
        <v>6420</v>
      </c>
      <c r="AF19" s="44">
        <v>469386.8</v>
      </c>
      <c r="AG19" s="45">
        <v>174</v>
      </c>
      <c r="AH19" s="44">
        <v>191990.7</v>
      </c>
      <c r="AI19" s="45">
        <v>217</v>
      </c>
      <c r="AJ19" s="44">
        <v>1015891</v>
      </c>
      <c r="AK19" s="45">
        <v>471</v>
      </c>
      <c r="AL19" s="44">
        <v>309252.7</v>
      </c>
      <c r="AM19" s="45">
        <v>470</v>
      </c>
      <c r="AN19" s="44">
        <v>158297.60000000001</v>
      </c>
      <c r="AO19" s="45">
        <v>21</v>
      </c>
      <c r="AP19" s="44">
        <v>5830</v>
      </c>
      <c r="AQ19" s="45">
        <v>2</v>
      </c>
      <c r="AR19" s="44">
        <v>477295.1</v>
      </c>
      <c r="AS19" s="45">
        <v>308</v>
      </c>
      <c r="AT19" s="44">
        <v>758563.1</v>
      </c>
      <c r="AU19" s="45">
        <v>246</v>
      </c>
      <c r="AV19" s="44">
        <v>263700.09999999998</v>
      </c>
      <c r="AW19" s="45">
        <v>6</v>
      </c>
      <c r="AX19" s="44">
        <v>0</v>
      </c>
      <c r="AY19" s="45">
        <v>0</v>
      </c>
      <c r="AZ19" s="44">
        <v>79383.3</v>
      </c>
      <c r="BA19" s="45">
        <v>124</v>
      </c>
      <c r="BB19" s="44">
        <v>343</v>
      </c>
      <c r="BC19" s="45">
        <v>2</v>
      </c>
      <c r="BD19" s="44">
        <v>66247.199999999997</v>
      </c>
      <c r="BE19" s="45">
        <v>41</v>
      </c>
      <c r="BF19" s="44">
        <v>617876.1</v>
      </c>
      <c r="BG19" s="45">
        <v>522</v>
      </c>
    </row>
    <row r="20" spans="1:60" s="48" customFormat="1" ht="13.5" x14ac:dyDescent="0.15">
      <c r="A20" s="7" t="s">
        <v>74</v>
      </c>
      <c r="B20" s="44">
        <v>399118502.19999999</v>
      </c>
      <c r="C20" s="45">
        <v>352348</v>
      </c>
      <c r="D20" s="44">
        <v>37108786.799999997</v>
      </c>
      <c r="E20" s="45">
        <v>47462</v>
      </c>
      <c r="F20" s="44">
        <v>147969231.59999999</v>
      </c>
      <c r="G20" s="45">
        <v>93303</v>
      </c>
      <c r="H20" s="44">
        <v>1989682.8</v>
      </c>
      <c r="I20" s="45">
        <v>1138</v>
      </c>
      <c r="J20" s="44">
        <v>2398018.2999999998</v>
      </c>
      <c r="K20" s="45">
        <v>1638</v>
      </c>
      <c r="L20" s="44">
        <v>20982468.699999999</v>
      </c>
      <c r="M20" s="45">
        <v>15990</v>
      </c>
      <c r="N20" s="44">
        <v>0</v>
      </c>
      <c r="O20" s="45">
        <v>0</v>
      </c>
      <c r="P20" s="44">
        <v>59215</v>
      </c>
      <c r="Q20" s="45">
        <v>29</v>
      </c>
      <c r="R20" s="44">
        <v>37745462.700000003</v>
      </c>
      <c r="S20" s="45">
        <v>77850</v>
      </c>
      <c r="T20" s="44">
        <v>24797744.300000001</v>
      </c>
      <c r="U20" s="45">
        <v>5654</v>
      </c>
      <c r="V20" s="44">
        <v>2343843.4</v>
      </c>
      <c r="W20" s="45">
        <v>390</v>
      </c>
      <c r="X20" s="44">
        <v>508619.1</v>
      </c>
      <c r="Y20" s="45">
        <v>443</v>
      </c>
      <c r="Z20" s="44">
        <v>297461.5</v>
      </c>
      <c r="AA20" s="45">
        <v>345</v>
      </c>
      <c r="AB20" s="44">
        <v>4225318.5</v>
      </c>
      <c r="AC20" s="45">
        <v>2433</v>
      </c>
      <c r="AD20" s="44">
        <v>29630125.800000001</v>
      </c>
      <c r="AE20" s="45">
        <v>59067</v>
      </c>
      <c r="AF20" s="44">
        <v>1314822.7</v>
      </c>
      <c r="AG20" s="45">
        <v>1691</v>
      </c>
      <c r="AH20" s="44">
        <v>1716319.7</v>
      </c>
      <c r="AI20" s="45">
        <v>2570</v>
      </c>
      <c r="AJ20" s="44">
        <v>17031113.699999999</v>
      </c>
      <c r="AK20" s="45">
        <v>8526</v>
      </c>
      <c r="AL20" s="44">
        <v>15960958.6</v>
      </c>
      <c r="AM20" s="45">
        <v>22975</v>
      </c>
      <c r="AN20" s="44">
        <v>18289787.100000001</v>
      </c>
      <c r="AO20" s="45">
        <v>514</v>
      </c>
      <c r="AP20" s="44">
        <v>97231</v>
      </c>
      <c r="AQ20" s="45">
        <v>79</v>
      </c>
      <c r="AR20" s="44">
        <v>240620</v>
      </c>
      <c r="AS20" s="45">
        <v>852</v>
      </c>
      <c r="AT20" s="44">
        <v>6475053.4000000004</v>
      </c>
      <c r="AU20" s="45">
        <v>1724</v>
      </c>
      <c r="AV20" s="44">
        <v>1532428.4</v>
      </c>
      <c r="AW20" s="45">
        <v>112</v>
      </c>
      <c r="AX20" s="44">
        <v>327408.2</v>
      </c>
      <c r="AY20" s="45">
        <v>166</v>
      </c>
      <c r="AZ20" s="44">
        <v>614524.30000000005</v>
      </c>
      <c r="BA20" s="45">
        <v>560</v>
      </c>
      <c r="BB20" s="44">
        <v>0</v>
      </c>
      <c r="BC20" s="45">
        <v>0</v>
      </c>
      <c r="BD20" s="44">
        <v>415070.7</v>
      </c>
      <c r="BE20" s="45">
        <v>603</v>
      </c>
      <c r="BF20" s="44">
        <v>25047185.899999999</v>
      </c>
      <c r="BG20" s="45">
        <v>6234</v>
      </c>
    </row>
    <row r="21" spans="1:60" s="48" customFormat="1" ht="13.5" x14ac:dyDescent="0.15">
      <c r="A21" s="7" t="s">
        <v>75</v>
      </c>
      <c r="B21" s="44">
        <v>32141714.399999999</v>
      </c>
      <c r="C21" s="45">
        <v>39694</v>
      </c>
      <c r="D21" s="44">
        <v>6435888.7999999998</v>
      </c>
      <c r="E21" s="45">
        <v>5900</v>
      </c>
      <c r="F21" s="44">
        <v>2346609.7000000002</v>
      </c>
      <c r="G21" s="45">
        <v>2856</v>
      </c>
      <c r="H21" s="44">
        <v>51889</v>
      </c>
      <c r="I21" s="45">
        <v>19</v>
      </c>
      <c r="J21" s="44">
        <v>243625.9</v>
      </c>
      <c r="K21" s="45">
        <v>215</v>
      </c>
      <c r="L21" s="44">
        <v>2311157.2000000002</v>
      </c>
      <c r="M21" s="45">
        <v>1854</v>
      </c>
      <c r="N21" s="44">
        <v>0</v>
      </c>
      <c r="O21" s="45">
        <v>0</v>
      </c>
      <c r="P21" s="44">
        <v>0</v>
      </c>
      <c r="Q21" s="45">
        <v>0</v>
      </c>
      <c r="R21" s="44">
        <v>5468109.4000000004</v>
      </c>
      <c r="S21" s="45">
        <v>15249</v>
      </c>
      <c r="T21" s="44">
        <v>1065282.2</v>
      </c>
      <c r="U21" s="45">
        <v>451</v>
      </c>
      <c r="V21" s="44">
        <v>499100.9</v>
      </c>
      <c r="W21" s="45">
        <v>67</v>
      </c>
      <c r="X21" s="44">
        <v>90412.2</v>
      </c>
      <c r="Y21" s="45">
        <v>99</v>
      </c>
      <c r="Z21" s="44">
        <v>50170.5</v>
      </c>
      <c r="AA21" s="45">
        <v>53</v>
      </c>
      <c r="AB21" s="44">
        <v>120552.2</v>
      </c>
      <c r="AC21" s="45">
        <v>103</v>
      </c>
      <c r="AD21" s="44">
        <v>3034735.2</v>
      </c>
      <c r="AE21" s="45">
        <v>6753</v>
      </c>
      <c r="AF21" s="44">
        <v>348399.1</v>
      </c>
      <c r="AG21" s="45">
        <v>172</v>
      </c>
      <c r="AH21" s="44">
        <v>61423</v>
      </c>
      <c r="AI21" s="45">
        <v>76</v>
      </c>
      <c r="AJ21" s="44">
        <v>2070025.7</v>
      </c>
      <c r="AK21" s="45">
        <v>704</v>
      </c>
      <c r="AL21" s="44">
        <v>986655</v>
      </c>
      <c r="AM21" s="45">
        <v>1579</v>
      </c>
      <c r="AN21" s="44">
        <v>11409.8</v>
      </c>
      <c r="AO21" s="45">
        <v>14</v>
      </c>
      <c r="AP21" s="44">
        <v>0</v>
      </c>
      <c r="AQ21" s="45">
        <v>0</v>
      </c>
      <c r="AR21" s="44">
        <v>54334</v>
      </c>
      <c r="AS21" s="45">
        <v>3</v>
      </c>
      <c r="AT21" s="44">
        <v>379544.6</v>
      </c>
      <c r="AU21" s="45">
        <v>146</v>
      </c>
      <c r="AV21" s="44">
        <v>187429.9</v>
      </c>
      <c r="AW21" s="45">
        <v>33</v>
      </c>
      <c r="AX21" s="44">
        <v>102622.6</v>
      </c>
      <c r="AY21" s="45">
        <v>71</v>
      </c>
      <c r="AZ21" s="44">
        <v>179742.3</v>
      </c>
      <c r="BA21" s="45">
        <v>177</v>
      </c>
      <c r="BB21" s="44">
        <v>0</v>
      </c>
      <c r="BC21" s="45">
        <v>0</v>
      </c>
      <c r="BD21" s="44">
        <v>92710.1</v>
      </c>
      <c r="BE21" s="45">
        <v>93</v>
      </c>
      <c r="BF21" s="44">
        <v>5949885.0999999996</v>
      </c>
      <c r="BG21" s="45">
        <v>3007</v>
      </c>
    </row>
    <row r="22" spans="1:60" s="1" customFormat="1" ht="15" customHeight="1" x14ac:dyDescent="0.15">
      <c r="A22" s="4" t="s">
        <v>101</v>
      </c>
      <c r="B22" s="24">
        <f>SUM(B23:B24)</f>
        <v>110622149.59999999</v>
      </c>
      <c r="C22" s="27">
        <f t="shared" ref="C22:BG22" si="5">SUM(C23:C24)</f>
        <v>91505</v>
      </c>
      <c r="D22" s="24">
        <f t="shared" si="5"/>
        <v>12233688.300000001</v>
      </c>
      <c r="E22" s="27">
        <f t="shared" si="5"/>
        <v>14241</v>
      </c>
      <c r="F22" s="24">
        <f t="shared" si="5"/>
        <v>10222007.800000001</v>
      </c>
      <c r="G22" s="27">
        <f t="shared" si="5"/>
        <v>11171</v>
      </c>
      <c r="H22" s="24">
        <f t="shared" si="5"/>
        <v>618152.80000000005</v>
      </c>
      <c r="I22" s="27">
        <f t="shared" si="5"/>
        <v>510</v>
      </c>
      <c r="J22" s="24">
        <f t="shared" si="5"/>
        <v>314159.40000000002</v>
      </c>
      <c r="K22" s="27">
        <f t="shared" si="5"/>
        <v>271</v>
      </c>
      <c r="L22" s="24">
        <f t="shared" si="5"/>
        <v>8594082.6999999993</v>
      </c>
      <c r="M22" s="27">
        <f t="shared" si="5"/>
        <v>5670</v>
      </c>
      <c r="N22" s="24">
        <f t="shared" si="5"/>
        <v>0</v>
      </c>
      <c r="O22" s="27">
        <f t="shared" si="5"/>
        <v>0</v>
      </c>
      <c r="P22" s="24">
        <f t="shared" si="5"/>
        <v>1841375</v>
      </c>
      <c r="Q22" s="27">
        <f t="shared" si="5"/>
        <v>974</v>
      </c>
      <c r="R22" s="24">
        <f t="shared" si="5"/>
        <v>20139847.100000001</v>
      </c>
      <c r="S22" s="27">
        <f t="shared" si="5"/>
        <v>34364</v>
      </c>
      <c r="T22" s="24">
        <f t="shared" si="5"/>
        <v>12819327.9</v>
      </c>
      <c r="U22" s="27">
        <f t="shared" si="5"/>
        <v>3004</v>
      </c>
      <c r="V22" s="24">
        <f t="shared" si="5"/>
        <v>3583466.8</v>
      </c>
      <c r="W22" s="27">
        <f t="shared" si="5"/>
        <v>168</v>
      </c>
      <c r="X22" s="24">
        <f t="shared" si="5"/>
        <v>488885.1</v>
      </c>
      <c r="Y22" s="27">
        <f t="shared" si="5"/>
        <v>355</v>
      </c>
      <c r="Z22" s="24">
        <f t="shared" si="5"/>
        <v>136684.20000000001</v>
      </c>
      <c r="AA22" s="27">
        <f t="shared" si="5"/>
        <v>135</v>
      </c>
      <c r="AB22" s="24">
        <f t="shared" si="5"/>
        <v>276783</v>
      </c>
      <c r="AC22" s="27">
        <f t="shared" si="5"/>
        <v>441</v>
      </c>
      <c r="AD22" s="24">
        <f t="shared" si="5"/>
        <v>16479924.699999999</v>
      </c>
      <c r="AE22" s="27">
        <f t="shared" si="5"/>
        <v>12458</v>
      </c>
      <c r="AF22" s="24">
        <f t="shared" si="5"/>
        <v>854195.10000000009</v>
      </c>
      <c r="AG22" s="27">
        <f t="shared" si="5"/>
        <v>950</v>
      </c>
      <c r="AH22" s="24">
        <f t="shared" si="5"/>
        <v>1060567.6000000001</v>
      </c>
      <c r="AI22" s="27">
        <f t="shared" si="5"/>
        <v>478</v>
      </c>
      <c r="AJ22" s="24">
        <f t="shared" si="5"/>
        <v>1846342.2000000002</v>
      </c>
      <c r="AK22" s="27">
        <f t="shared" si="5"/>
        <v>908</v>
      </c>
      <c r="AL22" s="24">
        <f t="shared" si="5"/>
        <v>1291663</v>
      </c>
      <c r="AM22" s="27">
        <f t="shared" si="5"/>
        <v>1925</v>
      </c>
      <c r="AN22" s="24">
        <f t="shared" si="5"/>
        <v>3925593.2</v>
      </c>
      <c r="AO22" s="27">
        <f t="shared" si="5"/>
        <v>425</v>
      </c>
      <c r="AP22" s="24">
        <f t="shared" si="5"/>
        <v>56430</v>
      </c>
      <c r="AQ22" s="27">
        <f t="shared" si="5"/>
        <v>36</v>
      </c>
      <c r="AR22" s="24">
        <f t="shared" si="5"/>
        <v>165215.9</v>
      </c>
      <c r="AS22" s="27">
        <f t="shared" si="5"/>
        <v>69</v>
      </c>
      <c r="AT22" s="24">
        <f t="shared" si="5"/>
        <v>5579345.9000000004</v>
      </c>
      <c r="AU22" s="27">
        <f t="shared" si="5"/>
        <v>701</v>
      </c>
      <c r="AV22" s="24">
        <f t="shared" si="5"/>
        <v>2763622.3</v>
      </c>
      <c r="AW22" s="27">
        <f t="shared" si="5"/>
        <v>95</v>
      </c>
      <c r="AX22" s="24">
        <f t="shared" si="5"/>
        <v>1011390.9</v>
      </c>
      <c r="AY22" s="27">
        <f t="shared" si="5"/>
        <v>99</v>
      </c>
      <c r="AZ22" s="24">
        <f t="shared" si="5"/>
        <v>200763.9</v>
      </c>
      <c r="BA22" s="27">
        <f t="shared" si="5"/>
        <v>214</v>
      </c>
      <c r="BB22" s="24">
        <f t="shared" si="5"/>
        <v>0</v>
      </c>
      <c r="BC22" s="27">
        <f t="shared" si="5"/>
        <v>0</v>
      </c>
      <c r="BD22" s="24">
        <f t="shared" si="5"/>
        <v>237094</v>
      </c>
      <c r="BE22" s="27">
        <f t="shared" si="5"/>
        <v>108</v>
      </c>
      <c r="BF22" s="24">
        <f t="shared" si="5"/>
        <v>3881540.8</v>
      </c>
      <c r="BG22" s="27">
        <f t="shared" si="5"/>
        <v>1735</v>
      </c>
      <c r="BH22" s="25"/>
    </row>
    <row r="23" spans="1:60" s="48" customFormat="1" ht="13.5" x14ac:dyDescent="0.15">
      <c r="A23" s="7" t="s">
        <v>76</v>
      </c>
      <c r="B23" s="44">
        <v>37482031.100000001</v>
      </c>
      <c r="C23" s="45">
        <v>37983</v>
      </c>
      <c r="D23" s="44">
        <v>5376762.2000000002</v>
      </c>
      <c r="E23" s="45">
        <v>5599</v>
      </c>
      <c r="F23" s="44">
        <v>3684210</v>
      </c>
      <c r="G23" s="45">
        <v>3390</v>
      </c>
      <c r="H23" s="44">
        <v>58872</v>
      </c>
      <c r="I23" s="45">
        <v>27</v>
      </c>
      <c r="J23" s="44">
        <v>189275.4</v>
      </c>
      <c r="K23" s="45">
        <v>205</v>
      </c>
      <c r="L23" s="44">
        <v>2108743.5</v>
      </c>
      <c r="M23" s="45">
        <v>490</v>
      </c>
      <c r="N23" s="44">
        <v>0</v>
      </c>
      <c r="O23" s="45">
        <v>0</v>
      </c>
      <c r="P23" s="44">
        <v>0</v>
      </c>
      <c r="Q23" s="45">
        <v>0</v>
      </c>
      <c r="R23" s="44">
        <v>8543447.9000000004</v>
      </c>
      <c r="S23" s="45">
        <v>17943</v>
      </c>
      <c r="T23" s="44">
        <v>614288.6</v>
      </c>
      <c r="U23" s="45">
        <v>563</v>
      </c>
      <c r="V23" s="44">
        <v>2179037.9</v>
      </c>
      <c r="W23" s="45">
        <v>89</v>
      </c>
      <c r="X23" s="44">
        <v>115848.8</v>
      </c>
      <c r="Y23" s="45">
        <v>136</v>
      </c>
      <c r="Z23" s="44">
        <v>69650.600000000006</v>
      </c>
      <c r="AA23" s="45">
        <v>69</v>
      </c>
      <c r="AB23" s="44">
        <v>92401.600000000006</v>
      </c>
      <c r="AC23" s="45">
        <v>265</v>
      </c>
      <c r="AD23" s="44">
        <v>6853252</v>
      </c>
      <c r="AE23" s="45">
        <v>5329</v>
      </c>
      <c r="AF23" s="44">
        <v>485895.7</v>
      </c>
      <c r="AG23" s="45">
        <v>564</v>
      </c>
      <c r="AH23" s="44">
        <v>76888</v>
      </c>
      <c r="AI23" s="45">
        <v>113</v>
      </c>
      <c r="AJ23" s="44">
        <v>862435.9</v>
      </c>
      <c r="AK23" s="45">
        <v>768</v>
      </c>
      <c r="AL23" s="44">
        <v>544985</v>
      </c>
      <c r="AM23" s="45">
        <v>869</v>
      </c>
      <c r="AN23" s="44">
        <v>32924</v>
      </c>
      <c r="AO23" s="45">
        <v>30</v>
      </c>
      <c r="AP23" s="44">
        <v>17355</v>
      </c>
      <c r="AQ23" s="45">
        <v>14</v>
      </c>
      <c r="AR23" s="44">
        <v>24960.799999999999</v>
      </c>
      <c r="AS23" s="45">
        <v>7</v>
      </c>
      <c r="AT23" s="44">
        <v>2475497.7000000002</v>
      </c>
      <c r="AU23" s="45">
        <v>315</v>
      </c>
      <c r="AV23" s="44">
        <v>1215701.3999999999</v>
      </c>
      <c r="AW23" s="45">
        <v>38</v>
      </c>
      <c r="AX23" s="44">
        <v>25156.1</v>
      </c>
      <c r="AY23" s="45">
        <v>1</v>
      </c>
      <c r="AZ23" s="44">
        <v>111102.5</v>
      </c>
      <c r="BA23" s="45">
        <v>135</v>
      </c>
      <c r="BB23" s="44">
        <v>0</v>
      </c>
      <c r="BC23" s="45">
        <v>0</v>
      </c>
      <c r="BD23" s="44">
        <v>42751</v>
      </c>
      <c r="BE23" s="45">
        <v>56</v>
      </c>
      <c r="BF23" s="44">
        <v>1680587.5</v>
      </c>
      <c r="BG23" s="45">
        <v>968</v>
      </c>
    </row>
    <row r="24" spans="1:60" s="48" customFormat="1" ht="13.5" x14ac:dyDescent="0.15">
      <c r="A24" s="7" t="s">
        <v>77</v>
      </c>
      <c r="B24" s="44">
        <v>73140118.5</v>
      </c>
      <c r="C24" s="45">
        <v>53522</v>
      </c>
      <c r="D24" s="44">
        <v>6856926.0999999996</v>
      </c>
      <c r="E24" s="45">
        <v>8642</v>
      </c>
      <c r="F24" s="44">
        <v>6537797.7999999998</v>
      </c>
      <c r="G24" s="45">
        <v>7781</v>
      </c>
      <c r="H24" s="44">
        <v>559280.80000000005</v>
      </c>
      <c r="I24" s="45">
        <v>483</v>
      </c>
      <c r="J24" s="44">
        <v>124884</v>
      </c>
      <c r="K24" s="45">
        <v>66</v>
      </c>
      <c r="L24" s="44">
        <v>6485339.2000000002</v>
      </c>
      <c r="M24" s="45">
        <v>5180</v>
      </c>
      <c r="N24" s="44">
        <v>0</v>
      </c>
      <c r="O24" s="45">
        <v>0</v>
      </c>
      <c r="P24" s="44">
        <v>1841375</v>
      </c>
      <c r="Q24" s="45">
        <v>974</v>
      </c>
      <c r="R24" s="44">
        <v>11596399.199999999</v>
      </c>
      <c r="S24" s="45">
        <v>16421</v>
      </c>
      <c r="T24" s="44">
        <v>12205039.300000001</v>
      </c>
      <c r="U24" s="45">
        <v>2441</v>
      </c>
      <c r="V24" s="44">
        <v>1404428.9</v>
      </c>
      <c r="W24" s="45">
        <v>79</v>
      </c>
      <c r="X24" s="44">
        <v>373036.3</v>
      </c>
      <c r="Y24" s="45">
        <v>219</v>
      </c>
      <c r="Z24" s="44">
        <v>67033.600000000006</v>
      </c>
      <c r="AA24" s="45">
        <v>66</v>
      </c>
      <c r="AB24" s="44">
        <v>184381.4</v>
      </c>
      <c r="AC24" s="45">
        <v>176</v>
      </c>
      <c r="AD24" s="44">
        <v>9626672.6999999993</v>
      </c>
      <c r="AE24" s="45">
        <v>7129</v>
      </c>
      <c r="AF24" s="44">
        <v>368299.4</v>
      </c>
      <c r="AG24" s="45">
        <v>386</v>
      </c>
      <c r="AH24" s="44">
        <v>983679.6</v>
      </c>
      <c r="AI24" s="45">
        <v>365</v>
      </c>
      <c r="AJ24" s="44">
        <v>983906.3</v>
      </c>
      <c r="AK24" s="45">
        <v>140</v>
      </c>
      <c r="AL24" s="44">
        <v>746678</v>
      </c>
      <c r="AM24" s="45">
        <v>1056</v>
      </c>
      <c r="AN24" s="44">
        <v>3892669.2</v>
      </c>
      <c r="AO24" s="45">
        <v>395</v>
      </c>
      <c r="AP24" s="44">
        <v>39075</v>
      </c>
      <c r="AQ24" s="45">
        <v>22</v>
      </c>
      <c r="AR24" s="44">
        <v>140255.1</v>
      </c>
      <c r="AS24" s="45">
        <v>62</v>
      </c>
      <c r="AT24" s="44">
        <v>3103848.2</v>
      </c>
      <c r="AU24" s="45">
        <v>386</v>
      </c>
      <c r="AV24" s="44">
        <v>1547920.9</v>
      </c>
      <c r="AW24" s="45">
        <v>57</v>
      </c>
      <c r="AX24" s="44">
        <v>986234.8</v>
      </c>
      <c r="AY24" s="45">
        <v>98</v>
      </c>
      <c r="AZ24" s="44">
        <v>89661.4</v>
      </c>
      <c r="BA24" s="45">
        <v>79</v>
      </c>
      <c r="BB24" s="44">
        <v>0</v>
      </c>
      <c r="BC24" s="45">
        <v>0</v>
      </c>
      <c r="BD24" s="44">
        <v>194343</v>
      </c>
      <c r="BE24" s="45">
        <v>52</v>
      </c>
      <c r="BF24" s="44">
        <v>2200953.2999999998</v>
      </c>
      <c r="BG24" s="45">
        <v>767</v>
      </c>
    </row>
    <row r="25" spans="1:60" s="1" customFormat="1" ht="15" customHeight="1" x14ac:dyDescent="0.15">
      <c r="A25" s="4" t="s">
        <v>102</v>
      </c>
      <c r="B25" s="24">
        <f>SUM(B26:B28)</f>
        <v>209891335</v>
      </c>
      <c r="C25" s="27">
        <f t="shared" ref="C25:BG25" si="6">SUM(C26:C28)</f>
        <v>173732</v>
      </c>
      <c r="D25" s="24">
        <f t="shared" si="6"/>
        <v>26514817.899999999</v>
      </c>
      <c r="E25" s="27">
        <f t="shared" si="6"/>
        <v>27723</v>
      </c>
      <c r="F25" s="24">
        <f t="shared" si="6"/>
        <v>29543053</v>
      </c>
      <c r="G25" s="27">
        <f t="shared" si="6"/>
        <v>22556</v>
      </c>
      <c r="H25" s="24">
        <f t="shared" si="6"/>
        <v>711122.9</v>
      </c>
      <c r="I25" s="27">
        <f t="shared" si="6"/>
        <v>449</v>
      </c>
      <c r="J25" s="24">
        <f t="shared" si="6"/>
        <v>1394855.4</v>
      </c>
      <c r="K25" s="27">
        <f t="shared" si="6"/>
        <v>490</v>
      </c>
      <c r="L25" s="24">
        <f t="shared" si="6"/>
        <v>26969480.399999999</v>
      </c>
      <c r="M25" s="27">
        <f t="shared" si="6"/>
        <v>9616</v>
      </c>
      <c r="N25" s="24">
        <f t="shared" si="6"/>
        <v>0</v>
      </c>
      <c r="O25" s="27">
        <f t="shared" si="6"/>
        <v>0</v>
      </c>
      <c r="P25" s="24">
        <f t="shared" si="6"/>
        <v>0</v>
      </c>
      <c r="Q25" s="27">
        <f t="shared" si="6"/>
        <v>0</v>
      </c>
      <c r="R25" s="24">
        <f t="shared" si="6"/>
        <v>36653774.100000001</v>
      </c>
      <c r="S25" s="27">
        <f t="shared" si="6"/>
        <v>47115</v>
      </c>
      <c r="T25" s="24">
        <f t="shared" si="6"/>
        <v>3276477.9</v>
      </c>
      <c r="U25" s="27">
        <f t="shared" si="6"/>
        <v>2554</v>
      </c>
      <c r="V25" s="24">
        <f t="shared" si="6"/>
        <v>2503766.4</v>
      </c>
      <c r="W25" s="27">
        <f t="shared" si="6"/>
        <v>288</v>
      </c>
      <c r="X25" s="24">
        <f t="shared" si="6"/>
        <v>310941.90000000002</v>
      </c>
      <c r="Y25" s="27">
        <f t="shared" si="6"/>
        <v>360</v>
      </c>
      <c r="Z25" s="24">
        <f t="shared" si="6"/>
        <v>263738.90000000002</v>
      </c>
      <c r="AA25" s="27">
        <f t="shared" si="6"/>
        <v>304</v>
      </c>
      <c r="AB25" s="24">
        <f t="shared" si="6"/>
        <v>2028443.4</v>
      </c>
      <c r="AC25" s="27">
        <f t="shared" si="6"/>
        <v>2241</v>
      </c>
      <c r="AD25" s="24">
        <f t="shared" si="6"/>
        <v>20213867.700000003</v>
      </c>
      <c r="AE25" s="27">
        <f t="shared" si="6"/>
        <v>37004</v>
      </c>
      <c r="AF25" s="24">
        <f t="shared" si="6"/>
        <v>3320165.7</v>
      </c>
      <c r="AG25" s="27">
        <f t="shared" si="6"/>
        <v>2128</v>
      </c>
      <c r="AH25" s="24">
        <f t="shared" si="6"/>
        <v>604191.4</v>
      </c>
      <c r="AI25" s="27">
        <f t="shared" si="6"/>
        <v>648</v>
      </c>
      <c r="AJ25" s="24">
        <f t="shared" si="6"/>
        <v>24356354.399999999</v>
      </c>
      <c r="AK25" s="27">
        <f t="shared" si="6"/>
        <v>3481</v>
      </c>
      <c r="AL25" s="24">
        <f t="shared" si="6"/>
        <v>6444818</v>
      </c>
      <c r="AM25" s="27">
        <f t="shared" si="6"/>
        <v>8449</v>
      </c>
      <c r="AN25" s="24">
        <f t="shared" si="6"/>
        <v>295085.09999999998</v>
      </c>
      <c r="AO25" s="27">
        <f t="shared" si="6"/>
        <v>171</v>
      </c>
      <c r="AP25" s="24">
        <f t="shared" si="6"/>
        <v>65831.899999999994</v>
      </c>
      <c r="AQ25" s="27">
        <f t="shared" si="6"/>
        <v>45</v>
      </c>
      <c r="AR25" s="24">
        <f t="shared" si="6"/>
        <v>444480.5</v>
      </c>
      <c r="AS25" s="27">
        <f t="shared" si="6"/>
        <v>483</v>
      </c>
      <c r="AT25" s="24">
        <f t="shared" si="6"/>
        <v>7526998.7000000011</v>
      </c>
      <c r="AU25" s="27">
        <f t="shared" si="6"/>
        <v>1319</v>
      </c>
      <c r="AV25" s="24">
        <f t="shared" si="6"/>
        <v>3927185.4</v>
      </c>
      <c r="AW25" s="27">
        <f t="shared" si="6"/>
        <v>532</v>
      </c>
      <c r="AX25" s="24">
        <f t="shared" si="6"/>
        <v>386559.5</v>
      </c>
      <c r="AY25" s="27">
        <f t="shared" si="6"/>
        <v>21</v>
      </c>
      <c r="AZ25" s="24">
        <f t="shared" si="6"/>
        <v>463330.30000000005</v>
      </c>
      <c r="BA25" s="27">
        <f t="shared" si="6"/>
        <v>457</v>
      </c>
      <c r="BB25" s="24">
        <f t="shared" si="6"/>
        <v>2162474</v>
      </c>
      <c r="BC25" s="27">
        <f t="shared" si="6"/>
        <v>55</v>
      </c>
      <c r="BD25" s="24">
        <f t="shared" si="6"/>
        <v>328284.69999999995</v>
      </c>
      <c r="BE25" s="27">
        <f t="shared" si="6"/>
        <v>225</v>
      </c>
      <c r="BF25" s="24">
        <f t="shared" si="6"/>
        <v>9181235.5</v>
      </c>
      <c r="BG25" s="27">
        <f t="shared" si="6"/>
        <v>5018</v>
      </c>
      <c r="BH25" s="26"/>
    </row>
    <row r="26" spans="1:60" s="48" customFormat="1" ht="13.5" x14ac:dyDescent="0.15">
      <c r="A26" s="7" t="s">
        <v>78</v>
      </c>
      <c r="B26" s="44">
        <v>53820398.899999999</v>
      </c>
      <c r="C26" s="45">
        <v>48024</v>
      </c>
      <c r="D26" s="44">
        <v>6053606.5</v>
      </c>
      <c r="E26" s="45">
        <v>5745</v>
      </c>
      <c r="F26" s="44">
        <v>6008395.0999999996</v>
      </c>
      <c r="G26" s="45">
        <v>4599</v>
      </c>
      <c r="H26" s="44">
        <v>112613.9</v>
      </c>
      <c r="I26" s="45">
        <v>66</v>
      </c>
      <c r="J26" s="44">
        <v>252507.7</v>
      </c>
      <c r="K26" s="45">
        <v>227</v>
      </c>
      <c r="L26" s="44">
        <v>5811911.2999999998</v>
      </c>
      <c r="M26" s="45">
        <v>2637</v>
      </c>
      <c r="N26" s="44">
        <v>0</v>
      </c>
      <c r="O26" s="45">
        <v>0</v>
      </c>
      <c r="P26" s="44">
        <v>0</v>
      </c>
      <c r="Q26" s="45">
        <v>0</v>
      </c>
      <c r="R26" s="44">
        <v>12408370</v>
      </c>
      <c r="S26" s="45">
        <v>14484</v>
      </c>
      <c r="T26" s="44">
        <v>2051163.8</v>
      </c>
      <c r="U26" s="45">
        <v>1629</v>
      </c>
      <c r="V26" s="44">
        <v>671638.2</v>
      </c>
      <c r="W26" s="45">
        <v>68</v>
      </c>
      <c r="X26" s="44">
        <v>99535.1</v>
      </c>
      <c r="Y26" s="45">
        <v>104</v>
      </c>
      <c r="Z26" s="44">
        <v>74011.100000000006</v>
      </c>
      <c r="AA26" s="45">
        <v>82</v>
      </c>
      <c r="AB26" s="44">
        <v>1144784.2</v>
      </c>
      <c r="AC26" s="45">
        <v>966</v>
      </c>
      <c r="AD26" s="44">
        <v>6326827.4000000004</v>
      </c>
      <c r="AE26" s="45">
        <v>10985</v>
      </c>
      <c r="AF26" s="44">
        <v>208515.8</v>
      </c>
      <c r="AG26" s="45">
        <v>156</v>
      </c>
      <c r="AH26" s="44">
        <v>81613.7</v>
      </c>
      <c r="AI26" s="45">
        <v>48</v>
      </c>
      <c r="AJ26" s="44">
        <v>3360195.9</v>
      </c>
      <c r="AK26" s="45">
        <v>797</v>
      </c>
      <c r="AL26" s="44">
        <v>2059995.5</v>
      </c>
      <c r="AM26" s="45">
        <v>2949</v>
      </c>
      <c r="AN26" s="44">
        <v>41803.9</v>
      </c>
      <c r="AO26" s="45">
        <v>30</v>
      </c>
      <c r="AP26" s="44">
        <v>13715.9</v>
      </c>
      <c r="AQ26" s="45">
        <v>13</v>
      </c>
      <c r="AR26" s="44">
        <v>205598.7</v>
      </c>
      <c r="AS26" s="45">
        <v>104</v>
      </c>
      <c r="AT26" s="44">
        <v>3296489.2</v>
      </c>
      <c r="AU26" s="45">
        <v>422</v>
      </c>
      <c r="AV26" s="44">
        <v>428739.1</v>
      </c>
      <c r="AW26" s="45">
        <v>177</v>
      </c>
      <c r="AX26" s="44">
        <v>359490.5</v>
      </c>
      <c r="AY26" s="45">
        <v>10</v>
      </c>
      <c r="AZ26" s="44">
        <v>142370.70000000001</v>
      </c>
      <c r="BA26" s="45">
        <v>122</v>
      </c>
      <c r="BB26" s="44">
        <v>12336</v>
      </c>
      <c r="BC26" s="45">
        <v>2</v>
      </c>
      <c r="BD26" s="44">
        <v>113117.9</v>
      </c>
      <c r="BE26" s="45">
        <v>58</v>
      </c>
      <c r="BF26" s="44">
        <v>2481051.7999999998</v>
      </c>
      <c r="BG26" s="45">
        <v>1544</v>
      </c>
    </row>
    <row r="27" spans="1:60" s="48" customFormat="1" ht="13.5" x14ac:dyDescent="0.15">
      <c r="A27" s="7" t="s">
        <v>110</v>
      </c>
      <c r="B27" s="44">
        <v>42170214.399999999</v>
      </c>
      <c r="C27" s="45">
        <v>27835</v>
      </c>
      <c r="D27" s="44">
        <v>3646861.7</v>
      </c>
      <c r="E27" s="45">
        <v>2900</v>
      </c>
      <c r="F27" s="44">
        <v>9076177.4000000004</v>
      </c>
      <c r="G27" s="45">
        <v>4570</v>
      </c>
      <c r="H27" s="44">
        <v>132849</v>
      </c>
      <c r="I27" s="45">
        <v>70</v>
      </c>
      <c r="J27" s="44">
        <v>89515.7</v>
      </c>
      <c r="K27" s="45">
        <v>78</v>
      </c>
      <c r="L27" s="44">
        <v>1119790.3999999999</v>
      </c>
      <c r="M27" s="45">
        <v>736</v>
      </c>
      <c r="N27" s="44">
        <v>0</v>
      </c>
      <c r="O27" s="45">
        <v>0</v>
      </c>
      <c r="P27" s="44">
        <v>0</v>
      </c>
      <c r="Q27" s="45">
        <v>0</v>
      </c>
      <c r="R27" s="44">
        <v>8800734.1999999993</v>
      </c>
      <c r="S27" s="45">
        <v>8124</v>
      </c>
      <c r="T27" s="44">
        <v>528536.1</v>
      </c>
      <c r="U27" s="45">
        <v>529</v>
      </c>
      <c r="V27" s="44">
        <v>615787.80000000005</v>
      </c>
      <c r="W27" s="45">
        <v>57</v>
      </c>
      <c r="X27" s="44">
        <v>72946.3</v>
      </c>
      <c r="Y27" s="45">
        <v>32</v>
      </c>
      <c r="Z27" s="44">
        <v>41838.9</v>
      </c>
      <c r="AA27" s="45">
        <v>41</v>
      </c>
      <c r="AB27" s="44">
        <v>635527.30000000005</v>
      </c>
      <c r="AC27" s="45">
        <v>907</v>
      </c>
      <c r="AD27" s="44">
        <v>5312981</v>
      </c>
      <c r="AE27" s="45">
        <v>6678</v>
      </c>
      <c r="AF27" s="44">
        <v>167716.29999999999</v>
      </c>
      <c r="AG27" s="45">
        <v>112</v>
      </c>
      <c r="AH27" s="44">
        <v>58444.7</v>
      </c>
      <c r="AI27" s="45">
        <v>18</v>
      </c>
      <c r="AJ27" s="44">
        <v>7287420.2999999998</v>
      </c>
      <c r="AK27" s="45">
        <v>185</v>
      </c>
      <c r="AL27" s="44">
        <v>1721960.3</v>
      </c>
      <c r="AM27" s="45">
        <v>1622</v>
      </c>
      <c r="AN27" s="44">
        <v>20887.3</v>
      </c>
      <c r="AO27" s="45">
        <v>10</v>
      </c>
      <c r="AP27" s="44">
        <v>24166</v>
      </c>
      <c r="AQ27" s="45">
        <v>15</v>
      </c>
      <c r="AR27" s="44">
        <v>5143</v>
      </c>
      <c r="AS27" s="45">
        <v>22</v>
      </c>
      <c r="AT27" s="44">
        <v>1202960.1000000001</v>
      </c>
      <c r="AU27" s="45">
        <v>225</v>
      </c>
      <c r="AV27" s="44">
        <v>244154.8</v>
      </c>
      <c r="AW27" s="45">
        <v>10</v>
      </c>
      <c r="AX27" s="44">
        <v>0</v>
      </c>
      <c r="AY27" s="45">
        <v>0</v>
      </c>
      <c r="AZ27" s="44">
        <v>106035.6</v>
      </c>
      <c r="BA27" s="45">
        <v>85</v>
      </c>
      <c r="BB27" s="44">
        <v>0</v>
      </c>
      <c r="BC27" s="45">
        <v>0</v>
      </c>
      <c r="BD27" s="44">
        <v>21894</v>
      </c>
      <c r="BE27" s="45">
        <v>34</v>
      </c>
      <c r="BF27" s="44">
        <v>1235886.2</v>
      </c>
      <c r="BG27" s="45">
        <v>775</v>
      </c>
    </row>
    <row r="28" spans="1:60" s="48" customFormat="1" ht="13.5" x14ac:dyDescent="0.15">
      <c r="A28" s="7" t="s">
        <v>111</v>
      </c>
      <c r="B28" s="44">
        <v>113900721.7</v>
      </c>
      <c r="C28" s="45">
        <v>97873</v>
      </c>
      <c r="D28" s="44">
        <v>16814349.699999999</v>
      </c>
      <c r="E28" s="45">
        <v>19078</v>
      </c>
      <c r="F28" s="44">
        <v>14458480.5</v>
      </c>
      <c r="G28" s="45">
        <v>13387</v>
      </c>
      <c r="H28" s="44">
        <v>465660</v>
      </c>
      <c r="I28" s="45">
        <v>313</v>
      </c>
      <c r="J28" s="44">
        <v>1052832</v>
      </c>
      <c r="K28" s="45">
        <v>185</v>
      </c>
      <c r="L28" s="44">
        <v>20037778.699999999</v>
      </c>
      <c r="M28" s="45">
        <v>6243</v>
      </c>
      <c r="N28" s="44">
        <v>0</v>
      </c>
      <c r="O28" s="45">
        <v>0</v>
      </c>
      <c r="P28" s="44">
        <v>0</v>
      </c>
      <c r="Q28" s="45">
        <v>0</v>
      </c>
      <c r="R28" s="44">
        <v>15444669.9</v>
      </c>
      <c r="S28" s="45">
        <v>24507</v>
      </c>
      <c r="T28" s="44">
        <v>696778</v>
      </c>
      <c r="U28" s="45">
        <v>396</v>
      </c>
      <c r="V28" s="44">
        <v>1216340.3999999999</v>
      </c>
      <c r="W28" s="45">
        <v>163</v>
      </c>
      <c r="X28" s="44">
        <v>138460.5</v>
      </c>
      <c r="Y28" s="45">
        <v>224</v>
      </c>
      <c r="Z28" s="44">
        <v>147888.9</v>
      </c>
      <c r="AA28" s="45">
        <v>181</v>
      </c>
      <c r="AB28" s="44">
        <v>248131.9</v>
      </c>
      <c r="AC28" s="45">
        <v>368</v>
      </c>
      <c r="AD28" s="44">
        <v>8574059.3000000007</v>
      </c>
      <c r="AE28" s="45">
        <v>19341</v>
      </c>
      <c r="AF28" s="44">
        <v>2943933.6</v>
      </c>
      <c r="AG28" s="45">
        <v>1860</v>
      </c>
      <c r="AH28" s="44">
        <v>464133</v>
      </c>
      <c r="AI28" s="45">
        <v>582</v>
      </c>
      <c r="AJ28" s="44">
        <v>13708738.199999999</v>
      </c>
      <c r="AK28" s="45">
        <v>2499</v>
      </c>
      <c r="AL28" s="44">
        <v>2662862.2000000002</v>
      </c>
      <c r="AM28" s="45">
        <v>3878</v>
      </c>
      <c r="AN28" s="44">
        <v>232393.9</v>
      </c>
      <c r="AO28" s="45">
        <v>131</v>
      </c>
      <c r="AP28" s="44">
        <v>27950</v>
      </c>
      <c r="AQ28" s="45">
        <v>17</v>
      </c>
      <c r="AR28" s="44">
        <v>233738.8</v>
      </c>
      <c r="AS28" s="45">
        <v>357</v>
      </c>
      <c r="AT28" s="44">
        <v>3027549.4</v>
      </c>
      <c r="AU28" s="45">
        <v>672</v>
      </c>
      <c r="AV28" s="44">
        <v>3254291.5</v>
      </c>
      <c r="AW28" s="45">
        <v>345</v>
      </c>
      <c r="AX28" s="44">
        <v>27069</v>
      </c>
      <c r="AY28" s="45">
        <v>11</v>
      </c>
      <c r="AZ28" s="44">
        <v>214924</v>
      </c>
      <c r="BA28" s="45">
        <v>250</v>
      </c>
      <c r="BB28" s="44">
        <v>2150138</v>
      </c>
      <c r="BC28" s="45">
        <v>53</v>
      </c>
      <c r="BD28" s="44">
        <v>193272.8</v>
      </c>
      <c r="BE28" s="45">
        <v>133</v>
      </c>
      <c r="BF28" s="44">
        <v>5464297.5</v>
      </c>
      <c r="BG28" s="45">
        <v>2699</v>
      </c>
    </row>
    <row r="29" spans="1:60" s="48" customFormat="1" ht="13.5" x14ac:dyDescent="0.15">
      <c r="A29" s="7" t="s">
        <v>79</v>
      </c>
      <c r="B29" s="44">
        <v>14366352.5</v>
      </c>
      <c r="C29" s="45">
        <v>15379</v>
      </c>
      <c r="D29" s="44">
        <v>2674214</v>
      </c>
      <c r="E29" s="45">
        <v>3205</v>
      </c>
      <c r="F29" s="44">
        <v>2041311</v>
      </c>
      <c r="G29" s="45">
        <v>2274</v>
      </c>
      <c r="H29" s="44">
        <v>44495</v>
      </c>
      <c r="I29" s="45">
        <v>16</v>
      </c>
      <c r="J29" s="44">
        <v>22141</v>
      </c>
      <c r="K29" s="45">
        <v>38</v>
      </c>
      <c r="L29" s="44">
        <v>1552146.9</v>
      </c>
      <c r="M29" s="45">
        <v>838</v>
      </c>
      <c r="N29" s="44">
        <v>0</v>
      </c>
      <c r="O29" s="45">
        <v>0</v>
      </c>
      <c r="P29" s="44">
        <v>0</v>
      </c>
      <c r="Q29" s="45">
        <v>0</v>
      </c>
      <c r="R29" s="44">
        <v>3078703.8</v>
      </c>
      <c r="S29" s="45">
        <v>3710</v>
      </c>
      <c r="T29" s="44">
        <v>0</v>
      </c>
      <c r="U29" s="45">
        <v>0</v>
      </c>
      <c r="V29" s="44">
        <v>156286.39999999999</v>
      </c>
      <c r="W29" s="45">
        <v>16</v>
      </c>
      <c r="X29" s="44">
        <v>60516.7</v>
      </c>
      <c r="Y29" s="45">
        <v>148</v>
      </c>
      <c r="Z29" s="44">
        <v>12206.1</v>
      </c>
      <c r="AA29" s="45">
        <v>16</v>
      </c>
      <c r="AB29" s="44">
        <v>21956</v>
      </c>
      <c r="AC29" s="45">
        <v>76</v>
      </c>
      <c r="AD29" s="44">
        <v>2080004</v>
      </c>
      <c r="AE29" s="45">
        <v>3400</v>
      </c>
      <c r="AF29" s="44">
        <v>20621.5</v>
      </c>
      <c r="AG29" s="45">
        <v>39</v>
      </c>
      <c r="AH29" s="44">
        <v>30446</v>
      </c>
      <c r="AI29" s="45">
        <v>47</v>
      </c>
      <c r="AJ29" s="44">
        <v>536559.6</v>
      </c>
      <c r="AK29" s="45">
        <v>372</v>
      </c>
      <c r="AL29" s="44">
        <v>231894.7</v>
      </c>
      <c r="AM29" s="45">
        <v>373</v>
      </c>
      <c r="AN29" s="44">
        <v>215345</v>
      </c>
      <c r="AO29" s="45">
        <v>196</v>
      </c>
      <c r="AP29" s="44">
        <v>0</v>
      </c>
      <c r="AQ29" s="45">
        <v>0</v>
      </c>
      <c r="AR29" s="44">
        <v>129659.6</v>
      </c>
      <c r="AS29" s="45">
        <v>276</v>
      </c>
      <c r="AT29" s="44">
        <v>277915.09999999998</v>
      </c>
      <c r="AU29" s="45">
        <v>60</v>
      </c>
      <c r="AV29" s="44">
        <v>11690</v>
      </c>
      <c r="AW29" s="45">
        <v>2</v>
      </c>
      <c r="AX29" s="44">
        <v>787423.3</v>
      </c>
      <c r="AY29" s="45">
        <v>45</v>
      </c>
      <c r="AZ29" s="44">
        <v>22281.4</v>
      </c>
      <c r="BA29" s="45">
        <v>11</v>
      </c>
      <c r="BB29" s="44">
        <v>787</v>
      </c>
      <c r="BC29" s="45">
        <v>2</v>
      </c>
      <c r="BD29" s="44">
        <v>16904</v>
      </c>
      <c r="BE29" s="45">
        <v>32</v>
      </c>
      <c r="BF29" s="44">
        <v>340844.4</v>
      </c>
      <c r="BG29" s="45">
        <v>187</v>
      </c>
    </row>
    <row r="30" spans="1:60" s="48" customFormat="1" ht="13.5" x14ac:dyDescent="0.15">
      <c r="A30" s="7" t="s">
        <v>80</v>
      </c>
      <c r="B30" s="44">
        <v>24029692.199999999</v>
      </c>
      <c r="C30" s="45">
        <v>24027</v>
      </c>
      <c r="D30" s="44">
        <v>3313735.3</v>
      </c>
      <c r="E30" s="45">
        <v>3924</v>
      </c>
      <c r="F30" s="44">
        <v>734056.7</v>
      </c>
      <c r="G30" s="45">
        <v>1295</v>
      </c>
      <c r="H30" s="44">
        <v>314521.59999999998</v>
      </c>
      <c r="I30" s="45">
        <v>153</v>
      </c>
      <c r="J30" s="44">
        <v>86105</v>
      </c>
      <c r="K30" s="45">
        <v>92</v>
      </c>
      <c r="L30" s="44">
        <v>2584122.9</v>
      </c>
      <c r="M30" s="45">
        <v>965</v>
      </c>
      <c r="N30" s="44">
        <v>0</v>
      </c>
      <c r="O30" s="45">
        <v>0</v>
      </c>
      <c r="P30" s="44">
        <v>0</v>
      </c>
      <c r="Q30" s="45">
        <v>0</v>
      </c>
      <c r="R30" s="44">
        <v>4980077.9000000004</v>
      </c>
      <c r="S30" s="45">
        <v>9407</v>
      </c>
      <c r="T30" s="44">
        <v>61838.5</v>
      </c>
      <c r="U30" s="45">
        <v>76</v>
      </c>
      <c r="V30" s="44">
        <v>389403.4</v>
      </c>
      <c r="W30" s="45">
        <v>53</v>
      </c>
      <c r="X30" s="44">
        <v>44178.8</v>
      </c>
      <c r="Y30" s="45">
        <v>66</v>
      </c>
      <c r="Z30" s="44">
        <v>31601.7</v>
      </c>
      <c r="AA30" s="45">
        <v>40</v>
      </c>
      <c r="AB30" s="44">
        <v>95046</v>
      </c>
      <c r="AC30" s="45">
        <v>111</v>
      </c>
      <c r="AD30" s="44">
        <v>3749573</v>
      </c>
      <c r="AE30" s="45">
        <v>4975</v>
      </c>
      <c r="AF30" s="44">
        <v>124278.9</v>
      </c>
      <c r="AG30" s="45">
        <v>215</v>
      </c>
      <c r="AH30" s="44">
        <v>251490.9</v>
      </c>
      <c r="AI30" s="45">
        <v>401</v>
      </c>
      <c r="AJ30" s="44">
        <v>4550120.4000000004</v>
      </c>
      <c r="AK30" s="45">
        <v>321</v>
      </c>
      <c r="AL30" s="44">
        <v>300053.7</v>
      </c>
      <c r="AM30" s="45">
        <v>426</v>
      </c>
      <c r="AN30" s="44">
        <v>245452.1</v>
      </c>
      <c r="AO30" s="45">
        <v>87</v>
      </c>
      <c r="AP30" s="44">
        <v>6940</v>
      </c>
      <c r="AQ30" s="45">
        <v>5</v>
      </c>
      <c r="AR30" s="44">
        <v>84099.6</v>
      </c>
      <c r="AS30" s="45">
        <v>16</v>
      </c>
      <c r="AT30" s="44">
        <v>724054.5</v>
      </c>
      <c r="AU30" s="45">
        <v>186</v>
      </c>
      <c r="AV30" s="44">
        <v>88148.9</v>
      </c>
      <c r="AW30" s="45">
        <v>32</v>
      </c>
      <c r="AX30" s="44">
        <v>2829</v>
      </c>
      <c r="AY30" s="45">
        <v>1</v>
      </c>
      <c r="AZ30" s="44">
        <v>70300.100000000006</v>
      </c>
      <c r="BA30" s="45">
        <v>73</v>
      </c>
      <c r="BB30" s="44">
        <v>0</v>
      </c>
      <c r="BC30" s="45">
        <v>0</v>
      </c>
      <c r="BD30" s="44">
        <v>139808</v>
      </c>
      <c r="BE30" s="45">
        <v>48</v>
      </c>
      <c r="BF30" s="44">
        <v>1057855.3</v>
      </c>
      <c r="BG30" s="45">
        <v>1059</v>
      </c>
    </row>
    <row r="31" spans="1:60" s="48" customFormat="1" ht="13.5" x14ac:dyDescent="0.15">
      <c r="A31" s="7" t="s">
        <v>81</v>
      </c>
      <c r="B31" s="44">
        <v>168929755.19999999</v>
      </c>
      <c r="C31" s="45">
        <v>198814</v>
      </c>
      <c r="D31" s="44">
        <v>27673933.800000001</v>
      </c>
      <c r="E31" s="45">
        <v>36523</v>
      </c>
      <c r="F31" s="44">
        <v>24670009.699999999</v>
      </c>
      <c r="G31" s="45">
        <v>31497</v>
      </c>
      <c r="H31" s="44">
        <v>1731006.9</v>
      </c>
      <c r="I31" s="45">
        <v>859</v>
      </c>
      <c r="J31" s="44">
        <v>2199120.1</v>
      </c>
      <c r="K31" s="45">
        <v>2504</v>
      </c>
      <c r="L31" s="44">
        <v>15593178.5</v>
      </c>
      <c r="M31" s="45">
        <v>10211</v>
      </c>
      <c r="N31" s="44">
        <v>0</v>
      </c>
      <c r="O31" s="45">
        <v>0</v>
      </c>
      <c r="P31" s="44">
        <v>0</v>
      </c>
      <c r="Q31" s="45">
        <v>0</v>
      </c>
      <c r="R31" s="44">
        <v>29148406.600000001</v>
      </c>
      <c r="S31" s="45">
        <v>41619</v>
      </c>
      <c r="T31" s="44">
        <v>5669506.4000000004</v>
      </c>
      <c r="U31" s="45">
        <v>5271</v>
      </c>
      <c r="V31" s="44">
        <v>1930886.9</v>
      </c>
      <c r="W31" s="45">
        <v>238</v>
      </c>
      <c r="X31" s="44">
        <v>258327.9</v>
      </c>
      <c r="Y31" s="45">
        <v>351</v>
      </c>
      <c r="Z31" s="44">
        <v>137310.5</v>
      </c>
      <c r="AA31" s="45">
        <v>211</v>
      </c>
      <c r="AB31" s="44">
        <v>1051493.1000000001</v>
      </c>
      <c r="AC31" s="45">
        <v>1784</v>
      </c>
      <c r="AD31" s="44">
        <v>14618109.1</v>
      </c>
      <c r="AE31" s="45">
        <v>38744</v>
      </c>
      <c r="AF31" s="44">
        <v>1278438.2</v>
      </c>
      <c r="AG31" s="45">
        <v>2164</v>
      </c>
      <c r="AH31" s="44">
        <v>282684</v>
      </c>
      <c r="AI31" s="45">
        <v>605</v>
      </c>
      <c r="AJ31" s="44">
        <v>21474689.800000001</v>
      </c>
      <c r="AK31" s="45">
        <v>10457</v>
      </c>
      <c r="AL31" s="44">
        <v>4225585.9000000004</v>
      </c>
      <c r="AM31" s="45">
        <v>5375</v>
      </c>
      <c r="AN31" s="44">
        <v>507253.7</v>
      </c>
      <c r="AO31" s="45">
        <v>353</v>
      </c>
      <c r="AP31" s="44">
        <v>18966</v>
      </c>
      <c r="AQ31" s="45">
        <v>16</v>
      </c>
      <c r="AR31" s="44">
        <v>1055473.2</v>
      </c>
      <c r="AS31" s="45">
        <v>1246</v>
      </c>
      <c r="AT31" s="44">
        <v>3445844.2</v>
      </c>
      <c r="AU31" s="45">
        <v>887</v>
      </c>
      <c r="AV31" s="44">
        <v>1704400.4</v>
      </c>
      <c r="AW31" s="45">
        <v>288</v>
      </c>
      <c r="AX31" s="44">
        <v>177029</v>
      </c>
      <c r="AY31" s="45">
        <v>68</v>
      </c>
      <c r="AZ31" s="44">
        <v>688289.5</v>
      </c>
      <c r="BA31" s="45">
        <v>525</v>
      </c>
      <c r="BB31" s="44">
        <v>2902263</v>
      </c>
      <c r="BC31" s="45">
        <v>101</v>
      </c>
      <c r="BD31" s="44">
        <v>396388</v>
      </c>
      <c r="BE31" s="45">
        <v>529</v>
      </c>
      <c r="BF31" s="44">
        <v>6091160.7999999998</v>
      </c>
      <c r="BG31" s="45">
        <v>6388</v>
      </c>
    </row>
    <row r="32" spans="1:60" s="48" customFormat="1" ht="13.5" x14ac:dyDescent="0.15">
      <c r="A32" s="7" t="s">
        <v>82</v>
      </c>
      <c r="B32" s="44">
        <v>34121931.899999999</v>
      </c>
      <c r="C32" s="45">
        <v>38850</v>
      </c>
      <c r="D32" s="44">
        <v>3376259.2</v>
      </c>
      <c r="E32" s="45">
        <v>4703</v>
      </c>
      <c r="F32" s="44">
        <v>5154241.2</v>
      </c>
      <c r="G32" s="45">
        <v>5366</v>
      </c>
      <c r="H32" s="44">
        <v>180587.1</v>
      </c>
      <c r="I32" s="45">
        <v>102</v>
      </c>
      <c r="J32" s="44">
        <v>77688</v>
      </c>
      <c r="K32" s="45">
        <v>83</v>
      </c>
      <c r="L32" s="44">
        <v>2135924.1</v>
      </c>
      <c r="M32" s="45">
        <v>1288</v>
      </c>
      <c r="N32" s="44">
        <v>0</v>
      </c>
      <c r="O32" s="45">
        <v>0</v>
      </c>
      <c r="P32" s="44">
        <v>0</v>
      </c>
      <c r="Q32" s="45">
        <v>0</v>
      </c>
      <c r="R32" s="44">
        <v>8659202.8000000007</v>
      </c>
      <c r="S32" s="45">
        <v>12482</v>
      </c>
      <c r="T32" s="44">
        <v>2346919.1</v>
      </c>
      <c r="U32" s="45">
        <v>874</v>
      </c>
      <c r="V32" s="44">
        <v>903999</v>
      </c>
      <c r="W32" s="45">
        <v>89</v>
      </c>
      <c r="X32" s="44">
        <v>197504.9</v>
      </c>
      <c r="Y32" s="45">
        <v>133</v>
      </c>
      <c r="Z32" s="44">
        <v>77108.5</v>
      </c>
      <c r="AA32" s="45">
        <v>83</v>
      </c>
      <c r="AB32" s="44">
        <v>411080.9</v>
      </c>
      <c r="AC32" s="45">
        <v>138</v>
      </c>
      <c r="AD32" s="44">
        <v>5220905</v>
      </c>
      <c r="AE32" s="45">
        <v>9363</v>
      </c>
      <c r="AF32" s="44">
        <v>518157.1</v>
      </c>
      <c r="AG32" s="45">
        <v>540</v>
      </c>
      <c r="AH32" s="44">
        <v>161482.5</v>
      </c>
      <c r="AI32" s="45">
        <v>274</v>
      </c>
      <c r="AJ32" s="44">
        <v>886382.5</v>
      </c>
      <c r="AK32" s="45">
        <v>457</v>
      </c>
      <c r="AL32" s="44">
        <v>621345.9</v>
      </c>
      <c r="AM32" s="45">
        <v>1451</v>
      </c>
      <c r="AN32" s="44">
        <v>287068.59999999998</v>
      </c>
      <c r="AO32" s="45">
        <v>67</v>
      </c>
      <c r="AP32" s="44">
        <v>0</v>
      </c>
      <c r="AQ32" s="45">
        <v>0</v>
      </c>
      <c r="AR32" s="44">
        <v>23637.8</v>
      </c>
      <c r="AS32" s="45">
        <v>12</v>
      </c>
      <c r="AT32" s="44">
        <v>1551255.6</v>
      </c>
      <c r="AU32" s="45">
        <v>321</v>
      </c>
      <c r="AV32" s="44">
        <v>124279.5</v>
      </c>
      <c r="AW32" s="45">
        <v>85</v>
      </c>
      <c r="AX32" s="44">
        <v>209557</v>
      </c>
      <c r="AY32" s="45">
        <v>43</v>
      </c>
      <c r="AZ32" s="44">
        <v>142077.79999999999</v>
      </c>
      <c r="BA32" s="45">
        <v>136</v>
      </c>
      <c r="BB32" s="44">
        <v>0</v>
      </c>
      <c r="BC32" s="45">
        <v>0</v>
      </c>
      <c r="BD32" s="44">
        <v>39485.5</v>
      </c>
      <c r="BE32" s="45">
        <v>48</v>
      </c>
      <c r="BF32" s="44">
        <v>815782.3</v>
      </c>
      <c r="BG32" s="45">
        <v>712</v>
      </c>
    </row>
    <row r="33" spans="1:59" s="48" customFormat="1" ht="13.5" x14ac:dyDescent="0.15">
      <c r="A33" s="7" t="s">
        <v>83</v>
      </c>
      <c r="B33" s="44">
        <v>108044737.2</v>
      </c>
      <c r="C33" s="45">
        <v>89020</v>
      </c>
      <c r="D33" s="44">
        <v>18958743</v>
      </c>
      <c r="E33" s="45">
        <v>19190</v>
      </c>
      <c r="F33" s="44">
        <v>13419189.199999999</v>
      </c>
      <c r="G33" s="45">
        <v>10176</v>
      </c>
      <c r="H33" s="44">
        <v>276035.40000000002</v>
      </c>
      <c r="I33" s="45">
        <v>130</v>
      </c>
      <c r="J33" s="44">
        <v>1417373</v>
      </c>
      <c r="K33" s="45">
        <v>1180</v>
      </c>
      <c r="L33" s="44">
        <v>6498881.0999999996</v>
      </c>
      <c r="M33" s="45">
        <v>3551</v>
      </c>
      <c r="N33" s="44">
        <v>0</v>
      </c>
      <c r="O33" s="45">
        <v>0</v>
      </c>
      <c r="P33" s="44">
        <v>3249650</v>
      </c>
      <c r="Q33" s="45">
        <v>144</v>
      </c>
      <c r="R33" s="44">
        <v>17549160</v>
      </c>
      <c r="S33" s="45">
        <v>22642</v>
      </c>
      <c r="T33" s="44">
        <v>8917565.5999999996</v>
      </c>
      <c r="U33" s="45">
        <v>2471</v>
      </c>
      <c r="V33" s="44">
        <v>1864797.4</v>
      </c>
      <c r="W33" s="45">
        <v>143</v>
      </c>
      <c r="X33" s="44">
        <v>363071.5</v>
      </c>
      <c r="Y33" s="45">
        <v>293</v>
      </c>
      <c r="Z33" s="44">
        <v>159818.20000000001</v>
      </c>
      <c r="AA33" s="45">
        <v>180</v>
      </c>
      <c r="AB33" s="44">
        <v>381958.3</v>
      </c>
      <c r="AC33" s="45">
        <v>194</v>
      </c>
      <c r="AD33" s="44">
        <v>17748567.100000001</v>
      </c>
      <c r="AE33" s="45">
        <v>20566</v>
      </c>
      <c r="AF33" s="44">
        <v>710460</v>
      </c>
      <c r="AG33" s="45">
        <v>356</v>
      </c>
      <c r="AH33" s="44">
        <v>782944.7</v>
      </c>
      <c r="AI33" s="45">
        <v>608</v>
      </c>
      <c r="AJ33" s="44">
        <v>2059175.2</v>
      </c>
      <c r="AK33" s="45">
        <v>653</v>
      </c>
      <c r="AL33" s="44">
        <v>2007782.3</v>
      </c>
      <c r="AM33" s="45">
        <v>2553</v>
      </c>
      <c r="AN33" s="44">
        <v>1782495</v>
      </c>
      <c r="AO33" s="45">
        <v>595</v>
      </c>
      <c r="AP33" s="44">
        <v>80332</v>
      </c>
      <c r="AQ33" s="45">
        <v>41</v>
      </c>
      <c r="AR33" s="44">
        <v>543620.19999999995</v>
      </c>
      <c r="AS33" s="45">
        <v>471</v>
      </c>
      <c r="AT33" s="44">
        <v>5614961.2000000002</v>
      </c>
      <c r="AU33" s="45">
        <v>708</v>
      </c>
      <c r="AV33" s="44">
        <v>935918.2</v>
      </c>
      <c r="AW33" s="45">
        <v>33</v>
      </c>
      <c r="AX33" s="44">
        <v>35323</v>
      </c>
      <c r="AY33" s="45">
        <v>11</v>
      </c>
      <c r="AZ33" s="44">
        <v>115676</v>
      </c>
      <c r="BA33" s="45">
        <v>121</v>
      </c>
      <c r="BB33" s="44">
        <v>4646</v>
      </c>
      <c r="BC33" s="45">
        <v>4</v>
      </c>
      <c r="BD33" s="44">
        <v>168181.4</v>
      </c>
      <c r="BE33" s="45">
        <v>248</v>
      </c>
      <c r="BF33" s="44">
        <v>2398412.2000000002</v>
      </c>
      <c r="BG33" s="45">
        <v>1758</v>
      </c>
    </row>
    <row r="34" spans="1:59" s="48" customFormat="1" ht="13.5" x14ac:dyDescent="0.15">
      <c r="A34" s="7" t="s">
        <v>84</v>
      </c>
      <c r="B34" s="44">
        <v>21514334.399999999</v>
      </c>
      <c r="C34" s="45">
        <v>20197</v>
      </c>
      <c r="D34" s="44">
        <v>2520356.7999999998</v>
      </c>
      <c r="E34" s="45">
        <v>2658</v>
      </c>
      <c r="F34" s="44">
        <v>1088574</v>
      </c>
      <c r="G34" s="45">
        <v>1352</v>
      </c>
      <c r="H34" s="44">
        <v>21469</v>
      </c>
      <c r="I34" s="45">
        <v>12</v>
      </c>
      <c r="J34" s="44">
        <v>37851</v>
      </c>
      <c r="K34" s="45">
        <v>34</v>
      </c>
      <c r="L34" s="44">
        <v>1158667.7</v>
      </c>
      <c r="M34" s="45">
        <v>643</v>
      </c>
      <c r="N34" s="44">
        <v>0</v>
      </c>
      <c r="O34" s="45">
        <v>0</v>
      </c>
      <c r="P34" s="44">
        <v>0</v>
      </c>
      <c r="Q34" s="45">
        <v>0</v>
      </c>
      <c r="R34" s="44">
        <v>5743406.9000000004</v>
      </c>
      <c r="S34" s="45">
        <v>7527</v>
      </c>
      <c r="T34" s="44">
        <v>1565739.2</v>
      </c>
      <c r="U34" s="45">
        <v>1116</v>
      </c>
      <c r="V34" s="44">
        <v>673087.6</v>
      </c>
      <c r="W34" s="45">
        <v>62</v>
      </c>
      <c r="X34" s="44">
        <v>86773.3</v>
      </c>
      <c r="Y34" s="45">
        <v>61</v>
      </c>
      <c r="Z34" s="44">
        <v>23447.3</v>
      </c>
      <c r="AA34" s="45">
        <v>24</v>
      </c>
      <c r="AB34" s="44">
        <v>672109.1</v>
      </c>
      <c r="AC34" s="45">
        <v>48</v>
      </c>
      <c r="AD34" s="44">
        <v>3627285.5</v>
      </c>
      <c r="AE34" s="45">
        <v>4551</v>
      </c>
      <c r="AF34" s="44">
        <v>443769.8</v>
      </c>
      <c r="AG34" s="45">
        <v>276</v>
      </c>
      <c r="AH34" s="44">
        <v>27788</v>
      </c>
      <c r="AI34" s="45">
        <v>77</v>
      </c>
      <c r="AJ34" s="44">
        <v>571053.1</v>
      </c>
      <c r="AK34" s="45">
        <v>385</v>
      </c>
      <c r="AL34" s="44">
        <v>102237</v>
      </c>
      <c r="AM34" s="45">
        <v>318</v>
      </c>
      <c r="AN34" s="44">
        <v>369835.2</v>
      </c>
      <c r="AO34" s="45">
        <v>85</v>
      </c>
      <c r="AP34" s="44">
        <v>17874</v>
      </c>
      <c r="AQ34" s="45">
        <v>13</v>
      </c>
      <c r="AR34" s="44">
        <v>130054.8</v>
      </c>
      <c r="AS34" s="45">
        <v>135</v>
      </c>
      <c r="AT34" s="44">
        <v>1240107.3999999999</v>
      </c>
      <c r="AU34" s="45">
        <v>352</v>
      </c>
      <c r="AV34" s="44">
        <v>976001.9</v>
      </c>
      <c r="AW34" s="45">
        <v>205</v>
      </c>
      <c r="AX34" s="44">
        <v>0</v>
      </c>
      <c r="AY34" s="45">
        <v>0</v>
      </c>
      <c r="AZ34" s="44">
        <v>62751.8</v>
      </c>
      <c r="BA34" s="45">
        <v>59</v>
      </c>
      <c r="BB34" s="44">
        <v>5834.2</v>
      </c>
      <c r="BC34" s="45">
        <v>4</v>
      </c>
      <c r="BD34" s="44">
        <v>5634</v>
      </c>
      <c r="BE34" s="45">
        <v>15</v>
      </c>
      <c r="BF34" s="44">
        <v>342625.8</v>
      </c>
      <c r="BG34" s="45">
        <v>185</v>
      </c>
    </row>
    <row r="35" spans="1:59" s="48" customFormat="1" ht="13.5" x14ac:dyDescent="0.15">
      <c r="A35" s="7" t="s">
        <v>85</v>
      </c>
      <c r="B35" s="44">
        <v>25028888.399999999</v>
      </c>
      <c r="C35" s="45">
        <v>28693</v>
      </c>
      <c r="D35" s="44">
        <v>4690028.5</v>
      </c>
      <c r="E35" s="45">
        <v>5891</v>
      </c>
      <c r="F35" s="44">
        <v>1630245.3</v>
      </c>
      <c r="G35" s="45">
        <v>2168</v>
      </c>
      <c r="H35" s="44">
        <v>63724.7</v>
      </c>
      <c r="I35" s="45">
        <v>36</v>
      </c>
      <c r="J35" s="44">
        <v>101955</v>
      </c>
      <c r="K35" s="45">
        <v>59</v>
      </c>
      <c r="L35" s="44">
        <v>3072045.3</v>
      </c>
      <c r="M35" s="45">
        <v>1508</v>
      </c>
      <c r="N35" s="44">
        <v>0</v>
      </c>
      <c r="O35" s="45">
        <v>0</v>
      </c>
      <c r="P35" s="44">
        <v>0</v>
      </c>
      <c r="Q35" s="45">
        <v>0</v>
      </c>
      <c r="R35" s="44">
        <v>4812465.0999999996</v>
      </c>
      <c r="S35" s="45">
        <v>6525</v>
      </c>
      <c r="T35" s="44">
        <v>586724.69999999995</v>
      </c>
      <c r="U35" s="45">
        <v>372</v>
      </c>
      <c r="V35" s="44">
        <v>420404</v>
      </c>
      <c r="W35" s="45">
        <v>48</v>
      </c>
      <c r="X35" s="44">
        <v>123555.8</v>
      </c>
      <c r="Y35" s="45">
        <v>226</v>
      </c>
      <c r="Z35" s="44">
        <v>48482</v>
      </c>
      <c r="AA35" s="45">
        <v>48</v>
      </c>
      <c r="AB35" s="44">
        <v>84215.8</v>
      </c>
      <c r="AC35" s="45">
        <v>95</v>
      </c>
      <c r="AD35" s="44">
        <v>3910955.3</v>
      </c>
      <c r="AE35" s="45">
        <v>7403</v>
      </c>
      <c r="AF35" s="44">
        <v>1689332.6</v>
      </c>
      <c r="AG35" s="45">
        <v>832</v>
      </c>
      <c r="AH35" s="44">
        <v>53965.8</v>
      </c>
      <c r="AI35" s="45">
        <v>355</v>
      </c>
      <c r="AJ35" s="44">
        <v>712520.1</v>
      </c>
      <c r="AK35" s="45">
        <v>1005</v>
      </c>
      <c r="AL35" s="44">
        <v>381195</v>
      </c>
      <c r="AM35" s="45">
        <v>628</v>
      </c>
      <c r="AN35" s="44">
        <v>1205015.5</v>
      </c>
      <c r="AO35" s="45">
        <v>292</v>
      </c>
      <c r="AP35" s="44">
        <v>6904</v>
      </c>
      <c r="AQ35" s="45">
        <v>3</v>
      </c>
      <c r="AR35" s="44">
        <v>221804.3</v>
      </c>
      <c r="AS35" s="45">
        <v>195</v>
      </c>
      <c r="AT35" s="44">
        <v>705885.2</v>
      </c>
      <c r="AU35" s="45">
        <v>237</v>
      </c>
      <c r="AV35" s="44">
        <v>32598</v>
      </c>
      <c r="AW35" s="45">
        <v>15</v>
      </c>
      <c r="AX35" s="44">
        <v>0</v>
      </c>
      <c r="AY35" s="45">
        <v>0</v>
      </c>
      <c r="AZ35" s="44">
        <v>136119.20000000001</v>
      </c>
      <c r="BA35" s="45">
        <v>93</v>
      </c>
      <c r="BB35" s="44">
        <v>0</v>
      </c>
      <c r="BC35" s="45">
        <v>0</v>
      </c>
      <c r="BD35" s="44">
        <v>20334</v>
      </c>
      <c r="BE35" s="45">
        <v>40</v>
      </c>
      <c r="BF35" s="44">
        <v>318413.2</v>
      </c>
      <c r="BG35" s="45">
        <v>619</v>
      </c>
    </row>
    <row r="36" spans="1:59" s="48" customFormat="1" ht="13.5" x14ac:dyDescent="0.15">
      <c r="A36" s="7" t="s">
        <v>86</v>
      </c>
      <c r="B36" s="44">
        <v>48323663.600000001</v>
      </c>
      <c r="C36" s="45">
        <v>53430</v>
      </c>
      <c r="D36" s="44">
        <v>5619011.7999999998</v>
      </c>
      <c r="E36" s="45">
        <v>8379</v>
      </c>
      <c r="F36" s="44">
        <v>3947600.1</v>
      </c>
      <c r="G36" s="45">
        <v>5782</v>
      </c>
      <c r="H36" s="44">
        <v>247672</v>
      </c>
      <c r="I36" s="45">
        <v>193</v>
      </c>
      <c r="J36" s="44">
        <v>2040648.7</v>
      </c>
      <c r="K36" s="45">
        <v>2368</v>
      </c>
      <c r="L36" s="44">
        <v>3946410</v>
      </c>
      <c r="M36" s="45">
        <v>3248</v>
      </c>
      <c r="N36" s="44">
        <v>0</v>
      </c>
      <c r="O36" s="45">
        <v>0</v>
      </c>
      <c r="P36" s="44">
        <v>0</v>
      </c>
      <c r="Q36" s="45">
        <v>0</v>
      </c>
      <c r="R36" s="44">
        <v>9159296</v>
      </c>
      <c r="S36" s="45">
        <v>13891</v>
      </c>
      <c r="T36" s="44">
        <v>328178</v>
      </c>
      <c r="U36" s="45">
        <v>300</v>
      </c>
      <c r="V36" s="44">
        <v>635253.9</v>
      </c>
      <c r="W36" s="45">
        <v>86</v>
      </c>
      <c r="X36" s="44">
        <v>135685.6</v>
      </c>
      <c r="Y36" s="45">
        <v>161</v>
      </c>
      <c r="Z36" s="44">
        <v>49326.6</v>
      </c>
      <c r="AA36" s="45">
        <v>70</v>
      </c>
      <c r="AB36" s="44">
        <v>344892</v>
      </c>
      <c r="AC36" s="45">
        <v>900</v>
      </c>
      <c r="AD36" s="44">
        <v>5408981.4000000004</v>
      </c>
      <c r="AE36" s="45">
        <v>11067</v>
      </c>
      <c r="AF36" s="44">
        <v>0</v>
      </c>
      <c r="AG36" s="45">
        <v>0</v>
      </c>
      <c r="AH36" s="44">
        <v>24897</v>
      </c>
      <c r="AI36" s="45">
        <v>44</v>
      </c>
      <c r="AJ36" s="44">
        <v>10292898.6</v>
      </c>
      <c r="AK36" s="45">
        <v>2122</v>
      </c>
      <c r="AL36" s="44">
        <v>694637.4</v>
      </c>
      <c r="AM36" s="45">
        <v>1325</v>
      </c>
      <c r="AN36" s="44">
        <v>88504</v>
      </c>
      <c r="AO36" s="45">
        <v>61</v>
      </c>
      <c r="AP36" s="44">
        <v>0</v>
      </c>
      <c r="AQ36" s="45">
        <v>0</v>
      </c>
      <c r="AR36" s="44">
        <v>736367.4</v>
      </c>
      <c r="AS36" s="45">
        <v>1286</v>
      </c>
      <c r="AT36" s="44">
        <v>2060532.6</v>
      </c>
      <c r="AU36" s="45">
        <v>451</v>
      </c>
      <c r="AV36" s="44">
        <v>724848.2</v>
      </c>
      <c r="AW36" s="45">
        <v>44</v>
      </c>
      <c r="AX36" s="44">
        <v>10177</v>
      </c>
      <c r="AY36" s="45">
        <v>4</v>
      </c>
      <c r="AZ36" s="44">
        <v>113928.1</v>
      </c>
      <c r="BA36" s="45">
        <v>120</v>
      </c>
      <c r="BB36" s="44">
        <v>149</v>
      </c>
      <c r="BC36" s="45">
        <v>1</v>
      </c>
      <c r="BD36" s="44">
        <v>62181.7</v>
      </c>
      <c r="BE36" s="45">
        <v>100</v>
      </c>
      <c r="BF36" s="44">
        <v>1651586.5</v>
      </c>
      <c r="BG36" s="45">
        <v>1427</v>
      </c>
    </row>
    <row r="37" spans="1:59" ht="15" customHeight="1" x14ac:dyDescent="0.15">
      <c r="A37" s="4" t="s">
        <v>109</v>
      </c>
      <c r="B37" s="18">
        <f>SUM(B38:B40)</f>
        <v>331933039.79999995</v>
      </c>
      <c r="C37" s="22">
        <f t="shared" ref="C37:BG37" si="7">SUM(C38:C40)</f>
        <v>310089</v>
      </c>
      <c r="D37" s="18">
        <f t="shared" si="7"/>
        <v>38948454.600000001</v>
      </c>
      <c r="E37" s="22">
        <f t="shared" si="7"/>
        <v>49542</v>
      </c>
      <c r="F37" s="18">
        <f t="shared" si="7"/>
        <v>65220289.200000003</v>
      </c>
      <c r="G37" s="22">
        <f t="shared" si="7"/>
        <v>59206</v>
      </c>
      <c r="H37" s="18">
        <f t="shared" si="7"/>
        <v>240441.4</v>
      </c>
      <c r="I37" s="22">
        <f t="shared" si="7"/>
        <v>218</v>
      </c>
      <c r="J37" s="18">
        <f t="shared" si="7"/>
        <v>2004757</v>
      </c>
      <c r="K37" s="22">
        <f t="shared" si="7"/>
        <v>1180</v>
      </c>
      <c r="L37" s="18">
        <f t="shared" si="7"/>
        <v>55229552.199999996</v>
      </c>
      <c r="M37" s="22">
        <f t="shared" si="7"/>
        <v>24360</v>
      </c>
      <c r="N37" s="18">
        <f t="shared" si="7"/>
        <v>0</v>
      </c>
      <c r="O37" s="22">
        <f t="shared" si="7"/>
        <v>0</v>
      </c>
      <c r="P37" s="18">
        <f t="shared" si="7"/>
        <v>0</v>
      </c>
      <c r="Q37" s="22">
        <f t="shared" si="7"/>
        <v>0</v>
      </c>
      <c r="R37" s="18">
        <f t="shared" si="7"/>
        <v>52893214.400000006</v>
      </c>
      <c r="S37" s="22">
        <f t="shared" si="7"/>
        <v>69353</v>
      </c>
      <c r="T37" s="18">
        <f t="shared" si="7"/>
        <v>11220080.100000001</v>
      </c>
      <c r="U37" s="22">
        <f t="shared" si="7"/>
        <v>7127</v>
      </c>
      <c r="V37" s="18">
        <f t="shared" si="7"/>
        <v>5244006</v>
      </c>
      <c r="W37" s="22">
        <f t="shared" si="7"/>
        <v>580</v>
      </c>
      <c r="X37" s="18">
        <f t="shared" si="7"/>
        <v>409535</v>
      </c>
      <c r="Y37" s="22">
        <f t="shared" si="7"/>
        <v>321</v>
      </c>
      <c r="Z37" s="18">
        <f t="shared" si="7"/>
        <v>295002.49999999994</v>
      </c>
      <c r="AA37" s="22">
        <f t="shared" si="7"/>
        <v>397</v>
      </c>
      <c r="AB37" s="18">
        <f t="shared" si="7"/>
        <v>4574534.4000000004</v>
      </c>
      <c r="AC37" s="22">
        <f t="shared" si="7"/>
        <v>1768</v>
      </c>
      <c r="AD37" s="18">
        <f t="shared" si="7"/>
        <v>22114088.199999999</v>
      </c>
      <c r="AE37" s="22">
        <f t="shared" si="7"/>
        <v>56770</v>
      </c>
      <c r="AF37" s="18">
        <f t="shared" si="7"/>
        <v>475409.10000000003</v>
      </c>
      <c r="AG37" s="22">
        <f t="shared" si="7"/>
        <v>593</v>
      </c>
      <c r="AH37" s="18">
        <f t="shared" si="7"/>
        <v>667401.1</v>
      </c>
      <c r="AI37" s="22">
        <f t="shared" si="7"/>
        <v>1004</v>
      </c>
      <c r="AJ37" s="18">
        <f t="shared" si="7"/>
        <v>12362339.799999999</v>
      </c>
      <c r="AK37" s="22">
        <f t="shared" si="7"/>
        <v>9783</v>
      </c>
      <c r="AL37" s="18">
        <f t="shared" si="7"/>
        <v>8763361.5</v>
      </c>
      <c r="AM37" s="22">
        <f t="shared" si="7"/>
        <v>10640</v>
      </c>
      <c r="AN37" s="18">
        <f t="shared" si="7"/>
        <v>6384781.4000000004</v>
      </c>
      <c r="AO37" s="22">
        <f t="shared" si="7"/>
        <v>1970</v>
      </c>
      <c r="AP37" s="18">
        <f t="shared" si="7"/>
        <v>20725</v>
      </c>
      <c r="AQ37" s="22">
        <f t="shared" si="7"/>
        <v>29</v>
      </c>
      <c r="AR37" s="18">
        <f t="shared" si="7"/>
        <v>663029.80000000005</v>
      </c>
      <c r="AS37" s="22">
        <f t="shared" si="7"/>
        <v>386</v>
      </c>
      <c r="AT37" s="18">
        <f t="shared" si="7"/>
        <v>5811782.5999999996</v>
      </c>
      <c r="AU37" s="22">
        <f t="shared" si="7"/>
        <v>1232</v>
      </c>
      <c r="AV37" s="18">
        <f t="shared" si="7"/>
        <v>24193445.099999998</v>
      </c>
      <c r="AW37" s="22">
        <f t="shared" si="7"/>
        <v>5154</v>
      </c>
      <c r="AX37" s="18">
        <f t="shared" si="7"/>
        <v>2247605</v>
      </c>
      <c r="AY37" s="22">
        <f t="shared" si="7"/>
        <v>715</v>
      </c>
      <c r="AZ37" s="18">
        <f t="shared" si="7"/>
        <v>1025128.7</v>
      </c>
      <c r="BA37" s="22">
        <f t="shared" si="7"/>
        <v>753</v>
      </c>
      <c r="BB37" s="18">
        <f t="shared" si="7"/>
        <v>17846</v>
      </c>
      <c r="BC37" s="22">
        <f t="shared" si="7"/>
        <v>6</v>
      </c>
      <c r="BD37" s="18">
        <f t="shared" si="7"/>
        <v>886998.8</v>
      </c>
      <c r="BE37" s="22">
        <f t="shared" si="7"/>
        <v>944</v>
      </c>
      <c r="BF37" s="18">
        <f t="shared" si="7"/>
        <v>10019230.9</v>
      </c>
      <c r="BG37" s="22">
        <f t="shared" si="7"/>
        <v>6058</v>
      </c>
    </row>
    <row r="38" spans="1:59" s="48" customFormat="1" ht="13.5" x14ac:dyDescent="0.15">
      <c r="A38" s="7" t="s">
        <v>112</v>
      </c>
      <c r="B38" s="44">
        <v>248861607.69999999</v>
      </c>
      <c r="C38" s="45">
        <v>235001</v>
      </c>
      <c r="D38" s="44">
        <v>35253254</v>
      </c>
      <c r="E38" s="45">
        <v>42265</v>
      </c>
      <c r="F38" s="44">
        <v>61247714.600000001</v>
      </c>
      <c r="G38" s="45">
        <v>51437</v>
      </c>
      <c r="H38" s="44">
        <v>213931.4</v>
      </c>
      <c r="I38" s="45">
        <v>200</v>
      </c>
      <c r="J38" s="44">
        <v>1924025</v>
      </c>
      <c r="K38" s="45">
        <v>1093</v>
      </c>
      <c r="L38" s="44">
        <v>44292822.299999997</v>
      </c>
      <c r="M38" s="45">
        <v>17148</v>
      </c>
      <c r="N38" s="44">
        <v>0</v>
      </c>
      <c r="O38" s="45">
        <v>0</v>
      </c>
      <c r="P38" s="44">
        <v>0</v>
      </c>
      <c r="Q38" s="45">
        <v>0</v>
      </c>
      <c r="R38" s="44">
        <v>25015929.800000001</v>
      </c>
      <c r="S38" s="45">
        <v>44654</v>
      </c>
      <c r="T38" s="44">
        <v>9452015.8000000007</v>
      </c>
      <c r="U38" s="45">
        <v>6153</v>
      </c>
      <c r="V38" s="44">
        <v>1620785.9</v>
      </c>
      <c r="W38" s="45">
        <v>310</v>
      </c>
      <c r="X38" s="44">
        <v>173904.6</v>
      </c>
      <c r="Y38" s="45">
        <v>142</v>
      </c>
      <c r="Z38" s="44">
        <v>163854.79999999999</v>
      </c>
      <c r="AA38" s="45">
        <v>224</v>
      </c>
      <c r="AB38" s="44">
        <v>3861391.4</v>
      </c>
      <c r="AC38" s="45">
        <v>1438</v>
      </c>
      <c r="AD38" s="44">
        <v>12239552.199999999</v>
      </c>
      <c r="AE38" s="45">
        <v>40169</v>
      </c>
      <c r="AF38" s="44">
        <v>145863</v>
      </c>
      <c r="AG38" s="45">
        <v>448</v>
      </c>
      <c r="AH38" s="44">
        <v>619262</v>
      </c>
      <c r="AI38" s="45">
        <v>950</v>
      </c>
      <c r="AJ38" s="44">
        <v>10543425.6</v>
      </c>
      <c r="AK38" s="45">
        <v>7483</v>
      </c>
      <c r="AL38" s="44">
        <v>7965947.5</v>
      </c>
      <c r="AM38" s="45">
        <v>8997</v>
      </c>
      <c r="AN38" s="44">
        <v>4013395</v>
      </c>
      <c r="AO38" s="45">
        <v>1081</v>
      </c>
      <c r="AP38" s="44">
        <v>20725</v>
      </c>
      <c r="AQ38" s="45">
        <v>29</v>
      </c>
      <c r="AR38" s="44">
        <v>69729</v>
      </c>
      <c r="AS38" s="45">
        <v>45</v>
      </c>
      <c r="AT38" s="44">
        <v>592023.5</v>
      </c>
      <c r="AU38" s="45">
        <v>153</v>
      </c>
      <c r="AV38" s="44">
        <v>18284035.399999999</v>
      </c>
      <c r="AW38" s="45">
        <v>4089</v>
      </c>
      <c r="AX38" s="44">
        <v>1941276</v>
      </c>
      <c r="AY38" s="45">
        <v>639</v>
      </c>
      <c r="AZ38" s="44">
        <v>573056.30000000005</v>
      </c>
      <c r="BA38" s="45">
        <v>436</v>
      </c>
      <c r="BB38" s="44">
        <v>17657</v>
      </c>
      <c r="BC38" s="45">
        <v>5</v>
      </c>
      <c r="BD38" s="44">
        <v>817814.8</v>
      </c>
      <c r="BE38" s="45">
        <v>841</v>
      </c>
      <c r="BF38" s="44">
        <v>7798215.7999999998</v>
      </c>
      <c r="BG38" s="45">
        <v>4572</v>
      </c>
    </row>
    <row r="39" spans="1:59" s="48" customFormat="1" ht="13.5" x14ac:dyDescent="0.15">
      <c r="A39" s="7" t="s">
        <v>113</v>
      </c>
      <c r="B39" s="44">
        <v>57833562.200000003</v>
      </c>
      <c r="C39" s="45">
        <v>50117</v>
      </c>
      <c r="D39" s="44">
        <v>2524337.5</v>
      </c>
      <c r="E39" s="45">
        <v>4883</v>
      </c>
      <c r="F39" s="44">
        <v>3076469</v>
      </c>
      <c r="G39" s="45">
        <v>5527</v>
      </c>
      <c r="H39" s="44">
        <v>5895</v>
      </c>
      <c r="I39" s="45">
        <v>13</v>
      </c>
      <c r="J39" s="44">
        <v>40202</v>
      </c>
      <c r="K39" s="45">
        <v>56</v>
      </c>
      <c r="L39" s="44">
        <v>6872419.5</v>
      </c>
      <c r="M39" s="45">
        <v>4585</v>
      </c>
      <c r="N39" s="44">
        <v>0</v>
      </c>
      <c r="O39" s="45">
        <v>0</v>
      </c>
      <c r="P39" s="44">
        <v>0</v>
      </c>
      <c r="Q39" s="45">
        <v>0</v>
      </c>
      <c r="R39" s="44">
        <v>17167203.800000001</v>
      </c>
      <c r="S39" s="45">
        <v>15530</v>
      </c>
      <c r="T39" s="44">
        <v>1636675.8</v>
      </c>
      <c r="U39" s="45">
        <v>814</v>
      </c>
      <c r="V39" s="44">
        <v>2635625.6</v>
      </c>
      <c r="W39" s="45">
        <v>171</v>
      </c>
      <c r="X39" s="44">
        <v>183475.9</v>
      </c>
      <c r="Y39" s="45">
        <v>123</v>
      </c>
      <c r="Z39" s="44">
        <v>112210.9</v>
      </c>
      <c r="AA39" s="45">
        <v>144</v>
      </c>
      <c r="AB39" s="44">
        <v>512156.3</v>
      </c>
      <c r="AC39" s="45">
        <v>258</v>
      </c>
      <c r="AD39" s="44">
        <v>7019729.7000000002</v>
      </c>
      <c r="AE39" s="45">
        <v>10905</v>
      </c>
      <c r="AF39" s="44">
        <v>310350.2</v>
      </c>
      <c r="AG39" s="45">
        <v>120</v>
      </c>
      <c r="AH39" s="44">
        <v>43677.599999999999</v>
      </c>
      <c r="AI39" s="45">
        <v>49</v>
      </c>
      <c r="AJ39" s="44">
        <v>1102667</v>
      </c>
      <c r="AK39" s="45">
        <v>1554</v>
      </c>
      <c r="AL39" s="44">
        <v>575566.6</v>
      </c>
      <c r="AM39" s="45">
        <v>1119</v>
      </c>
      <c r="AN39" s="44">
        <v>2251824</v>
      </c>
      <c r="AO39" s="45">
        <v>818</v>
      </c>
      <c r="AP39" s="44">
        <v>0</v>
      </c>
      <c r="AQ39" s="45">
        <v>0</v>
      </c>
      <c r="AR39" s="44">
        <v>121568.5</v>
      </c>
      <c r="AS39" s="45">
        <v>238</v>
      </c>
      <c r="AT39" s="44">
        <v>3599500.7</v>
      </c>
      <c r="AU39" s="45">
        <v>700</v>
      </c>
      <c r="AV39" s="44">
        <v>5838122.7000000002</v>
      </c>
      <c r="AW39" s="45">
        <v>1044</v>
      </c>
      <c r="AX39" s="44">
        <v>306329</v>
      </c>
      <c r="AY39" s="45">
        <v>76</v>
      </c>
      <c r="AZ39" s="44">
        <v>255470.6</v>
      </c>
      <c r="BA39" s="45">
        <v>185</v>
      </c>
      <c r="BB39" s="44">
        <v>0</v>
      </c>
      <c r="BC39" s="45">
        <v>0</v>
      </c>
      <c r="BD39" s="44">
        <v>47068</v>
      </c>
      <c r="BE39" s="45">
        <v>59</v>
      </c>
      <c r="BF39" s="44">
        <v>1595016.3</v>
      </c>
      <c r="BG39" s="45">
        <v>1146</v>
      </c>
    </row>
    <row r="40" spans="1:59" s="48" customFormat="1" ht="13.5" x14ac:dyDescent="0.15">
      <c r="A40" s="7" t="s">
        <v>114</v>
      </c>
      <c r="B40" s="44">
        <v>25237869.899999999</v>
      </c>
      <c r="C40" s="45">
        <v>24971</v>
      </c>
      <c r="D40" s="44">
        <v>1170863.1000000001</v>
      </c>
      <c r="E40" s="45">
        <v>2394</v>
      </c>
      <c r="F40" s="44">
        <v>896105.6</v>
      </c>
      <c r="G40" s="45">
        <v>2242</v>
      </c>
      <c r="H40" s="44">
        <v>20615</v>
      </c>
      <c r="I40" s="45">
        <v>5</v>
      </c>
      <c r="J40" s="44">
        <v>40530</v>
      </c>
      <c r="K40" s="45">
        <v>31</v>
      </c>
      <c r="L40" s="44">
        <v>4064310.4</v>
      </c>
      <c r="M40" s="45">
        <v>2627</v>
      </c>
      <c r="N40" s="44">
        <v>0</v>
      </c>
      <c r="O40" s="45">
        <v>0</v>
      </c>
      <c r="P40" s="44">
        <v>0</v>
      </c>
      <c r="Q40" s="45">
        <v>0</v>
      </c>
      <c r="R40" s="44">
        <v>10710080.800000001</v>
      </c>
      <c r="S40" s="45">
        <v>9169</v>
      </c>
      <c r="T40" s="44">
        <v>131388.5</v>
      </c>
      <c r="U40" s="45">
        <v>160</v>
      </c>
      <c r="V40" s="44">
        <v>987594.5</v>
      </c>
      <c r="W40" s="45">
        <v>99</v>
      </c>
      <c r="X40" s="44">
        <v>52154.5</v>
      </c>
      <c r="Y40" s="45">
        <v>56</v>
      </c>
      <c r="Z40" s="44">
        <v>18936.8</v>
      </c>
      <c r="AA40" s="45">
        <v>29</v>
      </c>
      <c r="AB40" s="44">
        <v>200986.7</v>
      </c>
      <c r="AC40" s="45">
        <v>72</v>
      </c>
      <c r="AD40" s="44">
        <v>2854806.3</v>
      </c>
      <c r="AE40" s="45">
        <v>5696</v>
      </c>
      <c r="AF40" s="44">
        <v>19195.900000000001</v>
      </c>
      <c r="AG40" s="45">
        <v>25</v>
      </c>
      <c r="AH40" s="44">
        <v>4461.5</v>
      </c>
      <c r="AI40" s="45">
        <v>5</v>
      </c>
      <c r="AJ40" s="44">
        <v>716247.2</v>
      </c>
      <c r="AK40" s="45">
        <v>746</v>
      </c>
      <c r="AL40" s="44">
        <v>221847.4</v>
      </c>
      <c r="AM40" s="45">
        <v>524</v>
      </c>
      <c r="AN40" s="44">
        <v>119562.4</v>
      </c>
      <c r="AO40" s="45">
        <v>71</v>
      </c>
      <c r="AP40" s="44">
        <v>0</v>
      </c>
      <c r="AQ40" s="45">
        <v>0</v>
      </c>
      <c r="AR40" s="44">
        <v>471732.3</v>
      </c>
      <c r="AS40" s="45">
        <v>103</v>
      </c>
      <c r="AT40" s="44">
        <v>1620258.4</v>
      </c>
      <c r="AU40" s="45">
        <v>379</v>
      </c>
      <c r="AV40" s="44">
        <v>71287</v>
      </c>
      <c r="AW40" s="45">
        <v>21</v>
      </c>
      <c r="AX40" s="44">
        <v>0</v>
      </c>
      <c r="AY40" s="45">
        <v>0</v>
      </c>
      <c r="AZ40" s="44">
        <v>196601.8</v>
      </c>
      <c r="BA40" s="45">
        <v>132</v>
      </c>
      <c r="BB40" s="44">
        <v>189</v>
      </c>
      <c r="BC40" s="45">
        <v>1</v>
      </c>
      <c r="BD40" s="44">
        <v>22116</v>
      </c>
      <c r="BE40" s="45">
        <v>44</v>
      </c>
      <c r="BF40" s="44">
        <v>625998.80000000005</v>
      </c>
      <c r="BG40" s="45">
        <v>340</v>
      </c>
    </row>
    <row r="41" spans="1:59" s="48" customFormat="1" ht="13.5" x14ac:dyDescent="0.15">
      <c r="A41" s="7" t="s">
        <v>87</v>
      </c>
      <c r="B41" s="44">
        <v>413703854.19999999</v>
      </c>
      <c r="C41" s="45">
        <v>295612</v>
      </c>
      <c r="D41" s="44">
        <v>70008988.099999994</v>
      </c>
      <c r="E41" s="45">
        <v>56692</v>
      </c>
      <c r="F41" s="44">
        <v>106224643.09999999</v>
      </c>
      <c r="G41" s="45">
        <v>66916</v>
      </c>
      <c r="H41" s="44">
        <v>641572.19999999995</v>
      </c>
      <c r="I41" s="45">
        <v>288</v>
      </c>
      <c r="J41" s="44">
        <v>1881871.1</v>
      </c>
      <c r="K41" s="45">
        <v>1382</v>
      </c>
      <c r="L41" s="44">
        <v>49730728.899999999</v>
      </c>
      <c r="M41" s="45">
        <v>12885</v>
      </c>
      <c r="N41" s="44">
        <v>0</v>
      </c>
      <c r="O41" s="45">
        <v>0</v>
      </c>
      <c r="P41" s="44">
        <v>0</v>
      </c>
      <c r="Q41" s="45">
        <v>0</v>
      </c>
      <c r="R41" s="44">
        <v>35017421.899999999</v>
      </c>
      <c r="S41" s="45">
        <v>60312</v>
      </c>
      <c r="T41" s="44">
        <v>18551018.300000001</v>
      </c>
      <c r="U41" s="45">
        <v>9703</v>
      </c>
      <c r="V41" s="44">
        <v>1730866.9</v>
      </c>
      <c r="W41" s="45">
        <v>302</v>
      </c>
      <c r="X41" s="44">
        <v>486046</v>
      </c>
      <c r="Y41" s="45">
        <v>446</v>
      </c>
      <c r="Z41" s="44">
        <v>212132.9</v>
      </c>
      <c r="AA41" s="45">
        <v>275</v>
      </c>
      <c r="AB41" s="44">
        <v>1742998.6</v>
      </c>
      <c r="AC41" s="45">
        <v>1187</v>
      </c>
      <c r="AD41" s="44">
        <v>23465150.300000001</v>
      </c>
      <c r="AE41" s="45">
        <v>44359</v>
      </c>
      <c r="AF41" s="44">
        <v>1793029.8</v>
      </c>
      <c r="AG41" s="45">
        <v>1199</v>
      </c>
      <c r="AH41" s="44">
        <v>2049920.6</v>
      </c>
      <c r="AI41" s="45">
        <v>3175</v>
      </c>
      <c r="AJ41" s="44">
        <v>47771207.600000001</v>
      </c>
      <c r="AK41" s="45">
        <v>7507</v>
      </c>
      <c r="AL41" s="44">
        <v>12817432.4</v>
      </c>
      <c r="AM41" s="45">
        <v>15097</v>
      </c>
      <c r="AN41" s="44">
        <v>1423598.6</v>
      </c>
      <c r="AO41" s="45">
        <v>652</v>
      </c>
      <c r="AP41" s="44">
        <v>118395</v>
      </c>
      <c r="AQ41" s="45">
        <v>72</v>
      </c>
      <c r="AR41" s="44">
        <v>304937.5</v>
      </c>
      <c r="AS41" s="45">
        <v>405</v>
      </c>
      <c r="AT41" s="44">
        <v>5430104</v>
      </c>
      <c r="AU41" s="45">
        <v>1112</v>
      </c>
      <c r="AV41" s="44">
        <v>5476077.4000000004</v>
      </c>
      <c r="AW41" s="45">
        <v>443</v>
      </c>
      <c r="AX41" s="44">
        <v>1055141.2</v>
      </c>
      <c r="AY41" s="45">
        <v>151</v>
      </c>
      <c r="AZ41" s="44">
        <v>500622.5</v>
      </c>
      <c r="BA41" s="45">
        <v>411</v>
      </c>
      <c r="BB41" s="44">
        <v>24985.9</v>
      </c>
      <c r="BC41" s="45">
        <v>9</v>
      </c>
      <c r="BD41" s="44">
        <v>2581245</v>
      </c>
      <c r="BE41" s="45">
        <v>1030</v>
      </c>
      <c r="BF41" s="44">
        <v>22663718.399999999</v>
      </c>
      <c r="BG41" s="45">
        <v>9602</v>
      </c>
    </row>
    <row r="42" spans="1:59" s="48" customFormat="1" ht="13.5" x14ac:dyDescent="0.15">
      <c r="A42" s="7" t="s">
        <v>88</v>
      </c>
      <c r="B42" s="44">
        <v>331907797.60000002</v>
      </c>
      <c r="C42" s="45">
        <v>252038</v>
      </c>
      <c r="D42" s="44">
        <v>67181698.400000006</v>
      </c>
      <c r="E42" s="45">
        <v>56084</v>
      </c>
      <c r="F42" s="44">
        <v>101320136.09999999</v>
      </c>
      <c r="G42" s="45">
        <v>60539</v>
      </c>
      <c r="H42" s="44">
        <v>2314544.7999999998</v>
      </c>
      <c r="I42" s="45">
        <v>724</v>
      </c>
      <c r="J42" s="44">
        <v>4943453.5999999996</v>
      </c>
      <c r="K42" s="45">
        <v>3022</v>
      </c>
      <c r="L42" s="44">
        <v>37858925.100000001</v>
      </c>
      <c r="M42" s="45">
        <v>18010</v>
      </c>
      <c r="N42" s="44">
        <v>8</v>
      </c>
      <c r="O42" s="45">
        <v>2</v>
      </c>
      <c r="P42" s="44">
        <v>0</v>
      </c>
      <c r="Q42" s="45">
        <v>0</v>
      </c>
      <c r="R42" s="44">
        <v>22945254.699999999</v>
      </c>
      <c r="S42" s="45">
        <v>41977</v>
      </c>
      <c r="T42" s="44">
        <v>10204008.199999999</v>
      </c>
      <c r="U42" s="45">
        <v>3396</v>
      </c>
      <c r="V42" s="44">
        <v>1392397.5</v>
      </c>
      <c r="W42" s="45">
        <v>193</v>
      </c>
      <c r="X42" s="44">
        <v>673007.4</v>
      </c>
      <c r="Y42" s="45">
        <v>506</v>
      </c>
      <c r="Z42" s="44">
        <v>169885.4</v>
      </c>
      <c r="AA42" s="45">
        <v>209</v>
      </c>
      <c r="AB42" s="44">
        <v>6192188.5999999996</v>
      </c>
      <c r="AC42" s="45">
        <v>1952</v>
      </c>
      <c r="AD42" s="44">
        <v>21463491.399999999</v>
      </c>
      <c r="AE42" s="45">
        <v>37812</v>
      </c>
      <c r="AF42" s="44">
        <v>400589.4</v>
      </c>
      <c r="AG42" s="45">
        <v>909</v>
      </c>
      <c r="AH42" s="44">
        <v>1680878.4</v>
      </c>
      <c r="AI42" s="45">
        <v>1507</v>
      </c>
      <c r="AJ42" s="44">
        <v>15186534.300000001</v>
      </c>
      <c r="AK42" s="45">
        <v>7088</v>
      </c>
      <c r="AL42" s="44">
        <v>10629975.1</v>
      </c>
      <c r="AM42" s="45">
        <v>11170</v>
      </c>
      <c r="AN42" s="44">
        <v>1302503.1000000001</v>
      </c>
      <c r="AO42" s="45">
        <v>541</v>
      </c>
      <c r="AP42" s="44">
        <v>31845.4</v>
      </c>
      <c r="AQ42" s="45">
        <v>34</v>
      </c>
      <c r="AR42" s="44">
        <v>81723</v>
      </c>
      <c r="AS42" s="45">
        <v>22</v>
      </c>
      <c r="AT42" s="44">
        <v>829660.7</v>
      </c>
      <c r="AU42" s="45">
        <v>233</v>
      </c>
      <c r="AV42" s="44">
        <v>10409393.6</v>
      </c>
      <c r="AW42" s="45">
        <v>572</v>
      </c>
      <c r="AX42" s="44">
        <v>202806.2</v>
      </c>
      <c r="AY42" s="45">
        <v>23</v>
      </c>
      <c r="AZ42" s="44">
        <v>557649.9</v>
      </c>
      <c r="BA42" s="45">
        <v>416</v>
      </c>
      <c r="BB42" s="44">
        <v>0</v>
      </c>
      <c r="BC42" s="45">
        <v>0</v>
      </c>
      <c r="BD42" s="44">
        <v>788996.3</v>
      </c>
      <c r="BE42" s="45">
        <v>697</v>
      </c>
      <c r="BF42" s="44">
        <v>13146243</v>
      </c>
      <c r="BG42" s="45">
        <v>4400</v>
      </c>
    </row>
    <row r="43" spans="1:59" s="48" customFormat="1" ht="13.5" x14ac:dyDescent="0.15">
      <c r="A43" s="7" t="s">
        <v>89</v>
      </c>
      <c r="B43" s="44">
        <v>309178877</v>
      </c>
      <c r="C43" s="45">
        <v>257000</v>
      </c>
      <c r="D43" s="44">
        <v>48460976.200000003</v>
      </c>
      <c r="E43" s="45">
        <v>47746</v>
      </c>
      <c r="F43" s="44">
        <v>107163617</v>
      </c>
      <c r="G43" s="45">
        <v>70498</v>
      </c>
      <c r="H43" s="44">
        <v>2552896.2000000002</v>
      </c>
      <c r="I43" s="45">
        <v>1032</v>
      </c>
      <c r="J43" s="44">
        <v>7497417.5999999996</v>
      </c>
      <c r="K43" s="45">
        <v>3935</v>
      </c>
      <c r="L43" s="44">
        <v>25784391.100000001</v>
      </c>
      <c r="M43" s="45">
        <v>10398</v>
      </c>
      <c r="N43" s="44">
        <v>0</v>
      </c>
      <c r="O43" s="45">
        <v>0</v>
      </c>
      <c r="P43" s="44">
        <v>0</v>
      </c>
      <c r="Q43" s="45">
        <v>0</v>
      </c>
      <c r="R43" s="44">
        <v>23403210.600000001</v>
      </c>
      <c r="S43" s="45">
        <v>41292</v>
      </c>
      <c r="T43" s="44">
        <v>13964966.199999999</v>
      </c>
      <c r="U43" s="45">
        <v>4137</v>
      </c>
      <c r="V43" s="44">
        <v>2338909.2999999998</v>
      </c>
      <c r="W43" s="45">
        <v>459</v>
      </c>
      <c r="X43" s="44">
        <v>399018.4</v>
      </c>
      <c r="Y43" s="45">
        <v>321</v>
      </c>
      <c r="Z43" s="44">
        <v>290270.90000000002</v>
      </c>
      <c r="AA43" s="45">
        <v>303</v>
      </c>
      <c r="AB43" s="44">
        <v>4791474</v>
      </c>
      <c r="AC43" s="45">
        <v>1784</v>
      </c>
      <c r="AD43" s="44">
        <v>19840670</v>
      </c>
      <c r="AE43" s="45">
        <v>44275</v>
      </c>
      <c r="AF43" s="44">
        <v>331857</v>
      </c>
      <c r="AG43" s="45">
        <v>547</v>
      </c>
      <c r="AH43" s="44">
        <v>1596447.6</v>
      </c>
      <c r="AI43" s="45">
        <v>2230</v>
      </c>
      <c r="AJ43" s="44">
        <v>12909779.800000001</v>
      </c>
      <c r="AK43" s="45">
        <v>7140</v>
      </c>
      <c r="AL43" s="44">
        <v>12270003.1</v>
      </c>
      <c r="AM43" s="45">
        <v>11652</v>
      </c>
      <c r="AN43" s="44">
        <v>7104485.7999999998</v>
      </c>
      <c r="AO43" s="45">
        <v>2738</v>
      </c>
      <c r="AP43" s="44">
        <v>59816</v>
      </c>
      <c r="AQ43" s="45">
        <v>36</v>
      </c>
      <c r="AR43" s="44">
        <v>66126.3</v>
      </c>
      <c r="AS43" s="45">
        <v>49</v>
      </c>
      <c r="AT43" s="44">
        <v>1415949.8</v>
      </c>
      <c r="AU43" s="45">
        <v>431</v>
      </c>
      <c r="AV43" s="44">
        <v>8420038.0999999996</v>
      </c>
      <c r="AW43" s="45">
        <v>454</v>
      </c>
      <c r="AX43" s="44">
        <v>367040.5</v>
      </c>
      <c r="AY43" s="45">
        <v>50</v>
      </c>
      <c r="AZ43" s="44">
        <v>658464.6</v>
      </c>
      <c r="BA43" s="45">
        <v>490</v>
      </c>
      <c r="BB43" s="44">
        <v>0</v>
      </c>
      <c r="BC43" s="45">
        <v>0</v>
      </c>
      <c r="BD43" s="44">
        <v>1162990</v>
      </c>
      <c r="BE43" s="45">
        <v>851</v>
      </c>
      <c r="BF43" s="44">
        <v>6328060.9000000004</v>
      </c>
      <c r="BG43" s="45">
        <v>4152</v>
      </c>
    </row>
    <row r="44" spans="1:59" s="48" customFormat="1" ht="13.5" x14ac:dyDescent="0.15">
      <c r="A44" s="7" t="s">
        <v>90</v>
      </c>
      <c r="B44" s="44">
        <v>235490031.80000001</v>
      </c>
      <c r="C44" s="45">
        <v>175683</v>
      </c>
      <c r="D44" s="44">
        <v>23121369.399999999</v>
      </c>
      <c r="E44" s="45">
        <v>26191</v>
      </c>
      <c r="F44" s="44">
        <v>56555233.200000003</v>
      </c>
      <c r="G44" s="45">
        <v>32598</v>
      </c>
      <c r="H44" s="44">
        <v>1707996.6</v>
      </c>
      <c r="I44" s="45">
        <v>949</v>
      </c>
      <c r="J44" s="44">
        <v>721609.7</v>
      </c>
      <c r="K44" s="45">
        <v>602</v>
      </c>
      <c r="L44" s="44">
        <v>23482897.800000001</v>
      </c>
      <c r="M44" s="45">
        <v>10723</v>
      </c>
      <c r="N44" s="44">
        <v>0</v>
      </c>
      <c r="O44" s="45">
        <v>0</v>
      </c>
      <c r="P44" s="44">
        <v>0</v>
      </c>
      <c r="Q44" s="45">
        <v>0</v>
      </c>
      <c r="R44" s="44">
        <v>26920382.699999999</v>
      </c>
      <c r="S44" s="45">
        <v>37610</v>
      </c>
      <c r="T44" s="44">
        <v>19591670.800000001</v>
      </c>
      <c r="U44" s="45">
        <v>12774</v>
      </c>
      <c r="V44" s="44">
        <v>1458867.4</v>
      </c>
      <c r="W44" s="45">
        <v>169</v>
      </c>
      <c r="X44" s="44">
        <v>392662.2</v>
      </c>
      <c r="Y44" s="45">
        <v>369</v>
      </c>
      <c r="Z44" s="44">
        <v>189012.4</v>
      </c>
      <c r="AA44" s="45">
        <v>246</v>
      </c>
      <c r="AB44" s="44">
        <v>1017077.3</v>
      </c>
      <c r="AC44" s="45">
        <v>1141</v>
      </c>
      <c r="AD44" s="44">
        <v>18038852.699999999</v>
      </c>
      <c r="AE44" s="45">
        <v>35269</v>
      </c>
      <c r="AF44" s="44">
        <v>21358</v>
      </c>
      <c r="AG44" s="45">
        <v>17</v>
      </c>
      <c r="AH44" s="44">
        <v>1124954.3999999999</v>
      </c>
      <c r="AI44" s="45">
        <v>888</v>
      </c>
      <c r="AJ44" s="44">
        <v>36284126.5</v>
      </c>
      <c r="AK44" s="45">
        <v>1742</v>
      </c>
      <c r="AL44" s="44">
        <v>8068686.0999999996</v>
      </c>
      <c r="AM44" s="45">
        <v>8440</v>
      </c>
      <c r="AN44" s="44">
        <v>993970.6</v>
      </c>
      <c r="AO44" s="45">
        <v>231</v>
      </c>
      <c r="AP44" s="44">
        <v>77894.5</v>
      </c>
      <c r="AQ44" s="45">
        <v>54</v>
      </c>
      <c r="AR44" s="44">
        <v>141668.70000000001</v>
      </c>
      <c r="AS44" s="45">
        <v>39</v>
      </c>
      <c r="AT44" s="44">
        <v>5261494.5999999996</v>
      </c>
      <c r="AU44" s="45">
        <v>1107</v>
      </c>
      <c r="AV44" s="44">
        <v>1180714.5</v>
      </c>
      <c r="AW44" s="45">
        <v>137</v>
      </c>
      <c r="AX44" s="44">
        <v>133542</v>
      </c>
      <c r="AY44" s="45">
        <v>63</v>
      </c>
      <c r="AZ44" s="44">
        <v>292092</v>
      </c>
      <c r="BA44" s="45">
        <v>305</v>
      </c>
      <c r="BB44" s="44">
        <v>536738</v>
      </c>
      <c r="BC44" s="45">
        <v>15</v>
      </c>
      <c r="BD44" s="44">
        <v>713902</v>
      </c>
      <c r="BE44" s="45">
        <v>799</v>
      </c>
      <c r="BF44" s="44">
        <v>7461257.7000000002</v>
      </c>
      <c r="BG44" s="45">
        <v>3205</v>
      </c>
    </row>
    <row r="45" spans="1:59" s="48" customFormat="1" ht="13.5" x14ac:dyDescent="0.15">
      <c r="A45" s="7" t="s">
        <v>91</v>
      </c>
      <c r="B45" s="44">
        <v>537646058.79999995</v>
      </c>
      <c r="C45" s="45">
        <v>467653</v>
      </c>
      <c r="D45" s="44">
        <v>73798891.099999994</v>
      </c>
      <c r="E45" s="45">
        <v>85779</v>
      </c>
      <c r="F45" s="44">
        <v>141349474.40000001</v>
      </c>
      <c r="G45" s="45">
        <v>107308</v>
      </c>
      <c r="H45" s="44">
        <v>1736572</v>
      </c>
      <c r="I45" s="45">
        <v>1018</v>
      </c>
      <c r="J45" s="44">
        <v>5878098.2999999998</v>
      </c>
      <c r="K45" s="45">
        <v>2746</v>
      </c>
      <c r="L45" s="44">
        <v>61570795.899999999</v>
      </c>
      <c r="M45" s="45">
        <v>34219</v>
      </c>
      <c r="N45" s="44">
        <v>0</v>
      </c>
      <c r="O45" s="45">
        <v>0</v>
      </c>
      <c r="P45" s="44">
        <v>7382853</v>
      </c>
      <c r="Q45" s="45">
        <v>1316</v>
      </c>
      <c r="R45" s="44">
        <v>53529508.399999999</v>
      </c>
      <c r="S45" s="45">
        <v>74126</v>
      </c>
      <c r="T45" s="44">
        <v>53850963.200000003</v>
      </c>
      <c r="U45" s="45">
        <v>28964</v>
      </c>
      <c r="V45" s="44">
        <v>3630389.1</v>
      </c>
      <c r="W45" s="45">
        <v>439</v>
      </c>
      <c r="X45" s="44">
        <v>997380.3</v>
      </c>
      <c r="Y45" s="45">
        <v>593</v>
      </c>
      <c r="Z45" s="44">
        <v>477758.2</v>
      </c>
      <c r="AA45" s="45">
        <v>538</v>
      </c>
      <c r="AB45" s="44">
        <v>2311273.5</v>
      </c>
      <c r="AC45" s="45">
        <v>1593</v>
      </c>
      <c r="AD45" s="44">
        <v>41665061.399999999</v>
      </c>
      <c r="AE45" s="45">
        <v>86151</v>
      </c>
      <c r="AF45" s="44">
        <v>1117732.3999999999</v>
      </c>
      <c r="AG45" s="45">
        <v>2416</v>
      </c>
      <c r="AH45" s="44">
        <v>3077653.1</v>
      </c>
      <c r="AI45" s="45">
        <v>2259</v>
      </c>
      <c r="AJ45" s="44">
        <v>10494463.800000001</v>
      </c>
      <c r="AK45" s="45">
        <v>7423</v>
      </c>
      <c r="AL45" s="44">
        <v>13588765.4</v>
      </c>
      <c r="AM45" s="45">
        <v>14758</v>
      </c>
      <c r="AN45" s="44">
        <v>17806826.199999999</v>
      </c>
      <c r="AO45" s="45">
        <v>1898</v>
      </c>
      <c r="AP45" s="44">
        <v>197435.8</v>
      </c>
      <c r="AQ45" s="45">
        <v>75</v>
      </c>
      <c r="AR45" s="44">
        <v>447434.1</v>
      </c>
      <c r="AS45" s="45">
        <v>981</v>
      </c>
      <c r="AT45" s="44">
        <v>12671426.9</v>
      </c>
      <c r="AU45" s="45">
        <v>1835</v>
      </c>
      <c r="AV45" s="44">
        <v>7393354.7999999998</v>
      </c>
      <c r="AW45" s="45">
        <v>1428</v>
      </c>
      <c r="AX45" s="44">
        <v>184931</v>
      </c>
      <c r="AY45" s="45">
        <v>64</v>
      </c>
      <c r="AZ45" s="44">
        <v>903100.5</v>
      </c>
      <c r="BA45" s="45">
        <v>693</v>
      </c>
      <c r="BB45" s="44">
        <v>858673.5</v>
      </c>
      <c r="BC45" s="45">
        <v>13</v>
      </c>
      <c r="BD45" s="44">
        <v>858401</v>
      </c>
      <c r="BE45" s="45">
        <v>1141</v>
      </c>
      <c r="BF45" s="44">
        <v>19866841.5</v>
      </c>
      <c r="BG45" s="45">
        <v>7879</v>
      </c>
    </row>
    <row r="46" spans="1:59" s="48" customFormat="1" ht="13.5" x14ac:dyDescent="0.15">
      <c r="A46" s="7" t="s">
        <v>92</v>
      </c>
      <c r="B46" s="44">
        <v>164524676.5</v>
      </c>
      <c r="C46" s="45">
        <v>207399</v>
      </c>
      <c r="D46" s="44">
        <v>25088459</v>
      </c>
      <c r="E46" s="45">
        <v>33458</v>
      </c>
      <c r="F46" s="44">
        <v>22403845.699999999</v>
      </c>
      <c r="G46" s="45">
        <v>27910</v>
      </c>
      <c r="H46" s="44">
        <v>552393</v>
      </c>
      <c r="I46" s="45">
        <v>439</v>
      </c>
      <c r="J46" s="44">
        <v>578428</v>
      </c>
      <c r="K46" s="45">
        <v>561</v>
      </c>
      <c r="L46" s="44">
        <v>21093183.699999999</v>
      </c>
      <c r="M46" s="45">
        <v>14168</v>
      </c>
      <c r="N46" s="44">
        <v>0</v>
      </c>
      <c r="O46" s="45">
        <v>0</v>
      </c>
      <c r="P46" s="44">
        <v>0</v>
      </c>
      <c r="Q46" s="45">
        <v>0</v>
      </c>
      <c r="R46" s="44">
        <v>23003423.5</v>
      </c>
      <c r="S46" s="45">
        <v>44765</v>
      </c>
      <c r="T46" s="44">
        <v>11404790.800000001</v>
      </c>
      <c r="U46" s="45">
        <v>10900</v>
      </c>
      <c r="V46" s="44">
        <v>836770.3</v>
      </c>
      <c r="W46" s="45">
        <v>196</v>
      </c>
      <c r="X46" s="44">
        <v>101912.5</v>
      </c>
      <c r="Y46" s="45">
        <v>213</v>
      </c>
      <c r="Z46" s="44">
        <v>88344</v>
      </c>
      <c r="AA46" s="45">
        <v>131</v>
      </c>
      <c r="AB46" s="44">
        <v>4299231.2</v>
      </c>
      <c r="AC46" s="45">
        <v>3339</v>
      </c>
      <c r="AD46" s="44">
        <v>12952148.6</v>
      </c>
      <c r="AE46" s="45">
        <v>49903</v>
      </c>
      <c r="AF46" s="44">
        <v>118300</v>
      </c>
      <c r="AG46" s="45">
        <v>282</v>
      </c>
      <c r="AH46" s="44">
        <v>113157</v>
      </c>
      <c r="AI46" s="45">
        <v>201</v>
      </c>
      <c r="AJ46" s="44">
        <v>14363962</v>
      </c>
      <c r="AK46" s="45">
        <v>7960</v>
      </c>
      <c r="AL46" s="44">
        <v>4181459.5</v>
      </c>
      <c r="AM46" s="45">
        <v>5060</v>
      </c>
      <c r="AN46" s="44">
        <v>8038653.4000000004</v>
      </c>
      <c r="AO46" s="45">
        <v>1553</v>
      </c>
      <c r="AP46" s="44">
        <v>7805</v>
      </c>
      <c r="AQ46" s="45">
        <v>11</v>
      </c>
      <c r="AR46" s="44">
        <v>84832</v>
      </c>
      <c r="AS46" s="45">
        <v>13</v>
      </c>
      <c r="AT46" s="44">
        <v>638641.30000000005</v>
      </c>
      <c r="AU46" s="45">
        <v>242</v>
      </c>
      <c r="AV46" s="44">
        <v>8835464.6999999993</v>
      </c>
      <c r="AW46" s="45">
        <v>462</v>
      </c>
      <c r="AX46" s="44">
        <v>24574</v>
      </c>
      <c r="AY46" s="45">
        <v>27</v>
      </c>
      <c r="AZ46" s="44">
        <v>770089.3</v>
      </c>
      <c r="BA46" s="45">
        <v>617</v>
      </c>
      <c r="BB46" s="44">
        <v>31577</v>
      </c>
      <c r="BC46" s="45">
        <v>13</v>
      </c>
      <c r="BD46" s="44">
        <v>702891.4</v>
      </c>
      <c r="BE46" s="45">
        <v>278</v>
      </c>
      <c r="BF46" s="44">
        <v>4210339.5999999996</v>
      </c>
      <c r="BG46" s="45">
        <v>4697</v>
      </c>
    </row>
    <row r="47" spans="1:59" s="48" customFormat="1" ht="13.5" x14ac:dyDescent="0.15">
      <c r="A47" s="7" t="s">
        <v>93</v>
      </c>
      <c r="B47" s="44">
        <v>145622513.59999999</v>
      </c>
      <c r="C47" s="45">
        <v>143354</v>
      </c>
      <c r="D47" s="44">
        <v>27758417.199999999</v>
      </c>
      <c r="E47" s="45">
        <v>27076</v>
      </c>
      <c r="F47" s="44">
        <v>26458425.600000001</v>
      </c>
      <c r="G47" s="45">
        <v>23760</v>
      </c>
      <c r="H47" s="44">
        <v>425920</v>
      </c>
      <c r="I47" s="45">
        <v>245</v>
      </c>
      <c r="J47" s="44">
        <v>1751045.6</v>
      </c>
      <c r="K47" s="45">
        <v>1444</v>
      </c>
      <c r="L47" s="44">
        <v>15495836.800000001</v>
      </c>
      <c r="M47" s="45">
        <v>6428</v>
      </c>
      <c r="N47" s="44">
        <v>0</v>
      </c>
      <c r="O47" s="45">
        <v>0</v>
      </c>
      <c r="P47" s="44">
        <v>0</v>
      </c>
      <c r="Q47" s="45">
        <v>0</v>
      </c>
      <c r="R47" s="44">
        <v>19716654.100000001</v>
      </c>
      <c r="S47" s="45">
        <v>27188</v>
      </c>
      <c r="T47" s="44">
        <v>11334026.800000001</v>
      </c>
      <c r="U47" s="45">
        <v>6467</v>
      </c>
      <c r="V47" s="44">
        <v>1201977.8</v>
      </c>
      <c r="W47" s="45">
        <v>211</v>
      </c>
      <c r="X47" s="44">
        <v>267611.90000000002</v>
      </c>
      <c r="Y47" s="45">
        <v>308</v>
      </c>
      <c r="Z47" s="44">
        <v>181176.6</v>
      </c>
      <c r="AA47" s="45">
        <v>229</v>
      </c>
      <c r="AB47" s="44">
        <v>1246081.3</v>
      </c>
      <c r="AC47" s="45">
        <v>1314</v>
      </c>
      <c r="AD47" s="44">
        <v>11303147.300000001</v>
      </c>
      <c r="AE47" s="45">
        <v>28281</v>
      </c>
      <c r="AF47" s="44">
        <v>708577</v>
      </c>
      <c r="AG47" s="45">
        <v>801</v>
      </c>
      <c r="AH47" s="44">
        <v>797213.8</v>
      </c>
      <c r="AI47" s="45">
        <v>1233</v>
      </c>
      <c r="AJ47" s="44">
        <v>6364433.5999999996</v>
      </c>
      <c r="AK47" s="45">
        <v>5748</v>
      </c>
      <c r="AL47" s="44">
        <v>3555182.1</v>
      </c>
      <c r="AM47" s="45">
        <v>4280</v>
      </c>
      <c r="AN47" s="44">
        <v>1216706.1000000001</v>
      </c>
      <c r="AO47" s="45">
        <v>488</v>
      </c>
      <c r="AP47" s="44">
        <v>29234</v>
      </c>
      <c r="AQ47" s="45">
        <v>16</v>
      </c>
      <c r="AR47" s="44">
        <v>53319.9</v>
      </c>
      <c r="AS47" s="45">
        <v>67</v>
      </c>
      <c r="AT47" s="44">
        <v>2641723.4</v>
      </c>
      <c r="AU47" s="45">
        <v>652</v>
      </c>
      <c r="AV47" s="44">
        <v>1087561.6000000001</v>
      </c>
      <c r="AW47" s="45">
        <v>349</v>
      </c>
      <c r="AX47" s="44">
        <v>289334</v>
      </c>
      <c r="AY47" s="45">
        <v>176</v>
      </c>
      <c r="AZ47" s="44">
        <v>421655.2</v>
      </c>
      <c r="BA47" s="45">
        <v>348</v>
      </c>
      <c r="BB47" s="44">
        <v>11307.2</v>
      </c>
      <c r="BC47" s="45">
        <v>10</v>
      </c>
      <c r="BD47" s="44">
        <v>269059.90000000002</v>
      </c>
      <c r="BE47" s="45">
        <v>380</v>
      </c>
      <c r="BF47" s="44">
        <v>11036884.800000001</v>
      </c>
      <c r="BG47" s="45">
        <v>5855</v>
      </c>
    </row>
    <row r="48" spans="1:59" s="48" customFormat="1" ht="13.5" x14ac:dyDescent="0.15">
      <c r="A48" s="7" t="s">
        <v>94</v>
      </c>
      <c r="B48" s="44">
        <v>295158012.69999999</v>
      </c>
      <c r="C48" s="45">
        <v>241897</v>
      </c>
      <c r="D48" s="44">
        <v>73162141.400000006</v>
      </c>
      <c r="E48" s="45">
        <v>57888</v>
      </c>
      <c r="F48" s="44">
        <v>57141055.200000003</v>
      </c>
      <c r="G48" s="45">
        <v>42720</v>
      </c>
      <c r="H48" s="44">
        <v>419918</v>
      </c>
      <c r="I48" s="45">
        <v>179</v>
      </c>
      <c r="J48" s="44">
        <v>3383054</v>
      </c>
      <c r="K48" s="45">
        <v>2134</v>
      </c>
      <c r="L48" s="44">
        <v>37945305.299999997</v>
      </c>
      <c r="M48" s="45">
        <v>12918</v>
      </c>
      <c r="N48" s="44">
        <v>172</v>
      </c>
      <c r="O48" s="45">
        <v>6</v>
      </c>
      <c r="P48" s="44">
        <v>0</v>
      </c>
      <c r="Q48" s="45">
        <v>0</v>
      </c>
      <c r="R48" s="44">
        <v>21722854.100000001</v>
      </c>
      <c r="S48" s="45">
        <v>41151</v>
      </c>
      <c r="T48" s="44">
        <v>20339439.399999999</v>
      </c>
      <c r="U48" s="45">
        <v>12015</v>
      </c>
      <c r="V48" s="44">
        <v>1165447.8</v>
      </c>
      <c r="W48" s="45">
        <v>227</v>
      </c>
      <c r="X48" s="44">
        <v>217216.5</v>
      </c>
      <c r="Y48" s="45">
        <v>163</v>
      </c>
      <c r="Z48" s="44">
        <v>245901</v>
      </c>
      <c r="AA48" s="45">
        <v>317</v>
      </c>
      <c r="AB48" s="44">
        <v>1007580.7</v>
      </c>
      <c r="AC48" s="45">
        <v>945</v>
      </c>
      <c r="AD48" s="44">
        <v>13668647.800000001</v>
      </c>
      <c r="AE48" s="45">
        <v>41185</v>
      </c>
      <c r="AF48" s="44">
        <v>0</v>
      </c>
      <c r="AG48" s="45">
        <v>0</v>
      </c>
      <c r="AH48" s="44">
        <v>534062</v>
      </c>
      <c r="AI48" s="45">
        <v>916</v>
      </c>
      <c r="AJ48" s="44">
        <v>19626302.100000001</v>
      </c>
      <c r="AK48" s="45">
        <v>7664</v>
      </c>
      <c r="AL48" s="44">
        <v>8866322.3000000007</v>
      </c>
      <c r="AM48" s="45">
        <v>6914</v>
      </c>
      <c r="AN48" s="44">
        <v>2124130.7000000002</v>
      </c>
      <c r="AO48" s="45">
        <v>871</v>
      </c>
      <c r="AP48" s="44">
        <v>80797</v>
      </c>
      <c r="AQ48" s="45">
        <v>43</v>
      </c>
      <c r="AR48" s="44">
        <v>47724.3</v>
      </c>
      <c r="AS48" s="45">
        <v>217</v>
      </c>
      <c r="AT48" s="44">
        <v>287408.09999999998</v>
      </c>
      <c r="AU48" s="45">
        <v>148</v>
      </c>
      <c r="AV48" s="44">
        <v>6112771.2000000002</v>
      </c>
      <c r="AW48" s="45">
        <v>691</v>
      </c>
      <c r="AX48" s="44">
        <v>1277612.5</v>
      </c>
      <c r="AY48" s="45">
        <v>597</v>
      </c>
      <c r="AZ48" s="44">
        <v>492329.5</v>
      </c>
      <c r="BA48" s="45">
        <v>403</v>
      </c>
      <c r="BB48" s="44">
        <v>1881</v>
      </c>
      <c r="BC48" s="45">
        <v>1</v>
      </c>
      <c r="BD48" s="44">
        <v>1067043.5</v>
      </c>
      <c r="BE48" s="45">
        <v>1092</v>
      </c>
      <c r="BF48" s="44">
        <v>24220895.300000001</v>
      </c>
      <c r="BG48" s="45">
        <v>10492</v>
      </c>
    </row>
    <row r="49" spans="1:59" s="48" customFormat="1" ht="13.5" x14ac:dyDescent="0.15">
      <c r="A49" s="7" t="s">
        <v>121</v>
      </c>
      <c r="B49" s="44">
        <v>397810936.5</v>
      </c>
      <c r="C49" s="45">
        <v>248468</v>
      </c>
      <c r="D49" s="44">
        <v>68480247.700000003</v>
      </c>
      <c r="E49" s="45">
        <v>54685</v>
      </c>
      <c r="F49" s="44">
        <v>96475950.799999997</v>
      </c>
      <c r="G49" s="45">
        <v>58422</v>
      </c>
      <c r="H49" s="44">
        <v>1382758.1</v>
      </c>
      <c r="I49" s="45">
        <v>385</v>
      </c>
      <c r="J49" s="44">
        <v>3451651</v>
      </c>
      <c r="K49" s="45">
        <v>1643</v>
      </c>
      <c r="L49" s="44">
        <v>94718699.299999997</v>
      </c>
      <c r="M49" s="45">
        <v>31105</v>
      </c>
      <c r="N49" s="44">
        <v>0</v>
      </c>
      <c r="O49" s="45">
        <v>0</v>
      </c>
      <c r="P49" s="44">
        <v>0</v>
      </c>
      <c r="Q49" s="45">
        <v>0</v>
      </c>
      <c r="R49" s="44">
        <v>20029240.399999999</v>
      </c>
      <c r="S49" s="45">
        <v>35377</v>
      </c>
      <c r="T49" s="44">
        <v>6507140.5</v>
      </c>
      <c r="U49" s="45">
        <v>1861</v>
      </c>
      <c r="V49" s="44">
        <v>1101808.2</v>
      </c>
      <c r="W49" s="45">
        <v>190</v>
      </c>
      <c r="X49" s="44">
        <v>372644.4</v>
      </c>
      <c r="Y49" s="45">
        <v>226</v>
      </c>
      <c r="Z49" s="44">
        <v>73719.100000000006</v>
      </c>
      <c r="AA49" s="45">
        <v>81</v>
      </c>
      <c r="AB49" s="44">
        <v>2871264.6</v>
      </c>
      <c r="AC49" s="45">
        <v>1748</v>
      </c>
      <c r="AD49" s="44">
        <v>24060363.800000001</v>
      </c>
      <c r="AE49" s="45">
        <v>34487</v>
      </c>
      <c r="AF49" s="44">
        <v>212343</v>
      </c>
      <c r="AG49" s="45">
        <v>372</v>
      </c>
      <c r="AH49" s="44">
        <v>1870705.9</v>
      </c>
      <c r="AI49" s="45">
        <v>1826</v>
      </c>
      <c r="AJ49" s="44">
        <v>42661544.899999999</v>
      </c>
      <c r="AK49" s="45">
        <v>9055</v>
      </c>
      <c r="AL49" s="44">
        <v>13423818.4</v>
      </c>
      <c r="AM49" s="45">
        <v>11512</v>
      </c>
      <c r="AN49" s="44">
        <v>440196.8</v>
      </c>
      <c r="AO49" s="45">
        <v>208</v>
      </c>
      <c r="AP49" s="44">
        <v>60346.9</v>
      </c>
      <c r="AQ49" s="45">
        <v>39</v>
      </c>
      <c r="AR49" s="44">
        <v>91922</v>
      </c>
      <c r="AS49" s="45">
        <v>40</v>
      </c>
      <c r="AT49" s="44">
        <v>563735.1</v>
      </c>
      <c r="AU49" s="45">
        <v>86</v>
      </c>
      <c r="AV49" s="44">
        <v>8676324.4000000004</v>
      </c>
      <c r="AW49" s="45">
        <v>731</v>
      </c>
      <c r="AX49" s="44">
        <v>394136.3</v>
      </c>
      <c r="AY49" s="45">
        <v>201</v>
      </c>
      <c r="AZ49" s="44">
        <v>798547</v>
      </c>
      <c r="BA49" s="45">
        <v>420</v>
      </c>
      <c r="BB49" s="44">
        <v>2123061.7000000002</v>
      </c>
      <c r="BC49" s="45">
        <v>55</v>
      </c>
      <c r="BD49" s="44">
        <v>699744</v>
      </c>
      <c r="BE49" s="45">
        <v>847</v>
      </c>
      <c r="BF49" s="44">
        <v>6269022.2000000002</v>
      </c>
      <c r="BG49" s="45">
        <v>2866</v>
      </c>
    </row>
    <row r="50" spans="1:59" s="48" customFormat="1" ht="13.5" x14ac:dyDescent="0.15">
      <c r="A50" s="7" t="s">
        <v>95</v>
      </c>
      <c r="B50" s="44">
        <v>266727252.80000001</v>
      </c>
      <c r="C50" s="45">
        <v>151445</v>
      </c>
      <c r="D50" s="44">
        <v>72940033.799999997</v>
      </c>
      <c r="E50" s="45">
        <v>37322</v>
      </c>
      <c r="F50" s="44">
        <v>52904737.700000003</v>
      </c>
      <c r="G50" s="45">
        <v>28251</v>
      </c>
      <c r="H50" s="44">
        <v>109712</v>
      </c>
      <c r="I50" s="45">
        <v>60</v>
      </c>
      <c r="J50" s="44">
        <v>1687521.8</v>
      </c>
      <c r="K50" s="45">
        <v>1034</v>
      </c>
      <c r="L50" s="44">
        <v>11399408.300000001</v>
      </c>
      <c r="M50" s="45">
        <v>4688</v>
      </c>
      <c r="N50" s="44">
        <v>0</v>
      </c>
      <c r="O50" s="45">
        <v>0</v>
      </c>
      <c r="P50" s="44">
        <v>0</v>
      </c>
      <c r="Q50" s="45">
        <v>0</v>
      </c>
      <c r="R50" s="44">
        <v>9465575</v>
      </c>
      <c r="S50" s="45">
        <v>20543</v>
      </c>
      <c r="T50" s="44">
        <v>1734566.7</v>
      </c>
      <c r="U50" s="45">
        <v>607</v>
      </c>
      <c r="V50" s="44">
        <v>507796</v>
      </c>
      <c r="W50" s="45">
        <v>155</v>
      </c>
      <c r="X50" s="44">
        <v>482684.3</v>
      </c>
      <c r="Y50" s="45">
        <v>214</v>
      </c>
      <c r="Z50" s="44">
        <v>48529.4</v>
      </c>
      <c r="AA50" s="45">
        <v>50</v>
      </c>
      <c r="AB50" s="44">
        <v>456091.4</v>
      </c>
      <c r="AC50" s="45">
        <v>462</v>
      </c>
      <c r="AD50" s="44">
        <v>10901209.5</v>
      </c>
      <c r="AE50" s="45">
        <v>17806</v>
      </c>
      <c r="AF50" s="44">
        <v>1050978</v>
      </c>
      <c r="AG50" s="45">
        <v>781</v>
      </c>
      <c r="AH50" s="44">
        <v>347525.5</v>
      </c>
      <c r="AI50" s="45">
        <v>213</v>
      </c>
      <c r="AJ50" s="44">
        <v>21180853.5</v>
      </c>
      <c r="AK50" s="45">
        <v>5029</v>
      </c>
      <c r="AL50" s="44">
        <v>9489222.9000000004</v>
      </c>
      <c r="AM50" s="45">
        <v>7307</v>
      </c>
      <c r="AN50" s="44">
        <v>4797029.2</v>
      </c>
      <c r="AO50" s="45">
        <v>1665</v>
      </c>
      <c r="AP50" s="44">
        <v>28952.799999999999</v>
      </c>
      <c r="AQ50" s="45">
        <v>14</v>
      </c>
      <c r="AR50" s="44">
        <v>66241</v>
      </c>
      <c r="AS50" s="45">
        <v>13</v>
      </c>
      <c r="AT50" s="44">
        <v>576790.5</v>
      </c>
      <c r="AU50" s="45">
        <v>120</v>
      </c>
      <c r="AV50" s="44">
        <v>1500785.8</v>
      </c>
      <c r="AW50" s="45">
        <v>31</v>
      </c>
      <c r="AX50" s="44">
        <v>378113.4</v>
      </c>
      <c r="AY50" s="45">
        <v>195</v>
      </c>
      <c r="AZ50" s="44">
        <v>199485.5</v>
      </c>
      <c r="BA50" s="45">
        <v>187</v>
      </c>
      <c r="BB50" s="44">
        <v>768757</v>
      </c>
      <c r="BC50" s="45">
        <v>90</v>
      </c>
      <c r="BD50" s="44">
        <v>763848.3</v>
      </c>
      <c r="BE50" s="45">
        <v>703</v>
      </c>
      <c r="BF50" s="44">
        <v>62940803.5</v>
      </c>
      <c r="BG50" s="45">
        <v>23905</v>
      </c>
    </row>
    <row r="51" spans="1:59" s="48" customFormat="1" ht="13.5" x14ac:dyDescent="0.15">
      <c r="A51" s="7" t="s">
        <v>96</v>
      </c>
      <c r="B51" s="44">
        <v>168703107.5</v>
      </c>
      <c r="C51" s="45">
        <v>162339</v>
      </c>
      <c r="D51" s="44">
        <v>41701365.200000003</v>
      </c>
      <c r="E51" s="45">
        <v>38231</v>
      </c>
      <c r="F51" s="44">
        <v>24813615.899999999</v>
      </c>
      <c r="G51" s="45">
        <v>26248</v>
      </c>
      <c r="H51" s="44">
        <v>1825024.4</v>
      </c>
      <c r="I51" s="45">
        <v>982</v>
      </c>
      <c r="J51" s="44">
        <v>1044593</v>
      </c>
      <c r="K51" s="45">
        <v>821</v>
      </c>
      <c r="L51" s="44">
        <v>37051446.299999997</v>
      </c>
      <c r="M51" s="45">
        <v>17967</v>
      </c>
      <c r="N51" s="44">
        <v>0</v>
      </c>
      <c r="O51" s="45">
        <v>0</v>
      </c>
      <c r="P51" s="44">
        <v>0</v>
      </c>
      <c r="Q51" s="45">
        <v>0</v>
      </c>
      <c r="R51" s="44">
        <v>16770233</v>
      </c>
      <c r="S51" s="45">
        <v>32818</v>
      </c>
      <c r="T51" s="44">
        <v>618595</v>
      </c>
      <c r="U51" s="45">
        <v>352</v>
      </c>
      <c r="V51" s="44">
        <v>538890</v>
      </c>
      <c r="W51" s="45">
        <v>203</v>
      </c>
      <c r="X51" s="44">
        <v>207654.39999999999</v>
      </c>
      <c r="Y51" s="45">
        <v>333</v>
      </c>
      <c r="Z51" s="44">
        <v>70231</v>
      </c>
      <c r="AA51" s="45">
        <v>104</v>
      </c>
      <c r="AB51" s="44">
        <v>436133.7</v>
      </c>
      <c r="AC51" s="45">
        <v>746</v>
      </c>
      <c r="AD51" s="44">
        <v>8141607</v>
      </c>
      <c r="AE51" s="45">
        <v>26007</v>
      </c>
      <c r="AF51" s="44">
        <v>703890.4</v>
      </c>
      <c r="AG51" s="45">
        <v>1493</v>
      </c>
      <c r="AH51" s="44">
        <v>373555</v>
      </c>
      <c r="AI51" s="45">
        <v>663</v>
      </c>
      <c r="AJ51" s="44">
        <v>15625861.199999999</v>
      </c>
      <c r="AK51" s="45">
        <v>4926</v>
      </c>
      <c r="AL51" s="44">
        <v>5038561.3</v>
      </c>
      <c r="AM51" s="45">
        <v>3542</v>
      </c>
      <c r="AN51" s="44">
        <v>2455360.7000000002</v>
      </c>
      <c r="AO51" s="45">
        <v>1320</v>
      </c>
      <c r="AP51" s="44">
        <v>57744</v>
      </c>
      <c r="AQ51" s="45">
        <v>37</v>
      </c>
      <c r="AR51" s="44">
        <v>10320</v>
      </c>
      <c r="AS51" s="45">
        <v>4</v>
      </c>
      <c r="AT51" s="44">
        <v>100516.7</v>
      </c>
      <c r="AU51" s="45">
        <v>72</v>
      </c>
      <c r="AV51" s="44">
        <v>1489032.7</v>
      </c>
      <c r="AW51" s="45">
        <v>293</v>
      </c>
      <c r="AX51" s="44">
        <v>783852.8</v>
      </c>
      <c r="AY51" s="45">
        <v>608</v>
      </c>
      <c r="AZ51" s="44">
        <v>513200</v>
      </c>
      <c r="BA51" s="45">
        <v>411</v>
      </c>
      <c r="BB51" s="44">
        <v>0</v>
      </c>
      <c r="BC51" s="45">
        <v>0</v>
      </c>
      <c r="BD51" s="44">
        <v>312468.59999999998</v>
      </c>
      <c r="BE51" s="45">
        <v>479</v>
      </c>
      <c r="BF51" s="44">
        <v>8019355.2000000002</v>
      </c>
      <c r="BG51" s="45">
        <v>3679</v>
      </c>
    </row>
    <row r="52" spans="1:59" s="48" customFormat="1" ht="13.5" x14ac:dyDescent="0.15">
      <c r="A52" s="7" t="s">
        <v>97</v>
      </c>
      <c r="B52" s="44">
        <v>277452803.60000002</v>
      </c>
      <c r="C52" s="45">
        <v>302981</v>
      </c>
      <c r="D52" s="44">
        <v>55203642.700000003</v>
      </c>
      <c r="E52" s="45">
        <v>60205</v>
      </c>
      <c r="F52" s="44">
        <v>64437692.899999999</v>
      </c>
      <c r="G52" s="45">
        <v>59914</v>
      </c>
      <c r="H52" s="44">
        <v>711330</v>
      </c>
      <c r="I52" s="45">
        <v>532</v>
      </c>
      <c r="J52" s="44">
        <v>2557887</v>
      </c>
      <c r="K52" s="45">
        <v>2499</v>
      </c>
      <c r="L52" s="44">
        <v>45460269.700000003</v>
      </c>
      <c r="M52" s="45">
        <v>35958</v>
      </c>
      <c r="N52" s="44">
        <v>0</v>
      </c>
      <c r="O52" s="45">
        <v>0</v>
      </c>
      <c r="P52" s="44">
        <v>0</v>
      </c>
      <c r="Q52" s="45">
        <v>0</v>
      </c>
      <c r="R52" s="44">
        <v>27809261.5</v>
      </c>
      <c r="S52" s="45">
        <v>60067</v>
      </c>
      <c r="T52" s="44">
        <v>564515</v>
      </c>
      <c r="U52" s="45">
        <v>500</v>
      </c>
      <c r="V52" s="44">
        <v>804143.3</v>
      </c>
      <c r="W52" s="45">
        <v>208</v>
      </c>
      <c r="X52" s="44">
        <v>164125.4</v>
      </c>
      <c r="Y52" s="45">
        <v>295</v>
      </c>
      <c r="Z52" s="44">
        <v>54936</v>
      </c>
      <c r="AA52" s="45">
        <v>82</v>
      </c>
      <c r="AB52" s="44">
        <v>1277903.3999999999</v>
      </c>
      <c r="AC52" s="45">
        <v>2345</v>
      </c>
      <c r="AD52" s="44">
        <v>16894030.5</v>
      </c>
      <c r="AE52" s="45">
        <v>50491</v>
      </c>
      <c r="AF52" s="44">
        <v>1729321.4</v>
      </c>
      <c r="AG52" s="45">
        <v>2158</v>
      </c>
      <c r="AH52" s="44">
        <v>571108.1</v>
      </c>
      <c r="AI52" s="45">
        <v>952</v>
      </c>
      <c r="AJ52" s="44">
        <v>35566893.299999997</v>
      </c>
      <c r="AK52" s="45">
        <v>11376</v>
      </c>
      <c r="AL52" s="44">
        <v>9901219.9000000004</v>
      </c>
      <c r="AM52" s="45">
        <v>8278</v>
      </c>
      <c r="AN52" s="44">
        <v>880191.8</v>
      </c>
      <c r="AO52" s="45">
        <v>475</v>
      </c>
      <c r="AP52" s="44">
        <v>43684</v>
      </c>
      <c r="AQ52" s="45">
        <v>44</v>
      </c>
      <c r="AR52" s="44">
        <v>90167</v>
      </c>
      <c r="AS52" s="45">
        <v>22</v>
      </c>
      <c r="AT52" s="44">
        <v>17445.7</v>
      </c>
      <c r="AU52" s="45">
        <v>18</v>
      </c>
      <c r="AV52" s="44">
        <v>1066277.8</v>
      </c>
      <c r="AW52" s="45">
        <v>223</v>
      </c>
      <c r="AX52" s="44">
        <v>414431.9</v>
      </c>
      <c r="AY52" s="45">
        <v>203</v>
      </c>
      <c r="AZ52" s="44">
        <v>727665.6</v>
      </c>
      <c r="BA52" s="45">
        <v>678</v>
      </c>
      <c r="BB52" s="44">
        <v>2873</v>
      </c>
      <c r="BC52" s="45">
        <v>5</v>
      </c>
      <c r="BD52" s="44">
        <v>664375</v>
      </c>
      <c r="BE52" s="45">
        <v>847</v>
      </c>
      <c r="BF52" s="44">
        <v>9837411.6999999993</v>
      </c>
      <c r="BG52" s="45">
        <v>4606</v>
      </c>
    </row>
    <row r="54" spans="1:59" ht="15" customHeight="1" x14ac:dyDescent="0.15">
      <c r="C54" s="8"/>
      <c r="E54" s="8"/>
      <c r="G54" s="8"/>
      <c r="I54" s="8"/>
      <c r="K54" s="8"/>
      <c r="M54" s="8"/>
      <c r="O54" s="8"/>
      <c r="Q54" s="8"/>
      <c r="S54" s="8"/>
      <c r="U54" s="8"/>
      <c r="W54" s="8"/>
      <c r="Y54" s="8"/>
      <c r="AA54" s="8"/>
      <c r="AC54" s="8"/>
      <c r="AE54" s="8"/>
      <c r="AG54" s="8"/>
      <c r="AI54" s="8"/>
      <c r="AK54" s="8"/>
      <c r="AM54" s="8"/>
      <c r="AO54" s="8"/>
      <c r="AQ54" s="8"/>
      <c r="AS54" s="8"/>
      <c r="AU54" s="8"/>
      <c r="AW54" s="8"/>
      <c r="AY54" s="8"/>
      <c r="BA54" s="8"/>
      <c r="BC54" s="8"/>
      <c r="BE54" s="8"/>
      <c r="BG54" s="8"/>
    </row>
    <row r="55" spans="1:59" ht="15" customHeight="1" x14ac:dyDescent="0.15">
      <c r="C55" s="8"/>
      <c r="E55" s="8"/>
      <c r="G55" s="8"/>
      <c r="I55" s="8"/>
      <c r="K55" s="8"/>
      <c r="M55" s="8"/>
      <c r="O55" s="8"/>
      <c r="Q55" s="8"/>
      <c r="S55" s="8"/>
      <c r="U55" s="8"/>
      <c r="W55" s="8"/>
      <c r="Y55" s="8"/>
      <c r="AA55" s="8"/>
      <c r="AC55" s="8"/>
      <c r="AE55" s="8"/>
      <c r="AG55" s="8"/>
      <c r="AI55" s="8"/>
      <c r="AK55" s="8"/>
      <c r="AM55" s="8"/>
      <c r="AO55" s="8"/>
      <c r="AQ55" s="8"/>
      <c r="AS55" s="8"/>
      <c r="AU55" s="8"/>
      <c r="AW55" s="8"/>
      <c r="AY55" s="8"/>
      <c r="BA55" s="8"/>
      <c r="BC55" s="8"/>
      <c r="BE55" s="8"/>
      <c r="BG55" s="8"/>
    </row>
    <row r="56" spans="1:59" ht="15" customHeight="1" x14ac:dyDescent="0.15">
      <c r="C56" s="8"/>
      <c r="E56" s="8"/>
      <c r="G56" s="8"/>
      <c r="I56" s="8"/>
      <c r="K56" s="8"/>
      <c r="M56" s="8"/>
      <c r="O56" s="8"/>
      <c r="Q56" s="8"/>
      <c r="S56" s="8"/>
      <c r="U56" s="8"/>
      <c r="W56" s="8"/>
      <c r="Y56" s="8"/>
      <c r="AA56" s="8"/>
      <c r="AC56" s="8"/>
      <c r="AE56" s="8"/>
      <c r="AG56" s="8"/>
      <c r="AI56" s="8"/>
      <c r="AK56" s="8"/>
      <c r="AM56" s="8"/>
      <c r="AO56" s="8"/>
      <c r="AQ56" s="8"/>
      <c r="AS56" s="8"/>
      <c r="AU56" s="8"/>
      <c r="AW56" s="8"/>
      <c r="AY56" s="8"/>
      <c r="BA56" s="8"/>
      <c r="BC56" s="8"/>
      <c r="BE56" s="8"/>
      <c r="BG56" s="8"/>
    </row>
  </sheetData>
  <mergeCells count="31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zoomScale="85" zoomScaleNormal="85" workbookViewId="0">
      <selection activeCell="B7" sqref="B7"/>
    </sheetView>
  </sheetViews>
  <sheetFormatPr defaultRowHeight="15" customHeight="1" x14ac:dyDescent="0.15"/>
  <cols>
    <col min="1" max="1" width="18.77734375" customWidth="1"/>
    <col min="2" max="2" width="18.44140625" style="8" bestFit="1" customWidth="1"/>
    <col min="3" max="3" width="17.21875" style="23" bestFit="1" customWidth="1"/>
    <col min="4" max="4" width="17.44140625" style="8" bestFit="1" customWidth="1"/>
    <col min="5" max="5" width="13.77734375" style="23" bestFit="1" customWidth="1"/>
    <col min="6" max="6" width="17.44140625" style="8" bestFit="1" customWidth="1"/>
    <col min="7" max="7" width="18.33203125" style="23" bestFit="1" customWidth="1"/>
    <col min="8" max="8" width="15.88671875" style="8" bestFit="1" customWidth="1"/>
    <col min="9" max="9" width="11.21875" style="23" bestFit="1" customWidth="1"/>
    <col min="10" max="10" width="15.88671875" style="8" bestFit="1" customWidth="1"/>
    <col min="11" max="11" width="11.21875" style="23" bestFit="1" customWidth="1"/>
    <col min="12" max="12" width="18.44140625" style="8" bestFit="1" customWidth="1"/>
    <col min="13" max="13" width="12.21875" style="23" bestFit="1" customWidth="1"/>
    <col min="14" max="14" width="10.33203125" style="8" bestFit="1" customWidth="1"/>
    <col min="15" max="15" width="9.109375" style="23" bestFit="1" customWidth="1"/>
    <col min="16" max="16" width="14.88671875" style="8" bestFit="1" customWidth="1"/>
    <col min="17" max="17" width="10.33203125" style="23" bestFit="1" customWidth="1"/>
    <col min="18" max="18" width="15.88671875" style="8" bestFit="1" customWidth="1"/>
    <col min="19" max="19" width="12.21875" style="23" bestFit="1" customWidth="1"/>
    <col min="20" max="20" width="15.77734375" style="8" bestFit="1" customWidth="1"/>
    <col min="21" max="21" width="11.21875" style="23" bestFit="1" customWidth="1"/>
    <col min="22" max="22" width="14.77734375" style="8" bestFit="1" customWidth="1"/>
    <col min="23" max="23" width="10.21875" style="23" bestFit="1" customWidth="1"/>
    <col min="24" max="24" width="13.77734375" style="8" bestFit="1" customWidth="1"/>
    <col min="25" max="25" width="9.109375" style="23" bestFit="1" customWidth="1"/>
    <col min="26" max="26" width="13.77734375" style="8" bestFit="1" customWidth="1"/>
    <col min="27" max="27" width="10.21875" style="23" bestFit="1" customWidth="1"/>
    <col min="28" max="28" width="13.77734375" style="8" bestFit="1" customWidth="1"/>
    <col min="29" max="29" width="10.21875" style="23" bestFit="1" customWidth="1"/>
    <col min="30" max="30" width="15.77734375" style="8" bestFit="1" customWidth="1"/>
    <col min="31" max="31" width="12.21875" style="23" bestFit="1" customWidth="1"/>
    <col min="32" max="32" width="14.77734375" style="8" bestFit="1" customWidth="1"/>
    <col min="33" max="33" width="11.21875" style="23" bestFit="1" customWidth="1"/>
    <col min="34" max="34" width="14.77734375" style="8" bestFit="1" customWidth="1"/>
    <col min="35" max="35" width="11.21875" style="23" bestFit="1" customWidth="1"/>
    <col min="36" max="36" width="15.77734375" style="8" bestFit="1" customWidth="1"/>
    <col min="37" max="37" width="12.21875" style="23" bestFit="1" customWidth="1"/>
    <col min="38" max="38" width="15.77734375" style="8" bestFit="1" customWidth="1"/>
    <col min="39" max="39" width="12.21875" style="23" bestFit="1" customWidth="1"/>
    <col min="40" max="40" width="15.77734375" style="8" bestFit="1" customWidth="1"/>
    <col min="41" max="41" width="11.21875" style="23" bestFit="1" customWidth="1"/>
    <col min="42" max="42" width="13.77734375" style="8" bestFit="1" customWidth="1"/>
    <col min="43" max="43" width="10.21875" style="23" bestFit="1" customWidth="1"/>
    <col min="44" max="44" width="13.77734375" style="8" bestFit="1" customWidth="1"/>
    <col min="45" max="45" width="10.21875" style="23" bestFit="1" customWidth="1"/>
    <col min="46" max="46" width="14.77734375" style="8" bestFit="1" customWidth="1"/>
    <col min="47" max="47" width="10.21875" style="23" bestFit="1" customWidth="1"/>
    <col min="48" max="48" width="14.77734375" style="8" bestFit="1" customWidth="1"/>
    <col min="49" max="49" width="11.21875" style="23" bestFit="1" customWidth="1"/>
    <col min="50" max="50" width="13.77734375" style="8" bestFit="1" customWidth="1"/>
    <col min="51" max="51" width="10.21875" style="23" bestFit="1" customWidth="1"/>
    <col min="52" max="52" width="13.77734375" style="8" bestFit="1" customWidth="1"/>
    <col min="53" max="53" width="10.21875" style="23" bestFit="1" customWidth="1"/>
    <col min="54" max="54" width="13.77734375" style="8" bestFit="1" customWidth="1"/>
    <col min="55" max="55" width="9.109375" style="23" bestFit="1" customWidth="1"/>
    <col min="56" max="56" width="14.88671875" style="8" bestFit="1" customWidth="1"/>
    <col min="57" max="57" width="11.21875" style="23" bestFit="1" customWidth="1"/>
    <col min="58" max="58" width="15.77734375" style="8" bestFit="1" customWidth="1"/>
    <col min="59" max="59" width="12.21875" style="23" bestFit="1" customWidth="1"/>
  </cols>
  <sheetData>
    <row r="1" spans="1:59" ht="42" customHeight="1" x14ac:dyDescent="0.15">
      <c r="A1" s="60" t="s">
        <v>119</v>
      </c>
      <c r="B1" s="60"/>
      <c r="C1" s="81"/>
      <c r="D1" s="60"/>
      <c r="E1" s="81"/>
      <c r="F1" s="60"/>
      <c r="G1" s="36"/>
      <c r="H1" s="36"/>
      <c r="AX1" s="30"/>
      <c r="AY1" s="31"/>
      <c r="AZ1" s="32"/>
      <c r="BA1" s="31"/>
      <c r="BB1" s="32"/>
      <c r="BC1" s="31"/>
      <c r="BD1" s="32"/>
      <c r="BE1" s="31"/>
      <c r="BG1" s="42" t="s">
        <v>137</v>
      </c>
    </row>
    <row r="2" spans="1:59" s="1" customFormat="1" ht="15" customHeight="1" x14ac:dyDescent="0.15">
      <c r="A2" s="82" t="s">
        <v>106</v>
      </c>
      <c r="B2" s="57" t="s">
        <v>30</v>
      </c>
      <c r="C2" s="84"/>
      <c r="D2" s="57" t="s">
        <v>1</v>
      </c>
      <c r="E2" s="84"/>
      <c r="F2" s="57" t="s">
        <v>2</v>
      </c>
      <c r="G2" s="84"/>
      <c r="H2" s="57" t="s">
        <v>4</v>
      </c>
      <c r="I2" s="84"/>
      <c r="J2" s="57" t="s">
        <v>5</v>
      </c>
      <c r="K2" s="84"/>
      <c r="L2" s="57" t="s">
        <v>6</v>
      </c>
      <c r="M2" s="84"/>
      <c r="N2" s="57" t="s">
        <v>7</v>
      </c>
      <c r="O2" s="84"/>
      <c r="P2" s="57" t="s">
        <v>8</v>
      </c>
      <c r="Q2" s="84"/>
      <c r="R2" s="57" t="s">
        <v>9</v>
      </c>
      <c r="S2" s="84"/>
      <c r="T2" s="57" t="s">
        <v>10</v>
      </c>
      <c r="U2" s="84"/>
      <c r="V2" s="57" t="s">
        <v>11</v>
      </c>
      <c r="W2" s="84"/>
      <c r="X2" s="57" t="s">
        <v>12</v>
      </c>
      <c r="Y2" s="84"/>
      <c r="Z2" s="57" t="s">
        <v>13</v>
      </c>
      <c r="AA2" s="84"/>
      <c r="AB2" s="57" t="s">
        <v>14</v>
      </c>
      <c r="AC2" s="84"/>
      <c r="AD2" s="57" t="s">
        <v>15</v>
      </c>
      <c r="AE2" s="84"/>
      <c r="AF2" s="57" t="s">
        <v>16</v>
      </c>
      <c r="AG2" s="84"/>
      <c r="AH2" s="57" t="s">
        <v>17</v>
      </c>
      <c r="AI2" s="84"/>
      <c r="AJ2" s="57" t="s">
        <v>18</v>
      </c>
      <c r="AK2" s="84"/>
      <c r="AL2" s="57" t="s">
        <v>19</v>
      </c>
      <c r="AM2" s="84"/>
      <c r="AN2" s="57" t="s">
        <v>20</v>
      </c>
      <c r="AO2" s="84"/>
      <c r="AP2" s="57" t="s">
        <v>21</v>
      </c>
      <c r="AQ2" s="84"/>
      <c r="AR2" s="57" t="s">
        <v>26</v>
      </c>
      <c r="AS2" s="84"/>
      <c r="AT2" s="57" t="s">
        <v>27</v>
      </c>
      <c r="AU2" s="84"/>
      <c r="AV2" s="57" t="s">
        <v>28</v>
      </c>
      <c r="AW2" s="59"/>
      <c r="AX2" s="85" t="s">
        <v>29</v>
      </c>
      <c r="AY2" s="86"/>
      <c r="AZ2" s="85" t="s">
        <v>22</v>
      </c>
      <c r="BA2" s="86"/>
      <c r="BB2" s="85" t="s">
        <v>23</v>
      </c>
      <c r="BC2" s="86"/>
      <c r="BD2" s="85" t="s">
        <v>24</v>
      </c>
      <c r="BE2" s="86"/>
      <c r="BF2" s="57" t="s">
        <v>25</v>
      </c>
      <c r="BG2" s="59"/>
    </row>
    <row r="3" spans="1:59" s="1" customFormat="1" ht="15" customHeight="1" x14ac:dyDescent="0.15">
      <c r="A3" s="83"/>
      <c r="B3" s="9" t="s">
        <v>3</v>
      </c>
      <c r="C3" s="21" t="s">
        <v>108</v>
      </c>
      <c r="D3" s="9" t="s">
        <v>3</v>
      </c>
      <c r="E3" s="21" t="s">
        <v>108</v>
      </c>
      <c r="F3" s="9" t="s">
        <v>3</v>
      </c>
      <c r="G3" s="21" t="s">
        <v>108</v>
      </c>
      <c r="H3" s="9" t="s">
        <v>3</v>
      </c>
      <c r="I3" s="21" t="s">
        <v>108</v>
      </c>
      <c r="J3" s="9" t="s">
        <v>3</v>
      </c>
      <c r="K3" s="21" t="s">
        <v>108</v>
      </c>
      <c r="L3" s="9" t="s">
        <v>3</v>
      </c>
      <c r="M3" s="21" t="s">
        <v>108</v>
      </c>
      <c r="N3" s="9" t="s">
        <v>3</v>
      </c>
      <c r="O3" s="21" t="s">
        <v>108</v>
      </c>
      <c r="P3" s="9" t="s">
        <v>3</v>
      </c>
      <c r="Q3" s="21" t="s">
        <v>108</v>
      </c>
      <c r="R3" s="9" t="s">
        <v>3</v>
      </c>
      <c r="S3" s="21" t="s">
        <v>108</v>
      </c>
      <c r="T3" s="9" t="s">
        <v>3</v>
      </c>
      <c r="U3" s="21" t="s">
        <v>108</v>
      </c>
      <c r="V3" s="9" t="s">
        <v>3</v>
      </c>
      <c r="W3" s="21" t="s">
        <v>108</v>
      </c>
      <c r="X3" s="9" t="s">
        <v>3</v>
      </c>
      <c r="Y3" s="21" t="s">
        <v>108</v>
      </c>
      <c r="Z3" s="9" t="s">
        <v>3</v>
      </c>
      <c r="AA3" s="21" t="s">
        <v>108</v>
      </c>
      <c r="AB3" s="9" t="s">
        <v>3</v>
      </c>
      <c r="AC3" s="21" t="s">
        <v>108</v>
      </c>
      <c r="AD3" s="9" t="s">
        <v>3</v>
      </c>
      <c r="AE3" s="21" t="s">
        <v>108</v>
      </c>
      <c r="AF3" s="9" t="s">
        <v>3</v>
      </c>
      <c r="AG3" s="21" t="s">
        <v>108</v>
      </c>
      <c r="AH3" s="9" t="s">
        <v>3</v>
      </c>
      <c r="AI3" s="21" t="s">
        <v>108</v>
      </c>
      <c r="AJ3" s="9" t="s">
        <v>3</v>
      </c>
      <c r="AK3" s="21" t="s">
        <v>108</v>
      </c>
      <c r="AL3" s="9" t="s">
        <v>3</v>
      </c>
      <c r="AM3" s="21" t="s">
        <v>108</v>
      </c>
      <c r="AN3" s="9" t="s">
        <v>3</v>
      </c>
      <c r="AO3" s="21" t="s">
        <v>108</v>
      </c>
      <c r="AP3" s="9" t="s">
        <v>3</v>
      </c>
      <c r="AQ3" s="21" t="s">
        <v>108</v>
      </c>
      <c r="AR3" s="9" t="s">
        <v>3</v>
      </c>
      <c r="AS3" s="21" t="s">
        <v>108</v>
      </c>
      <c r="AT3" s="9" t="s">
        <v>3</v>
      </c>
      <c r="AU3" s="21" t="s">
        <v>108</v>
      </c>
      <c r="AV3" s="9" t="s">
        <v>3</v>
      </c>
      <c r="AW3" s="21" t="s">
        <v>108</v>
      </c>
      <c r="AX3" s="9" t="s">
        <v>3</v>
      </c>
      <c r="AY3" s="21" t="s">
        <v>108</v>
      </c>
      <c r="AZ3" s="9" t="s">
        <v>3</v>
      </c>
      <c r="BA3" s="21" t="s">
        <v>108</v>
      </c>
      <c r="BB3" s="9" t="s">
        <v>3</v>
      </c>
      <c r="BC3" s="21" t="s">
        <v>108</v>
      </c>
      <c r="BD3" s="9" t="s">
        <v>3</v>
      </c>
      <c r="BE3" s="21" t="s">
        <v>108</v>
      </c>
      <c r="BF3" s="9" t="s">
        <v>3</v>
      </c>
      <c r="BG3" s="21" t="s">
        <v>108</v>
      </c>
    </row>
    <row r="4" spans="1:59" s="1" customFormat="1" ht="15" customHeight="1" x14ac:dyDescent="0.15">
      <c r="A4" s="4" t="s">
        <v>31</v>
      </c>
      <c r="B4" s="18">
        <f t="shared" ref="B4:AG4" si="0">SUM(B5,B10,B14,B15,B18,B19:B22,B25,B29:B37,B41:B52)</f>
        <v>4787363107</v>
      </c>
      <c r="C4" s="15">
        <f t="shared" si="0"/>
        <v>395883</v>
      </c>
      <c r="D4" s="18">
        <f t="shared" si="0"/>
        <v>9137414</v>
      </c>
      <c r="E4" s="15">
        <f t="shared" si="0"/>
        <v>5081</v>
      </c>
      <c r="F4" s="18">
        <f t="shared" si="0"/>
        <v>819871</v>
      </c>
      <c r="G4" s="15">
        <f t="shared" si="0"/>
        <v>997</v>
      </c>
      <c r="H4" s="18">
        <f t="shared" si="0"/>
        <v>172911</v>
      </c>
      <c r="I4" s="15">
        <f t="shared" si="0"/>
        <v>31</v>
      </c>
      <c r="J4" s="18">
        <f t="shared" si="0"/>
        <v>11964623</v>
      </c>
      <c r="K4" s="15">
        <f t="shared" si="0"/>
        <v>1340</v>
      </c>
      <c r="L4" s="18">
        <f t="shared" si="0"/>
        <v>4618829068</v>
      </c>
      <c r="M4" s="15">
        <f t="shared" si="0"/>
        <v>327427</v>
      </c>
      <c r="N4" s="18">
        <f t="shared" si="0"/>
        <v>0</v>
      </c>
      <c r="O4" s="15">
        <f t="shared" si="0"/>
        <v>0</v>
      </c>
      <c r="P4" s="18">
        <f t="shared" si="0"/>
        <v>36005</v>
      </c>
      <c r="Q4" s="15">
        <f t="shared" si="0"/>
        <v>11</v>
      </c>
      <c r="R4" s="18">
        <f t="shared" si="0"/>
        <v>381098</v>
      </c>
      <c r="S4" s="15">
        <f t="shared" si="0"/>
        <v>130</v>
      </c>
      <c r="T4" s="18">
        <f t="shared" si="0"/>
        <v>371</v>
      </c>
      <c r="U4" s="15">
        <f t="shared" si="0"/>
        <v>2</v>
      </c>
      <c r="V4" s="18">
        <f t="shared" si="0"/>
        <v>1532721</v>
      </c>
      <c r="W4" s="15">
        <f t="shared" si="0"/>
        <v>31</v>
      </c>
      <c r="X4" s="18">
        <f t="shared" si="0"/>
        <v>9142</v>
      </c>
      <c r="Y4" s="15">
        <f t="shared" si="0"/>
        <v>2</v>
      </c>
      <c r="Z4" s="18">
        <f t="shared" si="0"/>
        <v>30865</v>
      </c>
      <c r="AA4" s="15">
        <f t="shared" si="0"/>
        <v>2</v>
      </c>
      <c r="AB4" s="18">
        <f t="shared" si="0"/>
        <v>0</v>
      </c>
      <c r="AC4" s="15">
        <f t="shared" si="0"/>
        <v>0</v>
      </c>
      <c r="AD4" s="18">
        <f t="shared" si="0"/>
        <v>50714535</v>
      </c>
      <c r="AE4" s="15">
        <f t="shared" si="0"/>
        <v>39038</v>
      </c>
      <c r="AF4" s="18">
        <f t="shared" si="0"/>
        <v>2452969</v>
      </c>
      <c r="AG4" s="15">
        <f t="shared" si="0"/>
        <v>1758</v>
      </c>
      <c r="AH4" s="18">
        <f t="shared" ref="AH4:BG4" si="1">SUM(AH5,AH10,AH14,AH15,AH18,AH19:AH22,AH25,AH29:AH37,AH41:AH52)</f>
        <v>101975</v>
      </c>
      <c r="AI4" s="15">
        <f t="shared" si="1"/>
        <v>105</v>
      </c>
      <c r="AJ4" s="18">
        <f t="shared" si="1"/>
        <v>19900044</v>
      </c>
      <c r="AK4" s="15">
        <f t="shared" si="1"/>
        <v>879</v>
      </c>
      <c r="AL4" s="18">
        <f t="shared" si="1"/>
        <v>20509239</v>
      </c>
      <c r="AM4" s="15">
        <f t="shared" si="1"/>
        <v>14347</v>
      </c>
      <c r="AN4" s="18">
        <f t="shared" si="1"/>
        <v>2904537</v>
      </c>
      <c r="AO4" s="15">
        <f t="shared" si="1"/>
        <v>810</v>
      </c>
      <c r="AP4" s="18">
        <f t="shared" si="1"/>
        <v>0</v>
      </c>
      <c r="AQ4" s="15">
        <f t="shared" si="1"/>
        <v>0</v>
      </c>
      <c r="AR4" s="18">
        <f t="shared" si="1"/>
        <v>1441777</v>
      </c>
      <c r="AS4" s="15">
        <f t="shared" si="1"/>
        <v>793</v>
      </c>
      <c r="AT4" s="18">
        <f t="shared" si="1"/>
        <v>186526</v>
      </c>
      <c r="AU4" s="15">
        <f t="shared" si="1"/>
        <v>40</v>
      </c>
      <c r="AV4" s="18">
        <f t="shared" si="1"/>
        <v>24433318</v>
      </c>
      <c r="AW4" s="15">
        <f t="shared" si="1"/>
        <v>595</v>
      </c>
      <c r="AX4" s="18">
        <f t="shared" si="1"/>
        <v>100871</v>
      </c>
      <c r="AY4" s="15">
        <f t="shared" si="1"/>
        <v>14</v>
      </c>
      <c r="AZ4" s="18">
        <f t="shared" si="1"/>
        <v>88314</v>
      </c>
      <c r="BA4" s="15">
        <f t="shared" si="1"/>
        <v>36</v>
      </c>
      <c r="BB4" s="18">
        <f t="shared" si="1"/>
        <v>564615</v>
      </c>
      <c r="BC4" s="15">
        <f t="shared" si="1"/>
        <v>45</v>
      </c>
      <c r="BD4" s="18">
        <f t="shared" si="1"/>
        <v>20567014</v>
      </c>
      <c r="BE4" s="15">
        <f t="shared" si="1"/>
        <v>2186</v>
      </c>
      <c r="BF4" s="18">
        <f t="shared" si="1"/>
        <v>483284</v>
      </c>
      <c r="BG4" s="15">
        <f t="shared" si="1"/>
        <v>183</v>
      </c>
    </row>
    <row r="5" spans="1:59" s="1" customFormat="1" ht="15" customHeight="1" x14ac:dyDescent="0.15">
      <c r="A5" s="4" t="s">
        <v>98</v>
      </c>
      <c r="B5" s="18">
        <f>SUM(B6:B9)</f>
        <v>22001923</v>
      </c>
      <c r="C5" s="22">
        <f t="shared" ref="C5:BG5" si="2">SUM(C6:C9)</f>
        <v>2215</v>
      </c>
      <c r="D5" s="18">
        <f t="shared" si="2"/>
        <v>297</v>
      </c>
      <c r="E5" s="22">
        <f t="shared" si="2"/>
        <v>1</v>
      </c>
      <c r="F5" s="18">
        <f t="shared" si="2"/>
        <v>3612</v>
      </c>
      <c r="G5" s="22">
        <f t="shared" si="2"/>
        <v>4</v>
      </c>
      <c r="H5" s="18">
        <f t="shared" si="2"/>
        <v>0</v>
      </c>
      <c r="I5" s="22">
        <f t="shared" si="2"/>
        <v>0</v>
      </c>
      <c r="J5" s="18">
        <f t="shared" si="2"/>
        <v>0</v>
      </c>
      <c r="K5" s="22">
        <f t="shared" si="2"/>
        <v>0</v>
      </c>
      <c r="L5" s="18">
        <f t="shared" si="2"/>
        <v>20704999</v>
      </c>
      <c r="M5" s="22">
        <f t="shared" si="2"/>
        <v>1822</v>
      </c>
      <c r="N5" s="18">
        <f t="shared" si="2"/>
        <v>0</v>
      </c>
      <c r="O5" s="22">
        <f t="shared" si="2"/>
        <v>0</v>
      </c>
      <c r="P5" s="18">
        <f t="shared" si="2"/>
        <v>0</v>
      </c>
      <c r="Q5" s="22">
        <f t="shared" si="2"/>
        <v>0</v>
      </c>
      <c r="R5" s="18">
        <f t="shared" si="2"/>
        <v>0</v>
      </c>
      <c r="S5" s="22">
        <f t="shared" si="2"/>
        <v>0</v>
      </c>
      <c r="T5" s="18">
        <f t="shared" si="2"/>
        <v>0</v>
      </c>
      <c r="U5" s="22">
        <f t="shared" si="2"/>
        <v>0</v>
      </c>
      <c r="V5" s="18">
        <f t="shared" si="2"/>
        <v>400795</v>
      </c>
      <c r="W5" s="22">
        <f t="shared" si="2"/>
        <v>5</v>
      </c>
      <c r="X5" s="18">
        <f t="shared" si="2"/>
        <v>0</v>
      </c>
      <c r="Y5" s="22">
        <f t="shared" si="2"/>
        <v>0</v>
      </c>
      <c r="Z5" s="18">
        <f t="shared" si="2"/>
        <v>0</v>
      </c>
      <c r="AA5" s="22">
        <f t="shared" si="2"/>
        <v>0</v>
      </c>
      <c r="AB5" s="18">
        <f t="shared" si="2"/>
        <v>0</v>
      </c>
      <c r="AC5" s="22">
        <f t="shared" si="2"/>
        <v>0</v>
      </c>
      <c r="AD5" s="18">
        <f t="shared" si="2"/>
        <v>745854</v>
      </c>
      <c r="AE5" s="22">
        <f t="shared" si="2"/>
        <v>344</v>
      </c>
      <c r="AF5" s="18">
        <f t="shared" si="2"/>
        <v>3174</v>
      </c>
      <c r="AG5" s="22">
        <f t="shared" si="2"/>
        <v>1</v>
      </c>
      <c r="AH5" s="18">
        <f t="shared" si="2"/>
        <v>0</v>
      </c>
      <c r="AI5" s="22">
        <f t="shared" si="2"/>
        <v>0</v>
      </c>
      <c r="AJ5" s="18">
        <f t="shared" si="2"/>
        <v>84816</v>
      </c>
      <c r="AK5" s="22">
        <f t="shared" si="2"/>
        <v>5</v>
      </c>
      <c r="AL5" s="18">
        <f t="shared" si="2"/>
        <v>7413</v>
      </c>
      <c r="AM5" s="22">
        <f t="shared" si="2"/>
        <v>9</v>
      </c>
      <c r="AN5" s="18">
        <f t="shared" si="2"/>
        <v>0</v>
      </c>
      <c r="AO5" s="22">
        <f t="shared" si="2"/>
        <v>0</v>
      </c>
      <c r="AP5" s="18">
        <f t="shared" si="2"/>
        <v>0</v>
      </c>
      <c r="AQ5" s="22">
        <f t="shared" si="2"/>
        <v>0</v>
      </c>
      <c r="AR5" s="18">
        <f t="shared" si="2"/>
        <v>11474</v>
      </c>
      <c r="AS5" s="22">
        <f t="shared" si="2"/>
        <v>6</v>
      </c>
      <c r="AT5" s="18">
        <f t="shared" si="2"/>
        <v>8728</v>
      </c>
      <c r="AU5" s="22">
        <f t="shared" si="2"/>
        <v>5</v>
      </c>
      <c r="AV5" s="18">
        <f t="shared" si="2"/>
        <v>0</v>
      </c>
      <c r="AW5" s="22">
        <f t="shared" si="2"/>
        <v>0</v>
      </c>
      <c r="AX5" s="18">
        <f t="shared" si="2"/>
        <v>0</v>
      </c>
      <c r="AY5" s="22">
        <f t="shared" si="2"/>
        <v>0</v>
      </c>
      <c r="AZ5" s="18">
        <f t="shared" si="2"/>
        <v>0</v>
      </c>
      <c r="BA5" s="22">
        <f t="shared" si="2"/>
        <v>0</v>
      </c>
      <c r="BB5" s="18">
        <f t="shared" si="2"/>
        <v>0</v>
      </c>
      <c r="BC5" s="22">
        <f t="shared" si="2"/>
        <v>0</v>
      </c>
      <c r="BD5" s="18">
        <f t="shared" si="2"/>
        <v>30761</v>
      </c>
      <c r="BE5" s="22">
        <f t="shared" si="2"/>
        <v>13</v>
      </c>
      <c r="BF5" s="18">
        <f t="shared" si="2"/>
        <v>0</v>
      </c>
      <c r="BG5" s="22">
        <f t="shared" si="2"/>
        <v>0</v>
      </c>
    </row>
    <row r="6" spans="1:59" s="48" customFormat="1" ht="13.5" x14ac:dyDescent="0.15">
      <c r="A6" s="7" t="s">
        <v>63</v>
      </c>
      <c r="B6" s="44">
        <v>14862688</v>
      </c>
      <c r="C6" s="45">
        <v>1261</v>
      </c>
      <c r="D6" s="44">
        <v>0</v>
      </c>
      <c r="E6" s="45">
        <v>0</v>
      </c>
      <c r="F6" s="44">
        <v>3612</v>
      </c>
      <c r="G6" s="45">
        <v>4</v>
      </c>
      <c r="H6" s="44">
        <v>0</v>
      </c>
      <c r="I6" s="45">
        <v>0</v>
      </c>
      <c r="J6" s="44">
        <v>0</v>
      </c>
      <c r="K6" s="45">
        <v>0</v>
      </c>
      <c r="L6" s="44">
        <v>14217975</v>
      </c>
      <c r="M6" s="45">
        <v>982</v>
      </c>
      <c r="N6" s="44">
        <v>0</v>
      </c>
      <c r="O6" s="45">
        <v>0</v>
      </c>
      <c r="P6" s="44">
        <v>0</v>
      </c>
      <c r="Q6" s="45">
        <v>0</v>
      </c>
      <c r="R6" s="44">
        <v>0</v>
      </c>
      <c r="S6" s="45">
        <v>0</v>
      </c>
      <c r="T6" s="44">
        <v>0</v>
      </c>
      <c r="U6" s="45">
        <v>0</v>
      </c>
      <c r="V6" s="44">
        <v>0</v>
      </c>
      <c r="W6" s="45">
        <v>0</v>
      </c>
      <c r="X6" s="44">
        <v>0</v>
      </c>
      <c r="Y6" s="45">
        <v>0</v>
      </c>
      <c r="Z6" s="44">
        <v>0</v>
      </c>
      <c r="AA6" s="45">
        <v>0</v>
      </c>
      <c r="AB6" s="44">
        <v>0</v>
      </c>
      <c r="AC6" s="45">
        <v>0</v>
      </c>
      <c r="AD6" s="44">
        <v>549698</v>
      </c>
      <c r="AE6" s="45">
        <v>267</v>
      </c>
      <c r="AF6" s="44">
        <v>3174</v>
      </c>
      <c r="AG6" s="45">
        <v>1</v>
      </c>
      <c r="AH6" s="44">
        <v>0</v>
      </c>
      <c r="AI6" s="45">
        <v>0</v>
      </c>
      <c r="AJ6" s="44">
        <v>84816</v>
      </c>
      <c r="AK6" s="45">
        <v>5</v>
      </c>
      <c r="AL6" s="44">
        <v>0</v>
      </c>
      <c r="AM6" s="45">
        <v>0</v>
      </c>
      <c r="AN6" s="44">
        <v>0</v>
      </c>
      <c r="AO6" s="45">
        <v>0</v>
      </c>
      <c r="AP6" s="44">
        <v>0</v>
      </c>
      <c r="AQ6" s="45">
        <v>0</v>
      </c>
      <c r="AR6" s="44">
        <v>3413</v>
      </c>
      <c r="AS6" s="45">
        <v>2</v>
      </c>
      <c r="AT6" s="44">
        <v>0</v>
      </c>
      <c r="AU6" s="45">
        <v>0</v>
      </c>
      <c r="AV6" s="44">
        <v>0</v>
      </c>
      <c r="AW6" s="45">
        <v>0</v>
      </c>
      <c r="AX6" s="44">
        <v>0</v>
      </c>
      <c r="AY6" s="45">
        <v>0</v>
      </c>
      <c r="AZ6" s="44">
        <v>0</v>
      </c>
      <c r="BA6" s="45">
        <v>0</v>
      </c>
      <c r="BB6" s="44">
        <v>0</v>
      </c>
      <c r="BC6" s="45">
        <v>0</v>
      </c>
      <c r="BD6" s="44">
        <v>0</v>
      </c>
      <c r="BE6" s="45">
        <v>0</v>
      </c>
      <c r="BF6" s="44">
        <v>0</v>
      </c>
      <c r="BG6" s="45">
        <v>0</v>
      </c>
    </row>
    <row r="7" spans="1:59" s="48" customFormat="1" ht="13.5" x14ac:dyDescent="0.15">
      <c r="A7" s="7" t="s">
        <v>64</v>
      </c>
      <c r="B7" s="44">
        <v>3131563</v>
      </c>
      <c r="C7" s="45">
        <v>407</v>
      </c>
      <c r="D7" s="44">
        <v>297</v>
      </c>
      <c r="E7" s="45">
        <v>1</v>
      </c>
      <c r="F7" s="44">
        <v>0</v>
      </c>
      <c r="G7" s="45">
        <v>0</v>
      </c>
      <c r="H7" s="44">
        <v>0</v>
      </c>
      <c r="I7" s="45">
        <v>0</v>
      </c>
      <c r="J7" s="44">
        <v>0</v>
      </c>
      <c r="K7" s="45">
        <v>0</v>
      </c>
      <c r="L7" s="44">
        <v>3102076</v>
      </c>
      <c r="M7" s="45">
        <v>383</v>
      </c>
      <c r="N7" s="44">
        <v>0</v>
      </c>
      <c r="O7" s="45">
        <v>0</v>
      </c>
      <c r="P7" s="44">
        <v>0</v>
      </c>
      <c r="Q7" s="45">
        <v>0</v>
      </c>
      <c r="R7" s="44">
        <v>0</v>
      </c>
      <c r="S7" s="45">
        <v>0</v>
      </c>
      <c r="T7" s="44">
        <v>0</v>
      </c>
      <c r="U7" s="45">
        <v>0</v>
      </c>
      <c r="V7" s="44">
        <v>0</v>
      </c>
      <c r="W7" s="45">
        <v>0</v>
      </c>
      <c r="X7" s="44">
        <v>0</v>
      </c>
      <c r="Y7" s="45">
        <v>0</v>
      </c>
      <c r="Z7" s="44">
        <v>0</v>
      </c>
      <c r="AA7" s="45">
        <v>0</v>
      </c>
      <c r="AB7" s="44">
        <v>0</v>
      </c>
      <c r="AC7" s="45">
        <v>0</v>
      </c>
      <c r="AD7" s="44">
        <v>6230</v>
      </c>
      <c r="AE7" s="45">
        <v>10</v>
      </c>
      <c r="AF7" s="44">
        <v>0</v>
      </c>
      <c r="AG7" s="45">
        <v>0</v>
      </c>
      <c r="AH7" s="44">
        <v>0</v>
      </c>
      <c r="AI7" s="45">
        <v>0</v>
      </c>
      <c r="AJ7" s="44">
        <v>0</v>
      </c>
      <c r="AK7" s="45">
        <v>0</v>
      </c>
      <c r="AL7" s="44">
        <v>7290</v>
      </c>
      <c r="AM7" s="45">
        <v>8</v>
      </c>
      <c r="AN7" s="44">
        <v>0</v>
      </c>
      <c r="AO7" s="45">
        <v>0</v>
      </c>
      <c r="AP7" s="44">
        <v>0</v>
      </c>
      <c r="AQ7" s="45">
        <v>0</v>
      </c>
      <c r="AR7" s="44">
        <v>0</v>
      </c>
      <c r="AS7" s="45">
        <v>0</v>
      </c>
      <c r="AT7" s="44">
        <v>0</v>
      </c>
      <c r="AU7" s="45">
        <v>0</v>
      </c>
      <c r="AV7" s="44">
        <v>0</v>
      </c>
      <c r="AW7" s="45">
        <v>0</v>
      </c>
      <c r="AX7" s="44">
        <v>0</v>
      </c>
      <c r="AY7" s="45">
        <v>0</v>
      </c>
      <c r="AZ7" s="44">
        <v>0</v>
      </c>
      <c r="BA7" s="45">
        <v>0</v>
      </c>
      <c r="BB7" s="44">
        <v>0</v>
      </c>
      <c r="BC7" s="45">
        <v>0</v>
      </c>
      <c r="BD7" s="44">
        <v>15670</v>
      </c>
      <c r="BE7" s="45">
        <v>5</v>
      </c>
      <c r="BF7" s="44">
        <v>0</v>
      </c>
      <c r="BG7" s="45">
        <v>0</v>
      </c>
    </row>
    <row r="8" spans="1:59" s="48" customFormat="1" ht="13.5" x14ac:dyDescent="0.15">
      <c r="A8" s="7" t="s">
        <v>65</v>
      </c>
      <c r="B8" s="44">
        <v>601287</v>
      </c>
      <c r="C8" s="45">
        <v>159</v>
      </c>
      <c r="D8" s="44">
        <v>0</v>
      </c>
      <c r="E8" s="45">
        <v>0</v>
      </c>
      <c r="F8" s="44">
        <v>0</v>
      </c>
      <c r="G8" s="45">
        <v>0</v>
      </c>
      <c r="H8" s="44">
        <v>0</v>
      </c>
      <c r="I8" s="45">
        <v>0</v>
      </c>
      <c r="J8" s="44">
        <v>0</v>
      </c>
      <c r="K8" s="45">
        <v>0</v>
      </c>
      <c r="L8" s="44">
        <v>574747</v>
      </c>
      <c r="M8" s="45">
        <v>139</v>
      </c>
      <c r="N8" s="44">
        <v>0</v>
      </c>
      <c r="O8" s="45">
        <v>0</v>
      </c>
      <c r="P8" s="44">
        <v>0</v>
      </c>
      <c r="Q8" s="45">
        <v>0</v>
      </c>
      <c r="R8" s="44">
        <v>0</v>
      </c>
      <c r="S8" s="45">
        <v>0</v>
      </c>
      <c r="T8" s="44">
        <v>0</v>
      </c>
      <c r="U8" s="45">
        <v>0</v>
      </c>
      <c r="V8" s="44">
        <v>0</v>
      </c>
      <c r="W8" s="45">
        <v>0</v>
      </c>
      <c r="X8" s="44">
        <v>0</v>
      </c>
      <c r="Y8" s="45">
        <v>0</v>
      </c>
      <c r="Z8" s="44">
        <v>0</v>
      </c>
      <c r="AA8" s="45">
        <v>0</v>
      </c>
      <c r="AB8" s="44">
        <v>0</v>
      </c>
      <c r="AC8" s="45">
        <v>0</v>
      </c>
      <c r="AD8" s="44">
        <v>12394</v>
      </c>
      <c r="AE8" s="45">
        <v>14</v>
      </c>
      <c r="AF8" s="44">
        <v>0</v>
      </c>
      <c r="AG8" s="45">
        <v>0</v>
      </c>
      <c r="AH8" s="44">
        <v>0</v>
      </c>
      <c r="AI8" s="45">
        <v>0</v>
      </c>
      <c r="AJ8" s="44">
        <v>0</v>
      </c>
      <c r="AK8" s="45">
        <v>0</v>
      </c>
      <c r="AL8" s="44">
        <v>0</v>
      </c>
      <c r="AM8" s="45">
        <v>0</v>
      </c>
      <c r="AN8" s="44">
        <v>0</v>
      </c>
      <c r="AO8" s="45">
        <v>0</v>
      </c>
      <c r="AP8" s="44">
        <v>0</v>
      </c>
      <c r="AQ8" s="45">
        <v>0</v>
      </c>
      <c r="AR8" s="44">
        <v>1018</v>
      </c>
      <c r="AS8" s="45">
        <v>2</v>
      </c>
      <c r="AT8" s="44">
        <v>0</v>
      </c>
      <c r="AU8" s="45">
        <v>0</v>
      </c>
      <c r="AV8" s="44">
        <v>0</v>
      </c>
      <c r="AW8" s="45">
        <v>0</v>
      </c>
      <c r="AX8" s="44">
        <v>0</v>
      </c>
      <c r="AY8" s="45">
        <v>0</v>
      </c>
      <c r="AZ8" s="44">
        <v>0</v>
      </c>
      <c r="BA8" s="45">
        <v>0</v>
      </c>
      <c r="BB8" s="44">
        <v>0</v>
      </c>
      <c r="BC8" s="45">
        <v>0</v>
      </c>
      <c r="BD8" s="44">
        <v>13128</v>
      </c>
      <c r="BE8" s="45">
        <v>4</v>
      </c>
      <c r="BF8" s="44">
        <v>0</v>
      </c>
      <c r="BG8" s="45">
        <v>0</v>
      </c>
    </row>
    <row r="9" spans="1:59" s="48" customFormat="1" ht="13.5" x14ac:dyDescent="0.15">
      <c r="A9" s="7" t="s">
        <v>66</v>
      </c>
      <c r="B9" s="44">
        <v>3406385</v>
      </c>
      <c r="C9" s="45">
        <v>388</v>
      </c>
      <c r="D9" s="44">
        <v>0</v>
      </c>
      <c r="E9" s="45">
        <v>0</v>
      </c>
      <c r="F9" s="44">
        <v>0</v>
      </c>
      <c r="G9" s="45">
        <v>0</v>
      </c>
      <c r="H9" s="44">
        <v>0</v>
      </c>
      <c r="I9" s="45">
        <v>0</v>
      </c>
      <c r="J9" s="44">
        <v>0</v>
      </c>
      <c r="K9" s="45">
        <v>0</v>
      </c>
      <c r="L9" s="44">
        <v>2810201</v>
      </c>
      <c r="M9" s="45">
        <v>318</v>
      </c>
      <c r="N9" s="44">
        <v>0</v>
      </c>
      <c r="O9" s="45">
        <v>0</v>
      </c>
      <c r="P9" s="44">
        <v>0</v>
      </c>
      <c r="Q9" s="45">
        <v>0</v>
      </c>
      <c r="R9" s="44">
        <v>0</v>
      </c>
      <c r="S9" s="45">
        <v>0</v>
      </c>
      <c r="T9" s="44">
        <v>0</v>
      </c>
      <c r="U9" s="45">
        <v>0</v>
      </c>
      <c r="V9" s="44">
        <v>400795</v>
      </c>
      <c r="W9" s="45">
        <v>5</v>
      </c>
      <c r="X9" s="44">
        <v>0</v>
      </c>
      <c r="Y9" s="45">
        <v>0</v>
      </c>
      <c r="Z9" s="44">
        <v>0</v>
      </c>
      <c r="AA9" s="45">
        <v>0</v>
      </c>
      <c r="AB9" s="44">
        <v>0</v>
      </c>
      <c r="AC9" s="45">
        <v>0</v>
      </c>
      <c r="AD9" s="44">
        <v>177532</v>
      </c>
      <c r="AE9" s="45">
        <v>53</v>
      </c>
      <c r="AF9" s="44">
        <v>0</v>
      </c>
      <c r="AG9" s="45">
        <v>0</v>
      </c>
      <c r="AH9" s="44">
        <v>0</v>
      </c>
      <c r="AI9" s="45">
        <v>0</v>
      </c>
      <c r="AJ9" s="44">
        <v>0</v>
      </c>
      <c r="AK9" s="45">
        <v>0</v>
      </c>
      <c r="AL9" s="44">
        <v>123</v>
      </c>
      <c r="AM9" s="45">
        <v>1</v>
      </c>
      <c r="AN9" s="44">
        <v>0</v>
      </c>
      <c r="AO9" s="45">
        <v>0</v>
      </c>
      <c r="AP9" s="44">
        <v>0</v>
      </c>
      <c r="AQ9" s="45">
        <v>0</v>
      </c>
      <c r="AR9" s="44">
        <v>7043</v>
      </c>
      <c r="AS9" s="45">
        <v>2</v>
      </c>
      <c r="AT9" s="44">
        <v>8728</v>
      </c>
      <c r="AU9" s="45">
        <v>5</v>
      </c>
      <c r="AV9" s="44">
        <v>0</v>
      </c>
      <c r="AW9" s="45">
        <v>0</v>
      </c>
      <c r="AX9" s="44">
        <v>0</v>
      </c>
      <c r="AY9" s="45">
        <v>0</v>
      </c>
      <c r="AZ9" s="44">
        <v>0</v>
      </c>
      <c r="BA9" s="45">
        <v>0</v>
      </c>
      <c r="BB9" s="44">
        <v>0</v>
      </c>
      <c r="BC9" s="45">
        <v>0</v>
      </c>
      <c r="BD9" s="44">
        <v>1963</v>
      </c>
      <c r="BE9" s="45">
        <v>4</v>
      </c>
      <c r="BF9" s="44">
        <v>0</v>
      </c>
      <c r="BG9" s="45">
        <v>0</v>
      </c>
    </row>
    <row r="10" spans="1:59" s="1" customFormat="1" ht="15" customHeight="1" x14ac:dyDescent="0.15">
      <c r="A10" s="4" t="s">
        <v>99</v>
      </c>
      <c r="B10" s="18">
        <f>SUM(B11:B13)</f>
        <v>49075968</v>
      </c>
      <c r="C10" s="22">
        <f t="shared" ref="C10:BG10" si="3">SUM(C11:C13)</f>
        <v>4644</v>
      </c>
      <c r="D10" s="18">
        <f t="shared" si="3"/>
        <v>24276</v>
      </c>
      <c r="E10" s="22">
        <f t="shared" si="3"/>
        <v>27</v>
      </c>
      <c r="F10" s="18">
        <f t="shared" si="3"/>
        <v>4375</v>
      </c>
      <c r="G10" s="22">
        <f t="shared" si="3"/>
        <v>8</v>
      </c>
      <c r="H10" s="18">
        <f t="shared" si="3"/>
        <v>0</v>
      </c>
      <c r="I10" s="22">
        <f t="shared" si="3"/>
        <v>0</v>
      </c>
      <c r="J10" s="18">
        <f t="shared" si="3"/>
        <v>0</v>
      </c>
      <c r="K10" s="22">
        <f t="shared" si="3"/>
        <v>0</v>
      </c>
      <c r="L10" s="18">
        <f t="shared" si="3"/>
        <v>48309386</v>
      </c>
      <c r="M10" s="22">
        <f t="shared" si="3"/>
        <v>4200</v>
      </c>
      <c r="N10" s="18">
        <f t="shared" si="3"/>
        <v>0</v>
      </c>
      <c r="O10" s="22">
        <f t="shared" si="3"/>
        <v>0</v>
      </c>
      <c r="P10" s="18">
        <f t="shared" si="3"/>
        <v>0</v>
      </c>
      <c r="Q10" s="22">
        <f t="shared" si="3"/>
        <v>0</v>
      </c>
      <c r="R10" s="18">
        <f t="shared" si="3"/>
        <v>2324</v>
      </c>
      <c r="S10" s="22">
        <f t="shared" si="3"/>
        <v>4</v>
      </c>
      <c r="T10" s="18">
        <f t="shared" si="3"/>
        <v>0</v>
      </c>
      <c r="U10" s="22">
        <f t="shared" si="3"/>
        <v>0</v>
      </c>
      <c r="V10" s="18">
        <f t="shared" si="3"/>
        <v>906</v>
      </c>
      <c r="W10" s="22">
        <f t="shared" si="3"/>
        <v>2</v>
      </c>
      <c r="X10" s="18">
        <f t="shared" si="3"/>
        <v>0</v>
      </c>
      <c r="Y10" s="22">
        <f t="shared" si="3"/>
        <v>0</v>
      </c>
      <c r="Z10" s="18">
        <f t="shared" si="3"/>
        <v>30865</v>
      </c>
      <c r="AA10" s="22">
        <f t="shared" si="3"/>
        <v>2</v>
      </c>
      <c r="AB10" s="18">
        <f t="shared" si="3"/>
        <v>0</v>
      </c>
      <c r="AC10" s="22">
        <f t="shared" si="3"/>
        <v>0</v>
      </c>
      <c r="AD10" s="18">
        <f t="shared" si="3"/>
        <v>531032</v>
      </c>
      <c r="AE10" s="22">
        <f t="shared" si="3"/>
        <v>342</v>
      </c>
      <c r="AF10" s="18">
        <f t="shared" si="3"/>
        <v>0</v>
      </c>
      <c r="AG10" s="22">
        <f t="shared" si="3"/>
        <v>0</v>
      </c>
      <c r="AH10" s="18">
        <f t="shared" si="3"/>
        <v>0</v>
      </c>
      <c r="AI10" s="22">
        <f t="shared" si="3"/>
        <v>0</v>
      </c>
      <c r="AJ10" s="18">
        <f t="shared" si="3"/>
        <v>272</v>
      </c>
      <c r="AK10" s="22">
        <f t="shared" si="3"/>
        <v>1</v>
      </c>
      <c r="AL10" s="18">
        <f t="shared" si="3"/>
        <v>3360</v>
      </c>
      <c r="AM10" s="22">
        <f t="shared" si="3"/>
        <v>13</v>
      </c>
      <c r="AN10" s="18">
        <f t="shared" si="3"/>
        <v>47046</v>
      </c>
      <c r="AO10" s="22">
        <f t="shared" si="3"/>
        <v>18</v>
      </c>
      <c r="AP10" s="18">
        <f t="shared" si="3"/>
        <v>0</v>
      </c>
      <c r="AQ10" s="22">
        <f t="shared" si="3"/>
        <v>0</v>
      </c>
      <c r="AR10" s="18">
        <f t="shared" si="3"/>
        <v>4446</v>
      </c>
      <c r="AS10" s="22">
        <f t="shared" si="3"/>
        <v>4</v>
      </c>
      <c r="AT10" s="18">
        <f t="shared" si="3"/>
        <v>1958</v>
      </c>
      <c r="AU10" s="22">
        <f t="shared" si="3"/>
        <v>2</v>
      </c>
      <c r="AV10" s="18">
        <f t="shared" si="3"/>
        <v>0</v>
      </c>
      <c r="AW10" s="22">
        <f t="shared" si="3"/>
        <v>0</v>
      </c>
      <c r="AX10" s="18">
        <f t="shared" si="3"/>
        <v>0</v>
      </c>
      <c r="AY10" s="22">
        <f t="shared" si="3"/>
        <v>0</v>
      </c>
      <c r="AZ10" s="18">
        <f t="shared" si="3"/>
        <v>3173</v>
      </c>
      <c r="BA10" s="22">
        <f t="shared" si="3"/>
        <v>3</v>
      </c>
      <c r="BB10" s="18">
        <f t="shared" si="3"/>
        <v>5388</v>
      </c>
      <c r="BC10" s="22">
        <f t="shared" si="3"/>
        <v>3</v>
      </c>
      <c r="BD10" s="18">
        <f t="shared" si="3"/>
        <v>107161</v>
      </c>
      <c r="BE10" s="22">
        <f t="shared" si="3"/>
        <v>15</v>
      </c>
      <c r="BF10" s="18">
        <f t="shared" si="3"/>
        <v>0</v>
      </c>
      <c r="BG10" s="22">
        <f t="shared" si="3"/>
        <v>0</v>
      </c>
    </row>
    <row r="11" spans="1:59" s="48" customFormat="1" ht="13.5" x14ac:dyDescent="0.15">
      <c r="A11" s="7" t="s">
        <v>67</v>
      </c>
      <c r="B11" s="44">
        <v>16233541</v>
      </c>
      <c r="C11" s="45">
        <v>1441</v>
      </c>
      <c r="D11" s="44">
        <v>4281</v>
      </c>
      <c r="E11" s="45">
        <v>7</v>
      </c>
      <c r="F11" s="44">
        <v>794</v>
      </c>
      <c r="G11" s="45">
        <v>2</v>
      </c>
      <c r="H11" s="44">
        <v>0</v>
      </c>
      <c r="I11" s="45">
        <v>0</v>
      </c>
      <c r="J11" s="44">
        <v>0</v>
      </c>
      <c r="K11" s="45">
        <v>0</v>
      </c>
      <c r="L11" s="44">
        <v>15893378</v>
      </c>
      <c r="M11" s="45">
        <v>1171</v>
      </c>
      <c r="N11" s="44">
        <v>0</v>
      </c>
      <c r="O11" s="45">
        <v>0</v>
      </c>
      <c r="P11" s="44">
        <v>0</v>
      </c>
      <c r="Q11" s="45">
        <v>0</v>
      </c>
      <c r="R11" s="44">
        <v>0</v>
      </c>
      <c r="S11" s="45">
        <v>0</v>
      </c>
      <c r="T11" s="44">
        <v>0</v>
      </c>
      <c r="U11" s="45">
        <v>0</v>
      </c>
      <c r="V11" s="44">
        <v>906</v>
      </c>
      <c r="W11" s="45">
        <v>2</v>
      </c>
      <c r="X11" s="44">
        <v>0</v>
      </c>
      <c r="Y11" s="45">
        <v>0</v>
      </c>
      <c r="Z11" s="44">
        <v>0</v>
      </c>
      <c r="AA11" s="45">
        <v>0</v>
      </c>
      <c r="AB11" s="44">
        <v>0</v>
      </c>
      <c r="AC11" s="45">
        <v>0</v>
      </c>
      <c r="AD11" s="44">
        <v>256481</v>
      </c>
      <c r="AE11" s="45">
        <v>228</v>
      </c>
      <c r="AF11" s="44">
        <v>0</v>
      </c>
      <c r="AG11" s="45">
        <v>0</v>
      </c>
      <c r="AH11" s="44">
        <v>0</v>
      </c>
      <c r="AI11" s="45">
        <v>0</v>
      </c>
      <c r="AJ11" s="44">
        <v>0</v>
      </c>
      <c r="AK11" s="45">
        <v>0</v>
      </c>
      <c r="AL11" s="44">
        <v>1133</v>
      </c>
      <c r="AM11" s="45">
        <v>5</v>
      </c>
      <c r="AN11" s="44">
        <v>25595</v>
      </c>
      <c r="AO11" s="45">
        <v>13</v>
      </c>
      <c r="AP11" s="44">
        <v>0</v>
      </c>
      <c r="AQ11" s="45">
        <v>0</v>
      </c>
      <c r="AR11" s="44">
        <v>4110</v>
      </c>
      <c r="AS11" s="45">
        <v>3</v>
      </c>
      <c r="AT11" s="44">
        <v>516</v>
      </c>
      <c r="AU11" s="45">
        <v>1</v>
      </c>
      <c r="AV11" s="44">
        <v>0</v>
      </c>
      <c r="AW11" s="45">
        <v>0</v>
      </c>
      <c r="AX11" s="44">
        <v>0</v>
      </c>
      <c r="AY11" s="45">
        <v>0</v>
      </c>
      <c r="AZ11" s="44">
        <v>1091</v>
      </c>
      <c r="BA11" s="45">
        <v>1</v>
      </c>
      <c r="BB11" s="44">
        <v>5388</v>
      </c>
      <c r="BC11" s="45">
        <v>3</v>
      </c>
      <c r="BD11" s="44">
        <v>39868</v>
      </c>
      <c r="BE11" s="45">
        <v>5</v>
      </c>
      <c r="BF11" s="44">
        <v>0</v>
      </c>
      <c r="BG11" s="45">
        <v>0</v>
      </c>
    </row>
    <row r="12" spans="1:59" s="48" customFormat="1" ht="13.5" x14ac:dyDescent="0.15">
      <c r="A12" s="7" t="s">
        <v>68</v>
      </c>
      <c r="B12" s="44">
        <v>8256932</v>
      </c>
      <c r="C12" s="45">
        <v>618</v>
      </c>
      <c r="D12" s="44">
        <v>5993</v>
      </c>
      <c r="E12" s="45">
        <v>2</v>
      </c>
      <c r="F12" s="44">
        <v>0</v>
      </c>
      <c r="G12" s="45">
        <v>0</v>
      </c>
      <c r="H12" s="44">
        <v>0</v>
      </c>
      <c r="I12" s="45">
        <v>0</v>
      </c>
      <c r="J12" s="44">
        <v>0</v>
      </c>
      <c r="K12" s="45">
        <v>0</v>
      </c>
      <c r="L12" s="44">
        <v>8226078</v>
      </c>
      <c r="M12" s="45">
        <v>570</v>
      </c>
      <c r="N12" s="44">
        <v>0</v>
      </c>
      <c r="O12" s="45">
        <v>0</v>
      </c>
      <c r="P12" s="44">
        <v>0</v>
      </c>
      <c r="Q12" s="45">
        <v>0</v>
      </c>
      <c r="R12" s="44">
        <v>0</v>
      </c>
      <c r="S12" s="45">
        <v>0</v>
      </c>
      <c r="T12" s="44">
        <v>0</v>
      </c>
      <c r="U12" s="45">
        <v>0</v>
      </c>
      <c r="V12" s="44">
        <v>0</v>
      </c>
      <c r="W12" s="45">
        <v>0</v>
      </c>
      <c r="X12" s="44">
        <v>0</v>
      </c>
      <c r="Y12" s="45">
        <v>0</v>
      </c>
      <c r="Z12" s="44">
        <v>0</v>
      </c>
      <c r="AA12" s="45">
        <v>0</v>
      </c>
      <c r="AB12" s="44">
        <v>0</v>
      </c>
      <c r="AC12" s="45">
        <v>0</v>
      </c>
      <c r="AD12" s="44">
        <v>20466</v>
      </c>
      <c r="AE12" s="45">
        <v>37</v>
      </c>
      <c r="AF12" s="44">
        <v>0</v>
      </c>
      <c r="AG12" s="45">
        <v>0</v>
      </c>
      <c r="AH12" s="44">
        <v>0</v>
      </c>
      <c r="AI12" s="45">
        <v>0</v>
      </c>
      <c r="AJ12" s="44">
        <v>0</v>
      </c>
      <c r="AK12" s="45">
        <v>0</v>
      </c>
      <c r="AL12" s="44">
        <v>0</v>
      </c>
      <c r="AM12" s="45">
        <v>0</v>
      </c>
      <c r="AN12" s="44">
        <v>0</v>
      </c>
      <c r="AO12" s="45">
        <v>0</v>
      </c>
      <c r="AP12" s="44">
        <v>0</v>
      </c>
      <c r="AQ12" s="45">
        <v>0</v>
      </c>
      <c r="AR12" s="44">
        <v>0</v>
      </c>
      <c r="AS12" s="45">
        <v>0</v>
      </c>
      <c r="AT12" s="44">
        <v>0</v>
      </c>
      <c r="AU12" s="45">
        <v>0</v>
      </c>
      <c r="AV12" s="44">
        <v>0</v>
      </c>
      <c r="AW12" s="45">
        <v>0</v>
      </c>
      <c r="AX12" s="44">
        <v>0</v>
      </c>
      <c r="AY12" s="45">
        <v>0</v>
      </c>
      <c r="AZ12" s="44">
        <v>2082</v>
      </c>
      <c r="BA12" s="45">
        <v>2</v>
      </c>
      <c r="BB12" s="44">
        <v>0</v>
      </c>
      <c r="BC12" s="45">
        <v>0</v>
      </c>
      <c r="BD12" s="44">
        <v>2313</v>
      </c>
      <c r="BE12" s="45">
        <v>7</v>
      </c>
      <c r="BF12" s="44">
        <v>0</v>
      </c>
      <c r="BG12" s="45">
        <v>0</v>
      </c>
    </row>
    <row r="13" spans="1:59" s="48" customFormat="1" ht="13.5" x14ac:dyDescent="0.15">
      <c r="A13" s="7" t="s">
        <v>69</v>
      </c>
      <c r="B13" s="44">
        <v>24585495</v>
      </c>
      <c r="C13" s="45">
        <v>2585</v>
      </c>
      <c r="D13" s="44">
        <v>14002</v>
      </c>
      <c r="E13" s="45">
        <v>18</v>
      </c>
      <c r="F13" s="44">
        <v>3581</v>
      </c>
      <c r="G13" s="45">
        <v>6</v>
      </c>
      <c r="H13" s="44">
        <v>0</v>
      </c>
      <c r="I13" s="45">
        <v>0</v>
      </c>
      <c r="J13" s="44">
        <v>0</v>
      </c>
      <c r="K13" s="45">
        <v>0</v>
      </c>
      <c r="L13" s="44">
        <v>24189930</v>
      </c>
      <c r="M13" s="45">
        <v>2459</v>
      </c>
      <c r="N13" s="44">
        <v>0</v>
      </c>
      <c r="O13" s="45">
        <v>0</v>
      </c>
      <c r="P13" s="44">
        <v>0</v>
      </c>
      <c r="Q13" s="45">
        <v>0</v>
      </c>
      <c r="R13" s="44">
        <v>2324</v>
      </c>
      <c r="S13" s="45">
        <v>4</v>
      </c>
      <c r="T13" s="44">
        <v>0</v>
      </c>
      <c r="U13" s="45">
        <v>0</v>
      </c>
      <c r="V13" s="44">
        <v>0</v>
      </c>
      <c r="W13" s="45">
        <v>0</v>
      </c>
      <c r="X13" s="44">
        <v>0</v>
      </c>
      <c r="Y13" s="45">
        <v>0</v>
      </c>
      <c r="Z13" s="44">
        <v>30865</v>
      </c>
      <c r="AA13" s="45">
        <v>2</v>
      </c>
      <c r="AB13" s="44">
        <v>0</v>
      </c>
      <c r="AC13" s="45">
        <v>0</v>
      </c>
      <c r="AD13" s="44">
        <v>254085</v>
      </c>
      <c r="AE13" s="45">
        <v>77</v>
      </c>
      <c r="AF13" s="44">
        <v>0</v>
      </c>
      <c r="AG13" s="45">
        <v>0</v>
      </c>
      <c r="AH13" s="44">
        <v>0</v>
      </c>
      <c r="AI13" s="45">
        <v>0</v>
      </c>
      <c r="AJ13" s="44">
        <v>272</v>
      </c>
      <c r="AK13" s="45">
        <v>1</v>
      </c>
      <c r="AL13" s="44">
        <v>2227</v>
      </c>
      <c r="AM13" s="45">
        <v>8</v>
      </c>
      <c r="AN13" s="44">
        <v>21451</v>
      </c>
      <c r="AO13" s="45">
        <v>5</v>
      </c>
      <c r="AP13" s="44">
        <v>0</v>
      </c>
      <c r="AQ13" s="45">
        <v>0</v>
      </c>
      <c r="AR13" s="44">
        <v>336</v>
      </c>
      <c r="AS13" s="45">
        <v>1</v>
      </c>
      <c r="AT13" s="44">
        <v>1442</v>
      </c>
      <c r="AU13" s="45">
        <v>1</v>
      </c>
      <c r="AV13" s="44">
        <v>0</v>
      </c>
      <c r="AW13" s="45">
        <v>0</v>
      </c>
      <c r="AX13" s="44">
        <v>0</v>
      </c>
      <c r="AY13" s="45">
        <v>0</v>
      </c>
      <c r="AZ13" s="44">
        <v>0</v>
      </c>
      <c r="BA13" s="45">
        <v>0</v>
      </c>
      <c r="BB13" s="44">
        <v>0</v>
      </c>
      <c r="BC13" s="45">
        <v>0</v>
      </c>
      <c r="BD13" s="44">
        <v>64980</v>
      </c>
      <c r="BE13" s="45">
        <v>3</v>
      </c>
      <c r="BF13" s="44">
        <v>0</v>
      </c>
      <c r="BG13" s="45">
        <v>0</v>
      </c>
    </row>
    <row r="14" spans="1:59" s="48" customFormat="1" ht="13.5" x14ac:dyDescent="0.15">
      <c r="A14" s="7" t="s">
        <v>70</v>
      </c>
      <c r="B14" s="44">
        <v>46570190</v>
      </c>
      <c r="C14" s="45">
        <v>4085</v>
      </c>
      <c r="D14" s="44">
        <v>27262</v>
      </c>
      <c r="E14" s="45">
        <v>34</v>
      </c>
      <c r="F14" s="44">
        <v>2677</v>
      </c>
      <c r="G14" s="45">
        <v>4</v>
      </c>
      <c r="H14" s="44">
        <v>0</v>
      </c>
      <c r="I14" s="45">
        <v>0</v>
      </c>
      <c r="J14" s="44">
        <v>0</v>
      </c>
      <c r="K14" s="45">
        <v>0</v>
      </c>
      <c r="L14" s="44">
        <v>44758151</v>
      </c>
      <c r="M14" s="45">
        <v>3264</v>
      </c>
      <c r="N14" s="44">
        <v>0</v>
      </c>
      <c r="O14" s="45">
        <v>0</v>
      </c>
      <c r="P14" s="44">
        <v>0</v>
      </c>
      <c r="Q14" s="45">
        <v>0</v>
      </c>
      <c r="R14" s="44">
        <v>2024</v>
      </c>
      <c r="S14" s="45">
        <v>4</v>
      </c>
      <c r="T14" s="44">
        <v>0</v>
      </c>
      <c r="U14" s="45">
        <v>0</v>
      </c>
      <c r="V14" s="44">
        <v>0</v>
      </c>
      <c r="W14" s="45">
        <v>0</v>
      </c>
      <c r="X14" s="44">
        <v>0</v>
      </c>
      <c r="Y14" s="45">
        <v>0</v>
      </c>
      <c r="Z14" s="44">
        <v>0</v>
      </c>
      <c r="AA14" s="45">
        <v>0</v>
      </c>
      <c r="AB14" s="44">
        <v>0</v>
      </c>
      <c r="AC14" s="45">
        <v>0</v>
      </c>
      <c r="AD14" s="44">
        <v>1311437</v>
      </c>
      <c r="AE14" s="45">
        <v>601</v>
      </c>
      <c r="AF14" s="44">
        <v>63351</v>
      </c>
      <c r="AG14" s="45">
        <v>31</v>
      </c>
      <c r="AH14" s="44">
        <v>0</v>
      </c>
      <c r="AI14" s="45">
        <v>0</v>
      </c>
      <c r="AJ14" s="44">
        <v>18764</v>
      </c>
      <c r="AK14" s="45">
        <v>2</v>
      </c>
      <c r="AL14" s="44">
        <v>172403</v>
      </c>
      <c r="AM14" s="45">
        <v>66</v>
      </c>
      <c r="AN14" s="44">
        <v>0</v>
      </c>
      <c r="AO14" s="45">
        <v>0</v>
      </c>
      <c r="AP14" s="44">
        <v>0</v>
      </c>
      <c r="AQ14" s="45">
        <v>0</v>
      </c>
      <c r="AR14" s="44">
        <v>56060</v>
      </c>
      <c r="AS14" s="45">
        <v>48</v>
      </c>
      <c r="AT14" s="44">
        <v>0</v>
      </c>
      <c r="AU14" s="45">
        <v>0</v>
      </c>
      <c r="AV14" s="44">
        <v>66004</v>
      </c>
      <c r="AW14" s="45">
        <v>1</v>
      </c>
      <c r="AX14" s="44">
        <v>0</v>
      </c>
      <c r="AY14" s="45">
        <v>0</v>
      </c>
      <c r="AZ14" s="44">
        <v>0</v>
      </c>
      <c r="BA14" s="45">
        <v>0</v>
      </c>
      <c r="BB14" s="44">
        <v>12422</v>
      </c>
      <c r="BC14" s="45">
        <v>1</v>
      </c>
      <c r="BD14" s="44">
        <v>48262</v>
      </c>
      <c r="BE14" s="45">
        <v>11</v>
      </c>
      <c r="BF14" s="44">
        <v>31373</v>
      </c>
      <c r="BG14" s="45">
        <v>18</v>
      </c>
    </row>
    <row r="15" spans="1:59" s="1" customFormat="1" ht="15" customHeight="1" x14ac:dyDescent="0.15">
      <c r="A15" s="4" t="s">
        <v>100</v>
      </c>
      <c r="B15" s="18">
        <f>SUM(B16:B17)</f>
        <v>19444073</v>
      </c>
      <c r="C15" s="22">
        <f t="shared" ref="C15:BG15" si="4">SUM(C16:C17)</f>
        <v>1184</v>
      </c>
      <c r="D15" s="18">
        <f t="shared" si="4"/>
        <v>0</v>
      </c>
      <c r="E15" s="22">
        <f t="shared" si="4"/>
        <v>0</v>
      </c>
      <c r="F15" s="18">
        <f t="shared" si="4"/>
        <v>0</v>
      </c>
      <c r="G15" s="22">
        <f t="shared" si="4"/>
        <v>0</v>
      </c>
      <c r="H15" s="18">
        <f t="shared" si="4"/>
        <v>0</v>
      </c>
      <c r="I15" s="22">
        <f t="shared" si="4"/>
        <v>0</v>
      </c>
      <c r="J15" s="18">
        <f t="shared" si="4"/>
        <v>0</v>
      </c>
      <c r="K15" s="22">
        <f t="shared" si="4"/>
        <v>0</v>
      </c>
      <c r="L15" s="18">
        <f t="shared" si="4"/>
        <v>19086360</v>
      </c>
      <c r="M15" s="22">
        <f t="shared" si="4"/>
        <v>975</v>
      </c>
      <c r="N15" s="18">
        <f t="shared" si="4"/>
        <v>0</v>
      </c>
      <c r="O15" s="22">
        <f t="shared" si="4"/>
        <v>0</v>
      </c>
      <c r="P15" s="18">
        <f t="shared" si="4"/>
        <v>0</v>
      </c>
      <c r="Q15" s="22">
        <f t="shared" si="4"/>
        <v>0</v>
      </c>
      <c r="R15" s="18">
        <f t="shared" si="4"/>
        <v>0</v>
      </c>
      <c r="S15" s="22">
        <f t="shared" si="4"/>
        <v>0</v>
      </c>
      <c r="T15" s="18">
        <f t="shared" si="4"/>
        <v>255</v>
      </c>
      <c r="U15" s="22">
        <f t="shared" si="4"/>
        <v>1</v>
      </c>
      <c r="V15" s="18">
        <f t="shared" si="4"/>
        <v>0</v>
      </c>
      <c r="W15" s="22">
        <f t="shared" si="4"/>
        <v>0</v>
      </c>
      <c r="X15" s="18">
        <f t="shared" si="4"/>
        <v>0</v>
      </c>
      <c r="Y15" s="22">
        <f t="shared" si="4"/>
        <v>0</v>
      </c>
      <c r="Z15" s="18">
        <f t="shared" si="4"/>
        <v>0</v>
      </c>
      <c r="AA15" s="22">
        <f t="shared" si="4"/>
        <v>0</v>
      </c>
      <c r="AB15" s="18">
        <f t="shared" si="4"/>
        <v>0</v>
      </c>
      <c r="AC15" s="22">
        <f t="shared" si="4"/>
        <v>0</v>
      </c>
      <c r="AD15" s="18">
        <f t="shared" si="4"/>
        <v>248340</v>
      </c>
      <c r="AE15" s="22">
        <f t="shared" si="4"/>
        <v>151</v>
      </c>
      <c r="AF15" s="18">
        <f t="shared" si="4"/>
        <v>3536</v>
      </c>
      <c r="AG15" s="22">
        <f t="shared" si="4"/>
        <v>6</v>
      </c>
      <c r="AH15" s="18">
        <f t="shared" si="4"/>
        <v>0</v>
      </c>
      <c r="AI15" s="22">
        <f t="shared" si="4"/>
        <v>0</v>
      </c>
      <c r="AJ15" s="18">
        <f t="shared" si="4"/>
        <v>59609</v>
      </c>
      <c r="AK15" s="22">
        <f t="shared" si="4"/>
        <v>16</v>
      </c>
      <c r="AL15" s="18">
        <f t="shared" si="4"/>
        <v>7034</v>
      </c>
      <c r="AM15" s="22">
        <f t="shared" si="4"/>
        <v>20</v>
      </c>
      <c r="AN15" s="18">
        <f t="shared" si="4"/>
        <v>0</v>
      </c>
      <c r="AO15" s="22">
        <f t="shared" si="4"/>
        <v>0</v>
      </c>
      <c r="AP15" s="18">
        <f t="shared" si="4"/>
        <v>0</v>
      </c>
      <c r="AQ15" s="22">
        <f t="shared" si="4"/>
        <v>0</v>
      </c>
      <c r="AR15" s="18">
        <f t="shared" si="4"/>
        <v>15332</v>
      </c>
      <c r="AS15" s="22">
        <f t="shared" si="4"/>
        <v>6</v>
      </c>
      <c r="AT15" s="18">
        <f t="shared" si="4"/>
        <v>11470</v>
      </c>
      <c r="AU15" s="22">
        <f t="shared" si="4"/>
        <v>1</v>
      </c>
      <c r="AV15" s="18">
        <f t="shared" si="4"/>
        <v>0</v>
      </c>
      <c r="AW15" s="22">
        <f t="shared" si="4"/>
        <v>0</v>
      </c>
      <c r="AX15" s="18">
        <f t="shared" si="4"/>
        <v>0</v>
      </c>
      <c r="AY15" s="22">
        <f t="shared" si="4"/>
        <v>0</v>
      </c>
      <c r="AZ15" s="18">
        <f t="shared" si="4"/>
        <v>5599</v>
      </c>
      <c r="BA15" s="22">
        <f t="shared" si="4"/>
        <v>5</v>
      </c>
      <c r="BB15" s="18">
        <f t="shared" si="4"/>
        <v>0</v>
      </c>
      <c r="BC15" s="22">
        <f t="shared" si="4"/>
        <v>0</v>
      </c>
      <c r="BD15" s="18">
        <f t="shared" si="4"/>
        <v>4463</v>
      </c>
      <c r="BE15" s="22">
        <f t="shared" si="4"/>
        <v>1</v>
      </c>
      <c r="BF15" s="18">
        <f t="shared" si="4"/>
        <v>2075</v>
      </c>
      <c r="BG15" s="22">
        <f t="shared" si="4"/>
        <v>2</v>
      </c>
    </row>
    <row r="16" spans="1:59" s="48" customFormat="1" ht="13.5" x14ac:dyDescent="0.15">
      <c r="A16" s="7" t="s">
        <v>71</v>
      </c>
      <c r="B16" s="44">
        <v>15791440</v>
      </c>
      <c r="C16" s="45">
        <v>1021</v>
      </c>
      <c r="D16" s="44">
        <v>0</v>
      </c>
      <c r="E16" s="45">
        <v>0</v>
      </c>
      <c r="F16" s="44">
        <v>0</v>
      </c>
      <c r="G16" s="45">
        <v>0</v>
      </c>
      <c r="H16" s="44">
        <v>0</v>
      </c>
      <c r="I16" s="45">
        <v>0</v>
      </c>
      <c r="J16" s="44">
        <v>0</v>
      </c>
      <c r="K16" s="45">
        <v>0</v>
      </c>
      <c r="L16" s="44">
        <v>15462751</v>
      </c>
      <c r="M16" s="45">
        <v>839</v>
      </c>
      <c r="N16" s="44">
        <v>0</v>
      </c>
      <c r="O16" s="45">
        <v>0</v>
      </c>
      <c r="P16" s="44">
        <v>0</v>
      </c>
      <c r="Q16" s="45">
        <v>0</v>
      </c>
      <c r="R16" s="44">
        <v>0</v>
      </c>
      <c r="S16" s="45">
        <v>0</v>
      </c>
      <c r="T16" s="44">
        <v>255</v>
      </c>
      <c r="U16" s="45">
        <v>1</v>
      </c>
      <c r="V16" s="44">
        <v>0</v>
      </c>
      <c r="W16" s="45">
        <v>0</v>
      </c>
      <c r="X16" s="44">
        <v>0</v>
      </c>
      <c r="Y16" s="45">
        <v>0</v>
      </c>
      <c r="Z16" s="44">
        <v>0</v>
      </c>
      <c r="AA16" s="45">
        <v>0</v>
      </c>
      <c r="AB16" s="44">
        <v>0</v>
      </c>
      <c r="AC16" s="45">
        <v>0</v>
      </c>
      <c r="AD16" s="44">
        <v>242882</v>
      </c>
      <c r="AE16" s="45">
        <v>137</v>
      </c>
      <c r="AF16" s="44">
        <v>3536</v>
      </c>
      <c r="AG16" s="45">
        <v>6</v>
      </c>
      <c r="AH16" s="44">
        <v>0</v>
      </c>
      <c r="AI16" s="45">
        <v>0</v>
      </c>
      <c r="AJ16" s="44">
        <v>40761</v>
      </c>
      <c r="AK16" s="45">
        <v>14</v>
      </c>
      <c r="AL16" s="44">
        <v>2592</v>
      </c>
      <c r="AM16" s="45">
        <v>10</v>
      </c>
      <c r="AN16" s="44">
        <v>0</v>
      </c>
      <c r="AO16" s="45">
        <v>0</v>
      </c>
      <c r="AP16" s="44">
        <v>0</v>
      </c>
      <c r="AQ16" s="45">
        <v>0</v>
      </c>
      <c r="AR16" s="44">
        <v>15332</v>
      </c>
      <c r="AS16" s="45">
        <v>6</v>
      </c>
      <c r="AT16" s="44">
        <v>11470</v>
      </c>
      <c r="AU16" s="45">
        <v>1</v>
      </c>
      <c r="AV16" s="44">
        <v>0</v>
      </c>
      <c r="AW16" s="45">
        <v>0</v>
      </c>
      <c r="AX16" s="44">
        <v>0</v>
      </c>
      <c r="AY16" s="45">
        <v>0</v>
      </c>
      <c r="AZ16" s="44">
        <v>5323</v>
      </c>
      <c r="BA16" s="45">
        <v>4</v>
      </c>
      <c r="BB16" s="44">
        <v>0</v>
      </c>
      <c r="BC16" s="45">
        <v>0</v>
      </c>
      <c r="BD16" s="44">
        <v>4463</v>
      </c>
      <c r="BE16" s="45">
        <v>1</v>
      </c>
      <c r="BF16" s="44">
        <v>2075</v>
      </c>
      <c r="BG16" s="45">
        <v>2</v>
      </c>
    </row>
    <row r="17" spans="1:60" s="48" customFormat="1" ht="13.5" x14ac:dyDescent="0.15">
      <c r="A17" s="7" t="s">
        <v>72</v>
      </c>
      <c r="B17" s="44">
        <v>3652633</v>
      </c>
      <c r="C17" s="45">
        <v>163</v>
      </c>
      <c r="D17" s="44">
        <v>0</v>
      </c>
      <c r="E17" s="45">
        <v>0</v>
      </c>
      <c r="F17" s="44">
        <v>0</v>
      </c>
      <c r="G17" s="45">
        <v>0</v>
      </c>
      <c r="H17" s="44">
        <v>0</v>
      </c>
      <c r="I17" s="45">
        <v>0</v>
      </c>
      <c r="J17" s="44">
        <v>0</v>
      </c>
      <c r="K17" s="45">
        <v>0</v>
      </c>
      <c r="L17" s="44">
        <v>3623609</v>
      </c>
      <c r="M17" s="45">
        <v>136</v>
      </c>
      <c r="N17" s="44">
        <v>0</v>
      </c>
      <c r="O17" s="45">
        <v>0</v>
      </c>
      <c r="P17" s="44">
        <v>0</v>
      </c>
      <c r="Q17" s="45">
        <v>0</v>
      </c>
      <c r="R17" s="44">
        <v>0</v>
      </c>
      <c r="S17" s="45">
        <v>0</v>
      </c>
      <c r="T17" s="44">
        <v>0</v>
      </c>
      <c r="U17" s="45">
        <v>0</v>
      </c>
      <c r="V17" s="44">
        <v>0</v>
      </c>
      <c r="W17" s="45">
        <v>0</v>
      </c>
      <c r="X17" s="44">
        <v>0</v>
      </c>
      <c r="Y17" s="45">
        <v>0</v>
      </c>
      <c r="Z17" s="44">
        <v>0</v>
      </c>
      <c r="AA17" s="45">
        <v>0</v>
      </c>
      <c r="AB17" s="44">
        <v>0</v>
      </c>
      <c r="AC17" s="45">
        <v>0</v>
      </c>
      <c r="AD17" s="44">
        <v>5458</v>
      </c>
      <c r="AE17" s="45">
        <v>14</v>
      </c>
      <c r="AF17" s="44">
        <v>0</v>
      </c>
      <c r="AG17" s="45">
        <v>0</v>
      </c>
      <c r="AH17" s="44">
        <v>0</v>
      </c>
      <c r="AI17" s="45">
        <v>0</v>
      </c>
      <c r="AJ17" s="44">
        <v>18848</v>
      </c>
      <c r="AK17" s="45">
        <v>2</v>
      </c>
      <c r="AL17" s="44">
        <v>4442</v>
      </c>
      <c r="AM17" s="45">
        <v>10</v>
      </c>
      <c r="AN17" s="44">
        <v>0</v>
      </c>
      <c r="AO17" s="45">
        <v>0</v>
      </c>
      <c r="AP17" s="44">
        <v>0</v>
      </c>
      <c r="AQ17" s="45">
        <v>0</v>
      </c>
      <c r="AR17" s="44">
        <v>0</v>
      </c>
      <c r="AS17" s="45">
        <v>0</v>
      </c>
      <c r="AT17" s="44">
        <v>0</v>
      </c>
      <c r="AU17" s="45">
        <v>0</v>
      </c>
      <c r="AV17" s="44">
        <v>0</v>
      </c>
      <c r="AW17" s="45">
        <v>0</v>
      </c>
      <c r="AX17" s="44">
        <v>0</v>
      </c>
      <c r="AY17" s="45">
        <v>0</v>
      </c>
      <c r="AZ17" s="44">
        <v>276</v>
      </c>
      <c r="BA17" s="45">
        <v>1</v>
      </c>
      <c r="BB17" s="44">
        <v>0</v>
      </c>
      <c r="BC17" s="45">
        <v>0</v>
      </c>
      <c r="BD17" s="44">
        <v>0</v>
      </c>
      <c r="BE17" s="45">
        <v>0</v>
      </c>
      <c r="BF17" s="44">
        <v>0</v>
      </c>
      <c r="BG17" s="45">
        <v>0</v>
      </c>
    </row>
    <row r="18" spans="1:60" s="48" customFormat="1" ht="13.5" x14ac:dyDescent="0.15">
      <c r="A18" s="43" t="s">
        <v>138</v>
      </c>
      <c r="B18" s="44">
        <v>6761979</v>
      </c>
      <c r="C18" s="45">
        <v>1030</v>
      </c>
      <c r="D18" s="44">
        <v>0</v>
      </c>
      <c r="E18" s="45">
        <v>0</v>
      </c>
      <c r="F18" s="44">
        <v>0</v>
      </c>
      <c r="G18" s="45">
        <v>0</v>
      </c>
      <c r="H18" s="44">
        <v>0</v>
      </c>
      <c r="I18" s="45">
        <v>0</v>
      </c>
      <c r="J18" s="44">
        <v>0</v>
      </c>
      <c r="K18" s="45">
        <v>0</v>
      </c>
      <c r="L18" s="44">
        <v>6578864</v>
      </c>
      <c r="M18" s="45">
        <v>973</v>
      </c>
      <c r="N18" s="44">
        <v>0</v>
      </c>
      <c r="O18" s="45">
        <v>0</v>
      </c>
      <c r="P18" s="44">
        <v>0</v>
      </c>
      <c r="Q18" s="45">
        <v>0</v>
      </c>
      <c r="R18" s="44">
        <v>0</v>
      </c>
      <c r="S18" s="45">
        <v>0</v>
      </c>
      <c r="T18" s="44">
        <v>0</v>
      </c>
      <c r="U18" s="45">
        <v>0</v>
      </c>
      <c r="V18" s="44">
        <v>0</v>
      </c>
      <c r="W18" s="45">
        <v>0</v>
      </c>
      <c r="X18" s="44">
        <v>0</v>
      </c>
      <c r="Y18" s="45">
        <v>0</v>
      </c>
      <c r="Z18" s="44">
        <v>0</v>
      </c>
      <c r="AA18" s="45">
        <v>0</v>
      </c>
      <c r="AB18" s="44">
        <v>0</v>
      </c>
      <c r="AC18" s="45">
        <v>0</v>
      </c>
      <c r="AD18" s="44">
        <v>38397</v>
      </c>
      <c r="AE18" s="45">
        <v>41</v>
      </c>
      <c r="AF18" s="44">
        <v>2627</v>
      </c>
      <c r="AG18" s="45">
        <v>3</v>
      </c>
      <c r="AH18" s="44">
        <v>0</v>
      </c>
      <c r="AI18" s="45">
        <v>0</v>
      </c>
      <c r="AJ18" s="44">
        <v>0</v>
      </c>
      <c r="AK18" s="45">
        <v>0</v>
      </c>
      <c r="AL18" s="44">
        <v>2267</v>
      </c>
      <c r="AM18" s="45">
        <v>8</v>
      </c>
      <c r="AN18" s="44">
        <v>0</v>
      </c>
      <c r="AO18" s="45">
        <v>0</v>
      </c>
      <c r="AP18" s="44">
        <v>0</v>
      </c>
      <c r="AQ18" s="45">
        <v>0</v>
      </c>
      <c r="AR18" s="44">
        <v>122968</v>
      </c>
      <c r="AS18" s="45">
        <v>3</v>
      </c>
      <c r="AT18" s="44">
        <v>0</v>
      </c>
      <c r="AU18" s="45">
        <v>0</v>
      </c>
      <c r="AV18" s="44">
        <v>0</v>
      </c>
      <c r="AW18" s="45">
        <v>0</v>
      </c>
      <c r="AX18" s="44">
        <v>0</v>
      </c>
      <c r="AY18" s="45">
        <v>0</v>
      </c>
      <c r="AZ18" s="44">
        <v>0</v>
      </c>
      <c r="BA18" s="45">
        <v>0</v>
      </c>
      <c r="BB18" s="44">
        <v>0</v>
      </c>
      <c r="BC18" s="45">
        <v>0</v>
      </c>
      <c r="BD18" s="44">
        <v>16856</v>
      </c>
      <c r="BE18" s="45">
        <v>2</v>
      </c>
      <c r="BF18" s="44">
        <v>0</v>
      </c>
      <c r="BG18" s="45">
        <v>0</v>
      </c>
    </row>
    <row r="19" spans="1:60" s="48" customFormat="1" ht="13.5" x14ac:dyDescent="0.15">
      <c r="A19" s="7" t="s">
        <v>73</v>
      </c>
      <c r="B19" s="44">
        <v>10705049</v>
      </c>
      <c r="C19" s="45">
        <v>1695</v>
      </c>
      <c r="D19" s="44">
        <v>206</v>
      </c>
      <c r="E19" s="45">
        <v>1</v>
      </c>
      <c r="F19" s="44">
        <v>0</v>
      </c>
      <c r="G19" s="45">
        <v>0</v>
      </c>
      <c r="H19" s="44">
        <v>0</v>
      </c>
      <c r="I19" s="45">
        <v>0</v>
      </c>
      <c r="J19" s="44">
        <v>0</v>
      </c>
      <c r="K19" s="45">
        <v>0</v>
      </c>
      <c r="L19" s="44">
        <v>10371950</v>
      </c>
      <c r="M19" s="45">
        <v>1574</v>
      </c>
      <c r="N19" s="44">
        <v>0</v>
      </c>
      <c r="O19" s="45">
        <v>0</v>
      </c>
      <c r="P19" s="44">
        <v>0</v>
      </c>
      <c r="Q19" s="45">
        <v>0</v>
      </c>
      <c r="R19" s="44">
        <v>1554</v>
      </c>
      <c r="S19" s="45">
        <v>9</v>
      </c>
      <c r="T19" s="44">
        <v>0</v>
      </c>
      <c r="U19" s="45">
        <v>0</v>
      </c>
      <c r="V19" s="44">
        <v>0</v>
      </c>
      <c r="W19" s="45">
        <v>0</v>
      </c>
      <c r="X19" s="44">
        <v>0</v>
      </c>
      <c r="Y19" s="45">
        <v>0</v>
      </c>
      <c r="Z19" s="44">
        <v>0</v>
      </c>
      <c r="AA19" s="45">
        <v>0</v>
      </c>
      <c r="AB19" s="44">
        <v>0</v>
      </c>
      <c r="AC19" s="45">
        <v>0</v>
      </c>
      <c r="AD19" s="44">
        <v>231443</v>
      </c>
      <c r="AE19" s="45">
        <v>45</v>
      </c>
      <c r="AF19" s="44">
        <v>24843</v>
      </c>
      <c r="AG19" s="45">
        <v>12</v>
      </c>
      <c r="AH19" s="44">
        <v>0</v>
      </c>
      <c r="AI19" s="45">
        <v>0</v>
      </c>
      <c r="AJ19" s="44">
        <v>2066</v>
      </c>
      <c r="AK19" s="45">
        <v>3</v>
      </c>
      <c r="AL19" s="44">
        <v>0</v>
      </c>
      <c r="AM19" s="45">
        <v>0</v>
      </c>
      <c r="AN19" s="44">
        <v>0</v>
      </c>
      <c r="AO19" s="45">
        <v>0</v>
      </c>
      <c r="AP19" s="44">
        <v>0</v>
      </c>
      <c r="AQ19" s="45">
        <v>0</v>
      </c>
      <c r="AR19" s="44">
        <v>56300</v>
      </c>
      <c r="AS19" s="45">
        <v>44</v>
      </c>
      <c r="AT19" s="44">
        <v>0</v>
      </c>
      <c r="AU19" s="45">
        <v>0</v>
      </c>
      <c r="AV19" s="44">
        <v>0</v>
      </c>
      <c r="AW19" s="45">
        <v>0</v>
      </c>
      <c r="AX19" s="44">
        <v>0</v>
      </c>
      <c r="AY19" s="45">
        <v>0</v>
      </c>
      <c r="AZ19" s="44">
        <v>397</v>
      </c>
      <c r="BA19" s="45">
        <v>1</v>
      </c>
      <c r="BB19" s="44">
        <v>0</v>
      </c>
      <c r="BC19" s="45">
        <v>0</v>
      </c>
      <c r="BD19" s="44">
        <v>16276</v>
      </c>
      <c r="BE19" s="45">
        <v>5</v>
      </c>
      <c r="BF19" s="44">
        <v>14</v>
      </c>
      <c r="BG19" s="45">
        <v>1</v>
      </c>
    </row>
    <row r="20" spans="1:60" s="48" customFormat="1" ht="13.5" x14ac:dyDescent="0.15">
      <c r="A20" s="7" t="s">
        <v>74</v>
      </c>
      <c r="B20" s="44">
        <v>58763890</v>
      </c>
      <c r="C20" s="45">
        <v>23919</v>
      </c>
      <c r="D20" s="44">
        <v>140742</v>
      </c>
      <c r="E20" s="45">
        <v>262</v>
      </c>
      <c r="F20" s="44">
        <v>12472</v>
      </c>
      <c r="G20" s="45">
        <v>23</v>
      </c>
      <c r="H20" s="44">
        <v>1592</v>
      </c>
      <c r="I20" s="45">
        <v>3</v>
      </c>
      <c r="J20" s="44">
        <v>1028759</v>
      </c>
      <c r="K20" s="45">
        <v>195</v>
      </c>
      <c r="L20" s="44">
        <v>53229493</v>
      </c>
      <c r="M20" s="45">
        <v>17730</v>
      </c>
      <c r="N20" s="44">
        <v>0</v>
      </c>
      <c r="O20" s="45">
        <v>0</v>
      </c>
      <c r="P20" s="44">
        <v>0</v>
      </c>
      <c r="Q20" s="45">
        <v>0</v>
      </c>
      <c r="R20" s="44">
        <v>2158</v>
      </c>
      <c r="S20" s="45">
        <v>7</v>
      </c>
      <c r="T20" s="44">
        <v>0</v>
      </c>
      <c r="U20" s="45">
        <v>0</v>
      </c>
      <c r="V20" s="44">
        <v>0</v>
      </c>
      <c r="W20" s="45">
        <v>0</v>
      </c>
      <c r="X20" s="44">
        <v>0</v>
      </c>
      <c r="Y20" s="45">
        <v>0</v>
      </c>
      <c r="Z20" s="44">
        <v>0</v>
      </c>
      <c r="AA20" s="45">
        <v>0</v>
      </c>
      <c r="AB20" s="44">
        <v>0</v>
      </c>
      <c r="AC20" s="45">
        <v>0</v>
      </c>
      <c r="AD20" s="44">
        <v>2588039</v>
      </c>
      <c r="AE20" s="45">
        <v>3418</v>
      </c>
      <c r="AF20" s="44">
        <v>68413</v>
      </c>
      <c r="AG20" s="45">
        <v>88</v>
      </c>
      <c r="AH20" s="44">
        <v>0</v>
      </c>
      <c r="AI20" s="45">
        <v>0</v>
      </c>
      <c r="AJ20" s="44">
        <v>16160</v>
      </c>
      <c r="AK20" s="45">
        <v>11</v>
      </c>
      <c r="AL20" s="44">
        <v>1379611</v>
      </c>
      <c r="AM20" s="45">
        <v>2049</v>
      </c>
      <c r="AN20" s="44">
        <v>0</v>
      </c>
      <c r="AO20" s="45">
        <v>0</v>
      </c>
      <c r="AP20" s="44">
        <v>0</v>
      </c>
      <c r="AQ20" s="45">
        <v>0</v>
      </c>
      <c r="AR20" s="44">
        <v>26004</v>
      </c>
      <c r="AS20" s="45">
        <v>54</v>
      </c>
      <c r="AT20" s="44">
        <v>0</v>
      </c>
      <c r="AU20" s="45">
        <v>0</v>
      </c>
      <c r="AV20" s="44">
        <v>0</v>
      </c>
      <c r="AW20" s="45">
        <v>0</v>
      </c>
      <c r="AX20" s="44">
        <v>0</v>
      </c>
      <c r="AY20" s="45">
        <v>0</v>
      </c>
      <c r="AZ20" s="44">
        <v>2223</v>
      </c>
      <c r="BA20" s="45">
        <v>1</v>
      </c>
      <c r="BB20" s="44">
        <v>0</v>
      </c>
      <c r="BC20" s="45">
        <v>0</v>
      </c>
      <c r="BD20" s="44">
        <v>264024</v>
      </c>
      <c r="BE20" s="45">
        <v>73</v>
      </c>
      <c r="BF20" s="44">
        <v>4200</v>
      </c>
      <c r="BG20" s="45">
        <v>5</v>
      </c>
    </row>
    <row r="21" spans="1:60" s="48" customFormat="1" ht="13.5" x14ac:dyDescent="0.15">
      <c r="A21" s="7" t="s">
        <v>75</v>
      </c>
      <c r="B21" s="44">
        <v>63530102</v>
      </c>
      <c r="C21" s="45">
        <v>3343</v>
      </c>
      <c r="D21" s="44">
        <v>92163</v>
      </c>
      <c r="E21" s="45">
        <v>65</v>
      </c>
      <c r="F21" s="44">
        <v>20422</v>
      </c>
      <c r="G21" s="45">
        <v>12</v>
      </c>
      <c r="H21" s="44">
        <v>0</v>
      </c>
      <c r="I21" s="45">
        <v>0</v>
      </c>
      <c r="J21" s="44">
        <v>32045</v>
      </c>
      <c r="K21" s="45">
        <v>2</v>
      </c>
      <c r="L21" s="44">
        <v>61216328</v>
      </c>
      <c r="M21" s="45">
        <v>2988</v>
      </c>
      <c r="N21" s="44">
        <v>0</v>
      </c>
      <c r="O21" s="45">
        <v>0</v>
      </c>
      <c r="P21" s="44">
        <v>0</v>
      </c>
      <c r="Q21" s="45">
        <v>0</v>
      </c>
      <c r="R21" s="44">
        <v>496</v>
      </c>
      <c r="S21" s="45">
        <v>1</v>
      </c>
      <c r="T21" s="44">
        <v>0</v>
      </c>
      <c r="U21" s="45">
        <v>0</v>
      </c>
      <c r="V21" s="44">
        <v>0</v>
      </c>
      <c r="W21" s="45">
        <v>0</v>
      </c>
      <c r="X21" s="44">
        <v>0</v>
      </c>
      <c r="Y21" s="45">
        <v>0</v>
      </c>
      <c r="Z21" s="44">
        <v>0</v>
      </c>
      <c r="AA21" s="45">
        <v>0</v>
      </c>
      <c r="AB21" s="44">
        <v>0</v>
      </c>
      <c r="AC21" s="45">
        <v>0</v>
      </c>
      <c r="AD21" s="44">
        <v>149635</v>
      </c>
      <c r="AE21" s="45">
        <v>104</v>
      </c>
      <c r="AF21" s="44">
        <v>6845</v>
      </c>
      <c r="AG21" s="45">
        <v>3</v>
      </c>
      <c r="AH21" s="44">
        <v>0</v>
      </c>
      <c r="AI21" s="45">
        <v>0</v>
      </c>
      <c r="AJ21" s="44">
        <v>118653</v>
      </c>
      <c r="AK21" s="45">
        <v>23</v>
      </c>
      <c r="AL21" s="44">
        <v>358987</v>
      </c>
      <c r="AM21" s="45">
        <v>123</v>
      </c>
      <c r="AN21" s="44">
        <v>13474</v>
      </c>
      <c r="AO21" s="45">
        <v>1</v>
      </c>
      <c r="AP21" s="44">
        <v>0</v>
      </c>
      <c r="AQ21" s="45">
        <v>0</v>
      </c>
      <c r="AR21" s="44">
        <v>0</v>
      </c>
      <c r="AS21" s="45">
        <v>0</v>
      </c>
      <c r="AT21" s="44">
        <v>13051</v>
      </c>
      <c r="AU21" s="45">
        <v>1</v>
      </c>
      <c r="AV21" s="44">
        <v>1258590</v>
      </c>
      <c r="AW21" s="45">
        <v>6</v>
      </c>
      <c r="AX21" s="44">
        <v>0</v>
      </c>
      <c r="AY21" s="45">
        <v>0</v>
      </c>
      <c r="AZ21" s="44">
        <v>0</v>
      </c>
      <c r="BA21" s="45">
        <v>0</v>
      </c>
      <c r="BB21" s="44">
        <v>0</v>
      </c>
      <c r="BC21" s="45">
        <v>0</v>
      </c>
      <c r="BD21" s="44">
        <v>243015</v>
      </c>
      <c r="BE21" s="45">
        <v>11</v>
      </c>
      <c r="BF21" s="44">
        <v>6398</v>
      </c>
      <c r="BG21" s="45">
        <v>3</v>
      </c>
    </row>
    <row r="22" spans="1:60" s="1" customFormat="1" ht="15" customHeight="1" x14ac:dyDescent="0.15">
      <c r="A22" s="4" t="s">
        <v>101</v>
      </c>
      <c r="B22" s="24">
        <f>SUM(B23:B24)</f>
        <v>45905802</v>
      </c>
      <c r="C22" s="27">
        <f t="shared" ref="C22:BG22" si="5">SUM(C23:C24)</f>
        <v>8549</v>
      </c>
      <c r="D22" s="24">
        <f t="shared" si="5"/>
        <v>18927</v>
      </c>
      <c r="E22" s="27">
        <f t="shared" si="5"/>
        <v>27</v>
      </c>
      <c r="F22" s="24">
        <f t="shared" si="5"/>
        <v>12562</v>
      </c>
      <c r="G22" s="27">
        <f t="shared" si="5"/>
        <v>9</v>
      </c>
      <c r="H22" s="24">
        <f t="shared" si="5"/>
        <v>158</v>
      </c>
      <c r="I22" s="27">
        <f t="shared" si="5"/>
        <v>1</v>
      </c>
      <c r="J22" s="24">
        <f t="shared" si="5"/>
        <v>55490</v>
      </c>
      <c r="K22" s="27">
        <f t="shared" si="5"/>
        <v>8</v>
      </c>
      <c r="L22" s="24">
        <f t="shared" si="5"/>
        <v>43336882</v>
      </c>
      <c r="M22" s="27">
        <f t="shared" si="5"/>
        <v>7359</v>
      </c>
      <c r="N22" s="24">
        <f t="shared" si="5"/>
        <v>0</v>
      </c>
      <c r="O22" s="27">
        <f t="shared" si="5"/>
        <v>0</v>
      </c>
      <c r="P22" s="24">
        <f t="shared" si="5"/>
        <v>36005</v>
      </c>
      <c r="Q22" s="27">
        <f t="shared" si="5"/>
        <v>11</v>
      </c>
      <c r="R22" s="24">
        <f t="shared" si="5"/>
        <v>1624</v>
      </c>
      <c r="S22" s="27">
        <f t="shared" si="5"/>
        <v>6</v>
      </c>
      <c r="T22" s="24">
        <f t="shared" si="5"/>
        <v>0</v>
      </c>
      <c r="U22" s="27">
        <f t="shared" si="5"/>
        <v>0</v>
      </c>
      <c r="V22" s="24">
        <f t="shared" si="5"/>
        <v>32720</v>
      </c>
      <c r="W22" s="27">
        <f t="shared" si="5"/>
        <v>2</v>
      </c>
      <c r="X22" s="24">
        <f t="shared" si="5"/>
        <v>0</v>
      </c>
      <c r="Y22" s="27">
        <f t="shared" si="5"/>
        <v>0</v>
      </c>
      <c r="Z22" s="24">
        <f t="shared" si="5"/>
        <v>0</v>
      </c>
      <c r="AA22" s="27">
        <f t="shared" si="5"/>
        <v>0</v>
      </c>
      <c r="AB22" s="24">
        <f t="shared" si="5"/>
        <v>0</v>
      </c>
      <c r="AC22" s="27">
        <f t="shared" si="5"/>
        <v>0</v>
      </c>
      <c r="AD22" s="24">
        <f t="shared" si="5"/>
        <v>1546845</v>
      </c>
      <c r="AE22" s="27">
        <f t="shared" si="5"/>
        <v>840</v>
      </c>
      <c r="AF22" s="24">
        <f t="shared" si="5"/>
        <v>168947</v>
      </c>
      <c r="AG22" s="27">
        <f t="shared" si="5"/>
        <v>96</v>
      </c>
      <c r="AH22" s="24">
        <f t="shared" si="5"/>
        <v>8382</v>
      </c>
      <c r="AI22" s="27">
        <f t="shared" si="5"/>
        <v>9</v>
      </c>
      <c r="AJ22" s="24">
        <f t="shared" si="5"/>
        <v>2795</v>
      </c>
      <c r="AK22" s="27">
        <f t="shared" si="5"/>
        <v>12</v>
      </c>
      <c r="AL22" s="24">
        <f t="shared" si="5"/>
        <v>65129</v>
      </c>
      <c r="AM22" s="27">
        <f t="shared" si="5"/>
        <v>87</v>
      </c>
      <c r="AN22" s="24">
        <f t="shared" si="5"/>
        <v>35465</v>
      </c>
      <c r="AO22" s="27">
        <f t="shared" si="5"/>
        <v>11</v>
      </c>
      <c r="AP22" s="24">
        <f t="shared" si="5"/>
        <v>0</v>
      </c>
      <c r="AQ22" s="27">
        <f t="shared" si="5"/>
        <v>0</v>
      </c>
      <c r="AR22" s="24">
        <f t="shared" si="5"/>
        <v>241803</v>
      </c>
      <c r="AS22" s="27">
        <f t="shared" si="5"/>
        <v>36</v>
      </c>
      <c r="AT22" s="24">
        <f t="shared" si="5"/>
        <v>0</v>
      </c>
      <c r="AU22" s="27">
        <f t="shared" si="5"/>
        <v>0</v>
      </c>
      <c r="AV22" s="24">
        <f t="shared" si="5"/>
        <v>0</v>
      </c>
      <c r="AW22" s="27">
        <f t="shared" si="5"/>
        <v>0</v>
      </c>
      <c r="AX22" s="24">
        <f t="shared" si="5"/>
        <v>0</v>
      </c>
      <c r="AY22" s="27">
        <f t="shared" si="5"/>
        <v>0</v>
      </c>
      <c r="AZ22" s="24">
        <f t="shared" si="5"/>
        <v>0</v>
      </c>
      <c r="BA22" s="27">
        <f t="shared" si="5"/>
        <v>0</v>
      </c>
      <c r="BB22" s="24">
        <f t="shared" si="5"/>
        <v>0</v>
      </c>
      <c r="BC22" s="27">
        <f t="shared" si="5"/>
        <v>0</v>
      </c>
      <c r="BD22" s="24">
        <f t="shared" si="5"/>
        <v>341906</v>
      </c>
      <c r="BE22" s="27">
        <f t="shared" si="5"/>
        <v>34</v>
      </c>
      <c r="BF22" s="24">
        <f t="shared" si="5"/>
        <v>162</v>
      </c>
      <c r="BG22" s="27">
        <f t="shared" si="5"/>
        <v>1</v>
      </c>
      <c r="BH22" s="25"/>
    </row>
    <row r="23" spans="1:60" s="48" customFormat="1" ht="13.5" x14ac:dyDescent="0.15">
      <c r="A23" s="7" t="s">
        <v>76</v>
      </c>
      <c r="B23" s="44">
        <v>20510473</v>
      </c>
      <c r="C23" s="45">
        <v>2566</v>
      </c>
      <c r="D23" s="44">
        <v>2082</v>
      </c>
      <c r="E23" s="45">
        <v>2</v>
      </c>
      <c r="F23" s="44">
        <v>1686</v>
      </c>
      <c r="G23" s="45">
        <v>2</v>
      </c>
      <c r="H23" s="44">
        <v>0</v>
      </c>
      <c r="I23" s="45">
        <v>0</v>
      </c>
      <c r="J23" s="44">
        <v>40168</v>
      </c>
      <c r="K23" s="45">
        <v>5</v>
      </c>
      <c r="L23" s="44">
        <v>19152055</v>
      </c>
      <c r="M23" s="45">
        <v>2005</v>
      </c>
      <c r="N23" s="44">
        <v>0</v>
      </c>
      <c r="O23" s="45">
        <v>0</v>
      </c>
      <c r="P23" s="44">
        <v>0</v>
      </c>
      <c r="Q23" s="45">
        <v>0</v>
      </c>
      <c r="R23" s="44">
        <v>0</v>
      </c>
      <c r="S23" s="45">
        <v>0</v>
      </c>
      <c r="T23" s="44">
        <v>0</v>
      </c>
      <c r="U23" s="45">
        <v>0</v>
      </c>
      <c r="V23" s="44">
        <v>85</v>
      </c>
      <c r="W23" s="45">
        <v>1</v>
      </c>
      <c r="X23" s="44">
        <v>0</v>
      </c>
      <c r="Y23" s="45">
        <v>0</v>
      </c>
      <c r="Z23" s="44">
        <v>0</v>
      </c>
      <c r="AA23" s="45">
        <v>0</v>
      </c>
      <c r="AB23" s="44">
        <v>0</v>
      </c>
      <c r="AC23" s="45">
        <v>0</v>
      </c>
      <c r="AD23" s="44">
        <v>891601</v>
      </c>
      <c r="AE23" s="45">
        <v>397</v>
      </c>
      <c r="AF23" s="44">
        <v>163212</v>
      </c>
      <c r="AG23" s="45">
        <v>83</v>
      </c>
      <c r="AH23" s="44">
        <v>0</v>
      </c>
      <c r="AI23" s="45">
        <v>0</v>
      </c>
      <c r="AJ23" s="44">
        <v>2795</v>
      </c>
      <c r="AK23" s="45">
        <v>12</v>
      </c>
      <c r="AL23" s="44">
        <v>31595</v>
      </c>
      <c r="AM23" s="45">
        <v>36</v>
      </c>
      <c r="AN23" s="44">
        <v>0</v>
      </c>
      <c r="AO23" s="45">
        <v>0</v>
      </c>
      <c r="AP23" s="44">
        <v>0</v>
      </c>
      <c r="AQ23" s="45">
        <v>0</v>
      </c>
      <c r="AR23" s="44">
        <v>78631</v>
      </c>
      <c r="AS23" s="45">
        <v>14</v>
      </c>
      <c r="AT23" s="44">
        <v>0</v>
      </c>
      <c r="AU23" s="45">
        <v>0</v>
      </c>
      <c r="AV23" s="44">
        <v>0</v>
      </c>
      <c r="AW23" s="45">
        <v>0</v>
      </c>
      <c r="AX23" s="44">
        <v>0</v>
      </c>
      <c r="AY23" s="45">
        <v>0</v>
      </c>
      <c r="AZ23" s="44">
        <v>0</v>
      </c>
      <c r="BA23" s="45">
        <v>0</v>
      </c>
      <c r="BB23" s="44">
        <v>0</v>
      </c>
      <c r="BC23" s="45">
        <v>0</v>
      </c>
      <c r="BD23" s="44">
        <v>146563</v>
      </c>
      <c r="BE23" s="45">
        <v>9</v>
      </c>
      <c r="BF23" s="44">
        <v>0</v>
      </c>
      <c r="BG23" s="45">
        <v>0</v>
      </c>
    </row>
    <row r="24" spans="1:60" s="48" customFormat="1" ht="13.5" x14ac:dyDescent="0.15">
      <c r="A24" s="7" t="s">
        <v>77</v>
      </c>
      <c r="B24" s="44">
        <v>25395329</v>
      </c>
      <c r="C24" s="45">
        <v>5983</v>
      </c>
      <c r="D24" s="44">
        <v>16845</v>
      </c>
      <c r="E24" s="45">
        <v>25</v>
      </c>
      <c r="F24" s="44">
        <v>10876</v>
      </c>
      <c r="G24" s="45">
        <v>7</v>
      </c>
      <c r="H24" s="44">
        <v>158</v>
      </c>
      <c r="I24" s="45">
        <v>1</v>
      </c>
      <c r="J24" s="44">
        <v>15322</v>
      </c>
      <c r="K24" s="45">
        <v>3</v>
      </c>
      <c r="L24" s="44">
        <v>24184827</v>
      </c>
      <c r="M24" s="45">
        <v>5354</v>
      </c>
      <c r="N24" s="44">
        <v>0</v>
      </c>
      <c r="O24" s="45">
        <v>0</v>
      </c>
      <c r="P24" s="44">
        <v>36005</v>
      </c>
      <c r="Q24" s="45">
        <v>11</v>
      </c>
      <c r="R24" s="44">
        <v>1624</v>
      </c>
      <c r="S24" s="45">
        <v>6</v>
      </c>
      <c r="T24" s="44">
        <v>0</v>
      </c>
      <c r="U24" s="45">
        <v>0</v>
      </c>
      <c r="V24" s="44">
        <v>32635</v>
      </c>
      <c r="W24" s="45">
        <v>1</v>
      </c>
      <c r="X24" s="44">
        <v>0</v>
      </c>
      <c r="Y24" s="45">
        <v>0</v>
      </c>
      <c r="Z24" s="44">
        <v>0</v>
      </c>
      <c r="AA24" s="45">
        <v>0</v>
      </c>
      <c r="AB24" s="44">
        <v>0</v>
      </c>
      <c r="AC24" s="45">
        <v>0</v>
      </c>
      <c r="AD24" s="44">
        <v>655244</v>
      </c>
      <c r="AE24" s="45">
        <v>443</v>
      </c>
      <c r="AF24" s="44">
        <v>5735</v>
      </c>
      <c r="AG24" s="45">
        <v>13</v>
      </c>
      <c r="AH24" s="44">
        <v>8382</v>
      </c>
      <c r="AI24" s="45">
        <v>9</v>
      </c>
      <c r="AJ24" s="44">
        <v>0</v>
      </c>
      <c r="AK24" s="45">
        <v>0</v>
      </c>
      <c r="AL24" s="44">
        <v>33534</v>
      </c>
      <c r="AM24" s="45">
        <v>51</v>
      </c>
      <c r="AN24" s="44">
        <v>35465</v>
      </c>
      <c r="AO24" s="45">
        <v>11</v>
      </c>
      <c r="AP24" s="44">
        <v>0</v>
      </c>
      <c r="AQ24" s="45">
        <v>0</v>
      </c>
      <c r="AR24" s="44">
        <v>163172</v>
      </c>
      <c r="AS24" s="45">
        <v>22</v>
      </c>
      <c r="AT24" s="44">
        <v>0</v>
      </c>
      <c r="AU24" s="45">
        <v>0</v>
      </c>
      <c r="AV24" s="44">
        <v>0</v>
      </c>
      <c r="AW24" s="45">
        <v>0</v>
      </c>
      <c r="AX24" s="44">
        <v>0</v>
      </c>
      <c r="AY24" s="45">
        <v>0</v>
      </c>
      <c r="AZ24" s="44">
        <v>0</v>
      </c>
      <c r="BA24" s="45">
        <v>0</v>
      </c>
      <c r="BB24" s="44">
        <v>0</v>
      </c>
      <c r="BC24" s="45">
        <v>0</v>
      </c>
      <c r="BD24" s="44">
        <v>195343</v>
      </c>
      <c r="BE24" s="45">
        <v>25</v>
      </c>
      <c r="BF24" s="44">
        <v>162</v>
      </c>
      <c r="BG24" s="45">
        <v>1</v>
      </c>
    </row>
    <row r="25" spans="1:60" s="1" customFormat="1" ht="15" customHeight="1" x14ac:dyDescent="0.15">
      <c r="A25" s="4" t="s">
        <v>102</v>
      </c>
      <c r="B25" s="24">
        <f>SUM(B26:B28)</f>
        <v>58227808</v>
      </c>
      <c r="C25" s="27">
        <f t="shared" ref="C25:BG25" si="6">SUM(C26:C28)</f>
        <v>5960</v>
      </c>
      <c r="D25" s="24">
        <f t="shared" si="6"/>
        <v>0</v>
      </c>
      <c r="E25" s="27">
        <f t="shared" si="6"/>
        <v>0</v>
      </c>
      <c r="F25" s="24">
        <f t="shared" si="6"/>
        <v>0</v>
      </c>
      <c r="G25" s="27">
        <f t="shared" si="6"/>
        <v>0</v>
      </c>
      <c r="H25" s="24">
        <f t="shared" si="6"/>
        <v>18802</v>
      </c>
      <c r="I25" s="27">
        <f t="shared" si="6"/>
        <v>5</v>
      </c>
      <c r="J25" s="24">
        <f t="shared" si="6"/>
        <v>107879</v>
      </c>
      <c r="K25" s="27">
        <f t="shared" si="6"/>
        <v>12</v>
      </c>
      <c r="L25" s="24">
        <f t="shared" si="6"/>
        <v>55936573</v>
      </c>
      <c r="M25" s="27">
        <f t="shared" si="6"/>
        <v>5169</v>
      </c>
      <c r="N25" s="24">
        <f t="shared" si="6"/>
        <v>0</v>
      </c>
      <c r="O25" s="27">
        <f t="shared" si="6"/>
        <v>0</v>
      </c>
      <c r="P25" s="24">
        <f t="shared" si="6"/>
        <v>0</v>
      </c>
      <c r="Q25" s="27">
        <f t="shared" si="6"/>
        <v>0</v>
      </c>
      <c r="R25" s="24">
        <f t="shared" si="6"/>
        <v>0</v>
      </c>
      <c r="S25" s="27">
        <f t="shared" si="6"/>
        <v>0</v>
      </c>
      <c r="T25" s="24">
        <f t="shared" si="6"/>
        <v>0</v>
      </c>
      <c r="U25" s="27">
        <f t="shared" si="6"/>
        <v>0</v>
      </c>
      <c r="V25" s="24">
        <f t="shared" si="6"/>
        <v>0</v>
      </c>
      <c r="W25" s="27">
        <f t="shared" si="6"/>
        <v>0</v>
      </c>
      <c r="X25" s="24">
        <f t="shared" si="6"/>
        <v>0</v>
      </c>
      <c r="Y25" s="27">
        <f t="shared" si="6"/>
        <v>0</v>
      </c>
      <c r="Z25" s="24">
        <f t="shared" si="6"/>
        <v>0</v>
      </c>
      <c r="AA25" s="27">
        <f t="shared" si="6"/>
        <v>0</v>
      </c>
      <c r="AB25" s="24">
        <f t="shared" si="6"/>
        <v>0</v>
      </c>
      <c r="AC25" s="27">
        <f t="shared" si="6"/>
        <v>0</v>
      </c>
      <c r="AD25" s="24">
        <f t="shared" si="6"/>
        <v>395565</v>
      </c>
      <c r="AE25" s="27">
        <f t="shared" si="6"/>
        <v>425</v>
      </c>
      <c r="AF25" s="24">
        <f t="shared" si="6"/>
        <v>54478</v>
      </c>
      <c r="AG25" s="27">
        <f t="shared" si="6"/>
        <v>43</v>
      </c>
      <c r="AH25" s="24">
        <f t="shared" si="6"/>
        <v>0</v>
      </c>
      <c r="AI25" s="27">
        <f t="shared" si="6"/>
        <v>0</v>
      </c>
      <c r="AJ25" s="24">
        <f t="shared" si="6"/>
        <v>3670</v>
      </c>
      <c r="AK25" s="27">
        <f t="shared" si="6"/>
        <v>12</v>
      </c>
      <c r="AL25" s="24">
        <f t="shared" si="6"/>
        <v>170055</v>
      </c>
      <c r="AM25" s="27">
        <f t="shared" si="6"/>
        <v>235</v>
      </c>
      <c r="AN25" s="24">
        <f t="shared" si="6"/>
        <v>0</v>
      </c>
      <c r="AO25" s="27">
        <f t="shared" si="6"/>
        <v>0</v>
      </c>
      <c r="AP25" s="24">
        <f t="shared" si="6"/>
        <v>0</v>
      </c>
      <c r="AQ25" s="27">
        <f t="shared" si="6"/>
        <v>0</v>
      </c>
      <c r="AR25" s="24">
        <f t="shared" si="6"/>
        <v>0</v>
      </c>
      <c r="AS25" s="27">
        <f t="shared" si="6"/>
        <v>0</v>
      </c>
      <c r="AT25" s="24">
        <f t="shared" si="6"/>
        <v>0</v>
      </c>
      <c r="AU25" s="27">
        <f t="shared" si="6"/>
        <v>0</v>
      </c>
      <c r="AV25" s="24">
        <f t="shared" si="6"/>
        <v>2482</v>
      </c>
      <c r="AW25" s="27">
        <f t="shared" si="6"/>
        <v>8</v>
      </c>
      <c r="AX25" s="24">
        <f t="shared" si="6"/>
        <v>0</v>
      </c>
      <c r="AY25" s="27">
        <f t="shared" si="6"/>
        <v>0</v>
      </c>
      <c r="AZ25" s="24">
        <f t="shared" si="6"/>
        <v>0</v>
      </c>
      <c r="BA25" s="27">
        <f t="shared" si="6"/>
        <v>0</v>
      </c>
      <c r="BB25" s="24">
        <f t="shared" si="6"/>
        <v>0</v>
      </c>
      <c r="BC25" s="27">
        <f t="shared" si="6"/>
        <v>0</v>
      </c>
      <c r="BD25" s="24">
        <f t="shared" si="6"/>
        <v>1536961</v>
      </c>
      <c r="BE25" s="27">
        <f t="shared" si="6"/>
        <v>47</v>
      </c>
      <c r="BF25" s="24">
        <f t="shared" si="6"/>
        <v>1343</v>
      </c>
      <c r="BG25" s="27">
        <f t="shared" si="6"/>
        <v>4</v>
      </c>
      <c r="BH25" s="26"/>
    </row>
    <row r="26" spans="1:60" s="48" customFormat="1" ht="13.5" x14ac:dyDescent="0.15">
      <c r="A26" s="7" t="s">
        <v>78</v>
      </c>
      <c r="B26" s="44">
        <v>6139264</v>
      </c>
      <c r="C26" s="45">
        <v>1277</v>
      </c>
      <c r="D26" s="44">
        <v>0</v>
      </c>
      <c r="E26" s="45">
        <v>0</v>
      </c>
      <c r="F26" s="44">
        <v>0</v>
      </c>
      <c r="G26" s="45">
        <v>0</v>
      </c>
      <c r="H26" s="44">
        <v>0</v>
      </c>
      <c r="I26" s="45">
        <v>0</v>
      </c>
      <c r="J26" s="44">
        <v>14152</v>
      </c>
      <c r="K26" s="45">
        <v>2</v>
      </c>
      <c r="L26" s="44">
        <v>5873944</v>
      </c>
      <c r="M26" s="45">
        <v>1101</v>
      </c>
      <c r="N26" s="44">
        <v>0</v>
      </c>
      <c r="O26" s="45">
        <v>0</v>
      </c>
      <c r="P26" s="44">
        <v>0</v>
      </c>
      <c r="Q26" s="45">
        <v>0</v>
      </c>
      <c r="R26" s="44">
        <v>0</v>
      </c>
      <c r="S26" s="45">
        <v>0</v>
      </c>
      <c r="T26" s="44">
        <v>0</v>
      </c>
      <c r="U26" s="45">
        <v>0</v>
      </c>
      <c r="V26" s="44">
        <v>0</v>
      </c>
      <c r="W26" s="45">
        <v>0</v>
      </c>
      <c r="X26" s="44">
        <v>0</v>
      </c>
      <c r="Y26" s="45">
        <v>0</v>
      </c>
      <c r="Z26" s="44">
        <v>0</v>
      </c>
      <c r="AA26" s="45">
        <v>0</v>
      </c>
      <c r="AB26" s="44">
        <v>0</v>
      </c>
      <c r="AC26" s="45">
        <v>0</v>
      </c>
      <c r="AD26" s="44">
        <v>8868</v>
      </c>
      <c r="AE26" s="45">
        <v>19</v>
      </c>
      <c r="AF26" s="44">
        <v>0</v>
      </c>
      <c r="AG26" s="45">
        <v>0</v>
      </c>
      <c r="AH26" s="44">
        <v>0</v>
      </c>
      <c r="AI26" s="45">
        <v>0</v>
      </c>
      <c r="AJ26" s="44">
        <v>0</v>
      </c>
      <c r="AK26" s="45">
        <v>0</v>
      </c>
      <c r="AL26" s="44">
        <v>81461</v>
      </c>
      <c r="AM26" s="45">
        <v>135</v>
      </c>
      <c r="AN26" s="44">
        <v>0</v>
      </c>
      <c r="AO26" s="45">
        <v>0</v>
      </c>
      <c r="AP26" s="44">
        <v>0</v>
      </c>
      <c r="AQ26" s="45">
        <v>0</v>
      </c>
      <c r="AR26" s="44">
        <v>0</v>
      </c>
      <c r="AS26" s="45">
        <v>0</v>
      </c>
      <c r="AT26" s="44">
        <v>0</v>
      </c>
      <c r="AU26" s="45">
        <v>0</v>
      </c>
      <c r="AV26" s="44">
        <v>964</v>
      </c>
      <c r="AW26" s="45">
        <v>4</v>
      </c>
      <c r="AX26" s="44">
        <v>0</v>
      </c>
      <c r="AY26" s="45">
        <v>0</v>
      </c>
      <c r="AZ26" s="44">
        <v>0</v>
      </c>
      <c r="BA26" s="45">
        <v>0</v>
      </c>
      <c r="BB26" s="44">
        <v>0</v>
      </c>
      <c r="BC26" s="45">
        <v>0</v>
      </c>
      <c r="BD26" s="44">
        <v>159875</v>
      </c>
      <c r="BE26" s="45">
        <v>16</v>
      </c>
      <c r="BF26" s="44">
        <v>0</v>
      </c>
      <c r="BG26" s="45">
        <v>0</v>
      </c>
    </row>
    <row r="27" spans="1:60" s="48" customFormat="1" ht="13.5" x14ac:dyDescent="0.15">
      <c r="A27" s="7" t="s">
        <v>110</v>
      </c>
      <c r="B27" s="44">
        <v>393739</v>
      </c>
      <c r="C27" s="45">
        <v>164</v>
      </c>
      <c r="D27" s="44">
        <v>0</v>
      </c>
      <c r="E27" s="45">
        <v>0</v>
      </c>
      <c r="F27" s="44">
        <v>0</v>
      </c>
      <c r="G27" s="45">
        <v>0</v>
      </c>
      <c r="H27" s="44">
        <v>0</v>
      </c>
      <c r="I27" s="45">
        <v>0</v>
      </c>
      <c r="J27" s="44">
        <v>0</v>
      </c>
      <c r="K27" s="45">
        <v>0</v>
      </c>
      <c r="L27" s="44">
        <v>385996</v>
      </c>
      <c r="M27" s="45">
        <v>143</v>
      </c>
      <c r="N27" s="44">
        <v>0</v>
      </c>
      <c r="O27" s="45">
        <v>0</v>
      </c>
      <c r="P27" s="44">
        <v>0</v>
      </c>
      <c r="Q27" s="45">
        <v>0</v>
      </c>
      <c r="R27" s="44">
        <v>0</v>
      </c>
      <c r="S27" s="45">
        <v>0</v>
      </c>
      <c r="T27" s="44">
        <v>0</v>
      </c>
      <c r="U27" s="45">
        <v>0</v>
      </c>
      <c r="V27" s="44">
        <v>0</v>
      </c>
      <c r="W27" s="45">
        <v>0</v>
      </c>
      <c r="X27" s="44">
        <v>0</v>
      </c>
      <c r="Y27" s="45">
        <v>0</v>
      </c>
      <c r="Z27" s="44">
        <v>0</v>
      </c>
      <c r="AA27" s="45">
        <v>0</v>
      </c>
      <c r="AB27" s="44">
        <v>0</v>
      </c>
      <c r="AC27" s="45">
        <v>0</v>
      </c>
      <c r="AD27" s="44">
        <v>297</v>
      </c>
      <c r="AE27" s="45">
        <v>2</v>
      </c>
      <c r="AF27" s="44">
        <v>0</v>
      </c>
      <c r="AG27" s="45">
        <v>0</v>
      </c>
      <c r="AH27" s="44">
        <v>0</v>
      </c>
      <c r="AI27" s="45">
        <v>0</v>
      </c>
      <c r="AJ27" s="44">
        <v>0</v>
      </c>
      <c r="AK27" s="45">
        <v>0</v>
      </c>
      <c r="AL27" s="44">
        <v>7145</v>
      </c>
      <c r="AM27" s="45">
        <v>18</v>
      </c>
      <c r="AN27" s="44">
        <v>0</v>
      </c>
      <c r="AO27" s="45">
        <v>0</v>
      </c>
      <c r="AP27" s="44">
        <v>0</v>
      </c>
      <c r="AQ27" s="45">
        <v>0</v>
      </c>
      <c r="AR27" s="44">
        <v>0</v>
      </c>
      <c r="AS27" s="45">
        <v>0</v>
      </c>
      <c r="AT27" s="44">
        <v>0</v>
      </c>
      <c r="AU27" s="45">
        <v>0</v>
      </c>
      <c r="AV27" s="44">
        <v>0</v>
      </c>
      <c r="AW27" s="45">
        <v>0</v>
      </c>
      <c r="AX27" s="44">
        <v>0</v>
      </c>
      <c r="AY27" s="45">
        <v>0</v>
      </c>
      <c r="AZ27" s="44">
        <v>0</v>
      </c>
      <c r="BA27" s="45">
        <v>0</v>
      </c>
      <c r="BB27" s="44">
        <v>0</v>
      </c>
      <c r="BC27" s="45">
        <v>0</v>
      </c>
      <c r="BD27" s="44">
        <v>301</v>
      </c>
      <c r="BE27" s="45">
        <v>1</v>
      </c>
      <c r="BF27" s="44">
        <v>0</v>
      </c>
      <c r="BG27" s="45">
        <v>0</v>
      </c>
    </row>
    <row r="28" spans="1:60" s="48" customFormat="1" ht="13.5" x14ac:dyDescent="0.15">
      <c r="A28" s="7" t="s">
        <v>111</v>
      </c>
      <c r="B28" s="44">
        <v>51694805</v>
      </c>
      <c r="C28" s="45">
        <v>4519</v>
      </c>
      <c r="D28" s="44">
        <v>0</v>
      </c>
      <c r="E28" s="45">
        <v>0</v>
      </c>
      <c r="F28" s="44">
        <v>0</v>
      </c>
      <c r="G28" s="45">
        <v>0</v>
      </c>
      <c r="H28" s="44">
        <v>18802</v>
      </c>
      <c r="I28" s="45">
        <v>5</v>
      </c>
      <c r="J28" s="44">
        <v>93727</v>
      </c>
      <c r="K28" s="45">
        <v>10</v>
      </c>
      <c r="L28" s="44">
        <v>49676633</v>
      </c>
      <c r="M28" s="45">
        <v>3925</v>
      </c>
      <c r="N28" s="44">
        <v>0</v>
      </c>
      <c r="O28" s="45">
        <v>0</v>
      </c>
      <c r="P28" s="44">
        <v>0</v>
      </c>
      <c r="Q28" s="45">
        <v>0</v>
      </c>
      <c r="R28" s="44">
        <v>0</v>
      </c>
      <c r="S28" s="45">
        <v>0</v>
      </c>
      <c r="T28" s="44">
        <v>0</v>
      </c>
      <c r="U28" s="45">
        <v>0</v>
      </c>
      <c r="V28" s="44">
        <v>0</v>
      </c>
      <c r="W28" s="45">
        <v>0</v>
      </c>
      <c r="X28" s="44">
        <v>0</v>
      </c>
      <c r="Y28" s="45">
        <v>0</v>
      </c>
      <c r="Z28" s="44">
        <v>0</v>
      </c>
      <c r="AA28" s="45">
        <v>0</v>
      </c>
      <c r="AB28" s="44">
        <v>0</v>
      </c>
      <c r="AC28" s="45">
        <v>0</v>
      </c>
      <c r="AD28" s="44">
        <v>386400</v>
      </c>
      <c r="AE28" s="45">
        <v>404</v>
      </c>
      <c r="AF28" s="44">
        <v>54478</v>
      </c>
      <c r="AG28" s="45">
        <v>43</v>
      </c>
      <c r="AH28" s="44">
        <v>0</v>
      </c>
      <c r="AI28" s="45">
        <v>0</v>
      </c>
      <c r="AJ28" s="44">
        <v>3670</v>
      </c>
      <c r="AK28" s="45">
        <v>12</v>
      </c>
      <c r="AL28" s="44">
        <v>81449</v>
      </c>
      <c r="AM28" s="45">
        <v>82</v>
      </c>
      <c r="AN28" s="44">
        <v>0</v>
      </c>
      <c r="AO28" s="45">
        <v>0</v>
      </c>
      <c r="AP28" s="44">
        <v>0</v>
      </c>
      <c r="AQ28" s="45">
        <v>0</v>
      </c>
      <c r="AR28" s="44">
        <v>0</v>
      </c>
      <c r="AS28" s="45">
        <v>0</v>
      </c>
      <c r="AT28" s="44">
        <v>0</v>
      </c>
      <c r="AU28" s="45">
        <v>0</v>
      </c>
      <c r="AV28" s="44">
        <v>1518</v>
      </c>
      <c r="AW28" s="45">
        <v>4</v>
      </c>
      <c r="AX28" s="44">
        <v>0</v>
      </c>
      <c r="AY28" s="45">
        <v>0</v>
      </c>
      <c r="AZ28" s="44">
        <v>0</v>
      </c>
      <c r="BA28" s="45">
        <v>0</v>
      </c>
      <c r="BB28" s="44">
        <v>0</v>
      </c>
      <c r="BC28" s="45">
        <v>0</v>
      </c>
      <c r="BD28" s="44">
        <v>1376785</v>
      </c>
      <c r="BE28" s="45">
        <v>30</v>
      </c>
      <c r="BF28" s="44">
        <v>1343</v>
      </c>
      <c r="BG28" s="45">
        <v>4</v>
      </c>
    </row>
    <row r="29" spans="1:60" s="48" customFormat="1" ht="13.5" x14ac:dyDescent="0.15">
      <c r="A29" s="7" t="s">
        <v>79</v>
      </c>
      <c r="B29" s="44">
        <v>21504481</v>
      </c>
      <c r="C29" s="45">
        <v>1905</v>
      </c>
      <c r="D29" s="44">
        <v>0</v>
      </c>
      <c r="E29" s="45">
        <v>0</v>
      </c>
      <c r="F29" s="44">
        <v>0</v>
      </c>
      <c r="G29" s="45">
        <v>0</v>
      </c>
      <c r="H29" s="44">
        <v>0</v>
      </c>
      <c r="I29" s="45">
        <v>0</v>
      </c>
      <c r="J29" s="44">
        <v>0</v>
      </c>
      <c r="K29" s="45">
        <v>0</v>
      </c>
      <c r="L29" s="44">
        <v>21133982</v>
      </c>
      <c r="M29" s="45">
        <v>1498</v>
      </c>
      <c r="N29" s="44">
        <v>0</v>
      </c>
      <c r="O29" s="45">
        <v>0</v>
      </c>
      <c r="P29" s="44">
        <v>0</v>
      </c>
      <c r="Q29" s="45">
        <v>0</v>
      </c>
      <c r="R29" s="44">
        <v>0</v>
      </c>
      <c r="S29" s="45">
        <v>0</v>
      </c>
      <c r="T29" s="44">
        <v>0</v>
      </c>
      <c r="U29" s="45">
        <v>0</v>
      </c>
      <c r="V29" s="44">
        <v>0</v>
      </c>
      <c r="W29" s="45">
        <v>0</v>
      </c>
      <c r="X29" s="44">
        <v>0</v>
      </c>
      <c r="Y29" s="45">
        <v>0</v>
      </c>
      <c r="Z29" s="44">
        <v>0</v>
      </c>
      <c r="AA29" s="45">
        <v>0</v>
      </c>
      <c r="AB29" s="44">
        <v>0</v>
      </c>
      <c r="AC29" s="45">
        <v>0</v>
      </c>
      <c r="AD29" s="44">
        <v>240329</v>
      </c>
      <c r="AE29" s="45">
        <v>317</v>
      </c>
      <c r="AF29" s="44">
        <v>0</v>
      </c>
      <c r="AG29" s="45">
        <v>0</v>
      </c>
      <c r="AH29" s="44">
        <v>1091</v>
      </c>
      <c r="AI29" s="45">
        <v>1</v>
      </c>
      <c r="AJ29" s="44">
        <v>24507</v>
      </c>
      <c r="AK29" s="45">
        <v>13</v>
      </c>
      <c r="AL29" s="44">
        <v>63354</v>
      </c>
      <c r="AM29" s="45">
        <v>62</v>
      </c>
      <c r="AN29" s="44">
        <v>11605</v>
      </c>
      <c r="AO29" s="45">
        <v>6</v>
      </c>
      <c r="AP29" s="44">
        <v>0</v>
      </c>
      <c r="AQ29" s="45">
        <v>0</v>
      </c>
      <c r="AR29" s="44">
        <v>9174</v>
      </c>
      <c r="AS29" s="45">
        <v>7</v>
      </c>
      <c r="AT29" s="44">
        <v>0</v>
      </c>
      <c r="AU29" s="45">
        <v>0</v>
      </c>
      <c r="AV29" s="44">
        <v>0</v>
      </c>
      <c r="AW29" s="45">
        <v>0</v>
      </c>
      <c r="AX29" s="44">
        <v>0</v>
      </c>
      <c r="AY29" s="45">
        <v>0</v>
      </c>
      <c r="AZ29" s="44">
        <v>0</v>
      </c>
      <c r="BA29" s="45">
        <v>0</v>
      </c>
      <c r="BB29" s="44">
        <v>0</v>
      </c>
      <c r="BC29" s="45">
        <v>0</v>
      </c>
      <c r="BD29" s="44">
        <v>20439</v>
      </c>
      <c r="BE29" s="45">
        <v>1</v>
      </c>
      <c r="BF29" s="44">
        <v>0</v>
      </c>
      <c r="BG29" s="45">
        <v>0</v>
      </c>
    </row>
    <row r="30" spans="1:60" s="48" customFormat="1" ht="13.5" x14ac:dyDescent="0.15">
      <c r="A30" s="7" t="s">
        <v>80</v>
      </c>
      <c r="B30" s="44">
        <v>9304039</v>
      </c>
      <c r="C30" s="45">
        <v>1400</v>
      </c>
      <c r="D30" s="44">
        <v>4132</v>
      </c>
      <c r="E30" s="45">
        <v>8</v>
      </c>
      <c r="F30" s="44">
        <v>198</v>
      </c>
      <c r="G30" s="45">
        <v>1</v>
      </c>
      <c r="H30" s="44">
        <v>0</v>
      </c>
      <c r="I30" s="45">
        <v>0</v>
      </c>
      <c r="J30" s="44">
        <v>0</v>
      </c>
      <c r="K30" s="45">
        <v>0</v>
      </c>
      <c r="L30" s="44">
        <v>8780964</v>
      </c>
      <c r="M30" s="45">
        <v>1163</v>
      </c>
      <c r="N30" s="44">
        <v>0</v>
      </c>
      <c r="O30" s="45">
        <v>0</v>
      </c>
      <c r="P30" s="44">
        <v>0</v>
      </c>
      <c r="Q30" s="45">
        <v>0</v>
      </c>
      <c r="R30" s="44">
        <v>595</v>
      </c>
      <c r="S30" s="45">
        <v>1</v>
      </c>
      <c r="T30" s="44">
        <v>0</v>
      </c>
      <c r="U30" s="45">
        <v>0</v>
      </c>
      <c r="V30" s="44">
        <v>121870</v>
      </c>
      <c r="W30" s="45">
        <v>6</v>
      </c>
      <c r="X30" s="44">
        <v>0</v>
      </c>
      <c r="Y30" s="45">
        <v>0</v>
      </c>
      <c r="Z30" s="44">
        <v>0</v>
      </c>
      <c r="AA30" s="45">
        <v>0</v>
      </c>
      <c r="AB30" s="44">
        <v>0</v>
      </c>
      <c r="AC30" s="45">
        <v>0</v>
      </c>
      <c r="AD30" s="44">
        <v>248005</v>
      </c>
      <c r="AE30" s="45">
        <v>166</v>
      </c>
      <c r="AF30" s="44">
        <v>4210</v>
      </c>
      <c r="AG30" s="45">
        <v>6</v>
      </c>
      <c r="AH30" s="44">
        <v>0</v>
      </c>
      <c r="AI30" s="45">
        <v>0</v>
      </c>
      <c r="AJ30" s="44">
        <v>12995</v>
      </c>
      <c r="AK30" s="45">
        <v>3</v>
      </c>
      <c r="AL30" s="44">
        <v>37943</v>
      </c>
      <c r="AM30" s="45">
        <v>30</v>
      </c>
      <c r="AN30" s="44">
        <v>0</v>
      </c>
      <c r="AO30" s="45">
        <v>0</v>
      </c>
      <c r="AP30" s="44">
        <v>0</v>
      </c>
      <c r="AQ30" s="45">
        <v>0</v>
      </c>
      <c r="AR30" s="44">
        <v>0</v>
      </c>
      <c r="AS30" s="45">
        <v>0</v>
      </c>
      <c r="AT30" s="44">
        <v>0</v>
      </c>
      <c r="AU30" s="45">
        <v>0</v>
      </c>
      <c r="AV30" s="44">
        <v>0</v>
      </c>
      <c r="AW30" s="45">
        <v>0</v>
      </c>
      <c r="AX30" s="44">
        <v>0</v>
      </c>
      <c r="AY30" s="45">
        <v>0</v>
      </c>
      <c r="AZ30" s="44">
        <v>0</v>
      </c>
      <c r="BA30" s="45">
        <v>0</v>
      </c>
      <c r="BB30" s="44">
        <v>0</v>
      </c>
      <c r="BC30" s="45">
        <v>0</v>
      </c>
      <c r="BD30" s="44">
        <v>93127</v>
      </c>
      <c r="BE30" s="45">
        <v>16</v>
      </c>
      <c r="BF30" s="44">
        <v>0</v>
      </c>
      <c r="BG30" s="45">
        <v>0</v>
      </c>
    </row>
    <row r="31" spans="1:60" s="48" customFormat="1" ht="13.5" x14ac:dyDescent="0.15">
      <c r="A31" s="7" t="s">
        <v>81</v>
      </c>
      <c r="B31" s="44">
        <v>289191560</v>
      </c>
      <c r="C31" s="45">
        <v>23535</v>
      </c>
      <c r="D31" s="44">
        <v>323444</v>
      </c>
      <c r="E31" s="45">
        <v>198</v>
      </c>
      <c r="F31" s="44">
        <v>51564</v>
      </c>
      <c r="G31" s="45">
        <v>72</v>
      </c>
      <c r="H31" s="44">
        <v>35376</v>
      </c>
      <c r="I31" s="45">
        <v>7</v>
      </c>
      <c r="J31" s="44">
        <v>442228</v>
      </c>
      <c r="K31" s="45">
        <v>66</v>
      </c>
      <c r="L31" s="44">
        <v>277545682</v>
      </c>
      <c r="M31" s="45">
        <v>19779</v>
      </c>
      <c r="N31" s="44">
        <v>0</v>
      </c>
      <c r="O31" s="45">
        <v>0</v>
      </c>
      <c r="P31" s="44">
        <v>0</v>
      </c>
      <c r="Q31" s="45">
        <v>0</v>
      </c>
      <c r="R31" s="44">
        <v>685</v>
      </c>
      <c r="S31" s="45">
        <v>4</v>
      </c>
      <c r="T31" s="44">
        <v>0</v>
      </c>
      <c r="U31" s="45">
        <v>0</v>
      </c>
      <c r="V31" s="44">
        <v>0</v>
      </c>
      <c r="W31" s="45">
        <v>0</v>
      </c>
      <c r="X31" s="44">
        <v>0</v>
      </c>
      <c r="Y31" s="45">
        <v>0</v>
      </c>
      <c r="Z31" s="44">
        <v>0</v>
      </c>
      <c r="AA31" s="45">
        <v>0</v>
      </c>
      <c r="AB31" s="44">
        <v>0</v>
      </c>
      <c r="AC31" s="45">
        <v>0</v>
      </c>
      <c r="AD31" s="44">
        <v>2828710</v>
      </c>
      <c r="AE31" s="45">
        <v>1699</v>
      </c>
      <c r="AF31" s="44">
        <v>458196</v>
      </c>
      <c r="AG31" s="45">
        <v>315</v>
      </c>
      <c r="AH31" s="44">
        <v>472</v>
      </c>
      <c r="AI31" s="45">
        <v>4</v>
      </c>
      <c r="AJ31" s="44">
        <v>390982</v>
      </c>
      <c r="AK31" s="45">
        <v>89</v>
      </c>
      <c r="AL31" s="44">
        <v>1093302</v>
      </c>
      <c r="AM31" s="45">
        <v>960</v>
      </c>
      <c r="AN31" s="44">
        <v>105994</v>
      </c>
      <c r="AO31" s="45">
        <v>62</v>
      </c>
      <c r="AP31" s="44">
        <v>0</v>
      </c>
      <c r="AQ31" s="45">
        <v>0</v>
      </c>
      <c r="AR31" s="44">
        <v>200905</v>
      </c>
      <c r="AS31" s="45">
        <v>133</v>
      </c>
      <c r="AT31" s="44">
        <v>131829</v>
      </c>
      <c r="AU31" s="45">
        <v>1</v>
      </c>
      <c r="AV31" s="44">
        <v>3323702</v>
      </c>
      <c r="AW31" s="45">
        <v>46</v>
      </c>
      <c r="AX31" s="44">
        <v>0</v>
      </c>
      <c r="AY31" s="45">
        <v>0</v>
      </c>
      <c r="AZ31" s="44">
        <v>0</v>
      </c>
      <c r="BA31" s="45">
        <v>0</v>
      </c>
      <c r="BB31" s="44">
        <v>172094</v>
      </c>
      <c r="BC31" s="45">
        <v>1</v>
      </c>
      <c r="BD31" s="44">
        <v>2086083</v>
      </c>
      <c r="BE31" s="45">
        <v>98</v>
      </c>
      <c r="BF31" s="44">
        <v>312</v>
      </c>
      <c r="BG31" s="45">
        <v>1</v>
      </c>
    </row>
    <row r="32" spans="1:60" s="48" customFormat="1" ht="13.5" x14ac:dyDescent="0.15">
      <c r="A32" s="7" t="s">
        <v>82</v>
      </c>
      <c r="B32" s="44">
        <v>8583821</v>
      </c>
      <c r="C32" s="45">
        <v>1730</v>
      </c>
      <c r="D32" s="44">
        <v>0</v>
      </c>
      <c r="E32" s="45">
        <v>0</v>
      </c>
      <c r="F32" s="44">
        <v>0</v>
      </c>
      <c r="G32" s="45">
        <v>0</v>
      </c>
      <c r="H32" s="44">
        <v>0</v>
      </c>
      <c r="I32" s="45">
        <v>0</v>
      </c>
      <c r="J32" s="44">
        <v>20212</v>
      </c>
      <c r="K32" s="45">
        <v>2</v>
      </c>
      <c r="L32" s="44">
        <v>7873106</v>
      </c>
      <c r="M32" s="45">
        <v>1388</v>
      </c>
      <c r="N32" s="44">
        <v>0</v>
      </c>
      <c r="O32" s="45">
        <v>0</v>
      </c>
      <c r="P32" s="44">
        <v>0</v>
      </c>
      <c r="Q32" s="45">
        <v>0</v>
      </c>
      <c r="R32" s="44">
        <v>0</v>
      </c>
      <c r="S32" s="45">
        <v>0</v>
      </c>
      <c r="T32" s="44">
        <v>0</v>
      </c>
      <c r="U32" s="45">
        <v>0</v>
      </c>
      <c r="V32" s="44">
        <v>0</v>
      </c>
      <c r="W32" s="45">
        <v>0</v>
      </c>
      <c r="X32" s="44">
        <v>8621</v>
      </c>
      <c r="Y32" s="45">
        <v>1</v>
      </c>
      <c r="Z32" s="44">
        <v>0</v>
      </c>
      <c r="AA32" s="45">
        <v>0</v>
      </c>
      <c r="AB32" s="44">
        <v>0</v>
      </c>
      <c r="AC32" s="45">
        <v>0</v>
      </c>
      <c r="AD32" s="44">
        <v>477310</v>
      </c>
      <c r="AE32" s="45">
        <v>285</v>
      </c>
      <c r="AF32" s="44">
        <v>27222</v>
      </c>
      <c r="AG32" s="45">
        <v>19</v>
      </c>
      <c r="AH32" s="44">
        <v>0</v>
      </c>
      <c r="AI32" s="45">
        <v>0</v>
      </c>
      <c r="AJ32" s="44">
        <v>0</v>
      </c>
      <c r="AK32" s="45">
        <v>0</v>
      </c>
      <c r="AL32" s="44">
        <v>6403</v>
      </c>
      <c r="AM32" s="45">
        <v>6</v>
      </c>
      <c r="AN32" s="44">
        <v>1823</v>
      </c>
      <c r="AO32" s="45">
        <v>3</v>
      </c>
      <c r="AP32" s="44">
        <v>0</v>
      </c>
      <c r="AQ32" s="45">
        <v>0</v>
      </c>
      <c r="AR32" s="44">
        <v>198</v>
      </c>
      <c r="AS32" s="45">
        <v>1</v>
      </c>
      <c r="AT32" s="44">
        <v>0</v>
      </c>
      <c r="AU32" s="45">
        <v>0</v>
      </c>
      <c r="AV32" s="44">
        <v>0</v>
      </c>
      <c r="AW32" s="45">
        <v>0</v>
      </c>
      <c r="AX32" s="44">
        <v>95167</v>
      </c>
      <c r="AY32" s="45">
        <v>9</v>
      </c>
      <c r="AZ32" s="44">
        <v>0</v>
      </c>
      <c r="BA32" s="45">
        <v>0</v>
      </c>
      <c r="BB32" s="44">
        <v>0</v>
      </c>
      <c r="BC32" s="45">
        <v>0</v>
      </c>
      <c r="BD32" s="44">
        <v>73021</v>
      </c>
      <c r="BE32" s="45">
        <v>15</v>
      </c>
      <c r="BF32" s="44">
        <v>738</v>
      </c>
      <c r="BG32" s="45">
        <v>1</v>
      </c>
    </row>
    <row r="33" spans="1:59" s="48" customFormat="1" ht="13.5" x14ac:dyDescent="0.15">
      <c r="A33" s="7" t="s">
        <v>83</v>
      </c>
      <c r="B33" s="44">
        <v>31893626</v>
      </c>
      <c r="C33" s="45">
        <v>5866</v>
      </c>
      <c r="D33" s="44">
        <v>0</v>
      </c>
      <c r="E33" s="45">
        <v>0</v>
      </c>
      <c r="F33" s="44">
        <v>220</v>
      </c>
      <c r="G33" s="45">
        <v>1</v>
      </c>
      <c r="H33" s="44">
        <v>0</v>
      </c>
      <c r="I33" s="45">
        <v>0</v>
      </c>
      <c r="J33" s="44">
        <v>59975</v>
      </c>
      <c r="K33" s="45">
        <v>11</v>
      </c>
      <c r="L33" s="44">
        <v>29815025</v>
      </c>
      <c r="M33" s="45">
        <v>4642</v>
      </c>
      <c r="N33" s="44">
        <v>0</v>
      </c>
      <c r="O33" s="45">
        <v>0</v>
      </c>
      <c r="P33" s="44">
        <v>0</v>
      </c>
      <c r="Q33" s="45">
        <v>0</v>
      </c>
      <c r="R33" s="44">
        <v>0</v>
      </c>
      <c r="S33" s="45">
        <v>0</v>
      </c>
      <c r="T33" s="44">
        <v>0</v>
      </c>
      <c r="U33" s="45">
        <v>0</v>
      </c>
      <c r="V33" s="44">
        <v>0</v>
      </c>
      <c r="W33" s="45">
        <v>0</v>
      </c>
      <c r="X33" s="44">
        <v>0</v>
      </c>
      <c r="Y33" s="45">
        <v>0</v>
      </c>
      <c r="Z33" s="44">
        <v>0</v>
      </c>
      <c r="AA33" s="45">
        <v>0</v>
      </c>
      <c r="AB33" s="44">
        <v>0</v>
      </c>
      <c r="AC33" s="45">
        <v>0</v>
      </c>
      <c r="AD33" s="44">
        <v>1771175</v>
      </c>
      <c r="AE33" s="45">
        <v>1010</v>
      </c>
      <c r="AF33" s="44">
        <v>24072</v>
      </c>
      <c r="AG33" s="45">
        <v>37</v>
      </c>
      <c r="AH33" s="44">
        <v>1715</v>
      </c>
      <c r="AI33" s="45">
        <v>3</v>
      </c>
      <c r="AJ33" s="44">
        <v>60</v>
      </c>
      <c r="AK33" s="45">
        <v>1</v>
      </c>
      <c r="AL33" s="44">
        <v>51467</v>
      </c>
      <c r="AM33" s="45">
        <v>88</v>
      </c>
      <c r="AN33" s="44">
        <v>40871</v>
      </c>
      <c r="AO33" s="45">
        <v>29</v>
      </c>
      <c r="AP33" s="44">
        <v>0</v>
      </c>
      <c r="AQ33" s="45">
        <v>0</v>
      </c>
      <c r="AR33" s="44">
        <v>25667</v>
      </c>
      <c r="AS33" s="45">
        <v>28</v>
      </c>
      <c r="AT33" s="44">
        <v>0</v>
      </c>
      <c r="AU33" s="45">
        <v>0</v>
      </c>
      <c r="AV33" s="44">
        <v>0</v>
      </c>
      <c r="AW33" s="45">
        <v>0</v>
      </c>
      <c r="AX33" s="44">
        <v>0</v>
      </c>
      <c r="AY33" s="45">
        <v>0</v>
      </c>
      <c r="AZ33" s="44">
        <v>0</v>
      </c>
      <c r="BA33" s="45">
        <v>0</v>
      </c>
      <c r="BB33" s="44">
        <v>0</v>
      </c>
      <c r="BC33" s="45">
        <v>0</v>
      </c>
      <c r="BD33" s="44">
        <v>103379</v>
      </c>
      <c r="BE33" s="45">
        <v>16</v>
      </c>
      <c r="BF33" s="44">
        <v>0</v>
      </c>
      <c r="BG33" s="45">
        <v>0</v>
      </c>
    </row>
    <row r="34" spans="1:59" s="48" customFormat="1" ht="13.5" x14ac:dyDescent="0.15">
      <c r="A34" s="7" t="s">
        <v>84</v>
      </c>
      <c r="B34" s="44">
        <v>14902970</v>
      </c>
      <c r="C34" s="45">
        <v>1748</v>
      </c>
      <c r="D34" s="44">
        <v>0</v>
      </c>
      <c r="E34" s="45">
        <v>0</v>
      </c>
      <c r="F34" s="44">
        <v>0</v>
      </c>
      <c r="G34" s="45">
        <v>0</v>
      </c>
      <c r="H34" s="44">
        <v>0</v>
      </c>
      <c r="I34" s="45">
        <v>0</v>
      </c>
      <c r="J34" s="44">
        <v>0</v>
      </c>
      <c r="K34" s="45">
        <v>0</v>
      </c>
      <c r="L34" s="44">
        <v>14236261</v>
      </c>
      <c r="M34" s="45">
        <v>1298</v>
      </c>
      <c r="N34" s="44">
        <v>0</v>
      </c>
      <c r="O34" s="45">
        <v>0</v>
      </c>
      <c r="P34" s="44">
        <v>0</v>
      </c>
      <c r="Q34" s="45">
        <v>0</v>
      </c>
      <c r="R34" s="44">
        <v>0</v>
      </c>
      <c r="S34" s="45">
        <v>0</v>
      </c>
      <c r="T34" s="44">
        <v>0</v>
      </c>
      <c r="U34" s="45">
        <v>0</v>
      </c>
      <c r="V34" s="44">
        <v>0</v>
      </c>
      <c r="W34" s="45">
        <v>0</v>
      </c>
      <c r="X34" s="44">
        <v>0</v>
      </c>
      <c r="Y34" s="45">
        <v>0</v>
      </c>
      <c r="Z34" s="44">
        <v>0</v>
      </c>
      <c r="AA34" s="45">
        <v>0</v>
      </c>
      <c r="AB34" s="44">
        <v>0</v>
      </c>
      <c r="AC34" s="45">
        <v>0</v>
      </c>
      <c r="AD34" s="44">
        <v>543677</v>
      </c>
      <c r="AE34" s="45">
        <v>313</v>
      </c>
      <c r="AF34" s="44">
        <v>62460</v>
      </c>
      <c r="AG34" s="45">
        <v>47</v>
      </c>
      <c r="AH34" s="44">
        <v>1291</v>
      </c>
      <c r="AI34" s="45">
        <v>3</v>
      </c>
      <c r="AJ34" s="44">
        <v>1530</v>
      </c>
      <c r="AK34" s="45">
        <v>3</v>
      </c>
      <c r="AL34" s="44">
        <v>29872</v>
      </c>
      <c r="AM34" s="45">
        <v>45</v>
      </c>
      <c r="AN34" s="44">
        <v>5507</v>
      </c>
      <c r="AO34" s="45">
        <v>4</v>
      </c>
      <c r="AP34" s="44">
        <v>0</v>
      </c>
      <c r="AQ34" s="45">
        <v>0</v>
      </c>
      <c r="AR34" s="44">
        <v>16335</v>
      </c>
      <c r="AS34" s="45">
        <v>31</v>
      </c>
      <c r="AT34" s="44">
        <v>0</v>
      </c>
      <c r="AU34" s="45">
        <v>0</v>
      </c>
      <c r="AV34" s="44">
        <v>0</v>
      </c>
      <c r="AW34" s="45">
        <v>0</v>
      </c>
      <c r="AX34" s="44">
        <v>0</v>
      </c>
      <c r="AY34" s="45">
        <v>0</v>
      </c>
      <c r="AZ34" s="44">
        <v>0</v>
      </c>
      <c r="BA34" s="45">
        <v>0</v>
      </c>
      <c r="BB34" s="44">
        <v>0</v>
      </c>
      <c r="BC34" s="45">
        <v>0</v>
      </c>
      <c r="BD34" s="44">
        <v>5925</v>
      </c>
      <c r="BE34" s="45">
        <v>3</v>
      </c>
      <c r="BF34" s="44">
        <v>112</v>
      </c>
      <c r="BG34" s="45">
        <v>1</v>
      </c>
    </row>
    <row r="35" spans="1:59" s="48" customFormat="1" ht="13.5" x14ac:dyDescent="0.15">
      <c r="A35" s="7" t="s">
        <v>85</v>
      </c>
      <c r="B35" s="44">
        <v>29003809</v>
      </c>
      <c r="C35" s="45">
        <v>2682</v>
      </c>
      <c r="D35" s="44">
        <v>595</v>
      </c>
      <c r="E35" s="45">
        <v>1</v>
      </c>
      <c r="F35" s="44">
        <v>0</v>
      </c>
      <c r="G35" s="45">
        <v>0</v>
      </c>
      <c r="H35" s="44">
        <v>0</v>
      </c>
      <c r="I35" s="45">
        <v>0</v>
      </c>
      <c r="J35" s="44">
        <v>0</v>
      </c>
      <c r="K35" s="45">
        <v>0</v>
      </c>
      <c r="L35" s="44">
        <v>27182271</v>
      </c>
      <c r="M35" s="45">
        <v>1887</v>
      </c>
      <c r="N35" s="44">
        <v>0</v>
      </c>
      <c r="O35" s="45">
        <v>0</v>
      </c>
      <c r="P35" s="44">
        <v>0</v>
      </c>
      <c r="Q35" s="45">
        <v>0</v>
      </c>
      <c r="R35" s="44">
        <v>166</v>
      </c>
      <c r="S35" s="45">
        <v>1</v>
      </c>
      <c r="T35" s="44">
        <v>0</v>
      </c>
      <c r="U35" s="45">
        <v>0</v>
      </c>
      <c r="V35" s="44">
        <v>0</v>
      </c>
      <c r="W35" s="45">
        <v>0</v>
      </c>
      <c r="X35" s="44">
        <v>521</v>
      </c>
      <c r="Y35" s="45">
        <v>1</v>
      </c>
      <c r="Z35" s="44">
        <v>0</v>
      </c>
      <c r="AA35" s="45">
        <v>0</v>
      </c>
      <c r="AB35" s="44">
        <v>0</v>
      </c>
      <c r="AC35" s="45">
        <v>0</v>
      </c>
      <c r="AD35" s="44">
        <v>1428290</v>
      </c>
      <c r="AE35" s="45">
        <v>644</v>
      </c>
      <c r="AF35" s="44">
        <v>142633</v>
      </c>
      <c r="AG35" s="45">
        <v>34</v>
      </c>
      <c r="AH35" s="44">
        <v>1915</v>
      </c>
      <c r="AI35" s="45">
        <v>2</v>
      </c>
      <c r="AJ35" s="44">
        <v>9840</v>
      </c>
      <c r="AK35" s="45">
        <v>15</v>
      </c>
      <c r="AL35" s="44">
        <v>44453</v>
      </c>
      <c r="AM35" s="45">
        <v>66</v>
      </c>
      <c r="AN35" s="44">
        <v>19085</v>
      </c>
      <c r="AO35" s="45">
        <v>13</v>
      </c>
      <c r="AP35" s="44">
        <v>0</v>
      </c>
      <c r="AQ35" s="45">
        <v>0</v>
      </c>
      <c r="AR35" s="44">
        <v>18612</v>
      </c>
      <c r="AS35" s="45">
        <v>12</v>
      </c>
      <c r="AT35" s="44">
        <v>0</v>
      </c>
      <c r="AU35" s="45">
        <v>0</v>
      </c>
      <c r="AV35" s="44">
        <v>0</v>
      </c>
      <c r="AW35" s="45">
        <v>0</v>
      </c>
      <c r="AX35" s="44">
        <v>0</v>
      </c>
      <c r="AY35" s="45">
        <v>0</v>
      </c>
      <c r="AZ35" s="44">
        <v>0</v>
      </c>
      <c r="BA35" s="45">
        <v>0</v>
      </c>
      <c r="BB35" s="44">
        <v>0</v>
      </c>
      <c r="BC35" s="45">
        <v>0</v>
      </c>
      <c r="BD35" s="44">
        <v>155403</v>
      </c>
      <c r="BE35" s="45">
        <v>5</v>
      </c>
      <c r="BF35" s="44">
        <v>25</v>
      </c>
      <c r="BG35" s="45">
        <v>1</v>
      </c>
    </row>
    <row r="36" spans="1:59" s="48" customFormat="1" ht="13.5" x14ac:dyDescent="0.15">
      <c r="A36" s="7" t="s">
        <v>86</v>
      </c>
      <c r="B36" s="44">
        <v>44663210</v>
      </c>
      <c r="C36" s="45">
        <v>4927</v>
      </c>
      <c r="D36" s="44">
        <v>8529</v>
      </c>
      <c r="E36" s="45">
        <v>9</v>
      </c>
      <c r="F36" s="44">
        <v>5094</v>
      </c>
      <c r="G36" s="45">
        <v>8</v>
      </c>
      <c r="H36" s="44">
        <v>0</v>
      </c>
      <c r="I36" s="45">
        <v>0</v>
      </c>
      <c r="J36" s="44">
        <v>4297</v>
      </c>
      <c r="K36" s="45">
        <v>2</v>
      </c>
      <c r="L36" s="44">
        <v>43355566</v>
      </c>
      <c r="M36" s="45">
        <v>4177</v>
      </c>
      <c r="N36" s="44">
        <v>0</v>
      </c>
      <c r="O36" s="45">
        <v>0</v>
      </c>
      <c r="P36" s="44">
        <v>0</v>
      </c>
      <c r="Q36" s="45">
        <v>0</v>
      </c>
      <c r="R36" s="44">
        <v>4064</v>
      </c>
      <c r="S36" s="45">
        <v>17</v>
      </c>
      <c r="T36" s="44">
        <v>0</v>
      </c>
      <c r="U36" s="45">
        <v>0</v>
      </c>
      <c r="V36" s="44">
        <v>0</v>
      </c>
      <c r="W36" s="45">
        <v>0</v>
      </c>
      <c r="X36" s="44">
        <v>0</v>
      </c>
      <c r="Y36" s="45">
        <v>0</v>
      </c>
      <c r="Z36" s="44">
        <v>0</v>
      </c>
      <c r="AA36" s="45">
        <v>0</v>
      </c>
      <c r="AB36" s="44">
        <v>0</v>
      </c>
      <c r="AC36" s="45">
        <v>0</v>
      </c>
      <c r="AD36" s="44">
        <v>670562</v>
      </c>
      <c r="AE36" s="45">
        <v>305</v>
      </c>
      <c r="AF36" s="44">
        <v>0</v>
      </c>
      <c r="AG36" s="45">
        <v>0</v>
      </c>
      <c r="AH36" s="44">
        <v>0</v>
      </c>
      <c r="AI36" s="45">
        <v>0</v>
      </c>
      <c r="AJ36" s="44">
        <v>2416</v>
      </c>
      <c r="AK36" s="45">
        <v>7</v>
      </c>
      <c r="AL36" s="44">
        <v>84676</v>
      </c>
      <c r="AM36" s="45">
        <v>64</v>
      </c>
      <c r="AN36" s="44">
        <v>16264</v>
      </c>
      <c r="AO36" s="45">
        <v>6</v>
      </c>
      <c r="AP36" s="44">
        <v>0</v>
      </c>
      <c r="AQ36" s="45">
        <v>0</v>
      </c>
      <c r="AR36" s="44">
        <v>335967</v>
      </c>
      <c r="AS36" s="45">
        <v>314</v>
      </c>
      <c r="AT36" s="44">
        <v>0</v>
      </c>
      <c r="AU36" s="45">
        <v>0</v>
      </c>
      <c r="AV36" s="44">
        <v>54863</v>
      </c>
      <c r="AW36" s="45">
        <v>9</v>
      </c>
      <c r="AX36" s="44">
        <v>0</v>
      </c>
      <c r="AY36" s="45">
        <v>0</v>
      </c>
      <c r="AZ36" s="44">
        <v>11853</v>
      </c>
      <c r="BA36" s="45">
        <v>2</v>
      </c>
      <c r="BB36" s="44">
        <v>3967</v>
      </c>
      <c r="BC36" s="45">
        <v>1</v>
      </c>
      <c r="BD36" s="44">
        <v>105092</v>
      </c>
      <c r="BE36" s="45">
        <v>6</v>
      </c>
      <c r="BF36" s="44">
        <v>0</v>
      </c>
      <c r="BG36" s="45">
        <v>0</v>
      </c>
    </row>
    <row r="37" spans="1:59" ht="15" customHeight="1" x14ac:dyDescent="0.15">
      <c r="A37" s="4" t="s">
        <v>109</v>
      </c>
      <c r="B37" s="18">
        <f>SUM(B38:B40)</f>
        <v>259291776</v>
      </c>
      <c r="C37" s="22">
        <f t="shared" ref="C37:BG37" si="7">SUM(C38:C40)</f>
        <v>28704</v>
      </c>
      <c r="D37" s="18">
        <f t="shared" si="7"/>
        <v>132396</v>
      </c>
      <c r="E37" s="22">
        <f t="shared" si="7"/>
        <v>102</v>
      </c>
      <c r="F37" s="18">
        <f t="shared" si="7"/>
        <v>58702</v>
      </c>
      <c r="G37" s="22">
        <f t="shared" si="7"/>
        <v>87</v>
      </c>
      <c r="H37" s="18">
        <f t="shared" si="7"/>
        <v>0</v>
      </c>
      <c r="I37" s="22">
        <f t="shared" si="7"/>
        <v>0</v>
      </c>
      <c r="J37" s="18">
        <f t="shared" si="7"/>
        <v>783163</v>
      </c>
      <c r="K37" s="22">
        <f t="shared" si="7"/>
        <v>93</v>
      </c>
      <c r="L37" s="18">
        <f t="shared" si="7"/>
        <v>253113586</v>
      </c>
      <c r="M37" s="22">
        <f t="shared" si="7"/>
        <v>25766</v>
      </c>
      <c r="N37" s="18">
        <f t="shared" si="7"/>
        <v>0</v>
      </c>
      <c r="O37" s="22">
        <f t="shared" si="7"/>
        <v>0</v>
      </c>
      <c r="P37" s="18">
        <f t="shared" si="7"/>
        <v>0</v>
      </c>
      <c r="Q37" s="22">
        <f t="shared" si="7"/>
        <v>0</v>
      </c>
      <c r="R37" s="18">
        <f t="shared" si="7"/>
        <v>0</v>
      </c>
      <c r="S37" s="22">
        <f t="shared" si="7"/>
        <v>0</v>
      </c>
      <c r="T37" s="18">
        <f t="shared" si="7"/>
        <v>0</v>
      </c>
      <c r="U37" s="22">
        <f t="shared" si="7"/>
        <v>0</v>
      </c>
      <c r="V37" s="18">
        <f t="shared" si="7"/>
        <v>1458</v>
      </c>
      <c r="W37" s="22">
        <f t="shared" si="7"/>
        <v>5</v>
      </c>
      <c r="X37" s="18">
        <f t="shared" si="7"/>
        <v>0</v>
      </c>
      <c r="Y37" s="22">
        <f t="shared" si="7"/>
        <v>0</v>
      </c>
      <c r="Z37" s="18">
        <f t="shared" si="7"/>
        <v>0</v>
      </c>
      <c r="AA37" s="22">
        <f t="shared" si="7"/>
        <v>0</v>
      </c>
      <c r="AB37" s="18">
        <f t="shared" si="7"/>
        <v>0</v>
      </c>
      <c r="AC37" s="22">
        <f t="shared" si="7"/>
        <v>0</v>
      </c>
      <c r="AD37" s="18">
        <f t="shared" si="7"/>
        <v>2099847</v>
      </c>
      <c r="AE37" s="22">
        <f t="shared" si="7"/>
        <v>1668</v>
      </c>
      <c r="AF37" s="18">
        <f t="shared" si="7"/>
        <v>25059</v>
      </c>
      <c r="AG37" s="22">
        <f t="shared" si="7"/>
        <v>48</v>
      </c>
      <c r="AH37" s="18">
        <f t="shared" si="7"/>
        <v>4403</v>
      </c>
      <c r="AI37" s="22">
        <f t="shared" si="7"/>
        <v>12</v>
      </c>
      <c r="AJ37" s="18">
        <f t="shared" si="7"/>
        <v>8585</v>
      </c>
      <c r="AK37" s="22">
        <f t="shared" si="7"/>
        <v>12</v>
      </c>
      <c r="AL37" s="18">
        <f t="shared" si="7"/>
        <v>378603</v>
      </c>
      <c r="AM37" s="22">
        <f t="shared" si="7"/>
        <v>602</v>
      </c>
      <c r="AN37" s="18">
        <f t="shared" si="7"/>
        <v>63773</v>
      </c>
      <c r="AO37" s="22">
        <f t="shared" si="7"/>
        <v>51</v>
      </c>
      <c r="AP37" s="18">
        <f t="shared" si="7"/>
        <v>0</v>
      </c>
      <c r="AQ37" s="22">
        <f t="shared" si="7"/>
        <v>0</v>
      </c>
      <c r="AR37" s="18">
        <f t="shared" si="7"/>
        <v>8857</v>
      </c>
      <c r="AS37" s="22">
        <f t="shared" si="7"/>
        <v>8</v>
      </c>
      <c r="AT37" s="18">
        <f t="shared" si="7"/>
        <v>0</v>
      </c>
      <c r="AU37" s="22">
        <f t="shared" si="7"/>
        <v>0</v>
      </c>
      <c r="AV37" s="18">
        <f t="shared" si="7"/>
        <v>1178553</v>
      </c>
      <c r="AW37" s="22">
        <f t="shared" si="7"/>
        <v>90</v>
      </c>
      <c r="AX37" s="18">
        <f t="shared" si="7"/>
        <v>572</v>
      </c>
      <c r="AY37" s="22">
        <f t="shared" si="7"/>
        <v>2</v>
      </c>
      <c r="AZ37" s="18">
        <f t="shared" si="7"/>
        <v>198</v>
      </c>
      <c r="BA37" s="22">
        <f t="shared" si="7"/>
        <v>1</v>
      </c>
      <c r="BB37" s="18">
        <f t="shared" si="7"/>
        <v>0</v>
      </c>
      <c r="BC37" s="22">
        <f t="shared" si="7"/>
        <v>0</v>
      </c>
      <c r="BD37" s="18">
        <f t="shared" si="7"/>
        <v>1422506</v>
      </c>
      <c r="BE37" s="22">
        <f t="shared" si="7"/>
        <v>149</v>
      </c>
      <c r="BF37" s="18">
        <f t="shared" si="7"/>
        <v>11515</v>
      </c>
      <c r="BG37" s="22">
        <f t="shared" si="7"/>
        <v>8</v>
      </c>
    </row>
    <row r="38" spans="1:59" s="48" customFormat="1" ht="13.5" x14ac:dyDescent="0.15">
      <c r="A38" s="7" t="s">
        <v>112</v>
      </c>
      <c r="B38" s="44">
        <v>218620508</v>
      </c>
      <c r="C38" s="45">
        <v>24507</v>
      </c>
      <c r="D38" s="44">
        <v>121517</v>
      </c>
      <c r="E38" s="45">
        <v>93</v>
      </c>
      <c r="F38" s="44">
        <v>57586</v>
      </c>
      <c r="G38" s="45">
        <v>84</v>
      </c>
      <c r="H38" s="44">
        <v>0</v>
      </c>
      <c r="I38" s="45">
        <v>0</v>
      </c>
      <c r="J38" s="44">
        <v>783163</v>
      </c>
      <c r="K38" s="45">
        <v>93</v>
      </c>
      <c r="L38" s="44">
        <v>213211270</v>
      </c>
      <c r="M38" s="45">
        <v>21940</v>
      </c>
      <c r="N38" s="44">
        <v>0</v>
      </c>
      <c r="O38" s="45">
        <v>0</v>
      </c>
      <c r="P38" s="44">
        <v>0</v>
      </c>
      <c r="Q38" s="45">
        <v>0</v>
      </c>
      <c r="R38" s="44">
        <v>0</v>
      </c>
      <c r="S38" s="45">
        <v>0</v>
      </c>
      <c r="T38" s="44">
        <v>0</v>
      </c>
      <c r="U38" s="45">
        <v>0</v>
      </c>
      <c r="V38" s="44">
        <v>79</v>
      </c>
      <c r="W38" s="45">
        <v>1</v>
      </c>
      <c r="X38" s="44">
        <v>0</v>
      </c>
      <c r="Y38" s="45">
        <v>0</v>
      </c>
      <c r="Z38" s="44">
        <v>0</v>
      </c>
      <c r="AA38" s="45">
        <v>0</v>
      </c>
      <c r="AB38" s="44">
        <v>0</v>
      </c>
      <c r="AC38" s="45">
        <v>0</v>
      </c>
      <c r="AD38" s="44">
        <v>1746086</v>
      </c>
      <c r="AE38" s="45">
        <v>1439</v>
      </c>
      <c r="AF38" s="44">
        <v>22389</v>
      </c>
      <c r="AG38" s="45">
        <v>40</v>
      </c>
      <c r="AH38" s="44">
        <v>4403</v>
      </c>
      <c r="AI38" s="45">
        <v>12</v>
      </c>
      <c r="AJ38" s="44">
        <v>8170</v>
      </c>
      <c r="AK38" s="45">
        <v>8</v>
      </c>
      <c r="AL38" s="44">
        <v>313384</v>
      </c>
      <c r="AM38" s="45">
        <v>540</v>
      </c>
      <c r="AN38" s="44">
        <v>43603</v>
      </c>
      <c r="AO38" s="45">
        <v>44</v>
      </c>
      <c r="AP38" s="44">
        <v>0</v>
      </c>
      <c r="AQ38" s="45">
        <v>0</v>
      </c>
      <c r="AR38" s="44">
        <v>0</v>
      </c>
      <c r="AS38" s="45">
        <v>0</v>
      </c>
      <c r="AT38" s="44">
        <v>0</v>
      </c>
      <c r="AU38" s="45">
        <v>0</v>
      </c>
      <c r="AV38" s="44">
        <v>892056</v>
      </c>
      <c r="AW38" s="45">
        <v>67</v>
      </c>
      <c r="AX38" s="44">
        <v>572</v>
      </c>
      <c r="AY38" s="45">
        <v>2</v>
      </c>
      <c r="AZ38" s="44">
        <v>198</v>
      </c>
      <c r="BA38" s="45">
        <v>1</v>
      </c>
      <c r="BB38" s="44">
        <v>0</v>
      </c>
      <c r="BC38" s="45">
        <v>0</v>
      </c>
      <c r="BD38" s="44">
        <v>1405780</v>
      </c>
      <c r="BE38" s="45">
        <v>137</v>
      </c>
      <c r="BF38" s="44">
        <v>10252</v>
      </c>
      <c r="BG38" s="45">
        <v>6</v>
      </c>
    </row>
    <row r="39" spans="1:59" s="48" customFormat="1" ht="13.5" x14ac:dyDescent="0.15">
      <c r="A39" s="7" t="s">
        <v>113</v>
      </c>
      <c r="B39" s="44">
        <v>23803374</v>
      </c>
      <c r="C39" s="45">
        <v>2684</v>
      </c>
      <c r="D39" s="44">
        <v>6317</v>
      </c>
      <c r="E39" s="45">
        <v>6</v>
      </c>
      <c r="F39" s="44">
        <v>1116</v>
      </c>
      <c r="G39" s="45">
        <v>3</v>
      </c>
      <c r="H39" s="44">
        <v>0</v>
      </c>
      <c r="I39" s="45">
        <v>0</v>
      </c>
      <c r="J39" s="44">
        <v>0</v>
      </c>
      <c r="K39" s="45">
        <v>0</v>
      </c>
      <c r="L39" s="44">
        <v>23130240</v>
      </c>
      <c r="M39" s="45">
        <v>2394</v>
      </c>
      <c r="N39" s="44">
        <v>0</v>
      </c>
      <c r="O39" s="45">
        <v>0</v>
      </c>
      <c r="P39" s="44">
        <v>0</v>
      </c>
      <c r="Q39" s="45">
        <v>0</v>
      </c>
      <c r="R39" s="44">
        <v>0</v>
      </c>
      <c r="S39" s="45">
        <v>0</v>
      </c>
      <c r="T39" s="44">
        <v>0</v>
      </c>
      <c r="U39" s="45">
        <v>0</v>
      </c>
      <c r="V39" s="44">
        <v>883</v>
      </c>
      <c r="W39" s="45">
        <v>3</v>
      </c>
      <c r="X39" s="44">
        <v>0</v>
      </c>
      <c r="Y39" s="45">
        <v>0</v>
      </c>
      <c r="Z39" s="44">
        <v>0</v>
      </c>
      <c r="AA39" s="45">
        <v>0</v>
      </c>
      <c r="AB39" s="44">
        <v>0</v>
      </c>
      <c r="AC39" s="45">
        <v>0</v>
      </c>
      <c r="AD39" s="44">
        <v>323314</v>
      </c>
      <c r="AE39" s="45">
        <v>208</v>
      </c>
      <c r="AF39" s="44">
        <v>2670</v>
      </c>
      <c r="AG39" s="45">
        <v>8</v>
      </c>
      <c r="AH39" s="44">
        <v>0</v>
      </c>
      <c r="AI39" s="45">
        <v>0</v>
      </c>
      <c r="AJ39" s="44">
        <v>415</v>
      </c>
      <c r="AK39" s="45">
        <v>4</v>
      </c>
      <c r="AL39" s="44">
        <v>15552</v>
      </c>
      <c r="AM39" s="45">
        <v>15</v>
      </c>
      <c r="AN39" s="44">
        <v>20170</v>
      </c>
      <c r="AO39" s="45">
        <v>7</v>
      </c>
      <c r="AP39" s="44">
        <v>0</v>
      </c>
      <c r="AQ39" s="45">
        <v>0</v>
      </c>
      <c r="AR39" s="44">
        <v>6681</v>
      </c>
      <c r="AS39" s="45">
        <v>7</v>
      </c>
      <c r="AT39" s="44">
        <v>0</v>
      </c>
      <c r="AU39" s="45">
        <v>0</v>
      </c>
      <c r="AV39" s="44">
        <v>286497</v>
      </c>
      <c r="AW39" s="45">
        <v>23</v>
      </c>
      <c r="AX39" s="44">
        <v>0</v>
      </c>
      <c r="AY39" s="45">
        <v>0</v>
      </c>
      <c r="AZ39" s="44">
        <v>0</v>
      </c>
      <c r="BA39" s="45">
        <v>0</v>
      </c>
      <c r="BB39" s="44">
        <v>0</v>
      </c>
      <c r="BC39" s="45">
        <v>0</v>
      </c>
      <c r="BD39" s="44">
        <v>9519</v>
      </c>
      <c r="BE39" s="45">
        <v>6</v>
      </c>
      <c r="BF39" s="44">
        <v>0</v>
      </c>
      <c r="BG39" s="45">
        <v>0</v>
      </c>
    </row>
    <row r="40" spans="1:59" s="48" customFormat="1" ht="13.5" x14ac:dyDescent="0.15">
      <c r="A40" s="7" t="s">
        <v>114</v>
      </c>
      <c r="B40" s="44">
        <v>16867894</v>
      </c>
      <c r="C40" s="45">
        <v>1513</v>
      </c>
      <c r="D40" s="44">
        <v>4562</v>
      </c>
      <c r="E40" s="45">
        <v>3</v>
      </c>
      <c r="F40" s="44">
        <v>0</v>
      </c>
      <c r="G40" s="45">
        <v>0</v>
      </c>
      <c r="H40" s="44">
        <v>0</v>
      </c>
      <c r="I40" s="45">
        <v>0</v>
      </c>
      <c r="J40" s="44">
        <v>0</v>
      </c>
      <c r="K40" s="45">
        <v>0</v>
      </c>
      <c r="L40" s="44">
        <v>16772076</v>
      </c>
      <c r="M40" s="45">
        <v>1432</v>
      </c>
      <c r="N40" s="44">
        <v>0</v>
      </c>
      <c r="O40" s="45">
        <v>0</v>
      </c>
      <c r="P40" s="44">
        <v>0</v>
      </c>
      <c r="Q40" s="45">
        <v>0</v>
      </c>
      <c r="R40" s="44">
        <v>0</v>
      </c>
      <c r="S40" s="45">
        <v>0</v>
      </c>
      <c r="T40" s="44">
        <v>0</v>
      </c>
      <c r="U40" s="45">
        <v>0</v>
      </c>
      <c r="V40" s="44">
        <v>496</v>
      </c>
      <c r="W40" s="45">
        <v>1</v>
      </c>
      <c r="X40" s="44">
        <v>0</v>
      </c>
      <c r="Y40" s="45">
        <v>0</v>
      </c>
      <c r="Z40" s="44">
        <v>0</v>
      </c>
      <c r="AA40" s="45">
        <v>0</v>
      </c>
      <c r="AB40" s="44">
        <v>0</v>
      </c>
      <c r="AC40" s="45">
        <v>0</v>
      </c>
      <c r="AD40" s="44">
        <v>30447</v>
      </c>
      <c r="AE40" s="45">
        <v>21</v>
      </c>
      <c r="AF40" s="44">
        <v>0</v>
      </c>
      <c r="AG40" s="45">
        <v>0</v>
      </c>
      <c r="AH40" s="44">
        <v>0</v>
      </c>
      <c r="AI40" s="45">
        <v>0</v>
      </c>
      <c r="AJ40" s="44">
        <v>0</v>
      </c>
      <c r="AK40" s="45">
        <v>0</v>
      </c>
      <c r="AL40" s="44">
        <v>49667</v>
      </c>
      <c r="AM40" s="45">
        <v>47</v>
      </c>
      <c r="AN40" s="44">
        <v>0</v>
      </c>
      <c r="AO40" s="45">
        <v>0</v>
      </c>
      <c r="AP40" s="44">
        <v>0</v>
      </c>
      <c r="AQ40" s="45">
        <v>0</v>
      </c>
      <c r="AR40" s="44">
        <v>2176</v>
      </c>
      <c r="AS40" s="45">
        <v>1</v>
      </c>
      <c r="AT40" s="44">
        <v>0</v>
      </c>
      <c r="AU40" s="45">
        <v>0</v>
      </c>
      <c r="AV40" s="44">
        <v>0</v>
      </c>
      <c r="AW40" s="45">
        <v>0</v>
      </c>
      <c r="AX40" s="44">
        <v>0</v>
      </c>
      <c r="AY40" s="45">
        <v>0</v>
      </c>
      <c r="AZ40" s="44">
        <v>0</v>
      </c>
      <c r="BA40" s="45">
        <v>0</v>
      </c>
      <c r="BB40" s="44">
        <v>0</v>
      </c>
      <c r="BC40" s="45">
        <v>0</v>
      </c>
      <c r="BD40" s="44">
        <v>7207</v>
      </c>
      <c r="BE40" s="45">
        <v>6</v>
      </c>
      <c r="BF40" s="44">
        <v>1263</v>
      </c>
      <c r="BG40" s="45">
        <v>2</v>
      </c>
    </row>
    <row r="41" spans="1:59" s="48" customFormat="1" ht="13.5" x14ac:dyDescent="0.15">
      <c r="A41" s="7" t="s">
        <v>87</v>
      </c>
      <c r="B41" s="44">
        <v>260230464</v>
      </c>
      <c r="C41" s="45">
        <v>23263</v>
      </c>
      <c r="D41" s="44">
        <v>512287</v>
      </c>
      <c r="E41" s="45">
        <v>365</v>
      </c>
      <c r="F41" s="44">
        <v>24156</v>
      </c>
      <c r="G41" s="45">
        <v>24</v>
      </c>
      <c r="H41" s="44">
        <v>5237</v>
      </c>
      <c r="I41" s="45">
        <v>2</v>
      </c>
      <c r="J41" s="44">
        <v>201542</v>
      </c>
      <c r="K41" s="45">
        <v>33</v>
      </c>
      <c r="L41" s="44">
        <v>251805175</v>
      </c>
      <c r="M41" s="45">
        <v>19802</v>
      </c>
      <c r="N41" s="44">
        <v>0</v>
      </c>
      <c r="O41" s="45">
        <v>0</v>
      </c>
      <c r="P41" s="44">
        <v>0</v>
      </c>
      <c r="Q41" s="45">
        <v>0</v>
      </c>
      <c r="R41" s="44">
        <v>337503</v>
      </c>
      <c r="S41" s="45">
        <v>13</v>
      </c>
      <c r="T41" s="44">
        <v>0</v>
      </c>
      <c r="U41" s="45">
        <v>0</v>
      </c>
      <c r="V41" s="44">
        <v>0</v>
      </c>
      <c r="W41" s="45">
        <v>0</v>
      </c>
      <c r="X41" s="44">
        <v>0</v>
      </c>
      <c r="Y41" s="45">
        <v>0</v>
      </c>
      <c r="Z41" s="44">
        <v>0</v>
      </c>
      <c r="AA41" s="45">
        <v>0</v>
      </c>
      <c r="AB41" s="44">
        <v>0</v>
      </c>
      <c r="AC41" s="45">
        <v>0</v>
      </c>
      <c r="AD41" s="44">
        <v>2292907</v>
      </c>
      <c r="AE41" s="45">
        <v>1911</v>
      </c>
      <c r="AF41" s="44">
        <v>0</v>
      </c>
      <c r="AG41" s="45">
        <v>0</v>
      </c>
      <c r="AH41" s="44">
        <v>448</v>
      </c>
      <c r="AI41" s="45">
        <v>3</v>
      </c>
      <c r="AJ41" s="44">
        <v>14057</v>
      </c>
      <c r="AK41" s="45">
        <v>19</v>
      </c>
      <c r="AL41" s="44">
        <v>739826</v>
      </c>
      <c r="AM41" s="45">
        <v>853</v>
      </c>
      <c r="AN41" s="44">
        <v>31239</v>
      </c>
      <c r="AO41" s="45">
        <v>3</v>
      </c>
      <c r="AP41" s="44">
        <v>0</v>
      </c>
      <c r="AQ41" s="45">
        <v>0</v>
      </c>
      <c r="AR41" s="44">
        <v>724</v>
      </c>
      <c r="AS41" s="45">
        <v>3</v>
      </c>
      <c r="AT41" s="44">
        <v>0</v>
      </c>
      <c r="AU41" s="45">
        <v>0</v>
      </c>
      <c r="AV41" s="44">
        <v>0</v>
      </c>
      <c r="AW41" s="45">
        <v>0</v>
      </c>
      <c r="AX41" s="44">
        <v>0</v>
      </c>
      <c r="AY41" s="45">
        <v>0</v>
      </c>
      <c r="AZ41" s="44">
        <v>5707</v>
      </c>
      <c r="BA41" s="45">
        <v>1</v>
      </c>
      <c r="BB41" s="44">
        <v>0</v>
      </c>
      <c r="BC41" s="45">
        <v>0</v>
      </c>
      <c r="BD41" s="44">
        <v>4196369</v>
      </c>
      <c r="BE41" s="45">
        <v>186</v>
      </c>
      <c r="BF41" s="44">
        <v>63287</v>
      </c>
      <c r="BG41" s="45">
        <v>45</v>
      </c>
    </row>
    <row r="42" spans="1:59" s="48" customFormat="1" ht="13.5" x14ac:dyDescent="0.15">
      <c r="A42" s="7" t="s">
        <v>88</v>
      </c>
      <c r="B42" s="44">
        <v>129546010</v>
      </c>
      <c r="C42" s="45">
        <v>21968</v>
      </c>
      <c r="D42" s="44">
        <v>0</v>
      </c>
      <c r="E42" s="45">
        <v>0</v>
      </c>
      <c r="F42" s="44">
        <v>0</v>
      </c>
      <c r="G42" s="45">
        <v>0</v>
      </c>
      <c r="H42" s="44">
        <v>0</v>
      </c>
      <c r="I42" s="45">
        <v>0</v>
      </c>
      <c r="J42" s="44">
        <v>1464284</v>
      </c>
      <c r="K42" s="45">
        <v>125</v>
      </c>
      <c r="L42" s="44">
        <v>122683943</v>
      </c>
      <c r="M42" s="45">
        <v>18348</v>
      </c>
      <c r="N42" s="44">
        <v>0</v>
      </c>
      <c r="O42" s="45">
        <v>0</v>
      </c>
      <c r="P42" s="44">
        <v>0</v>
      </c>
      <c r="Q42" s="45">
        <v>0</v>
      </c>
      <c r="R42" s="44">
        <v>0</v>
      </c>
      <c r="S42" s="45">
        <v>0</v>
      </c>
      <c r="T42" s="44">
        <v>0</v>
      </c>
      <c r="U42" s="45">
        <v>0</v>
      </c>
      <c r="V42" s="44">
        <v>0</v>
      </c>
      <c r="W42" s="45">
        <v>0</v>
      </c>
      <c r="X42" s="44">
        <v>0</v>
      </c>
      <c r="Y42" s="45">
        <v>0</v>
      </c>
      <c r="Z42" s="44">
        <v>0</v>
      </c>
      <c r="AA42" s="45">
        <v>0</v>
      </c>
      <c r="AB42" s="44">
        <v>0</v>
      </c>
      <c r="AC42" s="45">
        <v>0</v>
      </c>
      <c r="AD42" s="44">
        <v>3893033</v>
      </c>
      <c r="AE42" s="45">
        <v>2747</v>
      </c>
      <c r="AF42" s="44">
        <v>97065</v>
      </c>
      <c r="AG42" s="45">
        <v>154</v>
      </c>
      <c r="AH42" s="44">
        <v>2757</v>
      </c>
      <c r="AI42" s="45">
        <v>4</v>
      </c>
      <c r="AJ42" s="44">
        <v>92665</v>
      </c>
      <c r="AK42" s="45">
        <v>53</v>
      </c>
      <c r="AL42" s="44">
        <v>439645</v>
      </c>
      <c r="AM42" s="45">
        <v>386</v>
      </c>
      <c r="AN42" s="44">
        <v>18722</v>
      </c>
      <c r="AO42" s="45">
        <v>37</v>
      </c>
      <c r="AP42" s="44">
        <v>0</v>
      </c>
      <c r="AQ42" s="45">
        <v>0</v>
      </c>
      <c r="AR42" s="44">
        <v>19258</v>
      </c>
      <c r="AS42" s="45">
        <v>2</v>
      </c>
      <c r="AT42" s="44">
        <v>127</v>
      </c>
      <c r="AU42" s="45">
        <v>1</v>
      </c>
      <c r="AV42" s="44">
        <v>146435</v>
      </c>
      <c r="AW42" s="45">
        <v>9</v>
      </c>
      <c r="AX42" s="44">
        <v>0</v>
      </c>
      <c r="AY42" s="45">
        <v>0</v>
      </c>
      <c r="AZ42" s="44">
        <v>4210</v>
      </c>
      <c r="BA42" s="45">
        <v>3</v>
      </c>
      <c r="BB42" s="44">
        <v>0</v>
      </c>
      <c r="BC42" s="45">
        <v>0</v>
      </c>
      <c r="BD42" s="44">
        <v>682950</v>
      </c>
      <c r="BE42" s="45">
        <v>97</v>
      </c>
      <c r="BF42" s="44">
        <v>916</v>
      </c>
      <c r="BG42" s="45">
        <v>2</v>
      </c>
    </row>
    <row r="43" spans="1:59" s="48" customFormat="1" ht="13.5" x14ac:dyDescent="0.15">
      <c r="A43" s="7" t="s">
        <v>89</v>
      </c>
      <c r="B43" s="44">
        <v>244321925</v>
      </c>
      <c r="C43" s="45">
        <v>27643</v>
      </c>
      <c r="D43" s="44">
        <v>422571</v>
      </c>
      <c r="E43" s="45">
        <v>575</v>
      </c>
      <c r="F43" s="44">
        <v>188606</v>
      </c>
      <c r="G43" s="45">
        <v>252</v>
      </c>
      <c r="H43" s="44">
        <v>0</v>
      </c>
      <c r="I43" s="45">
        <v>0</v>
      </c>
      <c r="J43" s="44">
        <v>4070333</v>
      </c>
      <c r="K43" s="45">
        <v>347</v>
      </c>
      <c r="L43" s="44">
        <v>233156404</v>
      </c>
      <c r="M43" s="45">
        <v>21288</v>
      </c>
      <c r="N43" s="44">
        <v>0</v>
      </c>
      <c r="O43" s="45">
        <v>0</v>
      </c>
      <c r="P43" s="44">
        <v>0</v>
      </c>
      <c r="Q43" s="45">
        <v>0</v>
      </c>
      <c r="R43" s="44">
        <v>2740</v>
      </c>
      <c r="S43" s="45">
        <v>6</v>
      </c>
      <c r="T43" s="44">
        <v>0</v>
      </c>
      <c r="U43" s="45">
        <v>0</v>
      </c>
      <c r="V43" s="44">
        <v>2049</v>
      </c>
      <c r="W43" s="45">
        <v>2</v>
      </c>
      <c r="X43" s="44">
        <v>0</v>
      </c>
      <c r="Y43" s="45">
        <v>0</v>
      </c>
      <c r="Z43" s="44">
        <v>0</v>
      </c>
      <c r="AA43" s="45">
        <v>0</v>
      </c>
      <c r="AB43" s="44">
        <v>0</v>
      </c>
      <c r="AC43" s="45">
        <v>0</v>
      </c>
      <c r="AD43" s="44">
        <v>3747862</v>
      </c>
      <c r="AE43" s="45">
        <v>3583</v>
      </c>
      <c r="AF43" s="44">
        <v>21840</v>
      </c>
      <c r="AG43" s="45">
        <v>39</v>
      </c>
      <c r="AH43" s="44">
        <v>26025</v>
      </c>
      <c r="AI43" s="45">
        <v>15</v>
      </c>
      <c r="AJ43" s="44">
        <v>5159</v>
      </c>
      <c r="AK43" s="45">
        <v>9</v>
      </c>
      <c r="AL43" s="44">
        <v>1108675</v>
      </c>
      <c r="AM43" s="45">
        <v>1127</v>
      </c>
      <c r="AN43" s="44">
        <v>403863</v>
      </c>
      <c r="AO43" s="45">
        <v>182</v>
      </c>
      <c r="AP43" s="44">
        <v>0</v>
      </c>
      <c r="AQ43" s="45">
        <v>0</v>
      </c>
      <c r="AR43" s="44">
        <v>27582</v>
      </c>
      <c r="AS43" s="45">
        <v>11</v>
      </c>
      <c r="AT43" s="44">
        <v>13644</v>
      </c>
      <c r="AU43" s="45">
        <v>19</v>
      </c>
      <c r="AV43" s="44">
        <v>539</v>
      </c>
      <c r="AW43" s="45">
        <v>1</v>
      </c>
      <c r="AX43" s="44">
        <v>991</v>
      </c>
      <c r="AY43" s="45">
        <v>1</v>
      </c>
      <c r="AZ43" s="44">
        <v>2677</v>
      </c>
      <c r="BA43" s="45">
        <v>3</v>
      </c>
      <c r="BB43" s="44">
        <v>0</v>
      </c>
      <c r="BC43" s="45">
        <v>0</v>
      </c>
      <c r="BD43" s="44">
        <v>1117546</v>
      </c>
      <c r="BE43" s="45">
        <v>172</v>
      </c>
      <c r="BF43" s="44">
        <v>2819</v>
      </c>
      <c r="BG43" s="45">
        <v>11</v>
      </c>
    </row>
    <row r="44" spans="1:59" s="48" customFormat="1" ht="13.5" x14ac:dyDescent="0.15">
      <c r="A44" s="7" t="s">
        <v>90</v>
      </c>
      <c r="B44" s="44">
        <v>41101997</v>
      </c>
      <c r="C44" s="45">
        <v>7291</v>
      </c>
      <c r="D44" s="44">
        <v>892</v>
      </c>
      <c r="E44" s="45">
        <v>2</v>
      </c>
      <c r="F44" s="44">
        <v>13091</v>
      </c>
      <c r="G44" s="45">
        <v>1</v>
      </c>
      <c r="H44" s="44">
        <v>0</v>
      </c>
      <c r="I44" s="45">
        <v>0</v>
      </c>
      <c r="J44" s="44">
        <v>0</v>
      </c>
      <c r="K44" s="45">
        <v>0</v>
      </c>
      <c r="L44" s="44">
        <v>39650341</v>
      </c>
      <c r="M44" s="45">
        <v>6357</v>
      </c>
      <c r="N44" s="44">
        <v>0</v>
      </c>
      <c r="O44" s="45">
        <v>0</v>
      </c>
      <c r="P44" s="44">
        <v>0</v>
      </c>
      <c r="Q44" s="45">
        <v>0</v>
      </c>
      <c r="R44" s="44">
        <v>298</v>
      </c>
      <c r="S44" s="45">
        <v>1</v>
      </c>
      <c r="T44" s="44">
        <v>0</v>
      </c>
      <c r="U44" s="45">
        <v>0</v>
      </c>
      <c r="V44" s="44">
        <v>0</v>
      </c>
      <c r="W44" s="45">
        <v>0</v>
      </c>
      <c r="X44" s="44">
        <v>0</v>
      </c>
      <c r="Y44" s="45">
        <v>0</v>
      </c>
      <c r="Z44" s="44">
        <v>0</v>
      </c>
      <c r="AA44" s="45">
        <v>0</v>
      </c>
      <c r="AB44" s="44">
        <v>0</v>
      </c>
      <c r="AC44" s="45">
        <v>0</v>
      </c>
      <c r="AD44" s="44">
        <v>614726</v>
      </c>
      <c r="AE44" s="45">
        <v>505</v>
      </c>
      <c r="AF44" s="44">
        <v>0</v>
      </c>
      <c r="AG44" s="45">
        <v>0</v>
      </c>
      <c r="AH44" s="44">
        <v>0</v>
      </c>
      <c r="AI44" s="45">
        <v>0</v>
      </c>
      <c r="AJ44" s="44">
        <v>0</v>
      </c>
      <c r="AK44" s="45">
        <v>0</v>
      </c>
      <c r="AL44" s="44">
        <v>366803</v>
      </c>
      <c r="AM44" s="45">
        <v>364</v>
      </c>
      <c r="AN44" s="44">
        <v>0</v>
      </c>
      <c r="AO44" s="45">
        <v>0</v>
      </c>
      <c r="AP44" s="44">
        <v>0</v>
      </c>
      <c r="AQ44" s="45">
        <v>0</v>
      </c>
      <c r="AR44" s="44">
        <v>3473</v>
      </c>
      <c r="AS44" s="45">
        <v>2</v>
      </c>
      <c r="AT44" s="44">
        <v>0</v>
      </c>
      <c r="AU44" s="45">
        <v>0</v>
      </c>
      <c r="AV44" s="44">
        <v>0</v>
      </c>
      <c r="AW44" s="45">
        <v>0</v>
      </c>
      <c r="AX44" s="44">
        <v>0</v>
      </c>
      <c r="AY44" s="45">
        <v>0</v>
      </c>
      <c r="AZ44" s="44">
        <v>600</v>
      </c>
      <c r="BA44" s="45">
        <v>1</v>
      </c>
      <c r="BB44" s="44">
        <v>0</v>
      </c>
      <c r="BC44" s="45">
        <v>0</v>
      </c>
      <c r="BD44" s="44">
        <v>450661</v>
      </c>
      <c r="BE44" s="45">
        <v>57</v>
      </c>
      <c r="BF44" s="44">
        <v>1112</v>
      </c>
      <c r="BG44" s="45">
        <v>1</v>
      </c>
    </row>
    <row r="45" spans="1:59" s="48" customFormat="1" ht="13.5" x14ac:dyDescent="0.15">
      <c r="A45" s="7" t="s">
        <v>91</v>
      </c>
      <c r="B45" s="44">
        <v>162986685</v>
      </c>
      <c r="C45" s="45">
        <v>34859</v>
      </c>
      <c r="D45" s="44">
        <v>6556</v>
      </c>
      <c r="E45" s="45">
        <v>13</v>
      </c>
      <c r="F45" s="44">
        <v>496</v>
      </c>
      <c r="G45" s="45">
        <v>1</v>
      </c>
      <c r="H45" s="44">
        <v>6078</v>
      </c>
      <c r="I45" s="45">
        <v>2</v>
      </c>
      <c r="J45" s="44">
        <v>942668</v>
      </c>
      <c r="K45" s="45">
        <v>146</v>
      </c>
      <c r="L45" s="44">
        <v>155478622</v>
      </c>
      <c r="M45" s="45">
        <v>28631</v>
      </c>
      <c r="N45" s="44">
        <v>0</v>
      </c>
      <c r="O45" s="45">
        <v>0</v>
      </c>
      <c r="P45" s="44">
        <v>0</v>
      </c>
      <c r="Q45" s="45">
        <v>0</v>
      </c>
      <c r="R45" s="44">
        <v>13</v>
      </c>
      <c r="S45" s="45">
        <v>1</v>
      </c>
      <c r="T45" s="44">
        <v>0</v>
      </c>
      <c r="U45" s="45">
        <v>0</v>
      </c>
      <c r="V45" s="44">
        <v>0</v>
      </c>
      <c r="W45" s="45">
        <v>0</v>
      </c>
      <c r="X45" s="44">
        <v>0</v>
      </c>
      <c r="Y45" s="45">
        <v>0</v>
      </c>
      <c r="Z45" s="44">
        <v>0</v>
      </c>
      <c r="AA45" s="45">
        <v>0</v>
      </c>
      <c r="AB45" s="44">
        <v>0</v>
      </c>
      <c r="AC45" s="45">
        <v>0</v>
      </c>
      <c r="AD45" s="44">
        <v>4614072</v>
      </c>
      <c r="AE45" s="45">
        <v>4245</v>
      </c>
      <c r="AF45" s="44">
        <v>466506</v>
      </c>
      <c r="AG45" s="45">
        <v>334</v>
      </c>
      <c r="AH45" s="44">
        <v>424</v>
      </c>
      <c r="AI45" s="45">
        <v>2</v>
      </c>
      <c r="AJ45" s="44">
        <v>4562</v>
      </c>
      <c r="AK45" s="45">
        <v>5</v>
      </c>
      <c r="AL45" s="44">
        <v>731857</v>
      </c>
      <c r="AM45" s="45">
        <v>1321</v>
      </c>
      <c r="AN45" s="44">
        <v>68390</v>
      </c>
      <c r="AO45" s="45">
        <v>27</v>
      </c>
      <c r="AP45" s="44">
        <v>0</v>
      </c>
      <c r="AQ45" s="45">
        <v>0</v>
      </c>
      <c r="AR45" s="44">
        <v>0</v>
      </c>
      <c r="AS45" s="45">
        <v>0</v>
      </c>
      <c r="AT45" s="44">
        <v>55</v>
      </c>
      <c r="AU45" s="45">
        <v>1</v>
      </c>
      <c r="AV45" s="44">
        <v>7705</v>
      </c>
      <c r="AW45" s="45">
        <v>2</v>
      </c>
      <c r="AX45" s="44">
        <v>0</v>
      </c>
      <c r="AY45" s="45">
        <v>0</v>
      </c>
      <c r="AZ45" s="44">
        <v>0</v>
      </c>
      <c r="BA45" s="45">
        <v>0</v>
      </c>
      <c r="BB45" s="44">
        <v>310</v>
      </c>
      <c r="BC45" s="45">
        <v>1</v>
      </c>
      <c r="BD45" s="44">
        <v>658371</v>
      </c>
      <c r="BE45" s="45">
        <v>127</v>
      </c>
      <c r="BF45" s="44">
        <v>0</v>
      </c>
      <c r="BG45" s="45">
        <v>0</v>
      </c>
    </row>
    <row r="46" spans="1:59" s="48" customFormat="1" ht="13.5" x14ac:dyDescent="0.15">
      <c r="A46" s="7" t="s">
        <v>92</v>
      </c>
      <c r="B46" s="44">
        <v>266468697</v>
      </c>
      <c r="C46" s="45">
        <v>16346</v>
      </c>
      <c r="D46" s="44">
        <v>205007</v>
      </c>
      <c r="E46" s="45">
        <v>133</v>
      </c>
      <c r="F46" s="44">
        <v>40193</v>
      </c>
      <c r="G46" s="45">
        <v>52</v>
      </c>
      <c r="H46" s="44">
        <v>11008</v>
      </c>
      <c r="I46" s="45">
        <v>1</v>
      </c>
      <c r="J46" s="44">
        <v>468916</v>
      </c>
      <c r="K46" s="45">
        <v>58</v>
      </c>
      <c r="L46" s="44">
        <v>260536994</v>
      </c>
      <c r="M46" s="45">
        <v>14067</v>
      </c>
      <c r="N46" s="44">
        <v>0</v>
      </c>
      <c r="O46" s="45">
        <v>0</v>
      </c>
      <c r="P46" s="44">
        <v>0</v>
      </c>
      <c r="Q46" s="45">
        <v>0</v>
      </c>
      <c r="R46" s="44">
        <v>3834</v>
      </c>
      <c r="S46" s="45">
        <v>11</v>
      </c>
      <c r="T46" s="44">
        <v>0</v>
      </c>
      <c r="U46" s="45">
        <v>0</v>
      </c>
      <c r="V46" s="44">
        <v>135051</v>
      </c>
      <c r="W46" s="45">
        <v>2</v>
      </c>
      <c r="X46" s="44">
        <v>0</v>
      </c>
      <c r="Y46" s="45">
        <v>0</v>
      </c>
      <c r="Z46" s="44">
        <v>0</v>
      </c>
      <c r="AA46" s="45">
        <v>0</v>
      </c>
      <c r="AB46" s="44">
        <v>0</v>
      </c>
      <c r="AC46" s="45">
        <v>0</v>
      </c>
      <c r="AD46" s="44">
        <v>2455235</v>
      </c>
      <c r="AE46" s="45">
        <v>1590</v>
      </c>
      <c r="AF46" s="44">
        <v>0</v>
      </c>
      <c r="AG46" s="45">
        <v>0</v>
      </c>
      <c r="AH46" s="44">
        <v>0</v>
      </c>
      <c r="AI46" s="45">
        <v>0</v>
      </c>
      <c r="AJ46" s="44">
        <v>23688</v>
      </c>
      <c r="AK46" s="45">
        <v>17</v>
      </c>
      <c r="AL46" s="44">
        <v>379151</v>
      </c>
      <c r="AM46" s="45">
        <v>222</v>
      </c>
      <c r="AN46" s="44">
        <v>93122</v>
      </c>
      <c r="AO46" s="45">
        <v>77</v>
      </c>
      <c r="AP46" s="44">
        <v>0</v>
      </c>
      <c r="AQ46" s="45">
        <v>0</v>
      </c>
      <c r="AR46" s="44">
        <v>180</v>
      </c>
      <c r="AS46" s="45">
        <v>1</v>
      </c>
      <c r="AT46" s="44">
        <v>141</v>
      </c>
      <c r="AU46" s="45">
        <v>1</v>
      </c>
      <c r="AV46" s="44">
        <v>32351</v>
      </c>
      <c r="AW46" s="45">
        <v>11</v>
      </c>
      <c r="AX46" s="44">
        <v>0</v>
      </c>
      <c r="AY46" s="45">
        <v>0</v>
      </c>
      <c r="AZ46" s="44">
        <v>1207</v>
      </c>
      <c r="BA46" s="45">
        <v>3</v>
      </c>
      <c r="BB46" s="44">
        <v>156348</v>
      </c>
      <c r="BC46" s="45">
        <v>11</v>
      </c>
      <c r="BD46" s="44">
        <v>1650153</v>
      </c>
      <c r="BE46" s="45">
        <v>54</v>
      </c>
      <c r="BF46" s="44">
        <v>276118</v>
      </c>
      <c r="BG46" s="45">
        <v>35</v>
      </c>
    </row>
    <row r="47" spans="1:59" s="48" customFormat="1" ht="13.5" x14ac:dyDescent="0.15">
      <c r="A47" s="7" t="s">
        <v>93</v>
      </c>
      <c r="B47" s="44">
        <v>164873274</v>
      </c>
      <c r="C47" s="45">
        <v>12711</v>
      </c>
      <c r="D47" s="44">
        <v>104363</v>
      </c>
      <c r="E47" s="45">
        <v>76</v>
      </c>
      <c r="F47" s="44">
        <v>16261</v>
      </c>
      <c r="G47" s="45">
        <v>27</v>
      </c>
      <c r="H47" s="44">
        <v>0</v>
      </c>
      <c r="I47" s="45">
        <v>0</v>
      </c>
      <c r="J47" s="44">
        <v>336775</v>
      </c>
      <c r="K47" s="45">
        <v>44</v>
      </c>
      <c r="L47" s="44">
        <v>157447535</v>
      </c>
      <c r="M47" s="45">
        <v>9653</v>
      </c>
      <c r="N47" s="44">
        <v>0</v>
      </c>
      <c r="O47" s="45">
        <v>0</v>
      </c>
      <c r="P47" s="44">
        <v>0</v>
      </c>
      <c r="Q47" s="45">
        <v>0</v>
      </c>
      <c r="R47" s="44">
        <v>28</v>
      </c>
      <c r="S47" s="45">
        <v>2</v>
      </c>
      <c r="T47" s="44">
        <v>116</v>
      </c>
      <c r="U47" s="45">
        <v>1</v>
      </c>
      <c r="V47" s="44">
        <v>0</v>
      </c>
      <c r="W47" s="45">
        <v>0</v>
      </c>
      <c r="X47" s="44">
        <v>0</v>
      </c>
      <c r="Y47" s="45">
        <v>0</v>
      </c>
      <c r="Z47" s="44">
        <v>0</v>
      </c>
      <c r="AA47" s="45">
        <v>0</v>
      </c>
      <c r="AB47" s="44">
        <v>0</v>
      </c>
      <c r="AC47" s="45">
        <v>0</v>
      </c>
      <c r="AD47" s="44">
        <v>2266662</v>
      </c>
      <c r="AE47" s="45">
        <v>1851</v>
      </c>
      <c r="AF47" s="44">
        <v>113124</v>
      </c>
      <c r="AG47" s="45">
        <v>98</v>
      </c>
      <c r="AH47" s="44">
        <v>3158</v>
      </c>
      <c r="AI47" s="45">
        <v>3</v>
      </c>
      <c r="AJ47" s="44">
        <v>202568</v>
      </c>
      <c r="AK47" s="45">
        <v>67</v>
      </c>
      <c r="AL47" s="44">
        <v>861404</v>
      </c>
      <c r="AM47" s="45">
        <v>615</v>
      </c>
      <c r="AN47" s="44">
        <v>236532</v>
      </c>
      <c r="AO47" s="45">
        <v>71</v>
      </c>
      <c r="AP47" s="44">
        <v>0</v>
      </c>
      <c r="AQ47" s="45">
        <v>0</v>
      </c>
      <c r="AR47" s="44">
        <v>211850</v>
      </c>
      <c r="AS47" s="45">
        <v>29</v>
      </c>
      <c r="AT47" s="44">
        <v>4273</v>
      </c>
      <c r="AU47" s="45">
        <v>6</v>
      </c>
      <c r="AV47" s="44">
        <v>2147036</v>
      </c>
      <c r="AW47" s="45">
        <v>37</v>
      </c>
      <c r="AX47" s="44">
        <v>0</v>
      </c>
      <c r="AY47" s="45">
        <v>0</v>
      </c>
      <c r="AZ47" s="44">
        <v>0</v>
      </c>
      <c r="BA47" s="45">
        <v>0</v>
      </c>
      <c r="BB47" s="44">
        <v>199328</v>
      </c>
      <c r="BC47" s="45">
        <v>24</v>
      </c>
      <c r="BD47" s="44">
        <v>684272</v>
      </c>
      <c r="BE47" s="45">
        <v>94</v>
      </c>
      <c r="BF47" s="44">
        <v>37989</v>
      </c>
      <c r="BG47" s="45">
        <v>13</v>
      </c>
    </row>
    <row r="48" spans="1:59" s="48" customFormat="1" ht="13.5" x14ac:dyDescent="0.15">
      <c r="A48" s="7" t="s">
        <v>94</v>
      </c>
      <c r="B48" s="44">
        <v>531970919</v>
      </c>
      <c r="C48" s="45">
        <v>24628</v>
      </c>
      <c r="D48" s="44">
        <v>2278807</v>
      </c>
      <c r="E48" s="45">
        <v>1004</v>
      </c>
      <c r="F48" s="44">
        <v>113362</v>
      </c>
      <c r="G48" s="45">
        <v>120</v>
      </c>
      <c r="H48" s="44">
        <v>33280</v>
      </c>
      <c r="I48" s="45">
        <v>8</v>
      </c>
      <c r="J48" s="44">
        <v>298541</v>
      </c>
      <c r="K48" s="45">
        <v>30</v>
      </c>
      <c r="L48" s="44">
        <v>514530583</v>
      </c>
      <c r="M48" s="45">
        <v>19501</v>
      </c>
      <c r="N48" s="44">
        <v>0</v>
      </c>
      <c r="O48" s="45">
        <v>0</v>
      </c>
      <c r="P48" s="44">
        <v>0</v>
      </c>
      <c r="Q48" s="45">
        <v>0</v>
      </c>
      <c r="R48" s="44">
        <v>9396</v>
      </c>
      <c r="S48" s="45">
        <v>16</v>
      </c>
      <c r="T48" s="44">
        <v>0</v>
      </c>
      <c r="U48" s="45">
        <v>0</v>
      </c>
      <c r="V48" s="44">
        <v>837096</v>
      </c>
      <c r="W48" s="45">
        <v>5</v>
      </c>
      <c r="X48" s="44">
        <v>0</v>
      </c>
      <c r="Y48" s="45">
        <v>0</v>
      </c>
      <c r="Z48" s="44">
        <v>0</v>
      </c>
      <c r="AA48" s="45">
        <v>0</v>
      </c>
      <c r="AB48" s="44">
        <v>0</v>
      </c>
      <c r="AC48" s="45">
        <v>0</v>
      </c>
      <c r="AD48" s="44">
        <v>2955075</v>
      </c>
      <c r="AE48" s="45">
        <v>2233</v>
      </c>
      <c r="AF48" s="44">
        <v>0</v>
      </c>
      <c r="AG48" s="45">
        <v>0</v>
      </c>
      <c r="AH48" s="44">
        <v>19778</v>
      </c>
      <c r="AI48" s="45">
        <v>5</v>
      </c>
      <c r="AJ48" s="44">
        <v>3380070</v>
      </c>
      <c r="AK48" s="45">
        <v>125</v>
      </c>
      <c r="AL48" s="44">
        <v>2613233</v>
      </c>
      <c r="AM48" s="45">
        <v>1341</v>
      </c>
      <c r="AN48" s="44">
        <v>86203</v>
      </c>
      <c r="AO48" s="45">
        <v>25</v>
      </c>
      <c r="AP48" s="44">
        <v>0</v>
      </c>
      <c r="AQ48" s="45">
        <v>0</v>
      </c>
      <c r="AR48" s="44">
        <v>14646</v>
      </c>
      <c r="AS48" s="45">
        <v>4</v>
      </c>
      <c r="AT48" s="44">
        <v>0</v>
      </c>
      <c r="AU48" s="45">
        <v>0</v>
      </c>
      <c r="AV48" s="44">
        <v>3863771</v>
      </c>
      <c r="AW48" s="45">
        <v>92</v>
      </c>
      <c r="AX48" s="44">
        <v>0</v>
      </c>
      <c r="AY48" s="45">
        <v>0</v>
      </c>
      <c r="AZ48" s="44">
        <v>37012</v>
      </c>
      <c r="BA48" s="45">
        <v>4</v>
      </c>
      <c r="BB48" s="44">
        <v>0</v>
      </c>
      <c r="BC48" s="45">
        <v>0</v>
      </c>
      <c r="BD48" s="44">
        <v>894637</v>
      </c>
      <c r="BE48" s="45">
        <v>106</v>
      </c>
      <c r="BF48" s="44">
        <v>5429</v>
      </c>
      <c r="BG48" s="45">
        <v>9</v>
      </c>
    </row>
    <row r="49" spans="1:59" s="48" customFormat="1" ht="13.5" x14ac:dyDescent="0.15">
      <c r="A49" s="7" t="s">
        <v>121</v>
      </c>
      <c r="B49" s="44">
        <v>210474284</v>
      </c>
      <c r="C49" s="45">
        <v>14921</v>
      </c>
      <c r="D49" s="44">
        <v>115525</v>
      </c>
      <c r="E49" s="45">
        <v>131</v>
      </c>
      <c r="F49" s="44">
        <v>40461</v>
      </c>
      <c r="G49" s="45">
        <v>53</v>
      </c>
      <c r="H49" s="44">
        <v>61380</v>
      </c>
      <c r="I49" s="45">
        <v>2</v>
      </c>
      <c r="J49" s="44">
        <v>723749</v>
      </c>
      <c r="K49" s="45">
        <v>50</v>
      </c>
      <c r="L49" s="44">
        <v>198736276</v>
      </c>
      <c r="M49" s="45">
        <v>13129</v>
      </c>
      <c r="N49" s="44">
        <v>0</v>
      </c>
      <c r="O49" s="45">
        <v>0</v>
      </c>
      <c r="P49" s="44">
        <v>0</v>
      </c>
      <c r="Q49" s="45">
        <v>0</v>
      </c>
      <c r="R49" s="44">
        <v>793</v>
      </c>
      <c r="S49" s="45">
        <v>2</v>
      </c>
      <c r="T49" s="44">
        <v>0</v>
      </c>
      <c r="U49" s="45">
        <v>0</v>
      </c>
      <c r="V49" s="44">
        <v>0</v>
      </c>
      <c r="W49" s="45">
        <v>0</v>
      </c>
      <c r="X49" s="44">
        <v>0</v>
      </c>
      <c r="Y49" s="45">
        <v>0</v>
      </c>
      <c r="Z49" s="44">
        <v>0</v>
      </c>
      <c r="AA49" s="45">
        <v>0</v>
      </c>
      <c r="AB49" s="44">
        <v>0</v>
      </c>
      <c r="AC49" s="45">
        <v>0</v>
      </c>
      <c r="AD49" s="44">
        <v>798244</v>
      </c>
      <c r="AE49" s="45">
        <v>735</v>
      </c>
      <c r="AF49" s="44">
        <v>4266</v>
      </c>
      <c r="AG49" s="45">
        <v>6</v>
      </c>
      <c r="AH49" s="44">
        <v>3316</v>
      </c>
      <c r="AI49" s="45">
        <v>10</v>
      </c>
      <c r="AJ49" s="44">
        <v>29636</v>
      </c>
      <c r="AK49" s="45">
        <v>11</v>
      </c>
      <c r="AL49" s="44">
        <v>573988</v>
      </c>
      <c r="AM49" s="45">
        <v>482</v>
      </c>
      <c r="AN49" s="44">
        <v>118838</v>
      </c>
      <c r="AO49" s="45">
        <v>13</v>
      </c>
      <c r="AP49" s="44">
        <v>0</v>
      </c>
      <c r="AQ49" s="45">
        <v>0</v>
      </c>
      <c r="AR49" s="44">
        <v>0</v>
      </c>
      <c r="AS49" s="45">
        <v>0</v>
      </c>
      <c r="AT49" s="44">
        <v>0</v>
      </c>
      <c r="AU49" s="45">
        <v>0</v>
      </c>
      <c r="AV49" s="44">
        <v>8495344</v>
      </c>
      <c r="AW49" s="45">
        <v>201</v>
      </c>
      <c r="AX49" s="44">
        <v>0</v>
      </c>
      <c r="AY49" s="45">
        <v>0</v>
      </c>
      <c r="AZ49" s="44">
        <v>0</v>
      </c>
      <c r="BA49" s="45">
        <v>0</v>
      </c>
      <c r="BB49" s="44">
        <v>0</v>
      </c>
      <c r="BC49" s="45">
        <v>0</v>
      </c>
      <c r="BD49" s="44">
        <v>772468</v>
      </c>
      <c r="BE49" s="45">
        <v>96</v>
      </c>
      <c r="BF49" s="44">
        <v>0</v>
      </c>
      <c r="BG49" s="45">
        <v>0</v>
      </c>
    </row>
    <row r="50" spans="1:59" s="48" customFormat="1" ht="13.5" x14ac:dyDescent="0.15">
      <c r="A50" s="7" t="s">
        <v>95</v>
      </c>
      <c r="B50" s="44">
        <v>410858518</v>
      </c>
      <c r="C50" s="45">
        <v>23401</v>
      </c>
      <c r="D50" s="44">
        <v>3778126</v>
      </c>
      <c r="E50" s="45">
        <v>1461</v>
      </c>
      <c r="F50" s="44">
        <v>39385</v>
      </c>
      <c r="G50" s="45">
        <v>41</v>
      </c>
      <c r="H50" s="44">
        <v>0</v>
      </c>
      <c r="I50" s="45">
        <v>0</v>
      </c>
      <c r="J50" s="44">
        <v>209733</v>
      </c>
      <c r="K50" s="45">
        <v>30</v>
      </c>
      <c r="L50" s="44">
        <v>397178033</v>
      </c>
      <c r="M50" s="45">
        <v>18704</v>
      </c>
      <c r="N50" s="44">
        <v>0</v>
      </c>
      <c r="O50" s="45">
        <v>0</v>
      </c>
      <c r="P50" s="44">
        <v>0</v>
      </c>
      <c r="Q50" s="45">
        <v>0</v>
      </c>
      <c r="R50" s="44">
        <v>4637</v>
      </c>
      <c r="S50" s="45">
        <v>10</v>
      </c>
      <c r="T50" s="44">
        <v>0</v>
      </c>
      <c r="U50" s="45">
        <v>0</v>
      </c>
      <c r="V50" s="44">
        <v>776</v>
      </c>
      <c r="W50" s="45">
        <v>2</v>
      </c>
      <c r="X50" s="44">
        <v>0</v>
      </c>
      <c r="Y50" s="45">
        <v>0</v>
      </c>
      <c r="Z50" s="44">
        <v>0</v>
      </c>
      <c r="AA50" s="45">
        <v>0</v>
      </c>
      <c r="AB50" s="44">
        <v>0</v>
      </c>
      <c r="AC50" s="45">
        <v>0</v>
      </c>
      <c r="AD50" s="44">
        <v>1254201</v>
      </c>
      <c r="AE50" s="45">
        <v>1574</v>
      </c>
      <c r="AF50" s="44">
        <v>38844</v>
      </c>
      <c r="AG50" s="45">
        <v>13</v>
      </c>
      <c r="AH50" s="44">
        <v>21073</v>
      </c>
      <c r="AI50" s="45">
        <v>21</v>
      </c>
      <c r="AJ50" s="44">
        <v>4769841</v>
      </c>
      <c r="AK50" s="45">
        <v>139</v>
      </c>
      <c r="AL50" s="44">
        <v>1125308</v>
      </c>
      <c r="AM50" s="45">
        <v>733</v>
      </c>
      <c r="AN50" s="44">
        <v>1408236</v>
      </c>
      <c r="AO50" s="45">
        <v>141</v>
      </c>
      <c r="AP50" s="44">
        <v>0</v>
      </c>
      <c r="AQ50" s="45">
        <v>0</v>
      </c>
      <c r="AR50" s="44">
        <v>13315</v>
      </c>
      <c r="AS50" s="45">
        <v>4</v>
      </c>
      <c r="AT50" s="44">
        <v>1250</v>
      </c>
      <c r="AU50" s="45">
        <v>2</v>
      </c>
      <c r="AV50" s="44">
        <v>40</v>
      </c>
      <c r="AW50" s="45">
        <v>1</v>
      </c>
      <c r="AX50" s="44">
        <v>0</v>
      </c>
      <c r="AY50" s="45">
        <v>0</v>
      </c>
      <c r="AZ50" s="44">
        <v>0</v>
      </c>
      <c r="BA50" s="45">
        <v>0</v>
      </c>
      <c r="BB50" s="44">
        <v>14758</v>
      </c>
      <c r="BC50" s="45">
        <v>3</v>
      </c>
      <c r="BD50" s="44">
        <v>994921</v>
      </c>
      <c r="BE50" s="45">
        <v>517</v>
      </c>
      <c r="BF50" s="44">
        <v>6041</v>
      </c>
      <c r="BG50" s="45">
        <v>5</v>
      </c>
    </row>
    <row r="51" spans="1:59" s="48" customFormat="1" ht="13.5" x14ac:dyDescent="0.15">
      <c r="A51" s="7" t="s">
        <v>96</v>
      </c>
      <c r="B51" s="44">
        <v>674877599</v>
      </c>
      <c r="C51" s="45">
        <v>30435</v>
      </c>
      <c r="D51" s="44">
        <v>638101</v>
      </c>
      <c r="E51" s="45">
        <v>324</v>
      </c>
      <c r="F51" s="44">
        <v>70473</v>
      </c>
      <c r="G51" s="45">
        <v>65</v>
      </c>
      <c r="H51" s="44">
        <v>0</v>
      </c>
      <c r="I51" s="45">
        <v>0</v>
      </c>
      <c r="J51" s="44">
        <v>80948</v>
      </c>
      <c r="K51" s="45">
        <v>42</v>
      </c>
      <c r="L51" s="44">
        <v>652022656</v>
      </c>
      <c r="M51" s="45">
        <v>25419</v>
      </c>
      <c r="N51" s="44">
        <v>0</v>
      </c>
      <c r="O51" s="45">
        <v>0</v>
      </c>
      <c r="P51" s="44">
        <v>0</v>
      </c>
      <c r="Q51" s="45">
        <v>0</v>
      </c>
      <c r="R51" s="44">
        <v>3884</v>
      </c>
      <c r="S51" s="45">
        <v>9</v>
      </c>
      <c r="T51" s="44">
        <v>0</v>
      </c>
      <c r="U51" s="45">
        <v>0</v>
      </c>
      <c r="V51" s="44">
        <v>0</v>
      </c>
      <c r="W51" s="45">
        <v>0</v>
      </c>
      <c r="X51" s="44">
        <v>0</v>
      </c>
      <c r="Y51" s="45">
        <v>0</v>
      </c>
      <c r="Z51" s="44">
        <v>0</v>
      </c>
      <c r="AA51" s="45">
        <v>0</v>
      </c>
      <c r="AB51" s="44">
        <v>0</v>
      </c>
      <c r="AC51" s="45">
        <v>0</v>
      </c>
      <c r="AD51" s="44">
        <v>3196424</v>
      </c>
      <c r="AE51" s="45">
        <v>2631</v>
      </c>
      <c r="AF51" s="44">
        <v>113821</v>
      </c>
      <c r="AG51" s="45">
        <v>119</v>
      </c>
      <c r="AH51" s="44">
        <v>1533</v>
      </c>
      <c r="AI51" s="45">
        <v>2</v>
      </c>
      <c r="AJ51" s="44">
        <v>10453453</v>
      </c>
      <c r="AK51" s="45">
        <v>133</v>
      </c>
      <c r="AL51" s="44">
        <v>4948000</v>
      </c>
      <c r="AM51" s="45">
        <v>1522</v>
      </c>
      <c r="AN51" s="44">
        <v>32433</v>
      </c>
      <c r="AO51" s="45">
        <v>12</v>
      </c>
      <c r="AP51" s="44">
        <v>0</v>
      </c>
      <c r="AQ51" s="45">
        <v>0</v>
      </c>
      <c r="AR51" s="44">
        <v>0</v>
      </c>
      <c r="AS51" s="45">
        <v>0</v>
      </c>
      <c r="AT51" s="44">
        <v>0</v>
      </c>
      <c r="AU51" s="45">
        <v>0</v>
      </c>
      <c r="AV51" s="44">
        <v>2827908</v>
      </c>
      <c r="AW51" s="45">
        <v>64</v>
      </c>
      <c r="AX51" s="44">
        <v>0</v>
      </c>
      <c r="AY51" s="45">
        <v>0</v>
      </c>
      <c r="AZ51" s="44">
        <v>10422</v>
      </c>
      <c r="BA51" s="45">
        <v>6</v>
      </c>
      <c r="BB51" s="44">
        <v>0</v>
      </c>
      <c r="BC51" s="45">
        <v>0</v>
      </c>
      <c r="BD51" s="44">
        <v>468804</v>
      </c>
      <c r="BE51" s="45">
        <v>75</v>
      </c>
      <c r="BF51" s="44">
        <v>8739</v>
      </c>
      <c r="BG51" s="45">
        <v>12</v>
      </c>
    </row>
    <row r="52" spans="1:59" s="48" customFormat="1" ht="13.5" x14ac:dyDescent="0.15">
      <c r="A52" s="7" t="s">
        <v>97</v>
      </c>
      <c r="B52" s="44">
        <v>600326659</v>
      </c>
      <c r="C52" s="45">
        <v>29296</v>
      </c>
      <c r="D52" s="44">
        <v>302210</v>
      </c>
      <c r="E52" s="45">
        <v>262</v>
      </c>
      <c r="F52" s="44">
        <v>101489</v>
      </c>
      <c r="G52" s="45">
        <v>132</v>
      </c>
      <c r="H52" s="44">
        <v>0</v>
      </c>
      <c r="I52" s="45">
        <v>0</v>
      </c>
      <c r="J52" s="44">
        <v>633086</v>
      </c>
      <c r="K52" s="45">
        <v>44</v>
      </c>
      <c r="L52" s="44">
        <v>589037077</v>
      </c>
      <c r="M52" s="45">
        <v>24876</v>
      </c>
      <c r="N52" s="44">
        <v>0</v>
      </c>
      <c r="O52" s="45">
        <v>0</v>
      </c>
      <c r="P52" s="44">
        <v>0</v>
      </c>
      <c r="Q52" s="45">
        <v>0</v>
      </c>
      <c r="R52" s="44">
        <v>2282</v>
      </c>
      <c r="S52" s="45">
        <v>5</v>
      </c>
      <c r="T52" s="44">
        <v>0</v>
      </c>
      <c r="U52" s="45">
        <v>0</v>
      </c>
      <c r="V52" s="44">
        <v>0</v>
      </c>
      <c r="W52" s="45">
        <v>0</v>
      </c>
      <c r="X52" s="44">
        <v>0</v>
      </c>
      <c r="Y52" s="45">
        <v>0</v>
      </c>
      <c r="Z52" s="44">
        <v>0</v>
      </c>
      <c r="AA52" s="45">
        <v>0</v>
      </c>
      <c r="AB52" s="44">
        <v>0</v>
      </c>
      <c r="AC52" s="45">
        <v>0</v>
      </c>
      <c r="AD52" s="44">
        <v>4531602</v>
      </c>
      <c r="AE52" s="45">
        <v>2715</v>
      </c>
      <c r="AF52" s="44">
        <v>457437</v>
      </c>
      <c r="AG52" s="45">
        <v>206</v>
      </c>
      <c r="AH52" s="44">
        <v>4194</v>
      </c>
      <c r="AI52" s="45">
        <v>6</v>
      </c>
      <c r="AJ52" s="44">
        <v>166625</v>
      </c>
      <c r="AK52" s="45">
        <v>73</v>
      </c>
      <c r="AL52" s="44">
        <v>2665017</v>
      </c>
      <c r="AM52" s="45">
        <v>848</v>
      </c>
      <c r="AN52" s="44">
        <v>46052</v>
      </c>
      <c r="AO52" s="45">
        <v>18</v>
      </c>
      <c r="AP52" s="44">
        <v>0</v>
      </c>
      <c r="AQ52" s="45">
        <v>0</v>
      </c>
      <c r="AR52" s="44">
        <v>647</v>
      </c>
      <c r="AS52" s="45">
        <v>2</v>
      </c>
      <c r="AT52" s="44">
        <v>0</v>
      </c>
      <c r="AU52" s="45">
        <v>0</v>
      </c>
      <c r="AV52" s="44">
        <v>1027995</v>
      </c>
      <c r="AW52" s="45">
        <v>17</v>
      </c>
      <c r="AX52" s="44">
        <v>4141</v>
      </c>
      <c r="AY52" s="45">
        <v>2</v>
      </c>
      <c r="AZ52" s="44">
        <v>3036</v>
      </c>
      <c r="BA52" s="45">
        <v>2</v>
      </c>
      <c r="BB52" s="44">
        <v>0</v>
      </c>
      <c r="BC52" s="45">
        <v>0</v>
      </c>
      <c r="BD52" s="44">
        <v>1321202</v>
      </c>
      <c r="BE52" s="45">
        <v>84</v>
      </c>
      <c r="BF52" s="44">
        <v>22567</v>
      </c>
      <c r="BG52" s="45">
        <v>4</v>
      </c>
    </row>
    <row r="54" spans="1:59" ht="15" customHeight="1" x14ac:dyDescent="0.15">
      <c r="C54" s="8"/>
    </row>
    <row r="55" spans="1:59" ht="15" customHeight="1" x14ac:dyDescent="0.15">
      <c r="C55" s="8"/>
    </row>
    <row r="56" spans="1:59" ht="15" customHeight="1" x14ac:dyDescent="0.15">
      <c r="C56" s="8"/>
    </row>
  </sheetData>
  <mergeCells count="31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2"/>
  <sheetViews>
    <sheetView zoomScale="85" zoomScaleNormal="85" workbookViewId="0">
      <selection activeCell="E49" sqref="E49"/>
    </sheetView>
  </sheetViews>
  <sheetFormatPr defaultRowHeight="15" customHeight="1" x14ac:dyDescent="0.15"/>
  <cols>
    <col min="1" max="1" width="18.77734375" customWidth="1"/>
    <col min="2" max="2" width="18.88671875" style="36" customWidth="1"/>
    <col min="3" max="3" width="15.33203125" style="23" bestFit="1" customWidth="1"/>
    <col min="4" max="4" width="19.21875" style="36" bestFit="1" customWidth="1"/>
    <col min="5" max="5" width="14.77734375" style="23" bestFit="1" customWidth="1"/>
    <col min="6" max="6" width="19.21875" style="36" bestFit="1" customWidth="1"/>
    <col min="7" max="7" width="12.77734375" style="23" bestFit="1" customWidth="1"/>
    <col min="8" max="8" width="16.109375" style="36" bestFit="1" customWidth="1"/>
    <col min="9" max="9" width="11.109375" style="23" bestFit="1" customWidth="1"/>
    <col min="10" max="10" width="18.109375" style="36" bestFit="1" customWidth="1"/>
    <col min="11" max="11" width="12.77734375" style="23" bestFit="1" customWidth="1"/>
    <col min="12" max="12" width="17.33203125" style="36" bestFit="1" customWidth="1"/>
    <col min="13" max="13" width="12.77734375" style="23" bestFit="1" customWidth="1"/>
    <col min="14" max="14" width="19.21875" style="36" bestFit="1" customWidth="1"/>
    <col min="15" max="15" width="12.77734375" style="23" bestFit="1" customWidth="1"/>
    <col min="16" max="16" width="17.88671875" style="36" bestFit="1" customWidth="1"/>
    <col min="17" max="17" width="11.5546875" style="23" bestFit="1" customWidth="1"/>
    <col min="18" max="18" width="16" style="36" bestFit="1" customWidth="1"/>
    <col min="19" max="19" width="11.5546875" style="23" bestFit="1" customWidth="1"/>
    <col min="20" max="20" width="16.109375" style="36" bestFit="1" customWidth="1"/>
    <col min="21" max="21" width="12" style="23" bestFit="1" customWidth="1"/>
    <col min="22" max="22" width="8.88671875" style="8"/>
    <col min="23" max="23" width="8.88671875" style="5"/>
    <col min="24" max="24" width="8.88671875" style="8"/>
    <col min="25" max="25" width="8.88671875" style="5"/>
    <col min="26" max="26" width="8.88671875" style="8"/>
    <col min="27" max="27" width="8.88671875" style="5"/>
    <col min="28" max="28" width="8.88671875" style="8"/>
    <col min="29" max="29" width="8.88671875" style="5"/>
    <col min="30" max="30" width="8.88671875" style="8"/>
    <col min="31" max="31" width="8.88671875" style="5"/>
    <col min="32" max="32" width="8.88671875" style="8"/>
    <col min="33" max="33" width="8.88671875" style="5"/>
    <col min="34" max="34" width="8.88671875" style="8"/>
    <col min="35" max="35" width="8.88671875" style="5"/>
    <col min="36" max="36" width="8.88671875" style="8"/>
    <col min="37" max="37" width="8.88671875" style="5"/>
    <col min="38" max="38" width="8.88671875" style="8"/>
    <col min="39" max="39" width="8.88671875" style="5"/>
    <col min="40" max="40" width="8.88671875" style="8"/>
    <col min="41" max="41" width="8.88671875" style="5"/>
    <col min="42" max="42" width="8.88671875" style="8"/>
    <col min="43" max="43" width="8.88671875" style="5"/>
    <col min="44" max="44" width="8.88671875" style="8"/>
    <col min="45" max="45" width="8.88671875" style="5"/>
    <col min="46" max="46" width="8.88671875" style="8"/>
    <col min="47" max="47" width="8.88671875" style="5"/>
    <col min="48" max="48" width="8.88671875" style="8"/>
    <col min="49" max="49" width="8.88671875" style="5"/>
    <col min="50" max="50" width="8.88671875" style="8"/>
    <col min="51" max="51" width="8.88671875" style="5"/>
    <col min="52" max="52" width="8.88671875" style="8"/>
    <col min="53" max="53" width="8.88671875" style="5"/>
    <col min="54" max="54" width="8.88671875" style="8"/>
    <col min="55" max="55" width="8.88671875" style="5"/>
  </cols>
  <sheetData>
    <row r="1" spans="1:55" ht="42" customHeight="1" x14ac:dyDescent="0.15">
      <c r="A1" s="60" t="s">
        <v>120</v>
      </c>
      <c r="B1" s="60"/>
      <c r="C1" s="81"/>
      <c r="D1" s="60"/>
      <c r="U1" s="42" t="s">
        <v>137</v>
      </c>
    </row>
    <row r="2" spans="1:55" s="1" customFormat="1" ht="15" customHeight="1" x14ac:dyDescent="0.15">
      <c r="A2" s="87" t="s">
        <v>122</v>
      </c>
      <c r="B2" s="89" t="s">
        <v>123</v>
      </c>
      <c r="C2" s="90"/>
      <c r="D2" s="89" t="s">
        <v>124</v>
      </c>
      <c r="E2" s="90"/>
      <c r="F2" s="89" t="s">
        <v>125</v>
      </c>
      <c r="G2" s="90"/>
      <c r="H2" s="89" t="s">
        <v>126</v>
      </c>
      <c r="I2" s="90"/>
      <c r="J2" s="89" t="s">
        <v>127</v>
      </c>
      <c r="K2" s="90"/>
      <c r="L2" s="89" t="s">
        <v>128</v>
      </c>
      <c r="M2" s="90"/>
      <c r="N2" s="89" t="s">
        <v>129</v>
      </c>
      <c r="O2" s="90"/>
      <c r="P2" s="89" t="s">
        <v>130</v>
      </c>
      <c r="Q2" s="90"/>
      <c r="R2" s="89" t="s">
        <v>131</v>
      </c>
      <c r="S2" s="90"/>
      <c r="T2" s="89" t="s">
        <v>139</v>
      </c>
      <c r="U2" s="90"/>
      <c r="X2" s="11"/>
      <c r="Y2" s="12"/>
      <c r="Z2" s="11"/>
      <c r="AA2" s="12"/>
      <c r="AB2" s="11"/>
      <c r="AC2" s="12"/>
      <c r="AD2" s="11"/>
      <c r="AE2" s="12"/>
      <c r="AF2" s="11"/>
      <c r="AG2" s="12"/>
      <c r="AH2" s="11"/>
      <c r="AI2" s="12"/>
      <c r="AJ2" s="11"/>
      <c r="AK2" s="12"/>
      <c r="AL2" s="11"/>
      <c r="AM2" s="12"/>
      <c r="AN2" s="11"/>
      <c r="AO2" s="12"/>
      <c r="AP2" s="11"/>
      <c r="AQ2" s="12"/>
      <c r="AR2" s="11"/>
      <c r="AS2" s="12"/>
      <c r="AT2" s="11"/>
      <c r="AU2" s="12"/>
      <c r="AV2" s="11"/>
      <c r="AW2" s="12"/>
      <c r="AX2" s="11"/>
      <c r="AY2" s="12"/>
      <c r="AZ2" s="11"/>
      <c r="BA2" s="12"/>
      <c r="BB2" s="11"/>
      <c r="BC2" s="12"/>
    </row>
    <row r="3" spans="1:55" s="1" customFormat="1" ht="15" customHeight="1" x14ac:dyDescent="0.15">
      <c r="A3" s="88"/>
      <c r="B3" s="39" t="s">
        <v>132</v>
      </c>
      <c r="C3" s="21" t="s">
        <v>108</v>
      </c>
      <c r="D3" s="39" t="s">
        <v>132</v>
      </c>
      <c r="E3" s="21" t="s">
        <v>108</v>
      </c>
      <c r="F3" s="39" t="s">
        <v>132</v>
      </c>
      <c r="G3" s="21" t="s">
        <v>108</v>
      </c>
      <c r="H3" s="39" t="s">
        <v>132</v>
      </c>
      <c r="I3" s="21" t="s">
        <v>108</v>
      </c>
      <c r="J3" s="39" t="s">
        <v>132</v>
      </c>
      <c r="K3" s="21" t="s">
        <v>108</v>
      </c>
      <c r="L3" s="39" t="s">
        <v>132</v>
      </c>
      <c r="M3" s="21" t="s">
        <v>108</v>
      </c>
      <c r="N3" s="39" t="s">
        <v>132</v>
      </c>
      <c r="O3" s="21" t="s">
        <v>108</v>
      </c>
      <c r="P3" s="39" t="s">
        <v>132</v>
      </c>
      <c r="Q3" s="21" t="s">
        <v>108</v>
      </c>
      <c r="R3" s="39" t="s">
        <v>132</v>
      </c>
      <c r="S3" s="21" t="s">
        <v>108</v>
      </c>
      <c r="T3" s="39" t="s">
        <v>132</v>
      </c>
      <c r="U3" s="21" t="s">
        <v>108</v>
      </c>
      <c r="X3" s="11"/>
      <c r="Y3" s="12"/>
      <c r="Z3" s="11"/>
      <c r="AA3" s="12"/>
      <c r="AB3" s="11"/>
      <c r="AC3" s="12"/>
      <c r="AD3" s="11"/>
      <c r="AE3" s="12"/>
      <c r="AF3" s="11"/>
      <c r="AG3" s="12"/>
      <c r="AH3" s="11"/>
      <c r="AI3" s="12"/>
      <c r="AJ3" s="11"/>
      <c r="AK3" s="12"/>
      <c r="AL3" s="11"/>
      <c r="AM3" s="12"/>
      <c r="AN3" s="11"/>
      <c r="AO3" s="12"/>
      <c r="AP3" s="11"/>
      <c r="AQ3" s="12"/>
      <c r="AR3" s="11"/>
      <c r="AS3" s="12"/>
      <c r="AT3" s="11"/>
      <c r="AU3" s="12"/>
      <c r="AV3" s="11"/>
      <c r="AW3" s="12"/>
      <c r="AX3" s="11"/>
      <c r="AY3" s="12"/>
      <c r="AZ3" s="11"/>
      <c r="BA3" s="12"/>
      <c r="BB3" s="11"/>
      <c r="BC3" s="12"/>
    </row>
    <row r="4" spans="1:55" s="1" customFormat="1" ht="15" customHeight="1" x14ac:dyDescent="0.15">
      <c r="A4" s="4" t="s">
        <v>31</v>
      </c>
      <c r="B4" s="38">
        <f t="shared" ref="B4:U4" si="0">SUM(B5,B10,B14,B15,B18,B19:B22,B25,B29:B37,B41:B52)</f>
        <v>10199543631.300001</v>
      </c>
      <c r="C4" s="40">
        <f t="shared" si="0"/>
        <v>5131288</v>
      </c>
      <c r="D4" s="38">
        <f t="shared" si="0"/>
        <v>4699267893.3000002</v>
      </c>
      <c r="E4" s="40">
        <f t="shared" si="0"/>
        <v>3037106</v>
      </c>
      <c r="F4" s="38">
        <f t="shared" si="0"/>
        <v>2214180349.3999996</v>
      </c>
      <c r="G4" s="40">
        <f t="shared" si="0"/>
        <v>854107</v>
      </c>
      <c r="H4" s="38">
        <f t="shared" si="0"/>
        <v>460651847.5</v>
      </c>
      <c r="I4" s="40">
        <f t="shared" si="0"/>
        <v>143017</v>
      </c>
      <c r="J4" s="38">
        <f t="shared" si="0"/>
        <v>516000245.50000006</v>
      </c>
      <c r="K4" s="40">
        <f t="shared" si="0"/>
        <v>478823</v>
      </c>
      <c r="L4" s="38">
        <f t="shared" si="0"/>
        <v>1355962259</v>
      </c>
      <c r="M4" s="40">
        <f t="shared" si="0"/>
        <v>471998</v>
      </c>
      <c r="N4" s="38">
        <f t="shared" si="0"/>
        <v>773417192.30000007</v>
      </c>
      <c r="O4" s="40">
        <f t="shared" si="0"/>
        <v>88167</v>
      </c>
      <c r="P4" s="38">
        <f t="shared" si="0"/>
        <v>77195799.799999997</v>
      </c>
      <c r="Q4" s="40">
        <f t="shared" si="0"/>
        <v>17623</v>
      </c>
      <c r="R4" s="38">
        <f t="shared" si="0"/>
        <v>20891820.800000001</v>
      </c>
      <c r="S4" s="40">
        <f t="shared" si="0"/>
        <v>16383</v>
      </c>
      <c r="T4" s="38">
        <f t="shared" si="0"/>
        <v>81976223.699999988</v>
      </c>
      <c r="U4" s="40">
        <f t="shared" si="0"/>
        <v>24064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</row>
    <row r="5" spans="1:55" s="1" customFormat="1" ht="15" customHeight="1" x14ac:dyDescent="0.15">
      <c r="A5" s="4" t="s">
        <v>98</v>
      </c>
      <c r="B5" s="37">
        <f t="shared" ref="B5:U5" si="1">SUM(B6:B9)</f>
        <v>121098919.90000001</v>
      </c>
      <c r="C5" s="22">
        <f t="shared" si="1"/>
        <v>128493</v>
      </c>
      <c r="D5" s="37">
        <f t="shared" si="1"/>
        <v>45882095.700000003</v>
      </c>
      <c r="E5" s="22">
        <f t="shared" si="1"/>
        <v>74517</v>
      </c>
      <c r="F5" s="37">
        <f t="shared" si="1"/>
        <v>19617749.300000001</v>
      </c>
      <c r="G5" s="22">
        <f t="shared" si="1"/>
        <v>13094</v>
      </c>
      <c r="H5" s="37">
        <f t="shared" si="1"/>
        <v>5953666</v>
      </c>
      <c r="I5" s="22">
        <f t="shared" si="1"/>
        <v>2019</v>
      </c>
      <c r="J5" s="37">
        <f t="shared" si="1"/>
        <v>27019853.299999997</v>
      </c>
      <c r="K5" s="22">
        <f t="shared" si="1"/>
        <v>23358</v>
      </c>
      <c r="L5" s="37">
        <f t="shared" si="1"/>
        <v>18729100.199999999</v>
      </c>
      <c r="M5" s="22">
        <f t="shared" si="1"/>
        <v>13751</v>
      </c>
      <c r="N5" s="37">
        <f t="shared" si="1"/>
        <v>3059447.6</v>
      </c>
      <c r="O5" s="22">
        <f t="shared" si="1"/>
        <v>506</v>
      </c>
      <c r="P5" s="37">
        <f t="shared" si="1"/>
        <v>567611.10000000009</v>
      </c>
      <c r="Q5" s="22">
        <f t="shared" si="1"/>
        <v>723</v>
      </c>
      <c r="R5" s="37">
        <f t="shared" si="1"/>
        <v>137027</v>
      </c>
      <c r="S5" s="22">
        <f t="shared" si="1"/>
        <v>254</v>
      </c>
      <c r="T5" s="37">
        <f t="shared" si="1"/>
        <v>132369.70000000001</v>
      </c>
      <c r="U5" s="22">
        <f t="shared" si="1"/>
        <v>271</v>
      </c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  <c r="AL5" s="11"/>
      <c r="AM5" s="12"/>
      <c r="AN5" s="11"/>
      <c r="AO5" s="12"/>
      <c r="AP5" s="11"/>
      <c r="AQ5" s="12"/>
      <c r="AR5" s="11"/>
      <c r="AS5" s="12"/>
      <c r="AT5" s="11"/>
      <c r="AU5" s="12"/>
      <c r="AV5" s="11"/>
      <c r="AW5" s="12"/>
      <c r="AX5" s="11"/>
      <c r="AY5" s="12"/>
      <c r="AZ5" s="11"/>
      <c r="BA5" s="12"/>
      <c r="BB5" s="11"/>
      <c r="BC5" s="12"/>
    </row>
    <row r="6" spans="1:55" s="49" customFormat="1" ht="13.5" x14ac:dyDescent="0.15">
      <c r="A6" s="7" t="s">
        <v>63</v>
      </c>
      <c r="B6" s="46">
        <v>33343885.699999999</v>
      </c>
      <c r="C6" s="47">
        <v>30570</v>
      </c>
      <c r="D6" s="46">
        <v>14526674.699999999</v>
      </c>
      <c r="E6" s="47">
        <v>19349</v>
      </c>
      <c r="F6" s="46">
        <v>3973029.1</v>
      </c>
      <c r="G6" s="47">
        <v>2698</v>
      </c>
      <c r="H6" s="46">
        <v>2269747.6</v>
      </c>
      <c r="I6" s="47">
        <v>294</v>
      </c>
      <c r="J6" s="46">
        <v>6023983.0999999996</v>
      </c>
      <c r="K6" s="47">
        <v>5533</v>
      </c>
      <c r="L6" s="46">
        <v>4533801</v>
      </c>
      <c r="M6" s="47">
        <v>2177</v>
      </c>
      <c r="N6" s="46">
        <v>1728046</v>
      </c>
      <c r="O6" s="47">
        <v>203</v>
      </c>
      <c r="P6" s="46">
        <v>202012.4</v>
      </c>
      <c r="Q6" s="47">
        <v>222</v>
      </c>
      <c r="R6" s="46">
        <v>21117.9</v>
      </c>
      <c r="S6" s="47">
        <v>32</v>
      </c>
      <c r="T6" s="46">
        <v>65473.9</v>
      </c>
      <c r="U6" s="47">
        <v>62</v>
      </c>
    </row>
    <row r="7" spans="1:55" s="49" customFormat="1" ht="13.5" x14ac:dyDescent="0.15">
      <c r="A7" s="7" t="s">
        <v>64</v>
      </c>
      <c r="B7" s="46">
        <v>47180198.5</v>
      </c>
      <c r="C7" s="47">
        <v>46751</v>
      </c>
      <c r="D7" s="46">
        <v>18897866.300000001</v>
      </c>
      <c r="E7" s="47">
        <v>27563</v>
      </c>
      <c r="F7" s="46">
        <v>12003467</v>
      </c>
      <c r="G7" s="47">
        <v>5826</v>
      </c>
      <c r="H7" s="46">
        <v>1697548.1</v>
      </c>
      <c r="I7" s="47">
        <v>1179</v>
      </c>
      <c r="J7" s="46">
        <v>8355052.7000000002</v>
      </c>
      <c r="K7" s="47">
        <v>8087</v>
      </c>
      <c r="L7" s="46">
        <v>5745119.0999999996</v>
      </c>
      <c r="M7" s="47">
        <v>3473</v>
      </c>
      <c r="N7" s="46">
        <v>216043.6</v>
      </c>
      <c r="O7" s="47">
        <v>104</v>
      </c>
      <c r="P7" s="46">
        <v>124253</v>
      </c>
      <c r="Q7" s="47">
        <v>239</v>
      </c>
      <c r="R7" s="46">
        <v>106010.3</v>
      </c>
      <c r="S7" s="47">
        <v>191</v>
      </c>
      <c r="T7" s="46">
        <v>34838.400000000001</v>
      </c>
      <c r="U7" s="47">
        <v>89</v>
      </c>
    </row>
    <row r="8" spans="1:55" s="49" customFormat="1" ht="13.5" x14ac:dyDescent="0.15">
      <c r="A8" s="7" t="s">
        <v>65</v>
      </c>
      <c r="B8" s="46">
        <v>12860370.6</v>
      </c>
      <c r="C8" s="47">
        <v>35738</v>
      </c>
      <c r="D8" s="46">
        <v>4732089.7</v>
      </c>
      <c r="E8" s="47">
        <v>20269</v>
      </c>
      <c r="F8" s="46">
        <v>1883996.6</v>
      </c>
      <c r="G8" s="47">
        <v>3137</v>
      </c>
      <c r="H8" s="46">
        <v>492899.2</v>
      </c>
      <c r="I8" s="47">
        <v>107</v>
      </c>
      <c r="J8" s="46">
        <v>3775469.4</v>
      </c>
      <c r="K8" s="47">
        <v>6406</v>
      </c>
      <c r="L8" s="46">
        <v>1773703.3</v>
      </c>
      <c r="M8" s="47">
        <v>5435</v>
      </c>
      <c r="N8" s="46">
        <v>29962.7</v>
      </c>
      <c r="O8" s="47">
        <v>82</v>
      </c>
      <c r="P8" s="46">
        <v>146028.70000000001</v>
      </c>
      <c r="Q8" s="47">
        <v>182</v>
      </c>
      <c r="R8" s="46">
        <v>7974.3</v>
      </c>
      <c r="S8" s="47">
        <v>22</v>
      </c>
      <c r="T8" s="46">
        <v>18246.7</v>
      </c>
      <c r="U8" s="47">
        <v>98</v>
      </c>
    </row>
    <row r="9" spans="1:55" s="49" customFormat="1" ht="13.5" x14ac:dyDescent="0.15">
      <c r="A9" s="7" t="s">
        <v>66</v>
      </c>
      <c r="B9" s="46">
        <v>27714465.100000001</v>
      </c>
      <c r="C9" s="47">
        <v>15434</v>
      </c>
      <c r="D9" s="46">
        <v>7725465</v>
      </c>
      <c r="E9" s="47">
        <v>7336</v>
      </c>
      <c r="F9" s="46">
        <v>1757256.6</v>
      </c>
      <c r="G9" s="47">
        <v>1433</v>
      </c>
      <c r="H9" s="46">
        <v>1493471.1</v>
      </c>
      <c r="I9" s="47">
        <v>439</v>
      </c>
      <c r="J9" s="46">
        <v>8865348.0999999996</v>
      </c>
      <c r="K9" s="47">
        <v>3332</v>
      </c>
      <c r="L9" s="46">
        <v>6676476.7999999998</v>
      </c>
      <c r="M9" s="47">
        <v>2666</v>
      </c>
      <c r="N9" s="46">
        <v>1085395.3</v>
      </c>
      <c r="O9" s="47">
        <v>117</v>
      </c>
      <c r="P9" s="46">
        <v>95317</v>
      </c>
      <c r="Q9" s="47">
        <v>80</v>
      </c>
      <c r="R9" s="46">
        <v>1924.5</v>
      </c>
      <c r="S9" s="47">
        <v>9</v>
      </c>
      <c r="T9" s="46">
        <v>13810.7</v>
      </c>
      <c r="U9" s="47">
        <v>22</v>
      </c>
    </row>
    <row r="10" spans="1:55" s="1" customFormat="1" ht="15" customHeight="1" x14ac:dyDescent="0.15">
      <c r="A10" s="4" t="s">
        <v>99</v>
      </c>
      <c r="B10" s="37">
        <f t="shared" ref="B10:U10" si="2">SUM(B11:B13)</f>
        <v>141625861.10000002</v>
      </c>
      <c r="C10" s="22">
        <f t="shared" si="2"/>
        <v>93619</v>
      </c>
      <c r="D10" s="37">
        <f t="shared" si="2"/>
        <v>56347017.5</v>
      </c>
      <c r="E10" s="22">
        <f t="shared" si="2"/>
        <v>59921</v>
      </c>
      <c r="F10" s="37">
        <f t="shared" si="2"/>
        <v>23574552.5</v>
      </c>
      <c r="G10" s="22">
        <f t="shared" si="2"/>
        <v>8779</v>
      </c>
      <c r="H10" s="37">
        <f t="shared" si="2"/>
        <v>2420085.6</v>
      </c>
      <c r="I10" s="22">
        <f t="shared" si="2"/>
        <v>923</v>
      </c>
      <c r="J10" s="37">
        <f t="shared" si="2"/>
        <v>30677577.199999999</v>
      </c>
      <c r="K10" s="22">
        <f t="shared" si="2"/>
        <v>14078</v>
      </c>
      <c r="L10" s="37">
        <f t="shared" si="2"/>
        <v>19057716.600000001</v>
      </c>
      <c r="M10" s="22">
        <f t="shared" si="2"/>
        <v>8240</v>
      </c>
      <c r="N10" s="37">
        <f t="shared" si="2"/>
        <v>8030670.1999999993</v>
      </c>
      <c r="O10" s="22">
        <f t="shared" si="2"/>
        <v>667</v>
      </c>
      <c r="P10" s="37">
        <f t="shared" si="2"/>
        <v>702079.89999999991</v>
      </c>
      <c r="Q10" s="22">
        <f t="shared" si="2"/>
        <v>458</v>
      </c>
      <c r="R10" s="37">
        <f t="shared" si="2"/>
        <v>118409.60000000001</v>
      </c>
      <c r="S10" s="22">
        <f t="shared" si="2"/>
        <v>225</v>
      </c>
      <c r="T10" s="37">
        <f t="shared" si="2"/>
        <v>697752</v>
      </c>
      <c r="U10" s="22">
        <f t="shared" si="2"/>
        <v>328</v>
      </c>
      <c r="X10" s="11"/>
      <c r="Y10" s="12"/>
      <c r="Z10" s="11"/>
      <c r="AA10" s="12"/>
      <c r="AB10" s="11"/>
      <c r="AC10" s="12"/>
      <c r="AD10" s="11"/>
      <c r="AE10" s="12"/>
      <c r="AF10" s="11"/>
      <c r="AG10" s="12"/>
      <c r="AH10" s="11"/>
      <c r="AI10" s="12"/>
      <c r="AJ10" s="11"/>
      <c r="AK10" s="12"/>
      <c r="AL10" s="11"/>
      <c r="AM10" s="12"/>
      <c r="AN10" s="11"/>
      <c r="AO10" s="12"/>
      <c r="AP10" s="11"/>
      <c r="AQ10" s="12"/>
      <c r="AR10" s="11"/>
      <c r="AS10" s="12"/>
      <c r="AT10" s="11"/>
      <c r="AU10" s="12"/>
      <c r="AV10" s="11"/>
      <c r="AW10" s="12"/>
      <c r="AX10" s="11"/>
      <c r="AY10" s="12"/>
      <c r="AZ10" s="11"/>
      <c r="BA10" s="12"/>
      <c r="BB10" s="11"/>
      <c r="BC10" s="12"/>
    </row>
    <row r="11" spans="1:55" s="49" customFormat="1" ht="13.5" x14ac:dyDescent="0.15">
      <c r="A11" s="7" t="s">
        <v>67</v>
      </c>
      <c r="B11" s="46">
        <v>45452706.700000003</v>
      </c>
      <c r="C11" s="47">
        <v>43394</v>
      </c>
      <c r="D11" s="46">
        <v>18727337.199999999</v>
      </c>
      <c r="E11" s="47">
        <v>27538</v>
      </c>
      <c r="F11" s="46">
        <v>12467111.4</v>
      </c>
      <c r="G11" s="47">
        <v>4944</v>
      </c>
      <c r="H11" s="46">
        <v>713358.3</v>
      </c>
      <c r="I11" s="47">
        <v>385</v>
      </c>
      <c r="J11" s="46">
        <v>6551981.2999999998</v>
      </c>
      <c r="K11" s="47">
        <v>6373</v>
      </c>
      <c r="L11" s="46">
        <v>4871499</v>
      </c>
      <c r="M11" s="47">
        <v>3433</v>
      </c>
      <c r="N11" s="46">
        <v>1629818.9</v>
      </c>
      <c r="O11" s="47">
        <v>183</v>
      </c>
      <c r="P11" s="46">
        <v>165338.9</v>
      </c>
      <c r="Q11" s="47">
        <v>181</v>
      </c>
      <c r="R11" s="46">
        <v>38823.199999999997</v>
      </c>
      <c r="S11" s="47">
        <v>204</v>
      </c>
      <c r="T11" s="46">
        <v>287438.5</v>
      </c>
      <c r="U11" s="47">
        <v>153</v>
      </c>
    </row>
    <row r="12" spans="1:55" s="49" customFormat="1" ht="13.5" x14ac:dyDescent="0.15">
      <c r="A12" s="7" t="s">
        <v>68</v>
      </c>
      <c r="B12" s="46">
        <v>26412709.5</v>
      </c>
      <c r="C12" s="47">
        <v>27262</v>
      </c>
      <c r="D12" s="46">
        <v>11308706.1</v>
      </c>
      <c r="E12" s="47">
        <v>19676</v>
      </c>
      <c r="F12" s="46">
        <v>3956213.2</v>
      </c>
      <c r="G12" s="47">
        <v>1769</v>
      </c>
      <c r="H12" s="46">
        <v>528750.80000000005</v>
      </c>
      <c r="I12" s="47">
        <v>221</v>
      </c>
      <c r="J12" s="46">
        <v>6181536.4000000004</v>
      </c>
      <c r="K12" s="47">
        <v>3658</v>
      </c>
      <c r="L12" s="46">
        <v>2896738.4</v>
      </c>
      <c r="M12" s="47">
        <v>1615</v>
      </c>
      <c r="N12" s="46">
        <v>1183001.5</v>
      </c>
      <c r="O12" s="47">
        <v>117</v>
      </c>
      <c r="P12" s="46">
        <v>169137.9</v>
      </c>
      <c r="Q12" s="47">
        <v>131</v>
      </c>
      <c r="R12" s="46">
        <v>28096</v>
      </c>
      <c r="S12" s="47">
        <v>4</v>
      </c>
      <c r="T12" s="46">
        <v>160529.20000000001</v>
      </c>
      <c r="U12" s="47">
        <v>71</v>
      </c>
    </row>
    <row r="13" spans="1:55" s="49" customFormat="1" ht="13.5" x14ac:dyDescent="0.15">
      <c r="A13" s="7" t="s">
        <v>69</v>
      </c>
      <c r="B13" s="46">
        <v>69760444.900000006</v>
      </c>
      <c r="C13" s="47">
        <v>22963</v>
      </c>
      <c r="D13" s="46">
        <v>26310974.199999999</v>
      </c>
      <c r="E13" s="47">
        <v>12707</v>
      </c>
      <c r="F13" s="46">
        <v>7151227.9000000004</v>
      </c>
      <c r="G13" s="47">
        <v>2066</v>
      </c>
      <c r="H13" s="46">
        <v>1177976.5</v>
      </c>
      <c r="I13" s="47">
        <v>317</v>
      </c>
      <c r="J13" s="46">
        <v>17944059.5</v>
      </c>
      <c r="K13" s="47">
        <v>4047</v>
      </c>
      <c r="L13" s="46">
        <v>11289479.199999999</v>
      </c>
      <c r="M13" s="47">
        <v>3192</v>
      </c>
      <c r="N13" s="46">
        <v>5217849.8</v>
      </c>
      <c r="O13" s="47">
        <v>367</v>
      </c>
      <c r="P13" s="46">
        <v>367603.1</v>
      </c>
      <c r="Q13" s="47">
        <v>146</v>
      </c>
      <c r="R13" s="46">
        <v>51490.400000000001</v>
      </c>
      <c r="S13" s="47">
        <v>17</v>
      </c>
      <c r="T13" s="46">
        <v>249784.3</v>
      </c>
      <c r="U13" s="47">
        <v>104</v>
      </c>
    </row>
    <row r="14" spans="1:55" s="49" customFormat="1" ht="13.5" x14ac:dyDescent="0.15">
      <c r="A14" s="7" t="s">
        <v>70</v>
      </c>
      <c r="B14" s="46">
        <v>81545309.799999997</v>
      </c>
      <c r="C14" s="47">
        <v>54800</v>
      </c>
      <c r="D14" s="46">
        <v>34961012.200000003</v>
      </c>
      <c r="E14" s="47">
        <v>30082</v>
      </c>
      <c r="F14" s="46">
        <v>14903205.9</v>
      </c>
      <c r="G14" s="47">
        <v>8097</v>
      </c>
      <c r="H14" s="46">
        <v>1827676.4</v>
      </c>
      <c r="I14" s="47">
        <v>677</v>
      </c>
      <c r="J14" s="46">
        <v>14391728.4</v>
      </c>
      <c r="K14" s="47">
        <v>9579</v>
      </c>
      <c r="L14" s="46">
        <v>7724029.2999999998</v>
      </c>
      <c r="M14" s="47">
        <v>4792</v>
      </c>
      <c r="N14" s="46">
        <v>5770806.7999999998</v>
      </c>
      <c r="O14" s="47">
        <v>776</v>
      </c>
      <c r="P14" s="46">
        <v>1109470.5</v>
      </c>
      <c r="Q14" s="47">
        <v>432</v>
      </c>
      <c r="R14" s="46">
        <v>190953</v>
      </c>
      <c r="S14" s="47">
        <v>224</v>
      </c>
      <c r="T14" s="46">
        <v>666427.30000000005</v>
      </c>
      <c r="U14" s="47">
        <v>141</v>
      </c>
    </row>
    <row r="15" spans="1:55" s="1" customFormat="1" ht="15" customHeight="1" x14ac:dyDescent="0.15">
      <c r="A15" s="4" t="s">
        <v>100</v>
      </c>
      <c r="B15" s="37">
        <f t="shared" ref="B15:U15" si="3">SUM(B16:B17)</f>
        <v>58501118.299999997</v>
      </c>
      <c r="C15" s="22">
        <f t="shared" si="3"/>
        <v>37904</v>
      </c>
      <c r="D15" s="37">
        <f t="shared" si="3"/>
        <v>16461827.9</v>
      </c>
      <c r="E15" s="22">
        <f t="shared" si="3"/>
        <v>23442</v>
      </c>
      <c r="F15" s="37">
        <f t="shared" si="3"/>
        <v>19405640.100000001</v>
      </c>
      <c r="G15" s="22">
        <f t="shared" si="3"/>
        <v>4419</v>
      </c>
      <c r="H15" s="37">
        <f t="shared" si="3"/>
        <v>5123934.5</v>
      </c>
      <c r="I15" s="22">
        <f t="shared" si="3"/>
        <v>455</v>
      </c>
      <c r="J15" s="37">
        <f t="shared" si="3"/>
        <v>9339680.8999999985</v>
      </c>
      <c r="K15" s="22">
        <f t="shared" si="3"/>
        <v>5340</v>
      </c>
      <c r="L15" s="37">
        <f t="shared" si="3"/>
        <v>6269304.4000000004</v>
      </c>
      <c r="M15" s="22">
        <f t="shared" si="3"/>
        <v>3680</v>
      </c>
      <c r="N15" s="37">
        <f t="shared" si="3"/>
        <v>494702.9</v>
      </c>
      <c r="O15" s="22">
        <f t="shared" si="3"/>
        <v>69</v>
      </c>
      <c r="P15" s="37">
        <f t="shared" si="3"/>
        <v>1100230.1000000001</v>
      </c>
      <c r="Q15" s="22">
        <f t="shared" si="3"/>
        <v>317</v>
      </c>
      <c r="R15" s="37">
        <f t="shared" si="3"/>
        <v>116608</v>
      </c>
      <c r="S15" s="22">
        <f t="shared" si="3"/>
        <v>114</v>
      </c>
      <c r="T15" s="37">
        <f t="shared" si="3"/>
        <v>189189.5</v>
      </c>
      <c r="U15" s="22">
        <f t="shared" si="3"/>
        <v>68</v>
      </c>
      <c r="X15" s="11"/>
      <c r="Y15" s="12"/>
      <c r="Z15" s="11"/>
      <c r="AA15" s="12"/>
      <c r="AB15" s="11"/>
      <c r="AC15" s="12"/>
      <c r="AD15" s="11"/>
      <c r="AE15" s="12"/>
      <c r="AF15" s="11"/>
      <c r="AG15" s="12"/>
      <c r="AH15" s="11"/>
      <c r="AI15" s="12"/>
      <c r="AJ15" s="11"/>
      <c r="AK15" s="12"/>
      <c r="AL15" s="11"/>
      <c r="AM15" s="12"/>
      <c r="AN15" s="11"/>
      <c r="AO15" s="12"/>
      <c r="AP15" s="11"/>
      <c r="AQ15" s="12"/>
      <c r="AR15" s="11"/>
      <c r="AS15" s="12"/>
      <c r="AT15" s="11"/>
      <c r="AU15" s="12"/>
      <c r="AV15" s="11"/>
      <c r="AW15" s="12"/>
      <c r="AX15" s="11"/>
      <c r="AY15" s="12"/>
      <c r="AZ15" s="11"/>
      <c r="BA15" s="12"/>
      <c r="BB15" s="11"/>
      <c r="BC15" s="12"/>
    </row>
    <row r="16" spans="1:55" s="49" customFormat="1" ht="13.5" x14ac:dyDescent="0.15">
      <c r="A16" s="7" t="s">
        <v>71</v>
      </c>
      <c r="B16" s="46">
        <v>36562941.899999999</v>
      </c>
      <c r="C16" s="47">
        <v>24852</v>
      </c>
      <c r="D16" s="46">
        <v>8761191.3000000007</v>
      </c>
      <c r="E16" s="47">
        <v>15552</v>
      </c>
      <c r="F16" s="46">
        <v>14266384.199999999</v>
      </c>
      <c r="G16" s="47">
        <v>3399</v>
      </c>
      <c r="H16" s="46">
        <v>4360319.5</v>
      </c>
      <c r="I16" s="47">
        <v>265</v>
      </c>
      <c r="J16" s="46">
        <v>4547635.8</v>
      </c>
      <c r="K16" s="47">
        <v>3315</v>
      </c>
      <c r="L16" s="46">
        <v>3397094.9</v>
      </c>
      <c r="M16" s="47">
        <v>2026</v>
      </c>
      <c r="N16" s="46">
        <v>87752.6</v>
      </c>
      <c r="O16" s="47">
        <v>23</v>
      </c>
      <c r="P16" s="46">
        <v>981572.3</v>
      </c>
      <c r="Q16" s="47">
        <v>190</v>
      </c>
      <c r="R16" s="46">
        <v>25472.1</v>
      </c>
      <c r="S16" s="47">
        <v>33</v>
      </c>
      <c r="T16" s="46">
        <v>135519.20000000001</v>
      </c>
      <c r="U16" s="47">
        <v>49</v>
      </c>
    </row>
    <row r="17" spans="1:55" s="49" customFormat="1" ht="13.5" x14ac:dyDescent="0.15">
      <c r="A17" s="7" t="s">
        <v>72</v>
      </c>
      <c r="B17" s="46">
        <v>21938176.399999999</v>
      </c>
      <c r="C17" s="47">
        <v>13052</v>
      </c>
      <c r="D17" s="46">
        <v>7700636.5999999996</v>
      </c>
      <c r="E17" s="47">
        <v>7890</v>
      </c>
      <c r="F17" s="46">
        <v>5139255.9000000004</v>
      </c>
      <c r="G17" s="47">
        <v>1020</v>
      </c>
      <c r="H17" s="46">
        <v>763615</v>
      </c>
      <c r="I17" s="47">
        <v>190</v>
      </c>
      <c r="J17" s="46">
        <v>4792045.0999999996</v>
      </c>
      <c r="K17" s="47">
        <v>2025</v>
      </c>
      <c r="L17" s="46">
        <v>2872209.5</v>
      </c>
      <c r="M17" s="47">
        <v>1654</v>
      </c>
      <c r="N17" s="46">
        <v>406950.3</v>
      </c>
      <c r="O17" s="47">
        <v>46</v>
      </c>
      <c r="P17" s="46">
        <v>118657.8</v>
      </c>
      <c r="Q17" s="47">
        <v>127</v>
      </c>
      <c r="R17" s="46">
        <v>91135.9</v>
      </c>
      <c r="S17" s="47">
        <v>81</v>
      </c>
      <c r="T17" s="46">
        <v>53670.3</v>
      </c>
      <c r="U17" s="47">
        <v>19</v>
      </c>
    </row>
    <row r="18" spans="1:55" s="49" customFormat="1" ht="13.5" x14ac:dyDescent="0.15">
      <c r="A18" s="43" t="s">
        <v>138</v>
      </c>
      <c r="B18" s="46">
        <v>53457017</v>
      </c>
      <c r="C18" s="47">
        <v>61396</v>
      </c>
      <c r="D18" s="46">
        <v>22065199.699999999</v>
      </c>
      <c r="E18" s="47">
        <v>43959</v>
      </c>
      <c r="F18" s="46">
        <v>3905270.8</v>
      </c>
      <c r="G18" s="47">
        <v>3605</v>
      </c>
      <c r="H18" s="46">
        <v>1723361.1</v>
      </c>
      <c r="I18" s="47">
        <v>252</v>
      </c>
      <c r="J18" s="46">
        <v>15039590.199999999</v>
      </c>
      <c r="K18" s="47">
        <v>6497</v>
      </c>
      <c r="L18" s="46">
        <v>9219609.0999999996</v>
      </c>
      <c r="M18" s="47">
        <v>6344</v>
      </c>
      <c r="N18" s="46">
        <v>1043865.7</v>
      </c>
      <c r="O18" s="47">
        <v>138</v>
      </c>
      <c r="P18" s="46">
        <v>207806.6</v>
      </c>
      <c r="Q18" s="47">
        <v>407</v>
      </c>
      <c r="R18" s="46">
        <v>119928.7</v>
      </c>
      <c r="S18" s="47">
        <v>50</v>
      </c>
      <c r="T18" s="46">
        <v>132385.1</v>
      </c>
      <c r="U18" s="47">
        <v>144</v>
      </c>
    </row>
    <row r="19" spans="1:55" s="49" customFormat="1" ht="13.5" x14ac:dyDescent="0.15">
      <c r="A19" s="7" t="s">
        <v>73</v>
      </c>
      <c r="B19" s="46">
        <v>38519461.200000003</v>
      </c>
      <c r="C19" s="47">
        <v>32399</v>
      </c>
      <c r="D19" s="46">
        <v>19414953.800000001</v>
      </c>
      <c r="E19" s="47">
        <v>21044</v>
      </c>
      <c r="F19" s="46">
        <v>6896714.7000000002</v>
      </c>
      <c r="G19" s="47">
        <v>3915</v>
      </c>
      <c r="H19" s="46">
        <v>1215448.7</v>
      </c>
      <c r="I19" s="47">
        <v>724</v>
      </c>
      <c r="J19" s="46">
        <v>5654440.7999999998</v>
      </c>
      <c r="K19" s="47">
        <v>2849</v>
      </c>
      <c r="L19" s="46">
        <v>3783491.3</v>
      </c>
      <c r="M19" s="47">
        <v>3337</v>
      </c>
      <c r="N19" s="46">
        <v>1081518.8999999999</v>
      </c>
      <c r="O19" s="47">
        <v>155</v>
      </c>
      <c r="P19" s="46">
        <v>284124.09999999998</v>
      </c>
      <c r="Q19" s="47">
        <v>265</v>
      </c>
      <c r="R19" s="46">
        <v>18945.2</v>
      </c>
      <c r="S19" s="47">
        <v>31</v>
      </c>
      <c r="T19" s="46">
        <v>169823.7</v>
      </c>
      <c r="U19" s="47">
        <v>79</v>
      </c>
    </row>
    <row r="20" spans="1:55" s="49" customFormat="1" ht="13.5" x14ac:dyDescent="0.15">
      <c r="A20" s="7" t="s">
        <v>74</v>
      </c>
      <c r="B20" s="46">
        <v>457882392.19999999</v>
      </c>
      <c r="C20" s="47">
        <v>376267</v>
      </c>
      <c r="D20" s="46">
        <v>228892543.19999999</v>
      </c>
      <c r="E20" s="47">
        <v>197942</v>
      </c>
      <c r="F20" s="46">
        <v>108483125</v>
      </c>
      <c r="G20" s="47">
        <v>78184</v>
      </c>
      <c r="H20" s="46">
        <v>7242413.9000000004</v>
      </c>
      <c r="I20" s="47">
        <v>6182</v>
      </c>
      <c r="J20" s="46">
        <v>30867777.199999999</v>
      </c>
      <c r="K20" s="47">
        <v>47917</v>
      </c>
      <c r="L20" s="46">
        <v>66761324.100000001</v>
      </c>
      <c r="M20" s="47">
        <v>39156</v>
      </c>
      <c r="N20" s="46">
        <v>12664567.9</v>
      </c>
      <c r="O20" s="47">
        <v>3706</v>
      </c>
      <c r="P20" s="46">
        <v>841600.5</v>
      </c>
      <c r="Q20" s="47">
        <v>795</v>
      </c>
      <c r="R20" s="46">
        <v>1181160.7</v>
      </c>
      <c r="S20" s="47">
        <v>1485</v>
      </c>
      <c r="T20" s="46">
        <v>947879.7</v>
      </c>
      <c r="U20" s="47">
        <v>900</v>
      </c>
    </row>
    <row r="21" spans="1:55" s="49" customFormat="1" ht="13.5" x14ac:dyDescent="0.15">
      <c r="A21" s="7" t="s">
        <v>75</v>
      </c>
      <c r="B21" s="46">
        <v>95671816.400000006</v>
      </c>
      <c r="C21" s="47">
        <v>43037</v>
      </c>
      <c r="D21" s="46">
        <v>36997071.5</v>
      </c>
      <c r="E21" s="47">
        <v>25031</v>
      </c>
      <c r="F21" s="46">
        <v>27765296.199999999</v>
      </c>
      <c r="G21" s="47">
        <v>7190</v>
      </c>
      <c r="H21" s="46">
        <v>921146.7</v>
      </c>
      <c r="I21" s="47">
        <v>447</v>
      </c>
      <c r="J21" s="46">
        <v>5836978.5999999996</v>
      </c>
      <c r="K21" s="47">
        <v>6036</v>
      </c>
      <c r="L21" s="46">
        <v>13805212.300000001</v>
      </c>
      <c r="M21" s="47">
        <v>2904</v>
      </c>
      <c r="N21" s="46">
        <v>7379015.5999999996</v>
      </c>
      <c r="O21" s="47">
        <v>1023</v>
      </c>
      <c r="P21" s="46">
        <v>2456187.5</v>
      </c>
      <c r="Q21" s="47">
        <v>206</v>
      </c>
      <c r="R21" s="46">
        <v>72250</v>
      </c>
      <c r="S21" s="47">
        <v>79</v>
      </c>
      <c r="T21" s="46">
        <v>438658</v>
      </c>
      <c r="U21" s="47">
        <v>121</v>
      </c>
    </row>
    <row r="22" spans="1:55" s="1" customFormat="1" ht="15" customHeight="1" x14ac:dyDescent="0.15">
      <c r="A22" s="4" t="s">
        <v>101</v>
      </c>
      <c r="B22" s="37">
        <f t="shared" ref="B22:U22" si="4">SUM(B23:B24)</f>
        <v>156527951.59999999</v>
      </c>
      <c r="C22" s="22">
        <f t="shared" si="4"/>
        <v>100054</v>
      </c>
      <c r="D22" s="37">
        <f t="shared" si="4"/>
        <v>71596361.200000003</v>
      </c>
      <c r="E22" s="22">
        <f t="shared" si="4"/>
        <v>69239</v>
      </c>
      <c r="F22" s="37">
        <f t="shared" si="4"/>
        <v>25072570.200000003</v>
      </c>
      <c r="G22" s="22">
        <f t="shared" si="4"/>
        <v>10354</v>
      </c>
      <c r="H22" s="37">
        <f t="shared" si="4"/>
        <v>4724710.9000000004</v>
      </c>
      <c r="I22" s="22">
        <f t="shared" si="4"/>
        <v>1304</v>
      </c>
      <c r="J22" s="37">
        <f t="shared" si="4"/>
        <v>23249936.5</v>
      </c>
      <c r="K22" s="22">
        <f t="shared" si="4"/>
        <v>10766</v>
      </c>
      <c r="L22" s="37">
        <f t="shared" si="4"/>
        <v>26352050.300000001</v>
      </c>
      <c r="M22" s="22">
        <f t="shared" si="4"/>
        <v>7037</v>
      </c>
      <c r="N22" s="37">
        <f t="shared" si="4"/>
        <v>4196259.7</v>
      </c>
      <c r="O22" s="22">
        <f t="shared" si="4"/>
        <v>554</v>
      </c>
      <c r="P22" s="37">
        <f t="shared" si="4"/>
        <v>622854.80000000005</v>
      </c>
      <c r="Q22" s="22">
        <f t="shared" si="4"/>
        <v>474</v>
      </c>
      <c r="R22" s="37">
        <f t="shared" si="4"/>
        <v>303028.8</v>
      </c>
      <c r="S22" s="22">
        <f t="shared" si="4"/>
        <v>109</v>
      </c>
      <c r="T22" s="37">
        <f t="shared" si="4"/>
        <v>410179.19999999995</v>
      </c>
      <c r="U22" s="22">
        <f t="shared" si="4"/>
        <v>217</v>
      </c>
      <c r="X22" s="11"/>
      <c r="Y22" s="12"/>
      <c r="Z22" s="11"/>
      <c r="AA22" s="12"/>
      <c r="AB22" s="11"/>
      <c r="AC22" s="12"/>
      <c r="AD22" s="11"/>
      <c r="AE22" s="12"/>
      <c r="AF22" s="11"/>
      <c r="AG22" s="12"/>
      <c r="AH22" s="11"/>
      <c r="AI22" s="12"/>
      <c r="AJ22" s="11"/>
      <c r="AK22" s="12"/>
      <c r="AL22" s="11"/>
      <c r="AM22" s="12"/>
      <c r="AN22" s="11"/>
      <c r="AO22" s="12"/>
      <c r="AP22" s="11"/>
      <c r="AQ22" s="12"/>
      <c r="AR22" s="11"/>
      <c r="AS22" s="12"/>
      <c r="AT22" s="11"/>
      <c r="AU22" s="12"/>
      <c r="AV22" s="11"/>
      <c r="AW22" s="12"/>
      <c r="AX22" s="11"/>
      <c r="AY22" s="12"/>
      <c r="AZ22" s="11"/>
      <c r="BA22" s="12"/>
      <c r="BB22" s="11"/>
      <c r="BC22" s="12"/>
    </row>
    <row r="23" spans="1:55" s="49" customFormat="1" ht="13.5" x14ac:dyDescent="0.15">
      <c r="A23" s="7" t="s">
        <v>76</v>
      </c>
      <c r="B23" s="46">
        <v>57992504.100000001</v>
      </c>
      <c r="C23" s="47">
        <v>40549</v>
      </c>
      <c r="D23" s="46">
        <v>26692253.5</v>
      </c>
      <c r="E23" s="47">
        <v>27238</v>
      </c>
      <c r="F23" s="46">
        <v>11214675.800000001</v>
      </c>
      <c r="G23" s="47">
        <v>5830</v>
      </c>
      <c r="H23" s="46">
        <v>1376171.3</v>
      </c>
      <c r="I23" s="47">
        <v>416</v>
      </c>
      <c r="J23" s="46">
        <v>7970836.4000000004</v>
      </c>
      <c r="K23" s="47">
        <v>4145</v>
      </c>
      <c r="L23" s="46">
        <v>6795363.2999999998</v>
      </c>
      <c r="M23" s="47">
        <v>2144</v>
      </c>
      <c r="N23" s="46">
        <v>3384746.5</v>
      </c>
      <c r="O23" s="47">
        <v>387</v>
      </c>
      <c r="P23" s="46">
        <v>219454</v>
      </c>
      <c r="Q23" s="47">
        <v>234</v>
      </c>
      <c r="R23" s="46">
        <v>146782.9</v>
      </c>
      <c r="S23" s="47">
        <v>68</v>
      </c>
      <c r="T23" s="46">
        <v>192220.4</v>
      </c>
      <c r="U23" s="47">
        <v>87</v>
      </c>
    </row>
    <row r="24" spans="1:55" s="49" customFormat="1" ht="13.5" x14ac:dyDescent="0.15">
      <c r="A24" s="7" t="s">
        <v>77</v>
      </c>
      <c r="B24" s="46">
        <v>98535447.5</v>
      </c>
      <c r="C24" s="47">
        <v>59505</v>
      </c>
      <c r="D24" s="46">
        <v>44904107.700000003</v>
      </c>
      <c r="E24" s="47">
        <v>42001</v>
      </c>
      <c r="F24" s="46">
        <v>13857894.4</v>
      </c>
      <c r="G24" s="47">
        <v>4524</v>
      </c>
      <c r="H24" s="46">
        <v>3348539.6</v>
      </c>
      <c r="I24" s="47">
        <v>888</v>
      </c>
      <c r="J24" s="46">
        <v>15279100.1</v>
      </c>
      <c r="K24" s="47">
        <v>6621</v>
      </c>
      <c r="L24" s="46">
        <v>19556687</v>
      </c>
      <c r="M24" s="47">
        <v>4893</v>
      </c>
      <c r="N24" s="46">
        <v>811513.2</v>
      </c>
      <c r="O24" s="47">
        <v>167</v>
      </c>
      <c r="P24" s="46">
        <v>403400.8</v>
      </c>
      <c r="Q24" s="47">
        <v>240</v>
      </c>
      <c r="R24" s="46">
        <v>156245.9</v>
      </c>
      <c r="S24" s="47">
        <v>41</v>
      </c>
      <c r="T24" s="46">
        <v>217958.8</v>
      </c>
      <c r="U24" s="47">
        <v>130</v>
      </c>
    </row>
    <row r="25" spans="1:55" s="1" customFormat="1" ht="15" customHeight="1" x14ac:dyDescent="0.15">
      <c r="A25" s="4" t="s">
        <v>102</v>
      </c>
      <c r="B25" s="37">
        <f t="shared" ref="B25:U25" si="5">SUM(B26:B28)</f>
        <v>268119143</v>
      </c>
      <c r="C25" s="22">
        <f t="shared" si="5"/>
        <v>179692</v>
      </c>
      <c r="D25" s="37">
        <f t="shared" si="5"/>
        <v>108206806.09999999</v>
      </c>
      <c r="E25" s="22">
        <f t="shared" si="5"/>
        <v>99317</v>
      </c>
      <c r="F25" s="37">
        <f t="shared" si="5"/>
        <v>75246792.099999994</v>
      </c>
      <c r="G25" s="22">
        <f t="shared" si="5"/>
        <v>27551</v>
      </c>
      <c r="H25" s="37">
        <f t="shared" si="5"/>
        <v>9887960.5999999996</v>
      </c>
      <c r="I25" s="22">
        <f t="shared" si="5"/>
        <v>7985</v>
      </c>
      <c r="J25" s="37">
        <f t="shared" si="5"/>
        <v>26642465.800000001</v>
      </c>
      <c r="K25" s="22">
        <f t="shared" si="5"/>
        <v>21222</v>
      </c>
      <c r="L25" s="37">
        <f t="shared" si="5"/>
        <v>32054321.300000001</v>
      </c>
      <c r="M25" s="22">
        <f t="shared" si="5"/>
        <v>19274</v>
      </c>
      <c r="N25" s="37">
        <f t="shared" si="5"/>
        <v>13338015.699999999</v>
      </c>
      <c r="O25" s="22">
        <f t="shared" si="5"/>
        <v>2600</v>
      </c>
      <c r="P25" s="37">
        <f t="shared" si="5"/>
        <v>1113950.5</v>
      </c>
      <c r="Q25" s="22">
        <f t="shared" si="5"/>
        <v>880</v>
      </c>
      <c r="R25" s="37">
        <f t="shared" si="5"/>
        <v>699675.89999999991</v>
      </c>
      <c r="S25" s="22">
        <f t="shared" si="5"/>
        <v>419</v>
      </c>
      <c r="T25" s="37">
        <f t="shared" si="5"/>
        <v>929155</v>
      </c>
      <c r="U25" s="22">
        <f t="shared" si="5"/>
        <v>444</v>
      </c>
      <c r="X25" s="11"/>
      <c r="Y25" s="12"/>
      <c r="Z25" s="11"/>
      <c r="AA25" s="12"/>
      <c r="AB25" s="11"/>
      <c r="AC25" s="12"/>
      <c r="AD25" s="11"/>
      <c r="AE25" s="12"/>
      <c r="AF25" s="11"/>
      <c r="AG25" s="12"/>
      <c r="AH25" s="11"/>
      <c r="AI25" s="12"/>
      <c r="AJ25" s="11"/>
      <c r="AK25" s="12"/>
      <c r="AL25" s="11"/>
      <c r="AM25" s="12"/>
      <c r="AN25" s="11"/>
      <c r="AO25" s="12"/>
      <c r="AP25" s="11"/>
      <c r="AQ25" s="12"/>
      <c r="AR25" s="11"/>
      <c r="AS25" s="12"/>
      <c r="AT25" s="11"/>
      <c r="AU25" s="12"/>
      <c r="AV25" s="11"/>
      <c r="AW25" s="12"/>
      <c r="AX25" s="11"/>
      <c r="AY25" s="12"/>
      <c r="AZ25" s="11"/>
      <c r="BA25" s="12"/>
      <c r="BB25" s="11"/>
      <c r="BC25" s="12"/>
    </row>
    <row r="26" spans="1:55" s="49" customFormat="1" ht="13.5" x14ac:dyDescent="0.15">
      <c r="A26" s="7" t="s">
        <v>78</v>
      </c>
      <c r="B26" s="46">
        <v>59959662.899999999</v>
      </c>
      <c r="C26" s="47">
        <v>49301</v>
      </c>
      <c r="D26" s="46">
        <v>27341166.899999999</v>
      </c>
      <c r="E26" s="47">
        <v>29423</v>
      </c>
      <c r="F26" s="46">
        <v>11220627.6</v>
      </c>
      <c r="G26" s="47">
        <v>6711</v>
      </c>
      <c r="H26" s="46">
        <v>1566782.1</v>
      </c>
      <c r="I26" s="47">
        <v>1700</v>
      </c>
      <c r="J26" s="46">
        <v>8383986.7000000002</v>
      </c>
      <c r="K26" s="47">
        <v>4746</v>
      </c>
      <c r="L26" s="46">
        <v>7114975.7000000002</v>
      </c>
      <c r="M26" s="47">
        <v>5415</v>
      </c>
      <c r="N26" s="46">
        <v>3764995.5</v>
      </c>
      <c r="O26" s="47">
        <v>839</v>
      </c>
      <c r="P26" s="46">
        <v>259805</v>
      </c>
      <c r="Q26" s="47">
        <v>212</v>
      </c>
      <c r="R26" s="46">
        <v>185331.8</v>
      </c>
      <c r="S26" s="47">
        <v>127</v>
      </c>
      <c r="T26" s="46">
        <v>121991.6</v>
      </c>
      <c r="U26" s="47">
        <v>128</v>
      </c>
    </row>
    <row r="27" spans="1:55" s="49" customFormat="1" ht="13.5" x14ac:dyDescent="0.15">
      <c r="A27" s="7" t="s">
        <v>110</v>
      </c>
      <c r="B27" s="46">
        <v>42563953.399999999</v>
      </c>
      <c r="C27" s="47">
        <v>27999</v>
      </c>
      <c r="D27" s="46">
        <v>19927867.800000001</v>
      </c>
      <c r="E27" s="47">
        <v>17235</v>
      </c>
      <c r="F27" s="46">
        <v>10479797.300000001</v>
      </c>
      <c r="G27" s="47">
        <v>2952</v>
      </c>
      <c r="H27" s="46">
        <v>1873207.4</v>
      </c>
      <c r="I27" s="47">
        <v>1486</v>
      </c>
      <c r="J27" s="46">
        <v>6337105.7999999998</v>
      </c>
      <c r="K27" s="47">
        <v>3489</v>
      </c>
      <c r="L27" s="46">
        <v>3065756.5</v>
      </c>
      <c r="M27" s="47">
        <v>2402</v>
      </c>
      <c r="N27" s="46">
        <v>367921</v>
      </c>
      <c r="O27" s="47">
        <v>161</v>
      </c>
      <c r="P27" s="46">
        <v>174697.9</v>
      </c>
      <c r="Q27" s="47">
        <v>164</v>
      </c>
      <c r="R27" s="46">
        <v>305459.59999999998</v>
      </c>
      <c r="S27" s="47">
        <v>71</v>
      </c>
      <c r="T27" s="46">
        <v>32140.1</v>
      </c>
      <c r="U27" s="47">
        <v>39</v>
      </c>
    </row>
    <row r="28" spans="1:55" s="49" customFormat="1" ht="13.5" x14ac:dyDescent="0.15">
      <c r="A28" s="7" t="s">
        <v>111</v>
      </c>
      <c r="B28" s="46">
        <v>165595526.69999999</v>
      </c>
      <c r="C28" s="47">
        <v>102392</v>
      </c>
      <c r="D28" s="46">
        <v>60937771.399999999</v>
      </c>
      <c r="E28" s="47">
        <v>52659</v>
      </c>
      <c r="F28" s="46">
        <v>53546367.200000003</v>
      </c>
      <c r="G28" s="47">
        <v>17888</v>
      </c>
      <c r="H28" s="46">
        <v>6447971.0999999996</v>
      </c>
      <c r="I28" s="47">
        <v>4799</v>
      </c>
      <c r="J28" s="46">
        <v>11921373.300000001</v>
      </c>
      <c r="K28" s="47">
        <v>12987</v>
      </c>
      <c r="L28" s="46">
        <v>21873589.100000001</v>
      </c>
      <c r="M28" s="47">
        <v>11457</v>
      </c>
      <c r="N28" s="46">
        <v>9205099.1999999993</v>
      </c>
      <c r="O28" s="47">
        <v>1600</v>
      </c>
      <c r="P28" s="46">
        <v>679447.6</v>
      </c>
      <c r="Q28" s="47">
        <v>504</v>
      </c>
      <c r="R28" s="46">
        <v>208884.5</v>
      </c>
      <c r="S28" s="47">
        <v>221</v>
      </c>
      <c r="T28" s="46">
        <v>775023.3</v>
      </c>
      <c r="U28" s="47">
        <v>277</v>
      </c>
    </row>
    <row r="29" spans="1:55" s="49" customFormat="1" ht="13.5" x14ac:dyDescent="0.15">
      <c r="A29" s="7" t="s">
        <v>79</v>
      </c>
      <c r="B29" s="46">
        <v>35870833.5</v>
      </c>
      <c r="C29" s="47">
        <v>17284</v>
      </c>
      <c r="D29" s="46">
        <v>7532050.2000000002</v>
      </c>
      <c r="E29" s="47">
        <v>5462</v>
      </c>
      <c r="F29" s="46">
        <v>9713430.5</v>
      </c>
      <c r="G29" s="47">
        <v>2693</v>
      </c>
      <c r="H29" s="46">
        <v>9476276.5999999996</v>
      </c>
      <c r="I29" s="47">
        <v>2128</v>
      </c>
      <c r="J29" s="46">
        <v>2193133.2000000002</v>
      </c>
      <c r="K29" s="47">
        <v>2928</v>
      </c>
      <c r="L29" s="46">
        <v>5516563.2999999998</v>
      </c>
      <c r="M29" s="47">
        <v>3803</v>
      </c>
      <c r="N29" s="46">
        <v>727335.2</v>
      </c>
      <c r="O29" s="47">
        <v>58</v>
      </c>
      <c r="P29" s="46">
        <v>168043.2</v>
      </c>
      <c r="Q29" s="47">
        <v>72</v>
      </c>
      <c r="R29" s="46">
        <v>388696</v>
      </c>
      <c r="S29" s="47">
        <v>38</v>
      </c>
      <c r="T29" s="46">
        <v>155305.29999999999</v>
      </c>
      <c r="U29" s="47">
        <v>102</v>
      </c>
    </row>
    <row r="30" spans="1:55" s="49" customFormat="1" ht="13.5" x14ac:dyDescent="0.15">
      <c r="A30" s="7" t="s">
        <v>80</v>
      </c>
      <c r="B30" s="46">
        <v>33333731.199999999</v>
      </c>
      <c r="C30" s="47">
        <v>25427</v>
      </c>
      <c r="D30" s="46">
        <v>11407955.9</v>
      </c>
      <c r="E30" s="47">
        <v>14536</v>
      </c>
      <c r="F30" s="46">
        <v>11417396.6</v>
      </c>
      <c r="G30" s="47">
        <v>3471</v>
      </c>
      <c r="H30" s="46">
        <v>1432742.2</v>
      </c>
      <c r="I30" s="47">
        <v>564</v>
      </c>
      <c r="J30" s="46">
        <v>3812033.4</v>
      </c>
      <c r="K30" s="47">
        <v>3310</v>
      </c>
      <c r="L30" s="46">
        <v>4341202.5</v>
      </c>
      <c r="M30" s="47">
        <v>3207</v>
      </c>
      <c r="N30" s="46">
        <v>506979.2</v>
      </c>
      <c r="O30" s="47">
        <v>75</v>
      </c>
      <c r="P30" s="46">
        <v>148317.20000000001</v>
      </c>
      <c r="Q30" s="47">
        <v>165</v>
      </c>
      <c r="R30" s="46">
        <v>53514.2</v>
      </c>
      <c r="S30" s="47">
        <v>37</v>
      </c>
      <c r="T30" s="46">
        <v>213590</v>
      </c>
      <c r="U30" s="47">
        <v>62</v>
      </c>
    </row>
    <row r="31" spans="1:55" s="49" customFormat="1" ht="13.5" x14ac:dyDescent="0.15">
      <c r="A31" s="7" t="s">
        <v>81</v>
      </c>
      <c r="B31" s="46">
        <v>458121315.19999999</v>
      </c>
      <c r="C31" s="47">
        <v>222349</v>
      </c>
      <c r="D31" s="46">
        <v>199870918.40000001</v>
      </c>
      <c r="E31" s="47">
        <v>125031</v>
      </c>
      <c r="F31" s="46">
        <v>77314747.900000006</v>
      </c>
      <c r="G31" s="47">
        <v>42752</v>
      </c>
      <c r="H31" s="46">
        <v>41471405</v>
      </c>
      <c r="I31" s="47">
        <v>8014</v>
      </c>
      <c r="J31" s="46">
        <v>16107689.5</v>
      </c>
      <c r="K31" s="47">
        <v>18253</v>
      </c>
      <c r="L31" s="46">
        <v>76106854</v>
      </c>
      <c r="M31" s="47">
        <v>22153</v>
      </c>
      <c r="N31" s="46">
        <v>29902224.800000001</v>
      </c>
      <c r="O31" s="47">
        <v>3709</v>
      </c>
      <c r="P31" s="46">
        <v>12700979.800000001</v>
      </c>
      <c r="Q31" s="47">
        <v>1176</v>
      </c>
      <c r="R31" s="46">
        <v>1129737.6000000001</v>
      </c>
      <c r="S31" s="47">
        <v>556</v>
      </c>
      <c r="T31" s="46">
        <v>3516758.2</v>
      </c>
      <c r="U31" s="47">
        <v>705</v>
      </c>
    </row>
    <row r="32" spans="1:55" s="49" customFormat="1" ht="13.5" x14ac:dyDescent="0.15">
      <c r="A32" s="7" t="s">
        <v>82</v>
      </c>
      <c r="B32" s="46">
        <v>42705752.899999999</v>
      </c>
      <c r="C32" s="47">
        <v>40580</v>
      </c>
      <c r="D32" s="46">
        <v>17992174.100000001</v>
      </c>
      <c r="E32" s="47">
        <v>20374</v>
      </c>
      <c r="F32" s="46">
        <v>4507827.2</v>
      </c>
      <c r="G32" s="47">
        <v>6232</v>
      </c>
      <c r="H32" s="46">
        <v>1096253.6000000001</v>
      </c>
      <c r="I32" s="47">
        <v>590</v>
      </c>
      <c r="J32" s="46">
        <v>6459743.0999999996</v>
      </c>
      <c r="K32" s="47">
        <v>6424</v>
      </c>
      <c r="L32" s="46">
        <v>11427885.800000001</v>
      </c>
      <c r="M32" s="47">
        <v>6295</v>
      </c>
      <c r="N32" s="46">
        <v>1015410.5</v>
      </c>
      <c r="O32" s="47">
        <v>329</v>
      </c>
      <c r="P32" s="46">
        <v>155369.20000000001</v>
      </c>
      <c r="Q32" s="47">
        <v>237</v>
      </c>
      <c r="R32" s="46">
        <v>10603.6</v>
      </c>
      <c r="S32" s="47">
        <v>45</v>
      </c>
      <c r="T32" s="46">
        <v>40485.800000000003</v>
      </c>
      <c r="U32" s="47">
        <v>54</v>
      </c>
    </row>
    <row r="33" spans="1:21" s="49" customFormat="1" ht="13.5" x14ac:dyDescent="0.15">
      <c r="A33" s="7" t="s">
        <v>83</v>
      </c>
      <c r="B33" s="46">
        <v>139938363.19999999</v>
      </c>
      <c r="C33" s="47">
        <v>94886</v>
      </c>
      <c r="D33" s="46">
        <v>68632944.799999997</v>
      </c>
      <c r="E33" s="47">
        <v>54676</v>
      </c>
      <c r="F33" s="46">
        <v>20113697.199999999</v>
      </c>
      <c r="G33" s="47">
        <v>11966</v>
      </c>
      <c r="H33" s="46">
        <v>2769130.1</v>
      </c>
      <c r="I33" s="47">
        <v>2228</v>
      </c>
      <c r="J33" s="46">
        <v>18488373.100000001</v>
      </c>
      <c r="K33" s="47">
        <v>14403</v>
      </c>
      <c r="L33" s="46">
        <v>23639096.100000001</v>
      </c>
      <c r="M33" s="47">
        <v>10094</v>
      </c>
      <c r="N33" s="46">
        <v>5134665.3</v>
      </c>
      <c r="O33" s="47">
        <v>851</v>
      </c>
      <c r="P33" s="46">
        <v>486510.1</v>
      </c>
      <c r="Q33" s="47">
        <v>283</v>
      </c>
      <c r="R33" s="46">
        <v>85109</v>
      </c>
      <c r="S33" s="47">
        <v>188</v>
      </c>
      <c r="T33" s="46">
        <v>588837.5</v>
      </c>
      <c r="U33" s="47">
        <v>197</v>
      </c>
    </row>
    <row r="34" spans="1:21" s="49" customFormat="1" ht="13.5" x14ac:dyDescent="0.15">
      <c r="A34" s="7" t="s">
        <v>84</v>
      </c>
      <c r="B34" s="46">
        <v>36417304.399999999</v>
      </c>
      <c r="C34" s="47">
        <v>21945</v>
      </c>
      <c r="D34" s="46">
        <v>13611658.9</v>
      </c>
      <c r="E34" s="47">
        <v>11110</v>
      </c>
      <c r="F34" s="46">
        <v>5425843.5999999996</v>
      </c>
      <c r="G34" s="47">
        <v>3995</v>
      </c>
      <c r="H34" s="46">
        <v>4161533.1</v>
      </c>
      <c r="I34" s="47">
        <v>333</v>
      </c>
      <c r="J34" s="46">
        <v>5233257.3</v>
      </c>
      <c r="K34" s="47">
        <v>3577</v>
      </c>
      <c r="L34" s="46">
        <v>4565666.5</v>
      </c>
      <c r="M34" s="47">
        <v>2535</v>
      </c>
      <c r="N34" s="46">
        <v>3169515.9</v>
      </c>
      <c r="O34" s="47">
        <v>226</v>
      </c>
      <c r="P34" s="46">
        <v>80233.2</v>
      </c>
      <c r="Q34" s="47">
        <v>108</v>
      </c>
      <c r="R34" s="46">
        <v>20493.400000000001</v>
      </c>
      <c r="S34" s="47">
        <v>11</v>
      </c>
      <c r="T34" s="46">
        <v>149102.5</v>
      </c>
      <c r="U34" s="47">
        <v>50</v>
      </c>
    </row>
    <row r="35" spans="1:21" s="49" customFormat="1" ht="13.5" x14ac:dyDescent="0.15">
      <c r="A35" s="7" t="s">
        <v>85</v>
      </c>
      <c r="B35" s="46">
        <v>54032697.399999999</v>
      </c>
      <c r="C35" s="47">
        <v>31375</v>
      </c>
      <c r="D35" s="46">
        <v>20153767.800000001</v>
      </c>
      <c r="E35" s="47">
        <v>14004</v>
      </c>
      <c r="F35" s="46">
        <v>9766949.9000000004</v>
      </c>
      <c r="G35" s="47">
        <v>5204</v>
      </c>
      <c r="H35" s="46">
        <v>4672586</v>
      </c>
      <c r="I35" s="47">
        <v>1694</v>
      </c>
      <c r="J35" s="46">
        <v>4303036.5999999996</v>
      </c>
      <c r="K35" s="47">
        <v>5533</v>
      </c>
      <c r="L35" s="46">
        <v>8027835.0999999996</v>
      </c>
      <c r="M35" s="47">
        <v>4257</v>
      </c>
      <c r="N35" s="46">
        <v>5946734.2000000002</v>
      </c>
      <c r="O35" s="47">
        <v>380</v>
      </c>
      <c r="P35" s="46">
        <v>790343.8</v>
      </c>
      <c r="Q35" s="47">
        <v>148</v>
      </c>
      <c r="R35" s="46">
        <v>99445.2</v>
      </c>
      <c r="S35" s="47">
        <v>90</v>
      </c>
      <c r="T35" s="46">
        <v>271998.8</v>
      </c>
      <c r="U35" s="47">
        <v>65</v>
      </c>
    </row>
    <row r="36" spans="1:21" s="49" customFormat="1" ht="13.5" x14ac:dyDescent="0.15">
      <c r="A36" s="7" t="s">
        <v>86</v>
      </c>
      <c r="B36" s="46">
        <v>92986873.599999994</v>
      </c>
      <c r="C36" s="47">
        <v>58357</v>
      </c>
      <c r="D36" s="46">
        <v>36711830.600000001</v>
      </c>
      <c r="E36" s="47">
        <v>26885</v>
      </c>
      <c r="F36" s="46">
        <v>22244212.699999999</v>
      </c>
      <c r="G36" s="47">
        <v>10215</v>
      </c>
      <c r="H36" s="46">
        <v>1668423.7</v>
      </c>
      <c r="I36" s="47">
        <v>1015</v>
      </c>
      <c r="J36" s="46">
        <v>6523344.2000000002</v>
      </c>
      <c r="K36" s="47">
        <v>5877</v>
      </c>
      <c r="L36" s="46">
        <v>17241211.899999999</v>
      </c>
      <c r="M36" s="47">
        <v>12693</v>
      </c>
      <c r="N36" s="46">
        <v>7211740.7000000002</v>
      </c>
      <c r="O36" s="47">
        <v>970</v>
      </c>
      <c r="P36" s="46">
        <v>777333.1</v>
      </c>
      <c r="Q36" s="47">
        <v>271</v>
      </c>
      <c r="R36" s="46">
        <v>338118.5</v>
      </c>
      <c r="S36" s="47">
        <v>308</v>
      </c>
      <c r="T36" s="46">
        <v>270658.2</v>
      </c>
      <c r="U36" s="47">
        <v>123</v>
      </c>
    </row>
    <row r="37" spans="1:21" ht="15" customHeight="1" x14ac:dyDescent="0.15">
      <c r="A37" s="4" t="s">
        <v>109</v>
      </c>
      <c r="B37" s="37">
        <f t="shared" ref="B37:U37" si="6">SUM(B38:B40)</f>
        <v>591224815.79999995</v>
      </c>
      <c r="C37" s="22">
        <f t="shared" si="6"/>
        <v>338793</v>
      </c>
      <c r="D37" s="37">
        <f t="shared" si="6"/>
        <v>277125207.10000002</v>
      </c>
      <c r="E37" s="22">
        <f t="shared" si="6"/>
        <v>181824</v>
      </c>
      <c r="F37" s="37">
        <f t="shared" si="6"/>
        <v>69382738.200000003</v>
      </c>
      <c r="G37" s="22">
        <f t="shared" si="6"/>
        <v>49983</v>
      </c>
      <c r="H37" s="37">
        <f t="shared" si="6"/>
        <v>11306064.799999999</v>
      </c>
      <c r="I37" s="22">
        <f t="shared" si="6"/>
        <v>13845</v>
      </c>
      <c r="J37" s="37">
        <f t="shared" si="6"/>
        <v>29228867</v>
      </c>
      <c r="K37" s="22">
        <f t="shared" si="6"/>
        <v>39605</v>
      </c>
      <c r="L37" s="37">
        <f t="shared" si="6"/>
        <v>137852717.39999998</v>
      </c>
      <c r="M37" s="22">
        <f t="shared" si="6"/>
        <v>42151</v>
      </c>
      <c r="N37" s="37">
        <f t="shared" si="6"/>
        <v>59331539.600000001</v>
      </c>
      <c r="O37" s="22">
        <f t="shared" si="6"/>
        <v>5823</v>
      </c>
      <c r="P37" s="37">
        <f t="shared" si="6"/>
        <v>2771897.8000000003</v>
      </c>
      <c r="Q37" s="22">
        <f t="shared" si="6"/>
        <v>1172</v>
      </c>
      <c r="R37" s="37">
        <f t="shared" si="6"/>
        <v>1208346.0000000002</v>
      </c>
      <c r="S37" s="22">
        <f t="shared" si="6"/>
        <v>1465</v>
      </c>
      <c r="T37" s="37">
        <f t="shared" si="6"/>
        <v>3017437.9000000004</v>
      </c>
      <c r="U37" s="22">
        <f t="shared" si="6"/>
        <v>2925</v>
      </c>
    </row>
    <row r="38" spans="1:21" s="49" customFormat="1" ht="13.5" x14ac:dyDescent="0.15">
      <c r="A38" s="7" t="s">
        <v>112</v>
      </c>
      <c r="B38" s="46">
        <v>467482115.69999999</v>
      </c>
      <c r="C38" s="47">
        <v>259508</v>
      </c>
      <c r="D38" s="46">
        <v>230461525</v>
      </c>
      <c r="E38" s="47">
        <v>146985</v>
      </c>
      <c r="F38" s="46">
        <v>58841643.200000003</v>
      </c>
      <c r="G38" s="47">
        <v>38449</v>
      </c>
      <c r="H38" s="46">
        <v>7491970.7999999998</v>
      </c>
      <c r="I38" s="47">
        <v>10721</v>
      </c>
      <c r="J38" s="46">
        <v>14376721.6</v>
      </c>
      <c r="K38" s="47">
        <v>24819</v>
      </c>
      <c r="L38" s="46">
        <v>100197301.8</v>
      </c>
      <c r="M38" s="47">
        <v>29514</v>
      </c>
      <c r="N38" s="46">
        <v>51182453.600000001</v>
      </c>
      <c r="O38" s="47">
        <v>4959</v>
      </c>
      <c r="P38" s="46">
        <v>2316941.5</v>
      </c>
      <c r="Q38" s="47">
        <v>727</v>
      </c>
      <c r="R38" s="46">
        <v>826008.8</v>
      </c>
      <c r="S38" s="47">
        <v>955</v>
      </c>
      <c r="T38" s="46">
        <v>1787549.4</v>
      </c>
      <c r="U38" s="47">
        <v>2379</v>
      </c>
    </row>
    <row r="39" spans="1:21" s="49" customFormat="1" ht="13.5" x14ac:dyDescent="0.15">
      <c r="A39" s="7" t="s">
        <v>113</v>
      </c>
      <c r="B39" s="46">
        <v>81636936.200000003</v>
      </c>
      <c r="C39" s="47">
        <v>52801</v>
      </c>
      <c r="D39" s="46">
        <v>24918856.600000001</v>
      </c>
      <c r="E39" s="47">
        <v>22019</v>
      </c>
      <c r="F39" s="46">
        <v>6807959</v>
      </c>
      <c r="G39" s="47">
        <v>8253</v>
      </c>
      <c r="H39" s="46">
        <v>2806658.8</v>
      </c>
      <c r="I39" s="47">
        <v>2682</v>
      </c>
      <c r="J39" s="46">
        <v>9869362.5999999996</v>
      </c>
      <c r="K39" s="47">
        <v>9399</v>
      </c>
      <c r="L39" s="46">
        <v>30871692.899999999</v>
      </c>
      <c r="M39" s="47">
        <v>8892</v>
      </c>
      <c r="N39" s="46">
        <v>5193459.4000000004</v>
      </c>
      <c r="O39" s="47">
        <v>541</v>
      </c>
      <c r="P39" s="46">
        <v>293003.2</v>
      </c>
      <c r="Q39" s="47">
        <v>281</v>
      </c>
      <c r="R39" s="46">
        <v>325735.90000000002</v>
      </c>
      <c r="S39" s="47">
        <v>432</v>
      </c>
      <c r="T39" s="46">
        <v>550207.80000000005</v>
      </c>
      <c r="U39" s="47">
        <v>302</v>
      </c>
    </row>
    <row r="40" spans="1:21" s="49" customFormat="1" ht="13.5" x14ac:dyDescent="0.15">
      <c r="A40" s="7" t="s">
        <v>114</v>
      </c>
      <c r="B40" s="46">
        <v>42105763.899999999</v>
      </c>
      <c r="C40" s="47">
        <v>26484</v>
      </c>
      <c r="D40" s="46">
        <v>21744825.5</v>
      </c>
      <c r="E40" s="47">
        <v>12820</v>
      </c>
      <c r="F40" s="46">
        <v>3733136</v>
      </c>
      <c r="G40" s="47">
        <v>3281</v>
      </c>
      <c r="H40" s="46">
        <v>1007435.2</v>
      </c>
      <c r="I40" s="47">
        <v>442</v>
      </c>
      <c r="J40" s="46">
        <v>4982782.8</v>
      </c>
      <c r="K40" s="47">
        <v>5387</v>
      </c>
      <c r="L40" s="46">
        <v>6783722.7000000002</v>
      </c>
      <c r="M40" s="47">
        <v>3745</v>
      </c>
      <c r="N40" s="46">
        <v>2955626.6</v>
      </c>
      <c r="O40" s="47">
        <v>323</v>
      </c>
      <c r="P40" s="46">
        <v>161953.1</v>
      </c>
      <c r="Q40" s="47">
        <v>164</v>
      </c>
      <c r="R40" s="46">
        <v>56601.3</v>
      </c>
      <c r="S40" s="47">
        <v>78</v>
      </c>
      <c r="T40" s="46">
        <v>679680.7</v>
      </c>
      <c r="U40" s="47">
        <v>244</v>
      </c>
    </row>
    <row r="41" spans="1:21" s="49" customFormat="1" ht="13.5" x14ac:dyDescent="0.15">
      <c r="A41" s="7" t="s">
        <v>87</v>
      </c>
      <c r="B41" s="46">
        <v>673934318.20000005</v>
      </c>
      <c r="C41" s="47">
        <v>318875</v>
      </c>
      <c r="D41" s="46">
        <v>295086441.5</v>
      </c>
      <c r="E41" s="47">
        <v>172948</v>
      </c>
      <c r="F41" s="46">
        <v>180476142.90000001</v>
      </c>
      <c r="G41" s="47">
        <v>73904</v>
      </c>
      <c r="H41" s="46">
        <v>13704529.699999999</v>
      </c>
      <c r="I41" s="47">
        <v>9193</v>
      </c>
      <c r="J41" s="46">
        <v>24198976.100000001</v>
      </c>
      <c r="K41" s="47">
        <v>18176</v>
      </c>
      <c r="L41" s="46">
        <v>68883888.700000003</v>
      </c>
      <c r="M41" s="47">
        <v>31169</v>
      </c>
      <c r="N41" s="46">
        <v>68066510.900000006</v>
      </c>
      <c r="O41" s="47">
        <v>7052</v>
      </c>
      <c r="P41" s="46">
        <v>4851410</v>
      </c>
      <c r="Q41" s="47">
        <v>847</v>
      </c>
      <c r="R41" s="46">
        <v>707081</v>
      </c>
      <c r="S41" s="47">
        <v>811</v>
      </c>
      <c r="T41" s="46">
        <v>17959337.399999999</v>
      </c>
      <c r="U41" s="47">
        <v>4775</v>
      </c>
    </row>
    <row r="42" spans="1:21" s="49" customFormat="1" ht="13.5" x14ac:dyDescent="0.15">
      <c r="A42" s="7" t="s">
        <v>88</v>
      </c>
      <c r="B42" s="46">
        <v>461453807.60000002</v>
      </c>
      <c r="C42" s="47">
        <v>274006</v>
      </c>
      <c r="D42" s="46">
        <v>273954505.39999998</v>
      </c>
      <c r="E42" s="47">
        <v>178700</v>
      </c>
      <c r="F42" s="46">
        <v>70041994</v>
      </c>
      <c r="G42" s="47">
        <v>44719</v>
      </c>
      <c r="H42" s="46">
        <v>5806040.7999999998</v>
      </c>
      <c r="I42" s="47">
        <v>5674</v>
      </c>
      <c r="J42" s="46">
        <v>15710344.300000001</v>
      </c>
      <c r="K42" s="47">
        <v>19971</v>
      </c>
      <c r="L42" s="46">
        <v>66369512.200000003</v>
      </c>
      <c r="M42" s="47">
        <v>18696</v>
      </c>
      <c r="N42" s="46">
        <v>26329185.300000001</v>
      </c>
      <c r="O42" s="47">
        <v>4254</v>
      </c>
      <c r="P42" s="46">
        <v>1386362.5</v>
      </c>
      <c r="Q42" s="47">
        <v>420</v>
      </c>
      <c r="R42" s="46">
        <v>884788.8</v>
      </c>
      <c r="S42" s="47">
        <v>1100</v>
      </c>
      <c r="T42" s="46">
        <v>971074.3</v>
      </c>
      <c r="U42" s="47">
        <v>472</v>
      </c>
    </row>
    <row r="43" spans="1:21" s="49" customFormat="1" ht="13.5" x14ac:dyDescent="0.15">
      <c r="A43" s="7" t="s">
        <v>89</v>
      </c>
      <c r="B43" s="46">
        <v>553500802</v>
      </c>
      <c r="C43" s="47">
        <v>284643</v>
      </c>
      <c r="D43" s="46">
        <v>314829367.39999998</v>
      </c>
      <c r="E43" s="47">
        <v>171153</v>
      </c>
      <c r="F43" s="46">
        <v>65535208.700000003</v>
      </c>
      <c r="G43" s="47">
        <v>47244</v>
      </c>
      <c r="H43" s="46">
        <v>8207805.0999999996</v>
      </c>
      <c r="I43" s="47">
        <v>11027</v>
      </c>
      <c r="J43" s="46">
        <v>18800717.300000001</v>
      </c>
      <c r="K43" s="47">
        <v>22620</v>
      </c>
      <c r="L43" s="46">
        <v>84032724.200000003</v>
      </c>
      <c r="M43" s="47">
        <v>23874</v>
      </c>
      <c r="N43" s="46">
        <v>56461356.5</v>
      </c>
      <c r="O43" s="47">
        <v>6218</v>
      </c>
      <c r="P43" s="46">
        <v>2720669.9</v>
      </c>
      <c r="Q43" s="47">
        <v>686</v>
      </c>
      <c r="R43" s="46">
        <v>885472.4</v>
      </c>
      <c r="S43" s="47">
        <v>1196</v>
      </c>
      <c r="T43" s="46">
        <v>2027480.5</v>
      </c>
      <c r="U43" s="47">
        <v>625</v>
      </c>
    </row>
    <row r="44" spans="1:21" s="49" customFormat="1" ht="13.5" x14ac:dyDescent="0.15">
      <c r="A44" s="7" t="s">
        <v>90</v>
      </c>
      <c r="B44" s="46">
        <v>276592028.80000001</v>
      </c>
      <c r="C44" s="47">
        <v>182974</v>
      </c>
      <c r="D44" s="46">
        <v>139487759.90000001</v>
      </c>
      <c r="E44" s="47">
        <v>113705</v>
      </c>
      <c r="F44" s="46">
        <v>70502720.299999997</v>
      </c>
      <c r="G44" s="47">
        <v>21571</v>
      </c>
      <c r="H44" s="46">
        <v>4482292.2</v>
      </c>
      <c r="I44" s="47">
        <v>4692</v>
      </c>
      <c r="J44" s="46">
        <v>17585705</v>
      </c>
      <c r="K44" s="47">
        <v>15158</v>
      </c>
      <c r="L44" s="46">
        <v>32164817.600000001</v>
      </c>
      <c r="M44" s="47">
        <v>24234</v>
      </c>
      <c r="N44" s="46">
        <v>10722501.6</v>
      </c>
      <c r="O44" s="47">
        <v>2226</v>
      </c>
      <c r="P44" s="46">
        <v>666019.6</v>
      </c>
      <c r="Q44" s="47">
        <v>447</v>
      </c>
      <c r="R44" s="46">
        <v>426067.9</v>
      </c>
      <c r="S44" s="47">
        <v>556</v>
      </c>
      <c r="T44" s="46">
        <v>554144.69999999995</v>
      </c>
      <c r="U44" s="47">
        <v>385</v>
      </c>
    </row>
    <row r="45" spans="1:21" s="49" customFormat="1" ht="13.5" x14ac:dyDescent="0.15">
      <c r="A45" s="7" t="s">
        <v>91</v>
      </c>
      <c r="B45" s="46">
        <v>700632743.79999995</v>
      </c>
      <c r="C45" s="47">
        <v>502512</v>
      </c>
      <c r="D45" s="46">
        <v>393397978.19999999</v>
      </c>
      <c r="E45" s="47">
        <v>305917</v>
      </c>
      <c r="F45" s="46">
        <v>101304715.40000001</v>
      </c>
      <c r="G45" s="47">
        <v>69519</v>
      </c>
      <c r="H45" s="46">
        <v>11704382.800000001</v>
      </c>
      <c r="I45" s="47">
        <v>12840</v>
      </c>
      <c r="J45" s="46">
        <v>38531046.600000001</v>
      </c>
      <c r="K45" s="47">
        <v>43604</v>
      </c>
      <c r="L45" s="46">
        <v>120851029.59999999</v>
      </c>
      <c r="M45" s="47">
        <v>60294</v>
      </c>
      <c r="N45" s="46">
        <v>28848518.699999999</v>
      </c>
      <c r="O45" s="47">
        <v>7008</v>
      </c>
      <c r="P45" s="46">
        <v>2121398.9</v>
      </c>
      <c r="Q45" s="47">
        <v>990</v>
      </c>
      <c r="R45" s="46">
        <v>962230.5</v>
      </c>
      <c r="S45" s="47">
        <v>1140</v>
      </c>
      <c r="T45" s="46">
        <v>2911443.1</v>
      </c>
      <c r="U45" s="47">
        <v>1200</v>
      </c>
    </row>
    <row r="46" spans="1:21" s="49" customFormat="1" ht="13.5" x14ac:dyDescent="0.15">
      <c r="A46" s="7" t="s">
        <v>92</v>
      </c>
      <c r="B46" s="46">
        <v>430993373.5</v>
      </c>
      <c r="C46" s="47">
        <v>223745</v>
      </c>
      <c r="D46" s="46">
        <v>201553337.09999999</v>
      </c>
      <c r="E46" s="47">
        <v>134503</v>
      </c>
      <c r="F46" s="46">
        <v>87758363.5</v>
      </c>
      <c r="G46" s="47">
        <v>35314</v>
      </c>
      <c r="H46" s="46">
        <v>6801140</v>
      </c>
      <c r="I46" s="47">
        <v>6759</v>
      </c>
      <c r="J46" s="46">
        <v>10359760.300000001</v>
      </c>
      <c r="K46" s="47">
        <v>19690</v>
      </c>
      <c r="L46" s="46">
        <v>58652770.399999999</v>
      </c>
      <c r="M46" s="47">
        <v>18138</v>
      </c>
      <c r="N46" s="46">
        <v>60418490.100000001</v>
      </c>
      <c r="O46" s="47">
        <v>6715</v>
      </c>
      <c r="P46" s="46">
        <v>2099044</v>
      </c>
      <c r="Q46" s="47">
        <v>909</v>
      </c>
      <c r="R46" s="46">
        <v>515665.1</v>
      </c>
      <c r="S46" s="47">
        <v>1163</v>
      </c>
      <c r="T46" s="46">
        <v>2834803</v>
      </c>
      <c r="U46" s="47">
        <v>554</v>
      </c>
    </row>
    <row r="47" spans="1:21" s="49" customFormat="1" ht="13.5" x14ac:dyDescent="0.15">
      <c r="A47" s="7" t="s">
        <v>93</v>
      </c>
      <c r="B47" s="46">
        <v>310495787.60000002</v>
      </c>
      <c r="C47" s="47">
        <v>156065</v>
      </c>
      <c r="D47" s="46">
        <v>123756717.09999999</v>
      </c>
      <c r="E47" s="47">
        <v>81676</v>
      </c>
      <c r="F47" s="46">
        <v>66523539.100000001</v>
      </c>
      <c r="G47" s="47">
        <v>28013</v>
      </c>
      <c r="H47" s="46">
        <v>5616534.7999999998</v>
      </c>
      <c r="I47" s="47">
        <v>8194</v>
      </c>
      <c r="J47" s="46">
        <v>13720173.699999999</v>
      </c>
      <c r="K47" s="47">
        <v>15856</v>
      </c>
      <c r="L47" s="46">
        <v>45797132.299999997</v>
      </c>
      <c r="M47" s="47">
        <v>15429</v>
      </c>
      <c r="N47" s="46">
        <v>49700418.600000001</v>
      </c>
      <c r="O47" s="47">
        <v>5498</v>
      </c>
      <c r="P47" s="46">
        <v>2247397.9</v>
      </c>
      <c r="Q47" s="47">
        <v>559</v>
      </c>
      <c r="R47" s="46">
        <v>1306614.2</v>
      </c>
      <c r="S47" s="47">
        <v>550</v>
      </c>
      <c r="T47" s="46">
        <v>1827259.9</v>
      </c>
      <c r="U47" s="47">
        <v>290</v>
      </c>
    </row>
    <row r="48" spans="1:21" s="49" customFormat="1" ht="13.5" x14ac:dyDescent="0.15">
      <c r="A48" s="7" t="s">
        <v>94</v>
      </c>
      <c r="B48" s="46">
        <v>827128931.70000005</v>
      </c>
      <c r="C48" s="47">
        <v>266525</v>
      </c>
      <c r="D48" s="46">
        <v>387488755.39999998</v>
      </c>
      <c r="E48" s="47">
        <v>159823</v>
      </c>
      <c r="F48" s="46">
        <v>184596134.90000001</v>
      </c>
      <c r="G48" s="47">
        <v>55726</v>
      </c>
      <c r="H48" s="46">
        <v>37094423.100000001</v>
      </c>
      <c r="I48" s="47">
        <v>7926</v>
      </c>
      <c r="J48" s="46">
        <v>20560684.399999999</v>
      </c>
      <c r="K48" s="47">
        <v>20249</v>
      </c>
      <c r="L48" s="46">
        <v>115060124.2</v>
      </c>
      <c r="M48" s="47">
        <v>14902</v>
      </c>
      <c r="N48" s="46">
        <v>71252376.299999997</v>
      </c>
      <c r="O48" s="47">
        <v>5903</v>
      </c>
      <c r="P48" s="46">
        <v>5000932.8</v>
      </c>
      <c r="Q48" s="47">
        <v>716</v>
      </c>
      <c r="R48" s="46">
        <v>1131343.3999999999</v>
      </c>
      <c r="S48" s="47">
        <v>799</v>
      </c>
      <c r="T48" s="46">
        <v>4944157.2</v>
      </c>
      <c r="U48" s="47">
        <v>481</v>
      </c>
    </row>
    <row r="49" spans="1:21" s="49" customFormat="1" ht="13.5" x14ac:dyDescent="0.15">
      <c r="A49" s="7" t="s">
        <v>121</v>
      </c>
      <c r="B49" s="46">
        <v>608285220.5</v>
      </c>
      <c r="C49" s="47">
        <v>263389</v>
      </c>
      <c r="D49" s="46">
        <v>307890927.5</v>
      </c>
      <c r="E49" s="47">
        <v>169469</v>
      </c>
      <c r="F49" s="46">
        <v>100574908.59999999</v>
      </c>
      <c r="G49" s="47">
        <v>48602</v>
      </c>
      <c r="H49" s="46">
        <v>7616665.9000000004</v>
      </c>
      <c r="I49" s="47">
        <v>7352</v>
      </c>
      <c r="J49" s="46">
        <v>22286576.899999999</v>
      </c>
      <c r="K49" s="47">
        <v>12928</v>
      </c>
      <c r="L49" s="46">
        <v>86062201.099999994</v>
      </c>
      <c r="M49" s="47">
        <v>15106</v>
      </c>
      <c r="N49" s="46">
        <v>76150319.400000006</v>
      </c>
      <c r="O49" s="47">
        <v>7323</v>
      </c>
      <c r="P49" s="46">
        <v>2660875.5</v>
      </c>
      <c r="Q49" s="47">
        <v>594</v>
      </c>
      <c r="R49" s="46">
        <v>2173044.7999999998</v>
      </c>
      <c r="S49" s="47">
        <v>1392</v>
      </c>
      <c r="T49" s="46">
        <v>2869700.8</v>
      </c>
      <c r="U49" s="47">
        <v>623</v>
      </c>
    </row>
    <row r="50" spans="1:21" s="49" customFormat="1" ht="13.5" x14ac:dyDescent="0.15">
      <c r="A50" s="7" t="s">
        <v>95</v>
      </c>
      <c r="B50" s="46">
        <v>677585770.79999995</v>
      </c>
      <c r="C50" s="47">
        <v>174846</v>
      </c>
      <c r="D50" s="46">
        <v>284864409.30000001</v>
      </c>
      <c r="E50" s="47">
        <v>92090</v>
      </c>
      <c r="F50" s="46">
        <v>256201247.40000001</v>
      </c>
      <c r="G50" s="47">
        <v>49387</v>
      </c>
      <c r="H50" s="46">
        <v>4721817.0999999996</v>
      </c>
      <c r="I50" s="47">
        <v>4751</v>
      </c>
      <c r="J50" s="46">
        <v>10667283.6</v>
      </c>
      <c r="K50" s="47">
        <v>10841</v>
      </c>
      <c r="L50" s="46">
        <v>23389860.300000001</v>
      </c>
      <c r="M50" s="47">
        <v>6177</v>
      </c>
      <c r="N50" s="46">
        <v>61341010.799999997</v>
      </c>
      <c r="O50" s="47">
        <v>4986</v>
      </c>
      <c r="P50" s="46">
        <v>9406908.1999999993</v>
      </c>
      <c r="Q50" s="47">
        <v>373</v>
      </c>
      <c r="R50" s="46">
        <v>692801.8</v>
      </c>
      <c r="S50" s="47">
        <v>460</v>
      </c>
      <c r="T50" s="46">
        <v>26300432.300000001</v>
      </c>
      <c r="U50" s="47">
        <v>5781</v>
      </c>
    </row>
    <row r="51" spans="1:21" s="49" customFormat="1" ht="13.5" x14ac:dyDescent="0.15">
      <c r="A51" s="7" t="s">
        <v>96</v>
      </c>
      <c r="B51" s="46">
        <v>843580706.5</v>
      </c>
      <c r="C51" s="47">
        <v>192774</v>
      </c>
      <c r="D51" s="46">
        <v>308986680.69999999</v>
      </c>
      <c r="E51" s="47">
        <v>125142</v>
      </c>
      <c r="F51" s="46">
        <v>144635994.59999999</v>
      </c>
      <c r="G51" s="47">
        <v>28263</v>
      </c>
      <c r="H51" s="46">
        <v>229949233.80000001</v>
      </c>
      <c r="I51" s="47">
        <v>5431</v>
      </c>
      <c r="J51" s="46">
        <v>13939076.699999999</v>
      </c>
      <c r="K51" s="47">
        <v>14174</v>
      </c>
      <c r="L51" s="46">
        <v>100643194.5</v>
      </c>
      <c r="M51" s="47">
        <v>14539</v>
      </c>
      <c r="N51" s="46">
        <v>30831633</v>
      </c>
      <c r="O51" s="47">
        <v>2534</v>
      </c>
      <c r="P51" s="46">
        <v>7921718</v>
      </c>
      <c r="Q51" s="47">
        <v>1304</v>
      </c>
      <c r="R51" s="46">
        <v>3041896.2</v>
      </c>
      <c r="S51" s="47">
        <v>639</v>
      </c>
      <c r="T51" s="46">
        <v>3631279</v>
      </c>
      <c r="U51" s="47">
        <v>748</v>
      </c>
    </row>
    <row r="52" spans="1:21" s="49" customFormat="1" ht="13.5" x14ac:dyDescent="0.15">
      <c r="A52" s="7" t="s">
        <v>97</v>
      </c>
      <c r="B52" s="46">
        <v>877779462.60000002</v>
      </c>
      <c r="C52" s="47">
        <v>332277</v>
      </c>
      <c r="D52" s="46">
        <v>374107617.19999999</v>
      </c>
      <c r="E52" s="47">
        <v>233584</v>
      </c>
      <c r="F52" s="46">
        <v>331271619.39999998</v>
      </c>
      <c r="G52" s="47">
        <v>50146</v>
      </c>
      <c r="H52" s="46">
        <v>5852162.7000000002</v>
      </c>
      <c r="I52" s="47">
        <v>7799</v>
      </c>
      <c r="J52" s="46">
        <v>28570394.300000001</v>
      </c>
      <c r="K52" s="47">
        <v>18004</v>
      </c>
      <c r="L52" s="46">
        <v>61579812.399999999</v>
      </c>
      <c r="M52" s="47">
        <v>13737</v>
      </c>
      <c r="N52" s="46">
        <v>63289854.700000003</v>
      </c>
      <c r="O52" s="47">
        <v>5835</v>
      </c>
      <c r="P52" s="46">
        <v>9028119.5</v>
      </c>
      <c r="Q52" s="47">
        <v>1189</v>
      </c>
      <c r="R52" s="46">
        <v>1872764.3</v>
      </c>
      <c r="S52" s="47">
        <v>849</v>
      </c>
      <c r="T52" s="46">
        <v>2207118.1</v>
      </c>
      <c r="U52" s="47">
        <v>1134</v>
      </c>
    </row>
  </sheetData>
  <mergeCells count="12">
    <mergeCell ref="R2:S2"/>
    <mergeCell ref="B2:C2"/>
    <mergeCell ref="D2:E2"/>
    <mergeCell ref="F2:G2"/>
    <mergeCell ref="T2:U2"/>
    <mergeCell ref="H2:I2"/>
    <mergeCell ref="A1:D1"/>
    <mergeCell ref="A2:A3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시군구별면적및지번(체계표에 삽입)</vt:lpstr>
      <vt:lpstr>7.지적공부등록현황_총괄</vt:lpstr>
      <vt:lpstr>8.지적공부등록지현황_시군구별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2023-01-31T00:55:17Z</dcterms:modified>
</cp:coreProperties>
</file>