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5336F26E-74A7-4A50-9A65-36AA21A6E58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テーブル一覧" sheetId="1" r:id="rId1"/>
    <sheet name="users" sheetId="2" r:id="rId2"/>
    <sheet name="task_lists" sheetId="5" r:id="rId3"/>
    <sheet name="customset_lists" sheetId="8" r:id="rId4"/>
    <sheet name="cheer_lists" sheetId="9" r:id="rId5"/>
    <sheet name="background_images" sheetId="10" r:id="rId6"/>
    <sheet name="icon_images" sheetId="11" r:id="rId7"/>
    <sheet name="remind_dates" sheetId="12" r:id="rId8"/>
    <sheet name="top_memos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3" l="1"/>
  <c r="C4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14" i="9"/>
  <c r="C5" i="12"/>
  <c r="L9" i="12" s="1"/>
  <c r="C4" i="12"/>
  <c r="C5" i="11"/>
  <c r="C4" i="11"/>
  <c r="L9" i="11"/>
  <c r="C5" i="10"/>
  <c r="C4" i="10"/>
  <c r="C4" i="9"/>
  <c r="C5" i="9"/>
  <c r="L9" i="9" s="1"/>
  <c r="C5" i="8"/>
  <c r="C4" i="8"/>
  <c r="C5" i="5"/>
  <c r="L9" i="5" s="1"/>
  <c r="C4" i="5"/>
  <c r="C5" i="2"/>
  <c r="L9" i="2" s="1"/>
  <c r="C4" i="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3" i="9"/>
  <c r="L12" i="9"/>
  <c r="L11" i="9"/>
  <c r="L10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</calcChain>
</file>

<file path=xl/sharedStrings.xml><?xml version="1.0" encoding="utf-8"?>
<sst xmlns="http://schemas.openxmlformats.org/spreadsheetml/2006/main" count="367" uniqueCount="88">
  <si>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</si>
  <si>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</si>
  <si>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</si>
  <si>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</si>
  <si>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</si>
  <si>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</si>
  <si>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</si>
  <si>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</si>
  <si>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</si>
  <si>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</si>
  <si>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</si>
  <si>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</si>
  <si>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</si>
  <si>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</si>
  <si>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</si>
  <si>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</si>
  <si>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</si>
  <si>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</si>
  <si>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</si>
  <si>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</si>
  <si>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</si>
  <si>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田邊</t>
    <rPh sb="0" eb="2">
      <t>タナベ</t>
    </rPh>
    <phoneticPr fontId="1"/>
  </si>
  <si>
    <t>ID</t>
    <phoneticPr fontId="1"/>
  </si>
  <si>
    <t>テーブル</t>
    <phoneticPr fontId="1"/>
  </si>
  <si>
    <t>タスクリスト</t>
    <phoneticPr fontId="1"/>
  </si>
  <si>
    <t>励ましの画像とメッセージ</t>
    <rPh sb="0" eb="1">
      <t>ハゲ</t>
    </rPh>
    <rPh sb="4" eb="6">
      <t>ガゾウ</t>
    </rPh>
    <phoneticPr fontId="1"/>
  </si>
  <si>
    <t>users</t>
    <phoneticPr fontId="1"/>
  </si>
  <si>
    <t>ご褒美Day(リマインダー)</t>
    <rPh sb="1" eb="3">
      <t>ホウビ</t>
    </rPh>
    <phoneticPr fontId="1"/>
  </si>
  <si>
    <t>id</t>
    <phoneticPr fontId="1"/>
  </si>
  <si>
    <t>int</t>
    <phoneticPr fontId="1"/>
  </si>
  <si>
    <t>varchar</t>
  </si>
  <si>
    <t>varchar</t>
    <phoneticPr fontId="1"/>
  </si>
  <si>
    <t>〇</t>
    <phoneticPr fontId="1"/>
  </si>
  <si>
    <t>task_lists</t>
    <phoneticPr fontId="1"/>
  </si>
  <si>
    <t>タスクタイトル</t>
    <phoneticPr fontId="1"/>
  </si>
  <si>
    <t>メモ</t>
    <phoneticPr fontId="1"/>
  </si>
  <si>
    <t>task_title</t>
    <phoneticPr fontId="1"/>
  </si>
  <si>
    <t>日付</t>
    <rPh sb="0" eb="2">
      <t>ヒヅケ</t>
    </rPh>
    <phoneticPr fontId="1"/>
  </si>
  <si>
    <t>task_date</t>
    <phoneticPr fontId="1"/>
  </si>
  <si>
    <t>task_memo</t>
    <phoneticPr fontId="1"/>
  </si>
  <si>
    <t>ユーザーテーブル</t>
    <phoneticPr fontId="1"/>
  </si>
  <si>
    <t>タスクID</t>
    <phoneticPr fontId="1"/>
  </si>
  <si>
    <t>cheer_lists</t>
    <phoneticPr fontId="1"/>
  </si>
  <si>
    <t>ユーザーID</t>
    <phoneticPr fontId="1"/>
  </si>
  <si>
    <t>user_id</t>
    <phoneticPr fontId="1"/>
  </si>
  <si>
    <t>絶対入れる</t>
    <rPh sb="0" eb="3">
      <t>ゼッタイイ</t>
    </rPh>
    <phoneticPr fontId="1"/>
  </si>
  <si>
    <t>task_id</t>
    <phoneticPr fontId="1"/>
  </si>
  <si>
    <t>カスタムセット</t>
    <phoneticPr fontId="1"/>
  </si>
  <si>
    <t>カスタムセットID</t>
    <phoneticPr fontId="1"/>
  </si>
  <si>
    <t>カスタムセットネーム</t>
    <phoneticPr fontId="1"/>
  </si>
  <si>
    <t>応援画像</t>
    <rPh sb="0" eb="4">
      <t>オウエンガゾウ</t>
    </rPh>
    <phoneticPr fontId="1"/>
  </si>
  <si>
    <t>cheer_image</t>
    <phoneticPr fontId="1"/>
  </si>
  <si>
    <t>応援メッセージ</t>
    <rPh sb="0" eb="2">
      <t>オウエン</t>
    </rPh>
    <phoneticPr fontId="1"/>
  </si>
  <si>
    <t>cheer_message</t>
    <phoneticPr fontId="1"/>
  </si>
  <si>
    <t>背景</t>
    <rPh sb="0" eb="2">
      <t>ハイケイ</t>
    </rPh>
    <phoneticPr fontId="1"/>
  </si>
  <si>
    <t>background_image</t>
    <phoneticPr fontId="1"/>
  </si>
  <si>
    <t>背景</t>
    <phoneticPr fontId="1"/>
  </si>
  <si>
    <t>アイコン</t>
    <phoneticPr fontId="1"/>
  </si>
  <si>
    <t>background_images</t>
    <phoneticPr fontId="1"/>
  </si>
  <si>
    <t>icon_images</t>
    <phoneticPr fontId="1"/>
  </si>
  <si>
    <t>remind_dates</t>
    <phoneticPr fontId="1"/>
  </si>
  <si>
    <t>remind_date</t>
    <phoneticPr fontId="1"/>
  </si>
  <si>
    <t>名前</t>
    <rPh sb="0" eb="2">
      <t>ナマエ</t>
    </rPh>
    <phoneticPr fontId="1"/>
  </si>
  <si>
    <t>remind_name</t>
    <phoneticPr fontId="1"/>
  </si>
  <si>
    <t>日付(ご褒美デー)</t>
    <rPh sb="0" eb="2">
      <t>ヒヅケ</t>
    </rPh>
    <rPh sb="4" eb="6">
      <t>ホウビ</t>
    </rPh>
    <phoneticPr fontId="1"/>
  </si>
  <si>
    <t>customset_lists</t>
    <phoneticPr fontId="1"/>
  </si>
  <si>
    <t>customset_id</t>
    <phoneticPr fontId="1"/>
  </si>
  <si>
    <t>customset_name</t>
    <phoneticPr fontId="1"/>
  </si>
  <si>
    <t>達成判定</t>
    <rPh sb="0" eb="2">
      <t>タッセイ</t>
    </rPh>
    <rPh sb="2" eb="4">
      <t>ハンテイ</t>
    </rPh>
    <phoneticPr fontId="1"/>
  </si>
  <si>
    <t>task_judge</t>
    <phoneticPr fontId="1"/>
  </si>
  <si>
    <t>date</t>
    <phoneticPr fontId="1"/>
  </si>
  <si>
    <t>boolean</t>
    <phoneticPr fontId="1"/>
  </si>
  <si>
    <t>なし</t>
    <phoneticPr fontId="1"/>
  </si>
  <si>
    <t>ご褒美デー(リマインダー)</t>
    <rPh sb="1" eb="3">
      <t>ホウビ</t>
    </rPh>
    <phoneticPr fontId="1"/>
  </si>
  <si>
    <t>アイコン画像</t>
    <rPh sb="4" eb="6">
      <t>ガゾウ</t>
    </rPh>
    <phoneticPr fontId="1"/>
  </si>
  <si>
    <t>背景画像</t>
    <rPh sb="0" eb="4">
      <t>ハイケイガゾウ</t>
    </rPh>
    <phoneticPr fontId="1"/>
  </si>
  <si>
    <t>応援画像&amp;メッセージ</t>
    <rPh sb="0" eb="4">
      <t>オウエンガゾウ</t>
    </rPh>
    <phoneticPr fontId="1"/>
  </si>
  <si>
    <t>カスタムセットリスト</t>
    <phoneticPr fontId="1"/>
  </si>
  <si>
    <t>モチベーションアップタスク管理アプリ「Forza」</t>
    <phoneticPr fontId="1"/>
  </si>
  <si>
    <t>ファイルパス</t>
    <phoneticPr fontId="1"/>
  </si>
  <si>
    <t>パスワード</t>
    <phoneticPr fontId="1"/>
  </si>
  <si>
    <t>user_password</t>
    <phoneticPr fontId="1"/>
  </si>
  <si>
    <t>TRUE or FORSE</t>
    <phoneticPr fontId="1"/>
  </si>
  <si>
    <t>TOPメモ</t>
    <phoneticPr fontId="1"/>
  </si>
  <si>
    <t>top_memo</t>
    <phoneticPr fontId="1"/>
  </si>
  <si>
    <t>topメモ</t>
    <phoneticPr fontId="1"/>
  </si>
  <si>
    <t>優先度</t>
    <rPh sb="0" eb="3">
      <t>ユウセンド</t>
    </rPh>
    <phoneticPr fontId="1"/>
  </si>
  <si>
    <t>priority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</si>
</sst>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15" sqref="E15"/>
    </sheetView>
  </sheetViews>
  <sheetFormatPr defaultRowHeight="13.5" x14ac:dyDescent="0.15"/>
  <cols>
    <col min="2" max="2" width="12.375" bestFit="1" customWidth="1"/>
    <col min="3" max="3" width="39.25" bestFit="1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78</v>
      </c>
      <c r="D2" s="1" t="s">
        <v>2</v>
      </c>
      <c r="E2" s="3" t="s">
        <v>21</v>
      </c>
    </row>
    <row r="3" spans="1:6" x14ac:dyDescent="0.15">
      <c r="B3" s="1" t="s">
        <v>3</v>
      </c>
      <c r="C3" s="2"/>
      <c r="D3" s="1" t="s">
        <v>4</v>
      </c>
      <c r="E3" s="7">
        <v>44720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40</v>
      </c>
      <c r="D8" s="3" t="s">
        <v>26</v>
      </c>
      <c r="E8" s="3" t="s">
        <v>23</v>
      </c>
      <c r="F8" s="3"/>
    </row>
    <row r="9" spans="1:6" x14ac:dyDescent="0.15">
      <c r="B9" s="3">
        <v>2</v>
      </c>
      <c r="C9" s="3" t="s">
        <v>24</v>
      </c>
      <c r="D9" s="3" t="s">
        <v>33</v>
      </c>
      <c r="E9" s="3" t="s">
        <v>23</v>
      </c>
      <c r="F9" s="3"/>
    </row>
    <row r="10" spans="1:6" x14ac:dyDescent="0.15">
      <c r="B10" s="3">
        <v>3</v>
      </c>
      <c r="C10" s="3" t="s">
        <v>47</v>
      </c>
      <c r="D10" s="3" t="s">
        <v>65</v>
      </c>
      <c r="E10" s="3" t="s">
        <v>23</v>
      </c>
      <c r="F10" s="3"/>
    </row>
    <row r="11" spans="1:6" x14ac:dyDescent="0.15">
      <c r="B11" s="3">
        <v>4</v>
      </c>
      <c r="C11" s="3" t="s">
        <v>25</v>
      </c>
      <c r="D11" s="3" t="s">
        <v>42</v>
      </c>
      <c r="E11" s="3" t="s">
        <v>23</v>
      </c>
      <c r="F11" s="3"/>
    </row>
    <row r="12" spans="1:6" x14ac:dyDescent="0.15">
      <c r="B12" s="3">
        <v>5</v>
      </c>
      <c r="C12" s="3" t="s">
        <v>56</v>
      </c>
      <c r="D12" s="3" t="s">
        <v>58</v>
      </c>
      <c r="E12" s="3" t="s">
        <v>23</v>
      </c>
      <c r="F12" s="3"/>
    </row>
    <row r="13" spans="1:6" x14ac:dyDescent="0.15">
      <c r="B13" s="3">
        <v>6</v>
      </c>
      <c r="C13" s="9" t="s">
        <v>57</v>
      </c>
      <c r="D13" s="8" t="s">
        <v>59</v>
      </c>
      <c r="E13" s="3" t="s">
        <v>23</v>
      </c>
      <c r="F13" s="3"/>
    </row>
    <row r="14" spans="1:6" x14ac:dyDescent="0.15">
      <c r="B14" s="3">
        <v>7</v>
      </c>
      <c r="C14" s="9" t="s">
        <v>27</v>
      </c>
      <c r="D14" s="3" t="s">
        <v>60</v>
      </c>
      <c r="E14" s="3" t="s">
        <v>23</v>
      </c>
      <c r="F14" s="3"/>
    </row>
    <row r="15" spans="1:6" x14ac:dyDescent="0.15">
      <c r="B15" s="3">
        <v>8</v>
      </c>
      <c r="C15" s="3" t="s">
        <v>83</v>
      </c>
      <c r="D15" s="3" t="s">
        <v>84</v>
      </c>
      <c r="E15" s="3" t="s">
        <v>23</v>
      </c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13" sqref="E13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40</v>
      </c>
    </row>
    <row r="2" spans="1:12" x14ac:dyDescent="0.15">
      <c r="B2" s="1" t="s">
        <v>1</v>
      </c>
      <c r="C2" s="2" t="s">
        <v>78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テーブル一覧!C8</f>
        <v>ユーザーテーブル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テーブル一覧!D8</f>
        <v>users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/>
      <c r="L10" t="str">
        <f>C12&amp;" "&amp;D10&amp;" "&amp;IF(E10&lt;&gt;"","("&amp;E10&amp;")","")&amp;IF(C11&lt;&gt;"",",","")</f>
        <v>user_password int (5),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I11" s="3"/>
      <c r="J11" s="3"/>
      <c r="L11" t="e">
        <f>C11&amp;"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80</v>
      </c>
      <c r="C12" s="3" t="s">
        <v>81</v>
      </c>
      <c r="D12" s="3" t="s">
        <v>31</v>
      </c>
      <c r="E12" s="3">
        <v>40</v>
      </c>
      <c r="F12" s="3"/>
      <c r="G12" s="3"/>
      <c r="H12" s="3" t="s">
        <v>32</v>
      </c>
      <c r="I12" s="3"/>
      <c r="J12" s="3"/>
      <c r="L12" t="e">
        <f>#REF!&amp;" "&amp;D11&amp;" "&amp;IF(E11&lt;&gt;"","("&amp;E11&amp;")","")&amp;IF(#REF!&lt;&gt;"",",","")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F837-2093-40B0-9E8E-86134CE386ED}">
  <dimension ref="A1:L30"/>
  <sheetViews>
    <sheetView tabSelected="1" topLeftCell="B1" workbookViewId="0">
      <selection activeCell="B17" sqref="B17:J17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 t="s">
        <v>78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テーブル一覧!C9</f>
        <v>タスクリスト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テーブル一覧!D9</f>
        <v>task_lists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task_lists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C15&amp;"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12" t="s">
        <v>41</v>
      </c>
      <c r="C12" s="12" t="s">
        <v>46</v>
      </c>
      <c r="D12" s="3" t="s">
        <v>29</v>
      </c>
      <c r="E12" s="3">
        <v>100</v>
      </c>
      <c r="F12" s="3"/>
      <c r="G12" s="3" t="s">
        <v>32</v>
      </c>
      <c r="H12" s="3" t="s">
        <v>32</v>
      </c>
      <c r="I12" s="3"/>
      <c r="J12" s="3"/>
      <c r="L12" t="e">
        <f>#REF!&amp;" "&amp;D13&amp;" "&amp;IF(E13&lt;&gt;"","("&amp;E13&amp;")","")&amp;IF(C16&lt;&gt;"",",","")</f>
        <v>#REF!</v>
      </c>
    </row>
    <row r="13" spans="1:12" x14ac:dyDescent="0.15">
      <c r="A13" s="3">
        <v>4</v>
      </c>
      <c r="B13" s="13" t="s">
        <v>48</v>
      </c>
      <c r="C13" s="13" t="s">
        <v>66</v>
      </c>
      <c r="D13" s="3" t="s">
        <v>29</v>
      </c>
      <c r="E13" s="3">
        <v>100</v>
      </c>
      <c r="F13" s="3"/>
      <c r="G13" s="3" t="s">
        <v>32</v>
      </c>
      <c r="H13" s="3" t="s">
        <v>32</v>
      </c>
      <c r="I13" s="3"/>
      <c r="J13" s="3"/>
      <c r="L13" t="e">
        <f>C16&amp;" "&amp;D14&amp;" "&amp;IF(E14&lt;&gt;"","("&amp;E14&amp;")","")&amp;IF(#REF!&lt;&gt;"",",","")</f>
        <v>#REF!</v>
      </c>
    </row>
    <row r="14" spans="1:12" x14ac:dyDescent="0.15">
      <c r="A14" s="3">
        <v>5</v>
      </c>
      <c r="B14" s="3" t="s">
        <v>34</v>
      </c>
      <c r="C14" s="3" t="s">
        <v>36</v>
      </c>
      <c r="D14" s="3" t="s">
        <v>31</v>
      </c>
      <c r="E14" s="3">
        <v>40</v>
      </c>
      <c r="F14" s="3"/>
      <c r="G14" s="3"/>
      <c r="H14" s="3"/>
      <c r="I14" s="3"/>
      <c r="J14" s="3"/>
      <c r="L14" t="e">
        <f>#REF!&amp;" "&amp;D15&amp;" "&amp;IF(E15&lt;&gt;"","("&amp;E15&amp;")","")&amp;IF(#REF!&lt;&gt;"",",","")</f>
        <v>#REF!</v>
      </c>
    </row>
    <row r="15" spans="1:12" x14ac:dyDescent="0.15">
      <c r="A15" s="3">
        <v>6</v>
      </c>
      <c r="B15" s="3" t="s">
        <v>35</v>
      </c>
      <c r="C15" s="3" t="s">
        <v>39</v>
      </c>
      <c r="D15" s="3" t="s">
        <v>31</v>
      </c>
      <c r="E15" s="3">
        <v>40</v>
      </c>
      <c r="F15" s="3"/>
      <c r="G15" s="3"/>
      <c r="H15" s="3"/>
      <c r="I15" s="3"/>
      <c r="J15" s="3"/>
      <c r="L15" t="e">
        <f>#REF!&amp;" "&amp;D16&amp;" "&amp;IF(E16&lt;&gt;"","("&amp;E16&amp;")","")&amp;IF(#REF!&lt;&gt;"",",","")</f>
        <v>#REF!</v>
      </c>
    </row>
    <row r="16" spans="1:12" x14ac:dyDescent="0.15">
      <c r="A16" s="3">
        <v>7</v>
      </c>
      <c r="B16" s="3" t="s">
        <v>37</v>
      </c>
      <c r="C16" s="3" t="s">
        <v>38</v>
      </c>
      <c r="D16" s="3" t="s">
        <v>70</v>
      </c>
      <c r="E16" s="3" t="s">
        <v>72</v>
      </c>
      <c r="F16" s="3"/>
      <c r="G16" s="3"/>
      <c r="H16" s="3" t="s">
        <v>32</v>
      </c>
      <c r="I16" s="3"/>
      <c r="J16" s="3"/>
      <c r="L16" t="e">
        <f>#REF!&amp;" "&amp;D18&amp;" "&amp;IF(E18&lt;&gt;"","("&amp;E18&amp;")","")&amp;IF(#REF!&lt;&gt;"",",","")</f>
        <v>#REF!</v>
      </c>
    </row>
    <row r="17" spans="1:12" x14ac:dyDescent="0.15">
      <c r="A17" s="3">
        <v>8</v>
      </c>
      <c r="B17" s="9" t="s">
        <v>86</v>
      </c>
      <c r="C17" s="9" t="s">
        <v>87</v>
      </c>
      <c r="D17" s="9" t="s">
        <v>29</v>
      </c>
      <c r="E17" s="9">
        <v>2</v>
      </c>
      <c r="F17" s="3"/>
      <c r="G17" s="3"/>
      <c r="H17" s="3"/>
      <c r="I17" s="3"/>
      <c r="J17" s="3"/>
      <c r="L17" t="e">
        <f>#REF!&amp;" "&amp;#REF!&amp;" "&amp;IF(#REF!&lt;&gt;"","("&amp;#REF!&amp;")","")&amp;IF(#REF!&lt;&gt;"",",","")</f>
        <v>#REF!</v>
      </c>
    </row>
    <row r="18" spans="1:12" x14ac:dyDescent="0.15">
      <c r="A18" s="3">
        <v>9</v>
      </c>
      <c r="B18" s="3" t="s">
        <v>68</v>
      </c>
      <c r="C18" s="3" t="s">
        <v>69</v>
      </c>
      <c r="D18" s="3" t="s">
        <v>71</v>
      </c>
      <c r="E18" s="3"/>
      <c r="F18" s="3"/>
      <c r="G18" s="3"/>
      <c r="H18" s="3"/>
      <c r="I18" s="3"/>
      <c r="J18" s="3" t="s">
        <v>82</v>
      </c>
      <c r="L18" t="e">
        <f>#REF!&amp;" "&amp;#REF!&amp;" "&amp;IF(#REF!&lt;&gt;"","("&amp;#REF!&amp;")","")&amp;IF(C19&lt;&gt;"",",","")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8:L29" si="0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51E07-E738-4776-9797-476B6A7E5E48}">
  <dimension ref="A1:L30"/>
  <sheetViews>
    <sheetView workbookViewId="0">
      <selection activeCell="G13" sqref="G13"/>
    </sheetView>
  </sheetViews>
  <sheetFormatPr defaultRowHeight="13.5" x14ac:dyDescent="0.15"/>
  <cols>
    <col min="2" max="2" width="18.625" bestFit="1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77</v>
      </c>
    </row>
    <row r="2" spans="1:12" x14ac:dyDescent="0.15">
      <c r="B2" s="1" t="s">
        <v>1</v>
      </c>
      <c r="C2" s="2" t="s">
        <v>78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テーブル一覧!C10</f>
        <v>カスタムセット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テーブル一覧!D10</f>
        <v>customset_lists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customset_lists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13" t="s">
        <v>48</v>
      </c>
      <c r="C12" s="13" t="s">
        <v>66</v>
      </c>
      <c r="D12" s="3" t="s">
        <v>29</v>
      </c>
      <c r="E12" s="3">
        <v>100</v>
      </c>
      <c r="F12" s="3"/>
      <c r="G12" s="3" t="s">
        <v>32</v>
      </c>
      <c r="H12" s="3" t="s">
        <v>32</v>
      </c>
      <c r="I12" s="3"/>
      <c r="J12" s="3"/>
      <c r="L12" t="e">
        <f>#REF!&amp;" "&amp;D13&amp;" "&amp;IF(E13&lt;&gt;"","("&amp;E13&amp;")","")&amp;IF(#REF!&lt;&gt;"",",","")</f>
        <v>#REF!</v>
      </c>
    </row>
    <row r="13" spans="1:12" x14ac:dyDescent="0.15">
      <c r="A13" s="3">
        <v>4</v>
      </c>
      <c r="B13" s="3" t="s">
        <v>49</v>
      </c>
      <c r="C13" s="3" t="s">
        <v>67</v>
      </c>
      <c r="D13" s="3" t="s">
        <v>31</v>
      </c>
      <c r="E13" s="3">
        <v>20</v>
      </c>
      <c r="F13" s="3"/>
      <c r="G13" s="3"/>
      <c r="H13" s="3"/>
      <c r="I13" s="3"/>
      <c r="J13" s="3"/>
      <c r="L13" t="e">
        <f>#REF!&amp;"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"&amp;IF(E17&lt;&gt;"","("&amp;E17&amp;")","")&amp;IF(C14&lt;&gt;"",",","")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C14&amp;" "&amp;D18&amp;" "&amp;IF(E18&lt;&gt;"","("&amp;E18&amp;")","")&amp;IF(C15&lt;&gt;"",",","")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263A-C1E6-4317-AF51-497DD8EF77AB}">
  <dimension ref="A1:L30"/>
  <sheetViews>
    <sheetView workbookViewId="0">
      <selection activeCell="L16" sqref="L16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76</v>
      </c>
    </row>
    <row r="2" spans="1:12" x14ac:dyDescent="0.15">
      <c r="B2" s="1" t="s">
        <v>1</v>
      </c>
      <c r="C2" s="2" t="s">
        <v>78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テーブル一覧!C11</f>
        <v>励ましの画像とメッセージ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テーブル一覧!D11</f>
        <v>cheer_lists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cheer_lists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I11" s="3"/>
      <c r="J11" s="3"/>
      <c r="L11" t="e">
        <f>#REF!&amp;" "&amp;D13&amp;" "&amp;IF(E13&lt;&gt;"","("&amp;E13&amp;")","")&amp;IF(#REF!&lt;&gt;"",",","")</f>
        <v>#REF!</v>
      </c>
    </row>
    <row r="12" spans="1:12" x14ac:dyDescent="0.15">
      <c r="A12" s="3">
        <v>3</v>
      </c>
      <c r="B12" s="13" t="s">
        <v>48</v>
      </c>
      <c r="C12" s="13" t="s">
        <v>66</v>
      </c>
      <c r="D12" s="3" t="s">
        <v>29</v>
      </c>
      <c r="E12" s="3">
        <v>100</v>
      </c>
      <c r="F12" s="3"/>
      <c r="G12" s="3" t="s">
        <v>32</v>
      </c>
      <c r="H12" s="3" t="s">
        <v>32</v>
      </c>
      <c r="I12" s="3"/>
      <c r="J12" s="3"/>
      <c r="L12" t="e">
        <f>#REF!&amp;" "&amp;D14&amp;" "&amp;IF(E14&lt;&gt;"","("&amp;E14&amp;")","")&amp;IF(#REF!&lt;&gt;"",",","")</f>
        <v>#REF!</v>
      </c>
    </row>
    <row r="13" spans="1:12" x14ac:dyDescent="0.15">
      <c r="A13" s="3">
        <v>4</v>
      </c>
      <c r="B13" s="3" t="s">
        <v>50</v>
      </c>
      <c r="C13" s="3" t="s">
        <v>51</v>
      </c>
      <c r="D13" s="3" t="s">
        <v>31</v>
      </c>
      <c r="E13" s="3">
        <v>50</v>
      </c>
      <c r="F13" s="3"/>
      <c r="G13" s="3"/>
      <c r="H13" s="3"/>
      <c r="I13" s="3"/>
      <c r="J13" s="3" t="s">
        <v>79</v>
      </c>
      <c r="L13" t="e">
        <f>#REF!&amp;"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 t="s">
        <v>52</v>
      </c>
      <c r="C14" s="3" t="s">
        <v>53</v>
      </c>
      <c r="D14" s="3" t="s">
        <v>31</v>
      </c>
      <c r="E14" s="3">
        <v>100</v>
      </c>
      <c r="F14" s="3"/>
      <c r="G14" s="3"/>
      <c r="H14" s="3"/>
      <c r="I14" s="3"/>
      <c r="J14" s="3"/>
      <c r="L14" t="e">
        <f>#REF!&amp;" "&amp;#REF!&amp;" "&amp;IF(#REF!&lt;&gt;"","("&amp;#REF!&amp;")","")&amp;IF(#REF!&lt;&gt;"",",","")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"&amp;IF(E16&lt;&gt;"","("&amp;E16&amp;")","")&amp;IF(C14&lt;&gt;"",",","")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C14&amp;" "&amp;D17&amp;" "&amp;IF(E17&lt;&gt;"","("&amp;E17&amp;")","")&amp;IF(#REF!&lt;&gt;"",",","")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"&amp;D18&amp;" "&amp;IF(E18&lt;&gt;"","("&amp;E18&amp;")","")&amp;IF(#REF!&lt;&gt;"",",","")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e">
        <f>#REF!&amp;" "&amp;D19&amp;" "&amp;IF(E19&lt;&gt;"","("&amp;E19&amp;")","")&amp;IF(C15&lt;&gt;"",",","")</f>
        <v>#REF!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ref="L20:L29" si="0">C15&amp;" "&amp;D20&amp;" "&amp;IF(E20&lt;&gt;"","("&amp;E20&amp;")","")&amp;IF(C16&lt;&gt;"",",","")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272C-ED6D-4237-BCB2-4FA48400E919}">
  <dimension ref="A1:L30"/>
  <sheetViews>
    <sheetView topLeftCell="B1" workbookViewId="0">
      <selection activeCell="J12" sqref="J12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75</v>
      </c>
    </row>
    <row r="2" spans="1:12" x14ac:dyDescent="0.15">
      <c r="B2" s="1" t="s">
        <v>1</v>
      </c>
      <c r="C2" s="2" t="s">
        <v>78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テーブル一覧!C12</f>
        <v>背景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テーブル一覧!D12</f>
        <v>background_images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background_images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54</v>
      </c>
      <c r="C12" s="3" t="s">
        <v>55</v>
      </c>
      <c r="D12" s="3" t="s">
        <v>31</v>
      </c>
      <c r="E12" s="3">
        <v>50</v>
      </c>
      <c r="F12" s="3"/>
      <c r="G12" s="3"/>
      <c r="H12" s="3"/>
      <c r="I12" s="3"/>
      <c r="J12" s="3" t="s">
        <v>79</v>
      </c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"&amp;IF(E17&lt;&gt;"","("&amp;E17&amp;")","")&amp;IF(C13&lt;&gt;"",",","")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C13&amp;" "&amp;D18&amp;" "&amp;IF(E18&lt;&gt;"","("&amp;E18&amp;")","")&amp;IF(C14&lt;&gt;"",",","")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5960-8625-4EBB-A061-35271653ED26}">
  <dimension ref="A1:L30"/>
  <sheetViews>
    <sheetView workbookViewId="0">
      <selection activeCell="J12" sqref="J12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74</v>
      </c>
    </row>
    <row r="2" spans="1:12" x14ac:dyDescent="0.15">
      <c r="B2" s="1" t="s">
        <v>1</v>
      </c>
      <c r="C2" s="2" t="s">
        <v>78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テーブル一覧!C13</f>
        <v>アイコン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テーブル一覧!D13</f>
        <v>icon_images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icon_images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57</v>
      </c>
      <c r="C12" s="3" t="s">
        <v>59</v>
      </c>
      <c r="D12" s="3" t="s">
        <v>31</v>
      </c>
      <c r="E12" s="3">
        <v>50</v>
      </c>
      <c r="F12" s="3"/>
      <c r="G12" s="3"/>
      <c r="H12" s="3"/>
      <c r="I12" s="3"/>
      <c r="J12" s="3" t="s">
        <v>79</v>
      </c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"&amp;IF(E17&lt;&gt;"","("&amp;E17&amp;")","")&amp;IF(C13&lt;&gt;"",",","")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C13&amp;" "&amp;D18&amp;" "&amp;IF(E18&lt;&gt;"","("&amp;E18&amp;")","")&amp;IF(C14&lt;&gt;"",",","")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0F54-B164-42B9-8B17-84FEBD1332E7}">
  <dimension ref="A1:L30"/>
  <sheetViews>
    <sheetView topLeftCell="A4" workbookViewId="0">
      <selection activeCell="C17" sqref="C17"/>
    </sheetView>
  </sheetViews>
  <sheetFormatPr defaultRowHeight="13.5" x14ac:dyDescent="0.15"/>
  <cols>
    <col min="2" max="2" width="22" bestFit="1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73</v>
      </c>
    </row>
    <row r="2" spans="1:12" x14ac:dyDescent="0.15">
      <c r="B2" s="1" t="s">
        <v>1</v>
      </c>
      <c r="C2" s="2" t="s">
        <v>78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テーブル一覧!C14</f>
        <v>ご褒美Day(リマインダー)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テーブル一覧!D14</f>
        <v>remind_dates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remind_dates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43</v>
      </c>
      <c r="C11" s="11" t="s">
        <v>44</v>
      </c>
      <c r="D11" s="3" t="s">
        <v>30</v>
      </c>
      <c r="E11" s="3">
        <v>100</v>
      </c>
      <c r="F11" s="3"/>
      <c r="G11" s="3"/>
      <c r="H11" s="3" t="s">
        <v>32</v>
      </c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62</v>
      </c>
      <c r="C12" s="3" t="s">
        <v>63</v>
      </c>
      <c r="D12" s="3" t="s">
        <v>31</v>
      </c>
      <c r="E12" s="3">
        <v>40</v>
      </c>
      <c r="F12" s="3"/>
      <c r="G12" s="3"/>
      <c r="H12" s="3"/>
      <c r="I12" s="3"/>
      <c r="J12" s="3"/>
      <c r="L12" t="e">
        <f>#REF!&amp;" "&amp;D13&amp;" "&amp;IF(E13&lt;&gt;"","("&amp;E13&amp;")","")&amp;IF(C13&lt;&gt;"",",","")</f>
        <v>#REF!</v>
      </c>
    </row>
    <row r="13" spans="1:12" x14ac:dyDescent="0.15">
      <c r="A13" s="3">
        <v>4</v>
      </c>
      <c r="B13" s="3" t="s">
        <v>64</v>
      </c>
      <c r="C13" s="3" t="s">
        <v>61</v>
      </c>
      <c r="D13" s="3" t="s">
        <v>70</v>
      </c>
      <c r="E13" s="3" t="s">
        <v>72</v>
      </c>
      <c r="F13" s="3"/>
      <c r="G13" s="3"/>
      <c r="H13" s="3"/>
      <c r="I13" s="3"/>
      <c r="J13" s="3"/>
      <c r="L13" t="e">
        <f>C13&amp;"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"&amp;#REF!&amp;" "&amp;IF(#REF!&lt;&gt;"","("&amp;#REF!&amp;")","")&amp;IF(#REF!&lt;&gt;"",",","")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"&amp;D18&amp;" "&amp;IF(E18&lt;&gt;"","("&amp;E18&amp;")","")&amp;IF(C15&lt;&gt;"",",","")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C15&amp;" "&amp;D19&amp;" "&amp;IF(E19&lt;&gt;"","("&amp;E19&amp;")","")&amp;IF(C16&lt;&gt;"",",","")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D968-0FEE-400E-BFF5-8B74048F497F}">
  <dimension ref="A1:L30"/>
  <sheetViews>
    <sheetView workbookViewId="0">
      <selection activeCell="C18" sqref="C18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74</v>
      </c>
    </row>
    <row r="2" spans="1:12" x14ac:dyDescent="0.15">
      <c r="B2" s="1" t="s">
        <v>1</v>
      </c>
      <c r="C2" s="2" t="s">
        <v>78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テーブル一覧!C15</f>
        <v>TOPメモ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テーブル一覧!D15</f>
        <v>top_memo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top_memo (</v>
      </c>
    </row>
    <row r="10" spans="1:12" x14ac:dyDescent="0.15">
      <c r="A10" s="3">
        <v>1</v>
      </c>
      <c r="B10" s="3" t="s">
        <v>22</v>
      </c>
      <c r="C10" s="3" t="s">
        <v>28</v>
      </c>
      <c r="D10" s="3" t="s">
        <v>29</v>
      </c>
      <c r="E10" s="3">
        <v>5</v>
      </c>
      <c r="F10" s="3" t="s">
        <v>32</v>
      </c>
      <c r="G10" s="3" t="s">
        <v>32</v>
      </c>
      <c r="H10" s="3" t="s">
        <v>32</v>
      </c>
      <c r="I10" s="3"/>
      <c r="J10" s="3" t="s">
        <v>45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85</v>
      </c>
      <c r="C11" s="3" t="s">
        <v>84</v>
      </c>
      <c r="D11" s="3" t="s">
        <v>31</v>
      </c>
      <c r="E11" s="3">
        <v>200</v>
      </c>
      <c r="F11" s="3"/>
      <c r="G11" s="3"/>
      <c r="H11" s="3"/>
      <c r="I11" s="3"/>
      <c r="J11" s="3"/>
      <c r="L11" t="e">
        <f>#REF!&amp;" "&amp;#REF!&amp;" "&amp;IF(#REF!&lt;&gt;"","("&amp;#REF!&amp;")","")&amp;IF(#REF!&lt;&gt;"",",","")</f>
        <v>#REF!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"&amp;D11&amp;" "&amp;IF(E11&lt;&gt;"","("&amp;E11&amp;")","")&amp;IF(#REF!&lt;&gt;"",",","")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"&amp;D12&amp;" "&amp;IF(E12&lt;&gt;"","("&amp;E12&amp;")","")&amp;IF(#REF!&lt;&gt;"",",","")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"&amp;D13&amp;" "&amp;IF(E13&lt;&gt;"","("&amp;E13&amp;")","")&amp;IF(#REF!&lt;&gt;"",",","")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"&amp;D14&amp;" "&amp;IF(E14&lt;&gt;"","("&amp;E14&amp;")","")&amp;IF(#REF!&lt;&gt;"",",","")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"&amp;D15&amp;" "&amp;IF(E15&lt;&gt;"","("&amp;E15&amp;")","")&amp;IF(C11&lt;&gt;"",",","")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C11&amp;" "&amp;D16&amp;" "&amp;IF(E16&lt;&gt;"","("&amp;E16&amp;")","")&amp;IF(C12&lt;&gt;"",",","")</f>
        <v xml:space="preserve">top_memo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users</vt:lpstr>
      <vt:lpstr>task_lists</vt:lpstr>
      <vt:lpstr>customset_lists</vt:lpstr>
      <vt:lpstr>cheer_lists</vt:lpstr>
      <vt:lpstr>background_images</vt:lpstr>
      <vt:lpstr>icon_images</vt:lpstr>
      <vt:lpstr>remind_dates</vt:lpstr>
      <vt:lpstr>top_memos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2022-06-08T06:42:47Z</dcterms:modified>
</cp:coreProperties>
</file>