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atsumi-keisuke-plusdojo2022_seplus2016_onmicrosoft_com/Documents/"/>
    </mc:Choice>
  </mc:AlternateContent>
  <xr:revisionPtr revIDLastSave="0" documentId="8_{921734F0-1A45-4114-A207-734A63CE6568}" xr6:coauthVersionLast="47" xr6:coauthVersionMax="47" xr10:uidLastSave="{00000000-0000-0000-0000-000000000000}"/>
  <bookViews>
    <workbookView xWindow="-120" yWindow="-120" windowWidth="20730" windowHeight="11160" firstSheet="1" activeTab="8" xr2:uid="{00000000-000D-0000-FFFF-FFFF00000000}"/>
  </bookViews>
  <sheets>
    <sheet name="テーブル一覧" sheetId="1" r:id="rId1"/>
    <sheet name="points" sheetId="2" r:id="rId2"/>
    <sheet name="Todolists" sheetId="6" r:id="rId3"/>
    <sheet name="Schedules" sheetId="7" r:id="rId4"/>
    <sheet name="kakugens" sheetId="8" r:id="rId5"/>
    <sheet name="charcter" sheetId="14" r:id="rId6"/>
    <sheet name="diaries" sheetId="9" r:id="rId7"/>
    <sheet name="backgrounds" sheetId="10" r:id="rId8"/>
    <sheet name="coupons" sheetId="13" r:id="rId9"/>
    <sheet name="sportskakugens" sheetId="11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14" l="1"/>
  <c r="L10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9" i="2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</calcChain>
</file>

<file path=xl/sharedStrings.xml><?xml version="1.0" encoding="utf-8"?>
<sst xmlns="http://schemas.openxmlformats.org/spreadsheetml/2006/main" count="412" uniqueCount="124">
  <si>
    <t>テーブル一覧</t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</si>
  <si>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</si>
  <si>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</si>
  <si>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渥美 馨介</t>
    <rPh sb="0" eb="2">
      <t>アツミ</t>
    </rPh>
    <rPh sb="3" eb="5">
      <t>カオルスケ</t>
    </rPh>
    <phoneticPr fontId="1"/>
  </si>
  <si>
    <t>システム名</t>
    <rPh sb="4" eb="5">
      <t>ナ</t>
    </rPh>
    <phoneticPr fontId="1"/>
  </si>
  <si>
    <t>～いつものおとも～アニマルカレンダー</t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</si>
  <si>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</si>
  <si>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</si>
  <si>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</si>
  <si>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</si>
  <si>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</si>
  <si>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</si>
  <si>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</si>
  <si>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</si>
  <si>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ポイント表示</t>
    <rPh sb="4" eb="6">
      <t>ヒョウジ</t>
    </rPh>
    <phoneticPr fontId="1"/>
  </si>
  <si>
    <t>pointview</t>
    <phoneticPr fontId="1"/>
  </si>
  <si>
    <t>　テーブル</t>
    <phoneticPr fontId="1"/>
  </si>
  <si>
    <t>ToDOリスト</t>
    <phoneticPr fontId="1"/>
  </si>
  <si>
    <t>todolist</t>
    <phoneticPr fontId="1"/>
  </si>
  <si>
    <t>今日の予定</t>
    <rPh sb="0" eb="2">
      <t>キョウ</t>
    </rPh>
    <rPh sb="3" eb="5">
      <t>ヨテイ</t>
    </rPh>
    <phoneticPr fontId="1"/>
  </si>
  <si>
    <t>schedule</t>
    <phoneticPr fontId="1"/>
  </si>
  <si>
    <t>今日の格言</t>
    <rPh sb="0" eb="2">
      <t>キョウ</t>
    </rPh>
    <rPh sb="3" eb="5">
      <t>カクゲン</t>
    </rPh>
    <phoneticPr fontId="1"/>
  </si>
  <si>
    <t>kakugen</t>
    <phoneticPr fontId="1"/>
  </si>
  <si>
    <t>キャラクター</t>
    <phoneticPr fontId="1"/>
  </si>
  <si>
    <t>character</t>
    <phoneticPr fontId="1"/>
  </si>
  <si>
    <t>日記</t>
    <rPh sb="0" eb="2">
      <t>ニッキ</t>
    </rPh>
    <phoneticPr fontId="1"/>
  </si>
  <si>
    <t>diary</t>
    <phoneticPr fontId="1"/>
  </si>
  <si>
    <t>壁紙</t>
    <rPh sb="0" eb="2">
      <t>カベガミ</t>
    </rPh>
    <phoneticPr fontId="1"/>
  </si>
  <si>
    <t>background</t>
    <phoneticPr fontId="1"/>
  </si>
  <si>
    <t>クーポン</t>
    <phoneticPr fontId="1"/>
  </si>
  <si>
    <t>coupon</t>
    <phoneticPr fontId="1"/>
  </si>
  <si>
    <t>　テーブル</t>
  </si>
  <si>
    <t>スポーツ格言</t>
    <rPh sb="4" eb="6">
      <t>カクゲン</t>
    </rPh>
    <phoneticPr fontId="1"/>
  </si>
  <si>
    <t>sportskakugen</t>
    <phoneticPr fontId="1"/>
  </si>
  <si>
    <t>テーブル論理名</t>
    <rPh sb="4" eb="6">
      <t>ロンリ</t>
    </rPh>
    <rPh sb="6" eb="7">
      <t>メイ</t>
    </rPh>
    <phoneticPr fontId="1"/>
  </si>
  <si>
    <t>ポイント表示</t>
    <phoneticPr fontId="1"/>
  </si>
  <si>
    <t>テーブル物理名</t>
    <rPh sb="4" eb="6">
      <t>ブツリ</t>
    </rPh>
    <rPh sb="6" eb="7">
      <t>メイ</t>
    </rPh>
    <phoneticPr fontId="1"/>
  </si>
  <si>
    <t>points</t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</si>
  <si>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</si>
  <si>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</si>
  <si>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</si>
  <si>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</si>
  <si>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</si>
  <si>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</si>
  <si>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  <phoneticPr fontId="1"/>
  </si>
  <si>
    <t>int</t>
    <phoneticPr fontId="1"/>
  </si>
  <si>
    <t>〇</t>
    <phoneticPr fontId="1"/>
  </si>
  <si>
    <t>ポイント数</t>
    <rPh sb="4" eb="5">
      <t>スウ</t>
    </rPh>
    <phoneticPr fontId="1"/>
  </si>
  <si>
    <t>pointvalue</t>
  </si>
  <si>
    <t>int</t>
  </si>
  <si>
    <t>)</t>
    <phoneticPr fontId="1"/>
  </si>
  <si>
    <t>ToDoリスト</t>
    <phoneticPr fontId="1"/>
  </si>
  <si>
    <t>渥美 馨介</t>
  </si>
  <si>
    <t>todos</t>
    <phoneticPr fontId="1"/>
  </si>
  <si>
    <t>締め切り</t>
    <rPh sb="0" eb="1">
      <t>シ</t>
    </rPh>
    <rPh sb="2" eb="3">
      <t>キ</t>
    </rPh>
    <phoneticPr fontId="1"/>
  </si>
  <si>
    <t>tododeadline</t>
    <phoneticPr fontId="1"/>
  </si>
  <si>
    <t>varchar</t>
  </si>
  <si>
    <t>タスク名</t>
    <rPh sb="3" eb="4">
      <t>メイ</t>
    </rPh>
    <phoneticPr fontId="1"/>
  </si>
  <si>
    <t>task</t>
    <phoneticPr fontId="1"/>
  </si>
  <si>
    <t>重要度</t>
    <rPh sb="0" eb="3">
      <t>ジュウヨウド</t>
    </rPh>
    <phoneticPr fontId="1"/>
  </si>
  <si>
    <t>importance</t>
  </si>
  <si>
    <t>プルダウン(データ型保留）</t>
  </si>
  <si>
    <t>メモ</t>
    <phoneticPr fontId="1"/>
  </si>
  <si>
    <t>todomemo</t>
    <phoneticPr fontId="1"/>
  </si>
  <si>
    <t>予定</t>
    <rPh sb="0" eb="2">
      <t>ヨテイ</t>
    </rPh>
    <phoneticPr fontId="1"/>
  </si>
  <si>
    <t>タイトル</t>
    <phoneticPr fontId="1"/>
  </si>
  <si>
    <t>title</t>
    <phoneticPr fontId="1"/>
  </si>
  <si>
    <t>○</t>
  </si>
  <si>
    <t>開始日時</t>
    <rPh sb="0" eb="2">
      <t>カイシ</t>
    </rPh>
    <rPh sb="2" eb="4">
      <t>ニチジ</t>
    </rPh>
    <phoneticPr fontId="1"/>
  </si>
  <si>
    <t>starttime</t>
    <phoneticPr fontId="1"/>
  </si>
  <si>
    <t>終了日時</t>
    <rPh sb="0" eb="4">
      <t>シュウリョウニチジ</t>
    </rPh>
    <phoneticPr fontId="1"/>
  </si>
  <si>
    <t>endtime</t>
  </si>
  <si>
    <t>スタンプ</t>
    <phoneticPr fontId="1"/>
  </si>
  <si>
    <t>stamp</t>
    <phoneticPr fontId="1"/>
  </si>
  <si>
    <t>メモ</t>
  </si>
  <si>
    <t>schedulememo</t>
  </si>
  <si>
    <t>場所</t>
  </si>
  <si>
    <t>place</t>
  </si>
  <si>
    <t>格言</t>
  </si>
  <si>
    <t>越智穂乃香</t>
  </si>
  <si>
    <t>kakugens</t>
  </si>
  <si>
    <t>kakugen</t>
  </si>
  <si>
    <t>キャラクター</t>
  </si>
  <si>
    <t>清水勇太</t>
  </si>
  <si>
    <t>characters</t>
  </si>
  <si>
    <t>〇</t>
  </si>
  <si>
    <t>キャラクター名</t>
  </si>
  <si>
    <t>charactername</t>
  </si>
  <si>
    <t>varchar</t>
    <phoneticPr fontId="1"/>
  </si>
  <si>
    <t>キャラクターステータス</t>
  </si>
  <si>
    <t>characterstatus</t>
  </si>
  <si>
    <t>キャラクター画像</t>
  </si>
  <si>
    <t>characterimage</t>
  </si>
  <si>
    <t>消費ポイント</t>
  </si>
  <si>
    <t>characterpoint</t>
  </si>
  <si>
    <t>日記</t>
  </si>
  <si>
    <t>diaries</t>
  </si>
  <si>
    <t>日付</t>
  </si>
  <si>
    <t>diarydate</t>
  </si>
  <si>
    <t>データ型(dateになるかも)</t>
  </si>
  <si>
    <t>タイトル</t>
  </si>
  <si>
    <t>diarltitle</t>
  </si>
  <si>
    <t>本文</t>
  </si>
  <si>
    <t>diarycontent</t>
  </si>
  <si>
    <t>背景</t>
  </si>
  <si>
    <t>橋間友香</t>
  </si>
  <si>
    <t>～いつものおとも～アニマルカレンダー</t>
  </si>
  <si>
    <t>壁紙</t>
  </si>
  <si>
    <t>backgrounds</t>
  </si>
  <si>
    <t>背景名</t>
  </si>
  <si>
    <t>bgname</t>
  </si>
  <si>
    <t>背景画像</t>
  </si>
  <si>
    <t>bgimage</t>
  </si>
  <si>
    <t>画像とCSSを併用して表示</t>
  </si>
  <si>
    <t>bgpoint</t>
  </si>
  <si>
    <t>GitにCSSファイルを入れると、色の切り替えがうまくできるかも</t>
  </si>
  <si>
    <t>条件分岐でCSSを切り替えする</t>
  </si>
  <si>
    <t>クーポン名</t>
    <rPh sb="4" eb="5">
      <t>メイ</t>
    </rPh>
    <phoneticPr fontId="1"/>
  </si>
  <si>
    <t>消費ポイント</t>
    <rPh sb="0" eb="2">
      <t>ショウヒ</t>
    </rPh>
    <phoneticPr fontId="1"/>
  </si>
  <si>
    <t>couponpoint</t>
    <phoneticPr fontId="1"/>
  </si>
  <si>
    <t>スポーツ格言</t>
    <phoneticPr fontId="1"/>
  </si>
  <si>
    <t>sportskakugens</t>
    <phoneticPr fontId="1"/>
  </si>
  <si>
    <t>スポーツ格言名</t>
    <rPh sb="4" eb="7">
      <t>カクゲンメイ</t>
    </rPh>
    <phoneticPr fontId="1"/>
  </si>
  <si>
    <t>sportpoint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</si>
</sst>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8"/>
      <name val="ＭＳ ゴシック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2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3" fillId="0" borderId="9" xfId="0" applyFont="1" applyBorder="1">
      <alignment vertical="center"/>
    </xf>
    <xf numFmtId="0" fontId="0" fillId="0" borderId="10" xfId="0" applyBorder="1">
      <alignment vertical="center"/>
    </xf>
    <xf numFmtId="0" fontId="3" fillId="0" borderId="11" xfId="0" applyFont="1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3" fillId="3" borderId="2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3" fillId="0" borderId="6" xfId="0" applyFont="1" applyBorder="1" applyAlignment="1"/>
    <xf numFmtId="0" fontId="3" fillId="0" borderId="13" xfId="0" applyFont="1" applyBorder="1" applyAlignment="1"/>
    <xf numFmtId="0" fontId="3" fillId="0" borderId="13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40" workbookViewId="0">
      <selection activeCell="C6" sqref="C6"/>
    </sheetView>
  </sheetViews>
  <sheetFormatPr defaultRowHeight="13.5"/>
  <cols>
    <col min="2" max="2" width="12.375" bestFit="1" customWidth="1"/>
    <col min="3" max="3" width="34.25" bestFit="1" customWidth="1"/>
    <col min="4" max="4" width="17.875" customWidth="1"/>
    <col min="5" max="5" width="21.375" customWidth="1"/>
    <col min="6" max="6" width="58.625" customWidth="1"/>
  </cols>
  <sheetData>
    <row r="1" spans="1:6" ht="18.75">
      <c r="A1" s="4" t="s">
        <v>0</v>
      </c>
    </row>
    <row r="2" spans="1:6">
      <c r="B2" s="1" t="s">
        <v>1</v>
      </c>
      <c r="C2" s="2"/>
      <c r="D2" s="1" t="s">
        <v>2</v>
      </c>
      <c r="E2" s="3" t="s">
        <v>3</v>
      </c>
    </row>
    <row r="3" spans="1:6">
      <c r="B3" s="1" t="s">
        <v>4</v>
      </c>
      <c r="C3" s="2" t="s">
        <v>5</v>
      </c>
      <c r="D3" s="1" t="s">
        <v>6</v>
      </c>
      <c r="E3" s="5">
        <v>44719</v>
      </c>
    </row>
    <row r="4" spans="1:6">
      <c r="D4" s="1" t="s">
        <v>7</v>
      </c>
      <c r="E4" s="3"/>
    </row>
    <row r="5" spans="1:6">
      <c r="D5" s="1" t="s">
        <v>8</v>
      </c>
      <c r="E5" s="3"/>
    </row>
    <row r="7" spans="1:6">
      <c r="B7" s="1" t="s">
        <v>9</v>
      </c>
      <c r="C7" s="9" t="s">
        <v>10</v>
      </c>
      <c r="D7" s="9" t="s">
        <v>11</v>
      </c>
      <c r="E7" s="9" t="s">
        <v>12</v>
      </c>
      <c r="F7" s="9" t="s">
        <v>13</v>
      </c>
    </row>
    <row r="8" spans="1:6">
      <c r="B8" s="2">
        <v>1</v>
      </c>
      <c r="C8" s="6" t="s">
        <v>14</v>
      </c>
      <c r="D8" s="7" t="s">
        <v>15</v>
      </c>
      <c r="E8" s="13" t="s">
        <v>16</v>
      </c>
      <c r="F8" s="12"/>
    </row>
    <row r="9" spans="1:6">
      <c r="B9" s="2">
        <v>2</v>
      </c>
      <c r="C9" s="6" t="s">
        <v>17</v>
      </c>
      <c r="D9" s="7" t="s">
        <v>18</v>
      </c>
      <c r="E9" s="13" t="s">
        <v>16</v>
      </c>
      <c r="F9" s="12"/>
    </row>
    <row r="10" spans="1:6">
      <c r="B10" s="2">
        <v>3</v>
      </c>
      <c r="C10" s="6" t="s">
        <v>19</v>
      </c>
      <c r="D10" s="7" t="s">
        <v>20</v>
      </c>
      <c r="E10" s="13" t="s">
        <v>16</v>
      </c>
      <c r="F10" s="12"/>
    </row>
    <row r="11" spans="1:6">
      <c r="B11" s="2">
        <v>4</v>
      </c>
      <c r="C11" s="6" t="s">
        <v>21</v>
      </c>
      <c r="D11" s="15" t="s">
        <v>22</v>
      </c>
      <c r="E11" s="13" t="s">
        <v>16</v>
      </c>
      <c r="F11" s="12"/>
    </row>
    <row r="12" spans="1:6">
      <c r="B12" s="2">
        <v>5</v>
      </c>
      <c r="C12" s="18" t="s">
        <v>23</v>
      </c>
      <c r="D12" s="19" t="s">
        <v>24</v>
      </c>
      <c r="E12" s="20" t="s">
        <v>16</v>
      </c>
      <c r="F12" s="12"/>
    </row>
    <row r="13" spans="1:6">
      <c r="B13" s="2">
        <v>6</v>
      </c>
      <c r="C13" s="6" t="s">
        <v>25</v>
      </c>
      <c r="D13" s="7" t="s">
        <v>26</v>
      </c>
      <c r="E13" s="13" t="s">
        <v>16</v>
      </c>
      <c r="F13" s="12"/>
    </row>
    <row r="14" spans="1:6">
      <c r="B14" s="2">
        <v>7</v>
      </c>
      <c r="C14" s="6" t="s">
        <v>27</v>
      </c>
      <c r="D14" s="7" t="s">
        <v>28</v>
      </c>
      <c r="E14" s="13" t="s">
        <v>16</v>
      </c>
      <c r="F14" s="12"/>
    </row>
    <row r="15" spans="1:6">
      <c r="B15" s="2">
        <v>8</v>
      </c>
      <c r="C15" s="8" t="s">
        <v>29</v>
      </c>
      <c r="D15" s="7" t="s">
        <v>30</v>
      </c>
      <c r="E15" s="13" t="s">
        <v>31</v>
      </c>
      <c r="F15" s="12"/>
    </row>
    <row r="16" spans="1:6">
      <c r="B16" s="2">
        <v>9</v>
      </c>
      <c r="C16" s="23" t="s">
        <v>32</v>
      </c>
      <c r="D16" s="24" t="s">
        <v>33</v>
      </c>
      <c r="E16" s="25" t="s">
        <v>31</v>
      </c>
      <c r="F16" s="12"/>
    </row>
    <row r="17" spans="2:6">
      <c r="B17" s="2">
        <v>10</v>
      </c>
      <c r="F17" s="12"/>
    </row>
    <row r="18" spans="2:6">
      <c r="B18" s="2">
        <v>11</v>
      </c>
      <c r="C18" s="3"/>
      <c r="D18" s="3"/>
      <c r="E18" s="3"/>
      <c r="F18" s="21"/>
    </row>
    <row r="19" spans="2:6">
      <c r="B19" s="2">
        <v>12</v>
      </c>
      <c r="C19" s="3"/>
      <c r="D19" s="3"/>
      <c r="E19" s="3"/>
      <c r="F19" s="21"/>
    </row>
    <row r="20" spans="2:6">
      <c r="B20" s="2">
        <v>13</v>
      </c>
      <c r="C20" s="3"/>
      <c r="D20" s="26"/>
      <c r="E20" s="26"/>
      <c r="F20" s="22"/>
    </row>
    <row r="21" spans="2:6">
      <c r="B21" s="2">
        <v>14</v>
      </c>
      <c r="C21" s="16"/>
      <c r="D21" s="14"/>
      <c r="E21" s="22"/>
      <c r="F21" s="3"/>
    </row>
    <row r="22" spans="2:6">
      <c r="B22" s="2">
        <v>15</v>
      </c>
      <c r="C22" s="3"/>
      <c r="D22" s="10"/>
      <c r="E22" s="3"/>
      <c r="F22" s="3"/>
    </row>
    <row r="23" spans="2:6">
      <c r="B23" s="2">
        <v>16</v>
      </c>
      <c r="C23" s="3"/>
      <c r="D23" s="3"/>
      <c r="E23" s="3"/>
      <c r="F23" s="3"/>
    </row>
    <row r="24" spans="2:6">
      <c r="B24" s="2">
        <v>17</v>
      </c>
      <c r="C24" s="3"/>
      <c r="D24" s="3"/>
      <c r="E24" s="3"/>
      <c r="F24" s="3"/>
    </row>
    <row r="25" spans="2:6">
      <c r="B25" s="2">
        <v>18</v>
      </c>
      <c r="C25" s="3"/>
      <c r="D25" s="3"/>
      <c r="E25" s="3"/>
      <c r="F25" s="3"/>
    </row>
    <row r="26" spans="2:6">
      <c r="B26" s="2">
        <v>19</v>
      </c>
      <c r="C26" s="3"/>
      <c r="D26" s="3"/>
      <c r="E26" s="3"/>
      <c r="F26" s="3"/>
    </row>
    <row r="27" spans="2:6">
      <c r="B27" s="2">
        <v>20</v>
      </c>
      <c r="C27" s="3"/>
      <c r="D27" s="3"/>
      <c r="E27" s="3"/>
      <c r="F27" s="3"/>
    </row>
    <row r="28" spans="2:6">
      <c r="B28" s="2">
        <v>21</v>
      </c>
      <c r="C28" s="3"/>
      <c r="D28" s="3"/>
      <c r="E28" s="3"/>
      <c r="F28" s="3"/>
    </row>
    <row r="29" spans="2:6">
      <c r="B29" s="2">
        <v>22</v>
      </c>
      <c r="C29" s="3"/>
      <c r="D29" s="3"/>
      <c r="E29" s="3"/>
      <c r="F29" s="3"/>
    </row>
    <row r="30" spans="2:6">
      <c r="B30" s="2">
        <v>23</v>
      </c>
      <c r="C30" s="3"/>
      <c r="D30" s="3"/>
      <c r="E30" s="3"/>
      <c r="F30" s="3"/>
    </row>
    <row r="31" spans="2:6">
      <c r="B31" s="2">
        <v>24</v>
      </c>
      <c r="C31" s="3"/>
      <c r="D31" s="3"/>
      <c r="E31" s="3"/>
      <c r="F31" s="3"/>
    </row>
    <row r="32" spans="2:6">
      <c r="B32" s="2">
        <v>25</v>
      </c>
      <c r="C32" s="3"/>
      <c r="D32" s="3"/>
      <c r="E32" s="3"/>
      <c r="F32" s="3"/>
    </row>
    <row r="33" spans="2:6">
      <c r="B33" s="2">
        <v>26</v>
      </c>
      <c r="C33" s="3"/>
      <c r="D33" s="3"/>
      <c r="E33" s="3"/>
      <c r="F33" s="3"/>
    </row>
    <row r="34" spans="2:6">
      <c r="B34" s="2">
        <v>27</v>
      </c>
      <c r="C34" s="3"/>
      <c r="D34" s="3"/>
      <c r="E34" s="3"/>
      <c r="F34" s="3"/>
    </row>
    <row r="35" spans="2:6">
      <c r="B35" s="2">
        <v>28</v>
      </c>
      <c r="C35" s="3"/>
      <c r="D35" s="3"/>
      <c r="E35" s="3"/>
      <c r="F35" s="3"/>
    </row>
    <row r="36" spans="2:6">
      <c r="B36" s="2">
        <v>29</v>
      </c>
      <c r="C36" s="3"/>
      <c r="D36" s="3"/>
      <c r="E36" s="3"/>
      <c r="F36" s="3"/>
    </row>
    <row r="37" spans="2:6">
      <c r="B37" s="2">
        <v>30</v>
      </c>
      <c r="C37" s="3"/>
      <c r="D37" s="3"/>
      <c r="E37" s="3"/>
      <c r="F37" s="3"/>
    </row>
    <row r="38" spans="2:6">
      <c r="B38" s="2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5E32-E626-4907-BD29-0D32AA67780B}">
  <dimension ref="A1:L30"/>
  <sheetViews>
    <sheetView workbookViewId="0">
      <selection activeCell="B10" sqref="B10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32</v>
      </c>
    </row>
    <row r="2" spans="1:12">
      <c r="B2" s="1" t="s">
        <v>1</v>
      </c>
      <c r="C2" s="2"/>
      <c r="D2" s="1" t="s">
        <v>2</v>
      </c>
      <c r="E2" s="3" t="s">
        <v>52</v>
      </c>
    </row>
    <row r="3" spans="1:12">
      <c r="B3" s="1" t="s">
        <v>4</v>
      </c>
      <c r="C3" s="2" t="s">
        <v>106</v>
      </c>
      <c r="D3" s="1" t="s">
        <v>6</v>
      </c>
      <c r="E3" s="5">
        <v>44719</v>
      </c>
    </row>
    <row r="4" spans="1:12">
      <c r="B4" s="1" t="s">
        <v>34</v>
      </c>
      <c r="C4" t="s">
        <v>120</v>
      </c>
      <c r="D4" s="1" t="s">
        <v>7</v>
      </c>
      <c r="E4" s="3"/>
    </row>
    <row r="5" spans="1:12">
      <c r="B5" s="1" t="s">
        <v>36</v>
      </c>
      <c r="C5" s="3" t="s">
        <v>121</v>
      </c>
      <c r="D5" s="1" t="s">
        <v>8</v>
      </c>
      <c r="E5" s="3"/>
    </row>
    <row r="9" spans="1:12">
      <c r="A9" s="1" t="s">
        <v>9</v>
      </c>
      <c r="B9" s="1" t="s">
        <v>10</v>
      </c>
      <c r="C9" s="1" t="s">
        <v>11</v>
      </c>
      <c r="D9" s="1" t="s">
        <v>38</v>
      </c>
      <c r="E9" s="1" t="s">
        <v>39</v>
      </c>
      <c r="F9" s="1" t="s">
        <v>40</v>
      </c>
      <c r="G9" s="1" t="s">
        <v>41</v>
      </c>
      <c r="H9" s="1" t="s">
        <v>42</v>
      </c>
      <c r="I9" s="1" t="s">
        <v>43</v>
      </c>
      <c r="J9" s="1" t="s">
        <v>13</v>
      </c>
      <c r="L9" t="e">
        <f>"create table "&amp;#REF!&amp;" ("</f>
        <v>#REF!</v>
      </c>
    </row>
    <row r="10" spans="1:12">
      <c r="A10" s="3">
        <v>1</v>
      </c>
      <c r="B10" s="3" t="s">
        <v>44</v>
      </c>
      <c r="C10" s="3" t="s">
        <v>44</v>
      </c>
      <c r="D10" s="3" t="s">
        <v>45</v>
      </c>
      <c r="E10" s="3">
        <v>100</v>
      </c>
      <c r="F10" s="3" t="s">
        <v>46</v>
      </c>
      <c r="G10" s="3" t="s">
        <v>46</v>
      </c>
      <c r="H10" s="3" t="s">
        <v>46</v>
      </c>
      <c r="I10" s="3">
        <v>1</v>
      </c>
      <c r="J10" s="3"/>
      <c r="L10" t="str">
        <f>C10&amp;" "&amp;D10&amp;" "&amp;IF(E10&lt;&gt;"","("&amp;E10&amp;")","")&amp;IF(C11&lt;&gt;"",",","")</f>
        <v>id int (100),</v>
      </c>
    </row>
    <row r="11" spans="1:12">
      <c r="A11" s="3">
        <v>2</v>
      </c>
      <c r="B11" s="3" t="s">
        <v>122</v>
      </c>
      <c r="C11" s="3" t="s">
        <v>33</v>
      </c>
      <c r="D11" s="3" t="s">
        <v>88</v>
      </c>
      <c r="E11" s="3">
        <v>50</v>
      </c>
      <c r="F11" s="3"/>
      <c r="G11" s="3"/>
      <c r="H11" s="3" t="s">
        <v>46</v>
      </c>
      <c r="I11" s="3"/>
      <c r="J11" s="3"/>
      <c r="L11" t="str">
        <f>C11&amp;" "&amp;D11&amp;" "&amp;IF(E11&lt;&gt;"","("&amp;E11&amp;")","")&amp;IF(C12&lt;&gt;"",",","")</f>
        <v>sportskakugen varchar (50),</v>
      </c>
    </row>
    <row r="12" spans="1:12">
      <c r="A12" s="3">
        <v>3</v>
      </c>
      <c r="B12" s="3" t="s">
        <v>118</v>
      </c>
      <c r="C12" s="3" t="s">
        <v>123</v>
      </c>
      <c r="D12" s="3" t="s">
        <v>45</v>
      </c>
      <c r="E12" s="3">
        <v>9999</v>
      </c>
      <c r="F12" s="3"/>
      <c r="G12" s="3"/>
      <c r="H12" s="3" t="s">
        <v>46</v>
      </c>
      <c r="I12" s="3">
        <v>0</v>
      </c>
      <c r="J12" s="3"/>
      <c r="L12" t="str">
        <f>C12&amp;" "&amp;D12&amp;" "&amp;IF(E12&lt;&gt;"","("&amp;E12&amp;")","")&amp;IF(C13&lt;&gt;"",",","")</f>
        <v>sportpoint int (9999)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4" sqref="C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14</v>
      </c>
    </row>
    <row r="2" spans="1:12">
      <c r="B2" s="1" t="s">
        <v>1</v>
      </c>
      <c r="C2" s="2"/>
      <c r="D2" s="1" t="s">
        <v>2</v>
      </c>
      <c r="E2" s="3" t="s">
        <v>3</v>
      </c>
    </row>
    <row r="3" spans="1:12">
      <c r="B3" s="1" t="s">
        <v>4</v>
      </c>
      <c r="C3" s="2" t="s">
        <v>5</v>
      </c>
      <c r="D3" s="1" t="s">
        <v>6</v>
      </c>
      <c r="E3" s="5"/>
    </row>
    <row r="4" spans="1:12">
      <c r="B4" s="1" t="s">
        <v>34</v>
      </c>
      <c r="C4" s="3" t="s">
        <v>35</v>
      </c>
      <c r="D4" s="1" t="s">
        <v>7</v>
      </c>
      <c r="E4" s="3"/>
    </row>
    <row r="5" spans="1:12">
      <c r="B5" s="1" t="s">
        <v>36</v>
      </c>
      <c r="C5" s="3" t="s">
        <v>37</v>
      </c>
      <c r="D5" s="1" t="s">
        <v>8</v>
      </c>
      <c r="E5" s="3"/>
    </row>
    <row r="9" spans="1:12">
      <c r="A9" s="1" t="s">
        <v>9</v>
      </c>
      <c r="B9" s="1" t="s">
        <v>10</v>
      </c>
      <c r="C9" s="1" t="s">
        <v>11</v>
      </c>
      <c r="D9" s="1" t="s">
        <v>38</v>
      </c>
      <c r="E9" s="1" t="s">
        <v>39</v>
      </c>
      <c r="F9" s="1" t="s">
        <v>40</v>
      </c>
      <c r="G9" s="1" t="s">
        <v>41</v>
      </c>
      <c r="H9" s="1" t="s">
        <v>42</v>
      </c>
      <c r="I9" s="1" t="s">
        <v>43</v>
      </c>
      <c r="J9" s="1" t="s">
        <v>13</v>
      </c>
      <c r="L9" t="str">
        <f>"create table "&amp;C5&amp;" ("</f>
        <v>create table points (</v>
      </c>
    </row>
    <row r="10" spans="1:12">
      <c r="A10" s="3">
        <v>1</v>
      </c>
      <c r="B10" s="3" t="s">
        <v>44</v>
      </c>
      <c r="C10" s="3" t="s">
        <v>44</v>
      </c>
      <c r="D10" s="3" t="s">
        <v>45</v>
      </c>
      <c r="E10" s="3">
        <v>100</v>
      </c>
      <c r="F10" s="3" t="s">
        <v>46</v>
      </c>
      <c r="G10" s="3" t="s">
        <v>46</v>
      </c>
      <c r="H10" s="3" t="s">
        <v>46</v>
      </c>
      <c r="I10" s="3">
        <v>1</v>
      </c>
      <c r="J10" s="3"/>
      <c r="L10" t="e">
        <f>C10&amp;" "&amp;D10&amp;" "&amp;IF(E10&lt;&gt;"","("&amp;E10&amp;")","")&amp;IF(#REF!&lt;&gt;"",",","")</f>
        <v>#REF!</v>
      </c>
    </row>
    <row r="11" spans="1:12">
      <c r="A11" s="3">
        <v>2</v>
      </c>
      <c r="B11" t="s">
        <v>47</v>
      </c>
      <c r="C11" s="3" t="s">
        <v>48</v>
      </c>
      <c r="D11" s="3" t="s">
        <v>49</v>
      </c>
      <c r="E11" s="3">
        <v>9999</v>
      </c>
      <c r="F11" s="3"/>
      <c r="G11" s="3"/>
      <c r="H11" s="3" t="s">
        <v>46</v>
      </c>
      <c r="I11" s="3">
        <v>0</v>
      </c>
      <c r="J11" s="3"/>
      <c r="L11" t="e">
        <f>#REF!&amp;" "&amp;D11&amp;" "&amp;IF(E11&lt;&gt;"","("&amp;E11&amp;")","")&amp;IF(C12&lt;&gt;"",",","")</f>
        <v>#REF!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50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B3FD7-DCD1-496A-9B83-44B71697D834}">
  <dimension ref="A1:L30"/>
  <sheetViews>
    <sheetView workbookViewId="0"/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51</v>
      </c>
    </row>
    <row r="2" spans="1:12">
      <c r="B2" s="1" t="s">
        <v>1</v>
      </c>
      <c r="C2" s="2"/>
      <c r="D2" s="1" t="s">
        <v>2</v>
      </c>
      <c r="E2" s="3" t="s">
        <v>52</v>
      </c>
    </row>
    <row r="3" spans="1:12">
      <c r="B3" s="1" t="s">
        <v>4</v>
      </c>
      <c r="C3" s="2"/>
      <c r="D3" s="1" t="s">
        <v>6</v>
      </c>
      <c r="E3" s="5">
        <v>44719</v>
      </c>
    </row>
    <row r="4" spans="1:12">
      <c r="B4" s="1" t="s">
        <v>34</v>
      </c>
      <c r="C4" s="3" t="s">
        <v>51</v>
      </c>
      <c r="D4" s="1" t="s">
        <v>7</v>
      </c>
      <c r="E4" s="3"/>
    </row>
    <row r="5" spans="1:12">
      <c r="B5" s="1" t="s">
        <v>36</v>
      </c>
      <c r="C5" s="3" t="s">
        <v>53</v>
      </c>
      <c r="D5" s="1" t="s">
        <v>8</v>
      </c>
      <c r="E5" s="3"/>
    </row>
    <row r="9" spans="1:12">
      <c r="A9" s="1" t="s">
        <v>9</v>
      </c>
      <c r="B9" s="1" t="s">
        <v>10</v>
      </c>
      <c r="C9" s="1" t="s">
        <v>11</v>
      </c>
      <c r="D9" s="1" t="s">
        <v>38</v>
      </c>
      <c r="E9" s="1" t="s">
        <v>39</v>
      </c>
      <c r="F9" s="1" t="s">
        <v>40</v>
      </c>
      <c r="G9" s="1" t="s">
        <v>41</v>
      </c>
      <c r="H9" s="1" t="s">
        <v>42</v>
      </c>
      <c r="I9" s="1" t="s">
        <v>43</v>
      </c>
      <c r="J9" s="1" t="s">
        <v>13</v>
      </c>
      <c r="L9" t="str">
        <f>"create table "&amp;C5&amp;" ("</f>
        <v>create table todos (</v>
      </c>
    </row>
    <row r="10" spans="1:12">
      <c r="A10" s="3">
        <v>1</v>
      </c>
      <c r="B10" s="3" t="s">
        <v>44</v>
      </c>
      <c r="C10" s="3" t="s">
        <v>44</v>
      </c>
      <c r="D10" s="3" t="s">
        <v>45</v>
      </c>
      <c r="E10" s="3">
        <v>100</v>
      </c>
      <c r="F10" s="3" t="s">
        <v>46</v>
      </c>
      <c r="G10" s="3" t="s">
        <v>46</v>
      </c>
      <c r="H10" s="3" t="s">
        <v>46</v>
      </c>
      <c r="I10" s="3">
        <v>1</v>
      </c>
      <c r="J10" s="3"/>
      <c r="L10" t="str">
        <f>C10&amp;" "&amp;D10&amp;" "&amp;IF(E10&lt;&gt;"","("&amp;E10&amp;")","")&amp;IF(C11&lt;&gt;"",",","")</f>
        <v>id int (100),</v>
      </c>
    </row>
    <row r="11" spans="1:12">
      <c r="A11" s="3">
        <v>2</v>
      </c>
      <c r="B11" s="3" t="s">
        <v>54</v>
      </c>
      <c r="C11" s="3" t="s">
        <v>55</v>
      </c>
      <c r="D11" s="3" t="s">
        <v>56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tododeadline varchar (20),</v>
      </c>
    </row>
    <row r="12" spans="1:12">
      <c r="A12" s="3">
        <v>3</v>
      </c>
      <c r="B12" s="3" t="s">
        <v>57</v>
      </c>
      <c r="C12" s="3" t="s">
        <v>58</v>
      </c>
      <c r="D12" s="3" t="s">
        <v>56</v>
      </c>
      <c r="E12" s="3">
        <v>30</v>
      </c>
      <c r="F12" s="3"/>
      <c r="G12" s="3"/>
      <c r="H12" s="3" t="s">
        <v>46</v>
      </c>
      <c r="I12" s="3"/>
      <c r="J12" s="3"/>
      <c r="L12" t="str">
        <f>C12&amp;" "&amp;D12&amp;" "&amp;IF(E12&lt;&gt;"","("&amp;E12&amp;")","")&amp;IF(C13&lt;&gt;"",",","")</f>
        <v>task varchar (30),</v>
      </c>
    </row>
    <row r="13" spans="1:12">
      <c r="A13" s="3">
        <v>4</v>
      </c>
      <c r="B13" s="3" t="s">
        <v>59</v>
      </c>
      <c r="C13" s="3" t="s">
        <v>60</v>
      </c>
      <c r="D13" s="3" t="s">
        <v>56</v>
      </c>
      <c r="E13" s="3">
        <v>3</v>
      </c>
      <c r="F13" s="3"/>
      <c r="G13" s="3"/>
      <c r="H13" s="3" t="s">
        <v>46</v>
      </c>
      <c r="I13" s="3"/>
      <c r="J13" s="3" t="s">
        <v>61</v>
      </c>
      <c r="L13" t="str">
        <f>C13&amp;" "&amp;D13&amp;" "&amp;IF(E13&lt;&gt;"","("&amp;E13&amp;")","")&amp;IF(C14&lt;&gt;"",",","")</f>
        <v>importance varchar (3),</v>
      </c>
    </row>
    <row r="14" spans="1:12">
      <c r="A14" s="3">
        <v>5</v>
      </c>
      <c r="B14" s="3" t="s">
        <v>62</v>
      </c>
      <c r="C14" s="3" t="s">
        <v>63</v>
      </c>
      <c r="D14" s="3" t="s">
        <v>56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todomemo varchar (100)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50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FEF5-AB46-4FCC-A3C7-3B8B8B487A24}">
  <dimension ref="A1:L30"/>
  <sheetViews>
    <sheetView workbookViewId="0">
      <selection activeCell="C14" sqref="C1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64</v>
      </c>
    </row>
    <row r="2" spans="1:12">
      <c r="B2" s="1" t="s">
        <v>1</v>
      </c>
      <c r="C2" s="2"/>
      <c r="D2" s="1" t="s">
        <v>2</v>
      </c>
      <c r="E2" s="3" t="s">
        <v>52</v>
      </c>
    </row>
    <row r="3" spans="1:12">
      <c r="B3" s="1" t="s">
        <v>4</v>
      </c>
      <c r="C3" s="2"/>
      <c r="D3" s="1" t="s">
        <v>6</v>
      </c>
      <c r="E3" s="5">
        <v>44719</v>
      </c>
    </row>
    <row r="4" spans="1:12">
      <c r="B4" s="1" t="s">
        <v>34</v>
      </c>
      <c r="C4" s="3" t="s">
        <v>64</v>
      </c>
      <c r="D4" s="1" t="s">
        <v>7</v>
      </c>
      <c r="E4" s="3"/>
    </row>
    <row r="5" spans="1:12">
      <c r="B5" s="1" t="s">
        <v>36</v>
      </c>
      <c r="C5" s="3" t="s">
        <v>20</v>
      </c>
      <c r="D5" s="1" t="s">
        <v>8</v>
      </c>
      <c r="E5" s="3"/>
    </row>
    <row r="9" spans="1:12">
      <c r="A9" s="1" t="s">
        <v>9</v>
      </c>
      <c r="B9" s="1" t="s">
        <v>10</v>
      </c>
      <c r="C9" s="1" t="s">
        <v>11</v>
      </c>
      <c r="D9" s="1" t="s">
        <v>38</v>
      </c>
      <c r="E9" s="1" t="s">
        <v>39</v>
      </c>
      <c r="F9" s="1" t="s">
        <v>40</v>
      </c>
      <c r="G9" s="1" t="s">
        <v>41</v>
      </c>
      <c r="H9" s="1" t="s">
        <v>42</v>
      </c>
      <c r="I9" s="1" t="s">
        <v>43</v>
      </c>
      <c r="J9" s="1" t="s">
        <v>13</v>
      </c>
      <c r="L9" t="str">
        <f>"create table "&amp;C5&amp;" ("</f>
        <v>create table schedule (</v>
      </c>
    </row>
    <row r="10" spans="1:12">
      <c r="A10" s="3">
        <v>1</v>
      </c>
      <c r="B10" s="17" t="s">
        <v>44</v>
      </c>
      <c r="C10" s="17" t="s">
        <v>44</v>
      </c>
      <c r="D10" s="17" t="s">
        <v>45</v>
      </c>
      <c r="E10" s="17">
        <v>100</v>
      </c>
      <c r="F10" s="17" t="s">
        <v>46</v>
      </c>
      <c r="G10" s="17" t="s">
        <v>46</v>
      </c>
      <c r="H10" s="17" t="s">
        <v>46</v>
      </c>
      <c r="I10" s="3">
        <v>1</v>
      </c>
      <c r="J10" s="3"/>
      <c r="L10" t="e">
        <f>C10&amp;" "&amp;D10&amp;" "&amp;IF(E10&lt;&gt;"","("&amp;E10&amp;")","")&amp;IF(#REF!&lt;&gt;"",",","")</f>
        <v>#REF!</v>
      </c>
    </row>
    <row r="11" spans="1:12">
      <c r="A11" s="2">
        <v>2</v>
      </c>
      <c r="B11" s="12" t="s">
        <v>65</v>
      </c>
      <c r="C11" s="12" t="s">
        <v>66</v>
      </c>
      <c r="D11" s="12" t="s">
        <v>56</v>
      </c>
      <c r="E11" s="12">
        <v>20</v>
      </c>
      <c r="F11" s="12"/>
      <c r="G11" s="12"/>
      <c r="H11" s="12" t="s">
        <v>67</v>
      </c>
      <c r="I11" s="11"/>
      <c r="J11" s="3"/>
      <c r="L11" t="e">
        <f>#REF!&amp;" "&amp;D12&amp;" "&amp;IF(E12&lt;&gt;"","("&amp;E12&amp;")","")&amp;IF(#REF!&lt;&gt;"",",","")</f>
        <v>#REF!</v>
      </c>
    </row>
    <row r="12" spans="1:12">
      <c r="A12" s="2">
        <v>3</v>
      </c>
      <c r="B12" s="12" t="s">
        <v>68</v>
      </c>
      <c r="C12" s="12" t="s">
        <v>69</v>
      </c>
      <c r="D12" s="12" t="s">
        <v>56</v>
      </c>
      <c r="E12" s="12">
        <v>20</v>
      </c>
      <c r="F12" s="12"/>
      <c r="G12" s="12"/>
      <c r="H12" s="12" t="s">
        <v>46</v>
      </c>
      <c r="I12" s="11"/>
      <c r="J12" s="3"/>
      <c r="L12" t="e">
        <f>#REF!&amp;" "&amp;D14&amp;" "&amp;IF(E14&lt;&gt;"","("&amp;E14&amp;")","")&amp;IF(C11&lt;&gt;"",",","")</f>
        <v>#REF!</v>
      </c>
    </row>
    <row r="13" spans="1:12">
      <c r="A13" s="2">
        <v>4</v>
      </c>
      <c r="B13" s="12" t="s">
        <v>70</v>
      </c>
      <c r="C13" s="12" t="s">
        <v>71</v>
      </c>
      <c r="D13" s="12" t="s">
        <v>56</v>
      </c>
      <c r="E13" s="12">
        <v>20</v>
      </c>
      <c r="F13" s="12"/>
      <c r="G13" s="12"/>
      <c r="H13" s="12"/>
      <c r="I13" s="11"/>
      <c r="J13" s="3"/>
      <c r="L13" t="str">
        <f>C11&amp;" "&amp;D11&amp;" "&amp;IF(E11&lt;&gt;"","("&amp;E11&amp;")","")&amp;IF(C15&lt;&gt;"",",","")</f>
        <v>title varchar (20),</v>
      </c>
    </row>
    <row r="14" spans="1:12">
      <c r="A14" s="2">
        <v>5</v>
      </c>
      <c r="B14" s="12" t="s">
        <v>72</v>
      </c>
      <c r="C14" s="12" t="s">
        <v>73</v>
      </c>
      <c r="D14" s="12" t="s">
        <v>56</v>
      </c>
      <c r="E14" s="12">
        <v>50</v>
      </c>
      <c r="F14" s="12"/>
      <c r="G14" s="12"/>
      <c r="H14" s="12" t="s">
        <v>46</v>
      </c>
      <c r="I14" s="11"/>
      <c r="J14" s="3"/>
      <c r="L14" t="e">
        <f>C15&amp;" "&amp;D15&amp;" "&amp;IF(E15&lt;&gt;"","("&amp;E15&amp;")","")&amp;IF(#REF!&lt;&gt;"",",","")</f>
        <v>#REF!</v>
      </c>
    </row>
    <row r="15" spans="1:12">
      <c r="A15" s="2">
        <v>6</v>
      </c>
      <c r="B15" s="27" t="s">
        <v>74</v>
      </c>
      <c r="C15" s="27" t="s">
        <v>75</v>
      </c>
      <c r="D15" s="27" t="s">
        <v>56</v>
      </c>
      <c r="E15" s="27">
        <v>100</v>
      </c>
      <c r="F15" s="12"/>
      <c r="G15" s="12"/>
      <c r="H15" s="12"/>
      <c r="I15" s="11"/>
      <c r="J15" s="3"/>
      <c r="L15" t="e">
        <f>#REF!&amp;" "&amp;#REF!&amp;" "&amp;IF(#REF!&lt;&gt;"","("&amp;#REF!&amp;")","")&amp;IF(#REF!&lt;&gt;"",",","")</f>
        <v>#REF!</v>
      </c>
    </row>
    <row r="16" spans="1:12">
      <c r="A16" s="2">
        <v>7</v>
      </c>
      <c r="B16" s="3" t="s">
        <v>76</v>
      </c>
      <c r="C16" s="3" t="s">
        <v>77</v>
      </c>
      <c r="D16" s="3" t="s">
        <v>56</v>
      </c>
      <c r="E16" s="3">
        <v>30</v>
      </c>
      <c r="F16" s="21"/>
      <c r="G16" s="12"/>
      <c r="H16" s="12"/>
      <c r="I16" s="11"/>
      <c r="J16" s="3"/>
      <c r="L16" t="e">
        <f>#REF!&amp;" "&amp;#REF!&amp;" "&amp;IF(#REF!&lt;&gt;"","("&amp;#REF!&amp;")","")&amp;IF(#REF!&lt;&gt;"",",","")</f>
        <v>#REF!</v>
      </c>
    </row>
    <row r="17" spans="1:12">
      <c r="A17" s="2">
        <v>8</v>
      </c>
      <c r="B17" s="3"/>
      <c r="C17" s="3"/>
      <c r="D17" s="3"/>
      <c r="E17" s="3"/>
      <c r="F17" s="21"/>
      <c r="G17" s="12"/>
      <c r="H17" s="12"/>
      <c r="I17" s="11"/>
      <c r="J17" s="3"/>
      <c r="L17" t="e">
        <f>#REF!&amp;" "&amp;#REF!&amp;" "&amp;IF(#REF!&lt;&gt;"","("&amp;#REF!&amp;")","")&amp;IF(C18&lt;&gt;"",",","")</f>
        <v>#REF!</v>
      </c>
    </row>
    <row r="18" spans="1:12">
      <c r="A18" s="2">
        <v>9</v>
      </c>
      <c r="B18" s="14"/>
      <c r="C18" s="14"/>
      <c r="D18" s="14"/>
      <c r="E18" s="14"/>
      <c r="F18" s="12"/>
      <c r="G18" s="12"/>
      <c r="H18" s="12"/>
      <c r="I18" s="11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10"/>
      <c r="C19" s="10"/>
      <c r="D19" s="10"/>
      <c r="E19" s="10"/>
      <c r="F19" s="10"/>
      <c r="G19" s="10"/>
      <c r="H19" s="10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50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0C1A0-91ED-4320-A968-B51609B36103}">
  <dimension ref="A1:L30"/>
  <sheetViews>
    <sheetView workbookViewId="0">
      <selection activeCell="E11" sqref="E1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78</v>
      </c>
    </row>
    <row r="2" spans="1:12">
      <c r="B2" s="1" t="s">
        <v>1</v>
      </c>
      <c r="C2" s="2"/>
      <c r="D2" s="1" t="s">
        <v>2</v>
      </c>
      <c r="E2" s="3" t="s">
        <v>79</v>
      </c>
    </row>
    <row r="3" spans="1:12">
      <c r="B3" s="1" t="s">
        <v>4</v>
      </c>
      <c r="C3" s="2" t="s">
        <v>5</v>
      </c>
      <c r="D3" s="1" t="s">
        <v>6</v>
      </c>
      <c r="E3" s="5">
        <v>44719</v>
      </c>
    </row>
    <row r="4" spans="1:12">
      <c r="B4" s="1" t="s">
        <v>34</v>
      </c>
      <c r="C4" s="3" t="s">
        <v>78</v>
      </c>
      <c r="D4" s="1" t="s">
        <v>7</v>
      </c>
      <c r="E4" s="3"/>
    </row>
    <row r="5" spans="1:12">
      <c r="B5" s="1" t="s">
        <v>36</v>
      </c>
      <c r="C5" s="3" t="s">
        <v>80</v>
      </c>
      <c r="D5" s="1" t="s">
        <v>8</v>
      </c>
      <c r="E5" s="3"/>
    </row>
    <row r="9" spans="1:12">
      <c r="A9" s="1" t="s">
        <v>9</v>
      </c>
      <c r="B9" s="1" t="s">
        <v>10</v>
      </c>
      <c r="C9" s="1" t="s">
        <v>11</v>
      </c>
      <c r="D9" s="1" t="s">
        <v>38</v>
      </c>
      <c r="E9" s="1" t="s">
        <v>39</v>
      </c>
      <c r="F9" s="1" t="s">
        <v>40</v>
      </c>
      <c r="G9" s="1" t="s">
        <v>41</v>
      </c>
      <c r="H9" s="1" t="s">
        <v>42</v>
      </c>
      <c r="I9" s="1" t="s">
        <v>43</v>
      </c>
      <c r="J9" s="1" t="s">
        <v>13</v>
      </c>
      <c r="L9" t="str">
        <f>"create table "&amp;C5&amp;" ("</f>
        <v>create table kakugens (</v>
      </c>
    </row>
    <row r="10" spans="1:12">
      <c r="A10" s="3">
        <v>1</v>
      </c>
      <c r="B10" s="3" t="s">
        <v>44</v>
      </c>
      <c r="C10" s="3" t="s">
        <v>44</v>
      </c>
      <c r="D10" s="3" t="s">
        <v>45</v>
      </c>
      <c r="E10" s="3">
        <v>100</v>
      </c>
      <c r="F10" s="3" t="s">
        <v>46</v>
      </c>
      <c r="G10" s="3" t="s">
        <v>46</v>
      </c>
      <c r="H10" s="3" t="s">
        <v>46</v>
      </c>
      <c r="I10" s="3">
        <v>1</v>
      </c>
      <c r="J10" s="3"/>
      <c r="L10" t="str">
        <f>C10&amp;" "&amp;D10&amp;" "&amp;IF(E10&lt;&gt;"","("&amp;E10&amp;")","")&amp;IF(C11&lt;&gt;"",",","")</f>
        <v>id int (100),</v>
      </c>
    </row>
    <row r="11" spans="1:12">
      <c r="A11" s="3">
        <v>2</v>
      </c>
      <c r="B11" s="3" t="s">
        <v>78</v>
      </c>
      <c r="C11" s="3" t="s">
        <v>81</v>
      </c>
      <c r="D11" s="3" t="s">
        <v>56</v>
      </c>
      <c r="E11" s="3">
        <v>100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kakugen varchar (100)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50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D8F6-0884-4BD2-AAE1-4974FEB2AD38}">
  <dimension ref="A1:L30"/>
  <sheetViews>
    <sheetView workbookViewId="0"/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82</v>
      </c>
    </row>
    <row r="2" spans="1:12">
      <c r="B2" s="1" t="s">
        <v>1</v>
      </c>
      <c r="C2" s="2"/>
      <c r="D2" s="1" t="s">
        <v>2</v>
      </c>
      <c r="E2" s="3" t="s">
        <v>83</v>
      </c>
    </row>
    <row r="3" spans="1:12">
      <c r="B3" s="1" t="s">
        <v>4</v>
      </c>
      <c r="C3" s="2" t="s">
        <v>5</v>
      </c>
      <c r="D3" s="1" t="s">
        <v>6</v>
      </c>
      <c r="E3" s="5">
        <v>44719</v>
      </c>
    </row>
    <row r="4" spans="1:12">
      <c r="B4" s="1" t="s">
        <v>34</v>
      </c>
      <c r="C4" s="3" t="s">
        <v>82</v>
      </c>
      <c r="D4" s="1" t="s">
        <v>7</v>
      </c>
      <c r="E4" s="3"/>
    </row>
    <row r="5" spans="1:12">
      <c r="B5" s="1" t="s">
        <v>36</v>
      </c>
      <c r="C5" s="3" t="s">
        <v>84</v>
      </c>
      <c r="D5" s="1" t="s">
        <v>8</v>
      </c>
      <c r="E5" s="3"/>
    </row>
    <row r="9" spans="1:12">
      <c r="A9" s="1" t="s">
        <v>9</v>
      </c>
      <c r="B9" s="1" t="s">
        <v>10</v>
      </c>
      <c r="C9" s="1" t="s">
        <v>11</v>
      </c>
      <c r="D9" s="1" t="s">
        <v>38</v>
      </c>
      <c r="E9" s="1" t="s">
        <v>39</v>
      </c>
      <c r="F9" s="1" t="s">
        <v>40</v>
      </c>
      <c r="G9" s="1" t="s">
        <v>41</v>
      </c>
      <c r="H9" s="1" t="s">
        <v>42</v>
      </c>
      <c r="I9" s="1" t="s">
        <v>43</v>
      </c>
      <c r="J9" s="1" t="s">
        <v>13</v>
      </c>
      <c r="L9" t="str">
        <f>"create table "&amp;C5&amp;" ("</f>
        <v>create table characters (</v>
      </c>
    </row>
    <row r="10" spans="1:12">
      <c r="A10" s="3">
        <v>1</v>
      </c>
      <c r="B10" s="3" t="s">
        <v>44</v>
      </c>
      <c r="C10" s="3" t="s">
        <v>44</v>
      </c>
      <c r="D10" s="3" t="s">
        <v>45</v>
      </c>
      <c r="E10" s="3">
        <v>100</v>
      </c>
      <c r="F10" s="3" t="s">
        <v>46</v>
      </c>
      <c r="G10" s="3" t="s">
        <v>85</v>
      </c>
      <c r="H10" s="3" t="s">
        <v>46</v>
      </c>
      <c r="I10" s="3">
        <v>1</v>
      </c>
      <c r="J10" s="3"/>
      <c r="L10" t="str">
        <f>C10&amp;" "&amp;D10&amp;" "&amp;IF(E10&lt;&gt;"","("&amp;E10&amp;")","")&amp;IF(C11&lt;&gt;"",",","")</f>
        <v>id int (100),</v>
      </c>
    </row>
    <row r="11" spans="1:12">
      <c r="A11" s="3">
        <v>2</v>
      </c>
      <c r="B11" s="3" t="s">
        <v>86</v>
      </c>
      <c r="C11" s="3" t="s">
        <v>87</v>
      </c>
      <c r="D11" s="3" t="s">
        <v>88</v>
      </c>
      <c r="E11" s="3">
        <v>20</v>
      </c>
      <c r="F11" s="3"/>
      <c r="G11" s="3"/>
      <c r="H11" s="3" t="s">
        <v>46</v>
      </c>
      <c r="I11" s="3"/>
      <c r="J11" s="3"/>
    </row>
    <row r="12" spans="1:12">
      <c r="A12" s="3">
        <v>3</v>
      </c>
      <c r="B12" s="3" t="s">
        <v>89</v>
      </c>
      <c r="C12" s="3" t="s">
        <v>90</v>
      </c>
      <c r="D12" s="3" t="s">
        <v>49</v>
      </c>
      <c r="E12">
        <v>10</v>
      </c>
      <c r="F12" s="3"/>
      <c r="G12" s="3"/>
      <c r="H12" s="3" t="s">
        <v>46</v>
      </c>
      <c r="I12" s="3">
        <v>0</v>
      </c>
      <c r="J12" s="3"/>
    </row>
    <row r="13" spans="1:12">
      <c r="A13" s="3">
        <v>4</v>
      </c>
      <c r="B13" s="3" t="s">
        <v>91</v>
      </c>
      <c r="C13" s="3" t="s">
        <v>92</v>
      </c>
      <c r="D13" s="3" t="s">
        <v>56</v>
      </c>
      <c r="E13" s="3">
        <v>50</v>
      </c>
      <c r="F13" s="3"/>
      <c r="G13" s="3"/>
      <c r="H13" s="3" t="s">
        <v>85</v>
      </c>
      <c r="I13" s="3"/>
      <c r="J13" s="3"/>
    </row>
    <row r="14" spans="1:12">
      <c r="A14" s="3">
        <v>5</v>
      </c>
      <c r="B14" s="3" t="s">
        <v>93</v>
      </c>
      <c r="C14" s="3" t="s">
        <v>94</v>
      </c>
      <c r="D14" s="3" t="s">
        <v>49</v>
      </c>
      <c r="E14" s="3">
        <v>9999</v>
      </c>
      <c r="F14" s="3"/>
      <c r="G14" s="3"/>
      <c r="H14" s="3" t="s">
        <v>67</v>
      </c>
      <c r="I14" s="3">
        <v>0</v>
      </c>
      <c r="J14" s="3"/>
      <c r="L14" t="str">
        <f>C14&amp;" "&amp;D14&amp;" "&amp;IF(E14&lt;&gt;"","("&amp;E14&amp;")","")&amp;IF(C15&lt;&gt;"",",","")</f>
        <v>characterpoint int (9999)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50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1E86-3CD6-4361-BAD2-98F56B611549}">
  <dimension ref="A1:L30"/>
  <sheetViews>
    <sheetView workbookViewId="0"/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95</v>
      </c>
    </row>
    <row r="2" spans="1:12">
      <c r="B2" s="1" t="s">
        <v>1</v>
      </c>
      <c r="C2" s="2"/>
      <c r="D2" s="1" t="s">
        <v>2</v>
      </c>
      <c r="E2" s="3" t="s">
        <v>83</v>
      </c>
    </row>
    <row r="3" spans="1:12">
      <c r="B3" s="1" t="s">
        <v>4</v>
      </c>
      <c r="C3" s="2" t="s">
        <v>5</v>
      </c>
      <c r="D3" s="1" t="s">
        <v>6</v>
      </c>
      <c r="E3" s="5">
        <v>44719</v>
      </c>
    </row>
    <row r="4" spans="1:12">
      <c r="B4" s="1" t="s">
        <v>34</v>
      </c>
      <c r="C4" s="3" t="s">
        <v>95</v>
      </c>
      <c r="D4" s="1" t="s">
        <v>7</v>
      </c>
      <c r="E4" s="3"/>
    </row>
    <row r="5" spans="1:12">
      <c r="B5" s="1" t="s">
        <v>36</v>
      </c>
      <c r="C5" s="3" t="s">
        <v>96</v>
      </c>
      <c r="D5" s="1" t="s">
        <v>8</v>
      </c>
      <c r="E5" s="3"/>
    </row>
    <row r="9" spans="1:12">
      <c r="A9" s="1" t="s">
        <v>9</v>
      </c>
      <c r="B9" s="1" t="s">
        <v>10</v>
      </c>
      <c r="C9" s="1" t="s">
        <v>11</v>
      </c>
      <c r="D9" s="1" t="s">
        <v>38</v>
      </c>
      <c r="E9" s="1" t="s">
        <v>39</v>
      </c>
      <c r="F9" s="1" t="s">
        <v>40</v>
      </c>
      <c r="G9" s="1" t="s">
        <v>41</v>
      </c>
      <c r="H9" s="1" t="s">
        <v>42</v>
      </c>
      <c r="I9" s="1" t="s">
        <v>43</v>
      </c>
      <c r="J9" s="1" t="s">
        <v>13</v>
      </c>
      <c r="L9" t="str">
        <f>"create table "&amp;C5&amp;" ("</f>
        <v>create table diaries (</v>
      </c>
    </row>
    <row r="10" spans="1:12">
      <c r="A10" s="3">
        <v>1</v>
      </c>
      <c r="B10" s="3" t="s">
        <v>44</v>
      </c>
      <c r="C10" s="3" t="s">
        <v>44</v>
      </c>
      <c r="D10" s="3" t="s">
        <v>45</v>
      </c>
      <c r="E10" s="17">
        <v>100</v>
      </c>
      <c r="F10" s="3" t="s">
        <v>46</v>
      </c>
      <c r="G10" s="3" t="s">
        <v>85</v>
      </c>
      <c r="H10" s="3" t="s">
        <v>46</v>
      </c>
      <c r="I10" s="3">
        <v>1</v>
      </c>
      <c r="J10" s="3"/>
      <c r="L10" t="str">
        <f>C10&amp;" "&amp;D10&amp;" "&amp;IF(E10&lt;&gt;"","("&amp;E10&amp;")","")&amp;IF(C11&lt;&gt;"",",","")</f>
        <v>id int (100),</v>
      </c>
    </row>
    <row r="11" spans="1:12">
      <c r="A11" s="3">
        <v>2</v>
      </c>
      <c r="B11" s="3" t="s">
        <v>97</v>
      </c>
      <c r="C11" s="3" t="s">
        <v>98</v>
      </c>
      <c r="D11" s="2" t="s">
        <v>56</v>
      </c>
      <c r="E11" s="3">
        <v>15</v>
      </c>
      <c r="F11" s="11"/>
      <c r="G11" s="3"/>
      <c r="H11" s="3" t="s">
        <v>85</v>
      </c>
      <c r="I11" s="3"/>
      <c r="J11" s="3" t="s">
        <v>99</v>
      </c>
      <c r="L11" t="e">
        <f>C11&amp;" "&amp;D11&amp;" "&amp;IF(#REF!&lt;&gt;"","("&amp;#REF!&amp;")","")&amp;IF(C12&lt;&gt;"",",","")</f>
        <v>#REF!</v>
      </c>
    </row>
    <row r="12" spans="1:12">
      <c r="A12" s="3">
        <v>3</v>
      </c>
      <c r="B12" s="3" t="s">
        <v>100</v>
      </c>
      <c r="C12" s="3" t="s">
        <v>101</v>
      </c>
      <c r="D12" s="3" t="s">
        <v>56</v>
      </c>
      <c r="E12">
        <v>30</v>
      </c>
      <c r="F12" s="3"/>
      <c r="G12" s="3"/>
      <c r="H12" s="3" t="s">
        <v>85</v>
      </c>
      <c r="I12" s="3"/>
      <c r="J12" s="3"/>
      <c r="L12" t="str">
        <f>C12&amp;" "&amp;D12&amp;" "&amp;IF(E13&lt;&gt;"","("&amp;E13&amp;")","")&amp;IF(C13&lt;&gt;"",",","")</f>
        <v>diarltitle varchar (200),</v>
      </c>
    </row>
    <row r="13" spans="1:12">
      <c r="A13" s="3">
        <v>4</v>
      </c>
      <c r="B13" s="3" t="s">
        <v>102</v>
      </c>
      <c r="C13" s="3" t="s">
        <v>103</v>
      </c>
      <c r="D13" s="3" t="s">
        <v>56</v>
      </c>
      <c r="E13" s="3">
        <v>200</v>
      </c>
      <c r="F13" s="3"/>
      <c r="G13" s="3"/>
      <c r="H13" s="3" t="s">
        <v>85</v>
      </c>
      <c r="I13" s="3"/>
      <c r="J13" s="3"/>
      <c r="L13" t="e">
        <f>C13&amp;" "&amp;D13&amp;" "&amp;IF(#REF!&lt;&gt;"","("&amp;#REF!&amp;")","")&amp;IF(C14&lt;&gt;"",",","")</f>
        <v>#REF!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50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AB2D1-1DD6-4E85-9F3F-BA3136A43F5C}">
  <dimension ref="A1:L30"/>
  <sheetViews>
    <sheetView workbookViewId="0">
      <selection activeCell="B10" sqref="B10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104</v>
      </c>
    </row>
    <row r="2" spans="1:12">
      <c r="B2" s="1" t="s">
        <v>1</v>
      </c>
      <c r="C2" s="2"/>
      <c r="D2" s="1" t="s">
        <v>2</v>
      </c>
      <c r="E2" s="3" t="s">
        <v>105</v>
      </c>
    </row>
    <row r="3" spans="1:12">
      <c r="B3" s="1" t="s">
        <v>4</v>
      </c>
      <c r="C3" s="2" t="s">
        <v>106</v>
      </c>
      <c r="D3" s="1" t="s">
        <v>6</v>
      </c>
      <c r="E3" s="5">
        <v>44719</v>
      </c>
    </row>
    <row r="4" spans="1:12">
      <c r="B4" s="1" t="s">
        <v>34</v>
      </c>
      <c r="C4" s="3" t="s">
        <v>107</v>
      </c>
      <c r="D4" s="1" t="s">
        <v>7</v>
      </c>
      <c r="E4" s="3"/>
    </row>
    <row r="5" spans="1:12">
      <c r="B5" s="1" t="s">
        <v>36</v>
      </c>
      <c r="C5" s="3" t="s">
        <v>108</v>
      </c>
      <c r="D5" s="1" t="s">
        <v>8</v>
      </c>
      <c r="E5" s="3"/>
    </row>
    <row r="9" spans="1:12">
      <c r="A9" s="1" t="s">
        <v>9</v>
      </c>
      <c r="B9" s="1" t="s">
        <v>10</v>
      </c>
      <c r="C9" s="1" t="s">
        <v>11</v>
      </c>
      <c r="D9" s="1" t="s">
        <v>38</v>
      </c>
      <c r="E9" s="1" t="s">
        <v>39</v>
      </c>
      <c r="F9" s="1" t="s">
        <v>40</v>
      </c>
      <c r="G9" s="1" t="s">
        <v>41</v>
      </c>
      <c r="H9" s="1" t="s">
        <v>42</v>
      </c>
      <c r="I9" s="1" t="s">
        <v>43</v>
      </c>
      <c r="J9" s="1" t="s">
        <v>13</v>
      </c>
      <c r="L9" t="str">
        <f>"create table "&amp;C5&amp;" ("</f>
        <v>create table backgrounds (</v>
      </c>
    </row>
    <row r="10" spans="1:12">
      <c r="A10" s="3">
        <v>1</v>
      </c>
      <c r="B10" s="3" t="s">
        <v>44</v>
      </c>
      <c r="C10" s="3" t="s">
        <v>44</v>
      </c>
      <c r="D10" s="3" t="s">
        <v>45</v>
      </c>
      <c r="E10" s="3">
        <v>100</v>
      </c>
      <c r="F10" s="3" t="s">
        <v>46</v>
      </c>
      <c r="G10" s="3" t="s">
        <v>46</v>
      </c>
      <c r="H10" s="3" t="s">
        <v>46</v>
      </c>
      <c r="I10" s="3">
        <v>1</v>
      </c>
      <c r="J10" s="3"/>
      <c r="L10" t="str">
        <f>C10&amp;" "&amp;D10&amp;" "&amp;IF(E10&lt;&gt;"","("&amp;E10&amp;")","")&amp;IF(C11&lt;&gt;"",",","")</f>
        <v>id int (100),</v>
      </c>
    </row>
    <row r="11" spans="1:12">
      <c r="A11" s="3">
        <v>2</v>
      </c>
      <c r="B11" s="3" t="s">
        <v>109</v>
      </c>
      <c r="C11" s="3" t="s">
        <v>110</v>
      </c>
      <c r="D11" s="3" t="s">
        <v>56</v>
      </c>
      <c r="E11" s="3">
        <v>50</v>
      </c>
      <c r="F11" s="3"/>
      <c r="G11" s="3"/>
      <c r="H11" s="3" t="s">
        <v>67</v>
      </c>
      <c r="I11" s="3"/>
      <c r="J11" s="3"/>
      <c r="L11" t="str">
        <f>C11&amp;" "&amp;D11&amp;" "&amp;IF(E11&lt;&gt;"","("&amp;E11&amp;")","")&amp;IF(C12&lt;&gt;"",",","")</f>
        <v>bgname varchar (50),</v>
      </c>
    </row>
    <row r="12" spans="1:12">
      <c r="A12" s="3">
        <v>3</v>
      </c>
      <c r="B12" s="3" t="s">
        <v>111</v>
      </c>
      <c r="C12" s="3" t="s">
        <v>112</v>
      </c>
      <c r="D12" s="3" t="s">
        <v>56</v>
      </c>
      <c r="E12" s="3">
        <v>50</v>
      </c>
      <c r="F12" s="3"/>
      <c r="G12" s="3"/>
      <c r="H12" s="3" t="s">
        <v>67</v>
      </c>
      <c r="I12" s="3"/>
      <c r="J12" s="3" t="s">
        <v>113</v>
      </c>
      <c r="L12" t="str">
        <f>C12&amp;" "&amp;D12&amp;" "&amp;IF(E12&lt;&gt;"","("&amp;E12&amp;")","")&amp;IF(C13&lt;&gt;"",",","")</f>
        <v>bgimage varchar (50),</v>
      </c>
    </row>
    <row r="13" spans="1:12">
      <c r="A13" s="3">
        <v>4</v>
      </c>
      <c r="B13" s="3" t="s">
        <v>93</v>
      </c>
      <c r="C13" s="3" t="s">
        <v>114</v>
      </c>
      <c r="D13" s="3" t="s">
        <v>49</v>
      </c>
      <c r="E13" s="3">
        <v>9999</v>
      </c>
      <c r="F13" s="3"/>
      <c r="G13" s="3"/>
      <c r="H13" s="3" t="s">
        <v>67</v>
      </c>
      <c r="I13" s="3">
        <v>0</v>
      </c>
      <c r="J13" s="3"/>
      <c r="L13" t="str">
        <f>C13&amp;" "&amp;D13&amp;" "&amp;IF(E13&lt;&gt;"","("&amp;E13&amp;")","")&amp;IF(C14&lt;&gt;"",",","")</f>
        <v>bgpoint int (9999)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 t="s">
        <v>115</v>
      </c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 t="s">
        <v>116</v>
      </c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50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8141-67F7-49A5-AB55-2C00B9218A11}">
  <dimension ref="A1:L30"/>
  <sheetViews>
    <sheetView tabSelected="1" workbookViewId="0">
      <selection activeCell="B10" sqref="B10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29</v>
      </c>
    </row>
    <row r="2" spans="1:12">
      <c r="B2" s="1" t="s">
        <v>1</v>
      </c>
      <c r="C2" s="2"/>
      <c r="D2" s="1" t="s">
        <v>2</v>
      </c>
      <c r="E2" s="3" t="s">
        <v>52</v>
      </c>
    </row>
    <row r="3" spans="1:12">
      <c r="B3" s="1" t="s">
        <v>4</v>
      </c>
      <c r="C3" s="2" t="s">
        <v>106</v>
      </c>
      <c r="D3" s="1" t="s">
        <v>6</v>
      </c>
      <c r="E3" s="5">
        <v>44719</v>
      </c>
    </row>
    <row r="4" spans="1:12">
      <c r="B4" s="1" t="s">
        <v>34</v>
      </c>
      <c r="C4" s="3" t="s">
        <v>29</v>
      </c>
      <c r="D4" s="1" t="s">
        <v>7</v>
      </c>
      <c r="E4" s="3"/>
    </row>
    <row r="5" spans="1:12">
      <c r="B5" s="1" t="s">
        <v>36</v>
      </c>
      <c r="C5" s="3" t="s">
        <v>30</v>
      </c>
      <c r="D5" s="1" t="s">
        <v>8</v>
      </c>
      <c r="E5" s="3"/>
    </row>
    <row r="9" spans="1:12">
      <c r="A9" s="1" t="s">
        <v>9</v>
      </c>
      <c r="B9" s="1" t="s">
        <v>10</v>
      </c>
      <c r="C9" s="1" t="s">
        <v>11</v>
      </c>
      <c r="D9" s="1" t="s">
        <v>38</v>
      </c>
      <c r="E9" s="1" t="s">
        <v>39</v>
      </c>
      <c r="F9" s="1" t="s">
        <v>40</v>
      </c>
      <c r="G9" s="1" t="s">
        <v>41</v>
      </c>
      <c r="H9" s="1" t="s">
        <v>42</v>
      </c>
      <c r="I9" s="1" t="s">
        <v>43</v>
      </c>
      <c r="J9" s="1" t="s">
        <v>13</v>
      </c>
      <c r="L9" t="str">
        <f>"create table "&amp;C5&amp;" ("</f>
        <v>create table coupon (</v>
      </c>
    </row>
    <row r="10" spans="1:12">
      <c r="A10" s="3">
        <v>1</v>
      </c>
      <c r="B10" s="3" t="s">
        <v>44</v>
      </c>
      <c r="C10" s="3" t="s">
        <v>44</v>
      </c>
      <c r="D10" s="3" t="s">
        <v>45</v>
      </c>
      <c r="E10" s="3">
        <v>100</v>
      </c>
      <c r="F10" s="3" t="s">
        <v>46</v>
      </c>
      <c r="G10" s="3" t="s">
        <v>46</v>
      </c>
      <c r="H10" s="3" t="s">
        <v>46</v>
      </c>
      <c r="I10" s="3">
        <v>1</v>
      </c>
      <c r="J10" s="3"/>
      <c r="L10" t="str">
        <f>C10&amp;" "&amp;D10&amp;" "&amp;IF(E10&lt;&gt;"","("&amp;E10&amp;")","")&amp;IF(C11&lt;&gt;"",",","")</f>
        <v>id int (100),</v>
      </c>
    </row>
    <row r="11" spans="1:12">
      <c r="A11" s="3">
        <v>2</v>
      </c>
      <c r="B11" s="3" t="s">
        <v>117</v>
      </c>
      <c r="C11" s="3" t="s">
        <v>30</v>
      </c>
      <c r="D11" s="3" t="s">
        <v>88</v>
      </c>
      <c r="E11" s="3">
        <v>30</v>
      </c>
      <c r="F11" s="3"/>
      <c r="G11" s="3"/>
      <c r="H11" s="3" t="s">
        <v>46</v>
      </c>
      <c r="I11" s="3"/>
      <c r="J11" s="3"/>
      <c r="L11" t="str">
        <f>C11&amp;" "&amp;D11&amp;" "&amp;IF(E11&lt;&gt;"","("&amp;E11&amp;")","")&amp;IF(C12&lt;&gt;"",",","")</f>
        <v>coupon varchar (30),</v>
      </c>
    </row>
    <row r="12" spans="1:12">
      <c r="A12" s="3">
        <v>3</v>
      </c>
      <c r="B12" s="3" t="s">
        <v>118</v>
      </c>
      <c r="C12" s="3" t="s">
        <v>119</v>
      </c>
      <c r="D12" s="3" t="s">
        <v>45</v>
      </c>
      <c r="E12" s="3">
        <v>9999</v>
      </c>
      <c r="F12" s="3"/>
      <c r="G12" s="3"/>
      <c r="H12" s="3" t="s">
        <v>46</v>
      </c>
      <c r="I12" s="3">
        <v>0</v>
      </c>
      <c r="J12" s="3"/>
      <c r="L12" t="str">
        <f>C12&amp;" "&amp;D12&amp;" "&amp;IF(E12&lt;&gt;"","("&amp;E12&amp;")","")&amp;IF(C13&lt;&gt;"",",","")</f>
        <v>couponpoint int (9999)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50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BE34FA-623F-4002-8F21-D8777F3DABF7}"/>
</file>

<file path=customXml/itemProps2.xml><?xml version="1.0" encoding="utf-8"?>
<ds:datastoreItem xmlns:ds="http://schemas.openxmlformats.org/officeDocument/2006/customXml" ds:itemID="{395DE05F-BE33-41BB-9862-3A1DB34A25DE}"/>
</file>

<file path=customXml/itemProps3.xml><?xml version="1.0" encoding="utf-8"?>
<ds:datastoreItem xmlns:ds="http://schemas.openxmlformats.org/officeDocument/2006/customXml" ds:itemID="{163F9157-24ED-4067-A12E-E3ED131ED8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/>
  <cp:revision/>
  <dcterms:created xsi:type="dcterms:W3CDTF">2016-05-11T06:52:52Z</dcterms:created>
  <dcterms:modified xsi:type="dcterms:W3CDTF">2022-06-07T06:44:00Z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