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外部設計\"/>
    </mc:Choice>
  </mc:AlternateContent>
  <xr:revisionPtr revIDLastSave="0" documentId="13_ncr:1_{5C668776-6A35-45C1-9BCE-7A78A47B8ACA}" xr6:coauthVersionLast="47" xr6:coauthVersionMax="47" xr10:uidLastSave="{00000000-0000-0000-0000-000000000000}"/>
  <bookViews>
    <workbookView xWindow="10365" yWindow="1830" windowWidth="16095" windowHeight="10155" tabRatio="826" firstSheet="4" activeTab="7" xr2:uid="{00000000-000D-0000-FFFF-FFFF00000000}"/>
  </bookViews>
  <sheets>
    <sheet name="テーブル一覧" sheetId="1" r:id="rId1"/>
    <sheet name="user" sheetId="11" r:id="rId2"/>
    <sheet name="user_favorite_img" sheetId="15" r:id="rId3"/>
    <sheet name="user_favorite_voice" sheetId="14" r:id="rId4"/>
    <sheet name="user_reward" sheetId="6" r:id="rId5"/>
    <sheet name="list" sheetId="9" r:id="rId6"/>
    <sheet name="list_data" sheetId="10" r:id="rId7"/>
    <sheet name="events" sheetId="7" r:id="rId8"/>
    <sheet name="events_type" sheetId="5" r:id="rId9"/>
    <sheet name="events_level" sheetId="8" r:id="rId10"/>
    <sheet name="ひな型" sheetId="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15" l="1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<sst xmlns="http://schemas.openxmlformats.org/spreadsheetml/2006/main" count="490" uniqueCount="146">
  <si>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</si>
  <si>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</si>
  <si>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</si>
  <si>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</si>
  <si>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</si>
  <si>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</si>
  <si>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</si>
  <si>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</si>
  <si>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</si>
  <si>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</si>
  <si>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</si>
  <si>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</si>
  <si>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</si>
  <si>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</si>
  <si>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</si>
  <si>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</si>
  <si>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</si>
  <si>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</si>
  <si>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</si>
  <si>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</si>
  <si>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</si>
  <si>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</si>
  <si>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井上渉</t>
    <rPh sb="0" eb="3">
      <t>イノウエワタル</t>
    </rPh>
    <phoneticPr fontId="1"/>
  </si>
  <si>
    <t>user</t>
    <phoneticPr fontId="1"/>
  </si>
  <si>
    <t>テーブル</t>
    <phoneticPr fontId="1"/>
  </si>
  <si>
    <t>list</t>
    <phoneticPr fontId="1"/>
  </si>
  <si>
    <t>type="仕事""家事"など　week="平日""土日"</t>
    <rPh sb="6" eb="8">
      <t>シゴト</t>
    </rPh>
    <rPh sb="10" eb="12">
      <t>カジ</t>
    </rPh>
    <rPh sb="22" eb="24">
      <t>ヘイジツ</t>
    </rPh>
    <rPh sb="26" eb="28">
      <t>ドニチ</t>
    </rPh>
    <phoneticPr fontId="1"/>
  </si>
  <si>
    <t>reward</t>
    <phoneticPr fontId="1"/>
  </si>
  <si>
    <t>ユーザマスタと関連</t>
    <rPh sb="7" eb="9">
      <t>カンレン</t>
    </rPh>
    <phoneticPr fontId="1"/>
  </si>
  <si>
    <t>code</t>
    <phoneticPr fontId="1"/>
  </si>
  <si>
    <t>int</t>
    <phoneticPr fontId="1"/>
  </si>
  <si>
    <t>〇</t>
    <phoneticPr fontId="1"/>
  </si>
  <si>
    <t>varchar</t>
    <phoneticPr fontId="1"/>
  </si>
  <si>
    <t>type</t>
    <phoneticPr fontId="1"/>
  </si>
  <si>
    <t>具体的な称号は要検討</t>
    <rPh sb="0" eb="3">
      <t>グタイテキ</t>
    </rPh>
    <rPh sb="4" eb="6">
      <t>ショウゴウ</t>
    </rPh>
    <rPh sb="7" eb="8">
      <t>ヨウ</t>
    </rPh>
    <rPh sb="8" eb="10">
      <t>ケントウ</t>
    </rPh>
    <phoneticPr fontId="1"/>
  </si>
  <si>
    <t>id</t>
    <phoneticPr fontId="1"/>
  </si>
  <si>
    <t>event</t>
    <phoneticPr fontId="1"/>
  </si>
  <si>
    <t>サイズに関しては要検討</t>
    <rPh sb="4" eb="5">
      <t>カン</t>
    </rPh>
    <rPh sb="8" eb="9">
      <t>ヨウ</t>
    </rPh>
    <rPh sb="9" eb="11">
      <t>ケントウ</t>
    </rPh>
    <phoneticPr fontId="1"/>
  </si>
  <si>
    <t>point</t>
    <phoneticPr fontId="1"/>
  </si>
  <si>
    <t>難易度に応答したポイントを記録</t>
    <rPh sb="0" eb="3">
      <t>ナンイド</t>
    </rPh>
    <rPh sb="4" eb="6">
      <t>オウトウ</t>
    </rPh>
    <rPh sb="13" eb="15">
      <t>キロク</t>
    </rPh>
    <phoneticPr fontId="1"/>
  </si>
  <si>
    <t>user_id</t>
    <phoneticPr fontId="1"/>
  </si>
  <si>
    <t>サイズに関しては要検討</t>
    <rPh sb="4" eb="5">
      <t>カン</t>
    </rPh>
    <rPh sb="8" eb="11">
      <t>ヨウケントウ</t>
    </rPh>
    <phoneticPr fontId="1"/>
  </si>
  <si>
    <t>number</t>
    <phoneticPr fontId="1"/>
  </si>
  <si>
    <t>難易度によってもらえるポイントを記録</t>
    <rPh sb="0" eb="3">
      <t>ナンイド</t>
    </rPh>
    <rPh sb="16" eb="18">
      <t>キロク</t>
    </rPh>
    <phoneticPr fontId="1"/>
  </si>
  <si>
    <t>Date</t>
    <phoneticPr fontId="1"/>
  </si>
  <si>
    <t>level</t>
    <phoneticPr fontId="1"/>
  </si>
  <si>
    <t>user_reward</t>
    <phoneticPr fontId="1"/>
  </si>
  <si>
    <t>date</t>
    <phoneticPr fontId="1"/>
  </si>
  <si>
    <t>当日のリストがない場合はランダムに引っ張ってくる</t>
    <rPh sb="0" eb="2">
      <t>トウジツ</t>
    </rPh>
    <rPh sb="9" eb="11">
      <t>バアイ</t>
    </rPh>
    <rPh sb="17" eb="18">
      <t>ヒ</t>
    </rPh>
    <rPh sb="19" eb="20">
      <t>パ</t>
    </rPh>
    <phoneticPr fontId="1"/>
  </si>
  <si>
    <t>その日の4つのイベントを格納</t>
    <rPh sb="2" eb="3">
      <t>ヒ</t>
    </rPh>
    <rPh sb="12" eb="14">
      <t>カクノウ</t>
    </rPh>
    <phoneticPr fontId="1"/>
  </si>
  <si>
    <t>list_num</t>
    <phoneticPr fontId="1"/>
  </si>
  <si>
    <t>boolean</t>
    <phoneticPr fontId="1"/>
  </si>
  <si>
    <t>その日のタスクを送信できたか記録</t>
    <rPh sb="2" eb="3">
      <t>ヒ</t>
    </rPh>
    <rPh sb="8" eb="10">
      <t>ソウシン</t>
    </rPh>
    <rPh sb="14" eb="16">
      <t>キロク</t>
    </rPh>
    <phoneticPr fontId="1"/>
  </si>
  <si>
    <t>それぞれのタスクがクリアできたか記録</t>
    <rPh sb="16" eb="18">
      <t>キロク</t>
    </rPh>
    <phoneticPr fontId="1"/>
  </si>
  <si>
    <t>pass</t>
    <phoneticPr fontId="1"/>
  </si>
  <si>
    <t>user_rewardのcodeを記録</t>
    <rPh sb="17" eb="19">
      <t>キロク</t>
    </rPh>
    <phoneticPr fontId="1"/>
  </si>
  <si>
    <t>獲得ポイントを記録</t>
    <rPh sb="0" eb="2">
      <t>カクトク</t>
    </rPh>
    <rPh sb="7" eb="9">
      <t>キロク</t>
    </rPh>
    <phoneticPr fontId="1"/>
  </si>
  <si>
    <t>ユーザーごとの推しを格納</t>
    <rPh sb="7" eb="8">
      <t>オ</t>
    </rPh>
    <rPh sb="10" eb="12">
      <t>カクノウ</t>
    </rPh>
    <phoneticPr fontId="1"/>
  </si>
  <si>
    <t>称号を得るために必要なポイントを書いておく</t>
    <rPh sb="0" eb="2">
      <t>ショウゴウ</t>
    </rPh>
    <rPh sb="3" eb="4">
      <t>エ</t>
    </rPh>
    <rPh sb="8" eb="10">
      <t>ヒツヨウ</t>
    </rPh>
    <rPh sb="16" eb="17">
      <t>カ</t>
    </rPh>
    <phoneticPr fontId="1"/>
  </si>
  <si>
    <t>予定未達成時の結果ボイス</t>
    <rPh sb="0" eb="2">
      <t>ヨテイ</t>
    </rPh>
    <rPh sb="2" eb="6">
      <t>ミタッセイジ</t>
    </rPh>
    <rPh sb="7" eb="9">
      <t>ケッカ</t>
    </rPh>
    <phoneticPr fontId="1"/>
  </si>
  <si>
    <t>予定達成時の結果ボイス</t>
    <rPh sb="0" eb="2">
      <t>ヨテイ</t>
    </rPh>
    <rPh sb="2" eb="4">
      <t>タッセイ</t>
    </rPh>
    <rPh sb="4" eb="5">
      <t>ジ</t>
    </rPh>
    <rPh sb="6" eb="8">
      <t>ケッカ</t>
    </rPh>
    <phoneticPr fontId="1"/>
  </si>
  <si>
    <t>プリセット</t>
    <phoneticPr fontId="1"/>
  </si>
  <si>
    <t>user_favorite_img</t>
  </si>
  <si>
    <t>user_favorite_voice</t>
  </si>
  <si>
    <t>user_favorite_img</t>
    <phoneticPr fontId="1"/>
  </si>
  <si>
    <t>ユーザごとに推しボイスを2種類保存</t>
    <rPh sb="6" eb="7">
      <t>オ</t>
    </rPh>
    <rPh sb="13" eb="15">
      <t>シュルイ</t>
    </rPh>
    <rPh sb="15" eb="17">
      <t>ホゾン</t>
    </rPh>
    <phoneticPr fontId="1"/>
  </si>
  <si>
    <t>ユーザごとに推し画像を2種類保存</t>
    <rPh sb="8" eb="10">
      <t>ガゾウ</t>
    </rPh>
    <phoneticPr fontId="1"/>
  </si>
  <si>
    <t>listテーブルのnumberと対応</t>
    <rPh sb="16" eb="18">
      <t>タイオウ</t>
    </rPh>
    <phoneticPr fontId="1"/>
  </si>
  <si>
    <t>c1チーム開発</t>
    <rPh sb="5" eb="7">
      <t>カイハツ</t>
    </rPh>
    <phoneticPr fontId="1"/>
  </si>
  <si>
    <r>
      <t>推リス</t>
    </r>
    <r>
      <rPr>
        <sz val="11"/>
        <color theme="1"/>
        <rFont val="Segoe UI Symbol"/>
        <family val="2"/>
      </rPr>
      <t>🐿</t>
    </r>
    <phoneticPr fontId="1"/>
  </si>
  <si>
    <t>トップ画面用推し画像</t>
    <rPh sb="3" eb="5">
      <t>ガメン</t>
    </rPh>
    <rPh sb="5" eb="7">
      <t>ヨウオ</t>
    </rPh>
    <rPh sb="8" eb="10">
      <t>ガゾウ</t>
    </rPh>
    <phoneticPr fontId="1"/>
  </si>
  <si>
    <t>予定未達成時の推し画像</t>
    <rPh sb="0" eb="6">
      <t>ヨテイミタッセイジ</t>
    </rPh>
    <rPh sb="7" eb="8">
      <t>オ</t>
    </rPh>
    <rPh sb="9" eb="11">
      <t>ガゾウ</t>
    </rPh>
    <phoneticPr fontId="1"/>
  </si>
  <si>
    <t>予定達成時の推し画像</t>
    <rPh sb="0" eb="5">
      <t>ヨテイタッセイジ</t>
    </rPh>
    <rPh sb="6" eb="7">
      <t>オ</t>
    </rPh>
    <rPh sb="8" eb="10">
      <t>ガゾウ</t>
    </rPh>
    <phoneticPr fontId="1"/>
  </si>
  <si>
    <t>check_date</t>
    <phoneticPr fontId="1"/>
  </si>
  <si>
    <t>そのタスクを最後にいつこなしたのかを記録</t>
    <rPh sb="6" eb="8">
      <t>サイゴ</t>
    </rPh>
    <rPh sb="18" eb="20">
      <t>キロク</t>
    </rPh>
    <phoneticPr fontId="1"/>
  </si>
  <si>
    <t>リストトランザクション</t>
    <phoneticPr fontId="1"/>
  </si>
  <si>
    <t>dateとidでUNIQUE</t>
    <phoneticPr fontId="1"/>
  </si>
  <si>
    <t>予定テーブルマスタ</t>
    <rPh sb="0" eb="2">
      <t>ヨテイ</t>
    </rPh>
    <phoneticPr fontId="1"/>
  </si>
  <si>
    <t>ユーザID</t>
    <phoneticPr fontId="1"/>
  </si>
  <si>
    <t>ユーザパスワード</t>
    <phoneticPr fontId="1"/>
  </si>
  <si>
    <t>称号</t>
    <rPh sb="0" eb="2">
      <t>ショウゴウ</t>
    </rPh>
    <phoneticPr fontId="1"/>
  </si>
  <si>
    <t>獲得ポイント</t>
    <rPh sb="0" eb="2">
      <t>カクトク</t>
    </rPh>
    <phoneticPr fontId="1"/>
  </si>
  <si>
    <t>推し画像マスタ</t>
    <rPh sb="0" eb="1">
      <t>オ</t>
    </rPh>
    <rPh sb="2" eb="4">
      <t>ガゾウ</t>
    </rPh>
    <phoneticPr fontId="1"/>
  </si>
  <si>
    <t>画像データ番号</t>
    <rPh sb="0" eb="2">
      <t>ガゾウ</t>
    </rPh>
    <rPh sb="5" eb="7">
      <t>バンゴウ</t>
    </rPh>
    <phoneticPr fontId="1"/>
  </si>
  <si>
    <t>達成画像</t>
    <rPh sb="0" eb="4">
      <t>タッセイガゾウ</t>
    </rPh>
    <phoneticPr fontId="1"/>
  </si>
  <si>
    <t>未達成画像</t>
    <rPh sb="0" eb="5">
      <t>ミタッセイガゾウ</t>
    </rPh>
    <phoneticPr fontId="1"/>
  </si>
  <si>
    <t>ボイスマスタ</t>
    <phoneticPr fontId="1"/>
  </si>
  <si>
    <t>ボイスデータ番号</t>
    <rPh sb="6" eb="8">
      <t>バンゴウ</t>
    </rPh>
    <phoneticPr fontId="1"/>
  </si>
  <si>
    <t>達成時ボイス</t>
    <rPh sb="0" eb="3">
      <t>タッセイジ</t>
    </rPh>
    <phoneticPr fontId="1"/>
  </si>
  <si>
    <t>未達成時ボイス</t>
    <rPh sb="0" eb="4">
      <t>ミタッセイジ</t>
    </rPh>
    <phoneticPr fontId="1"/>
  </si>
  <si>
    <t>称号マスタ</t>
    <rPh sb="0" eb="2">
      <t>ショウゴウ</t>
    </rPh>
    <phoneticPr fontId="1"/>
  </si>
  <si>
    <t>称号コード</t>
    <rPh sb="0" eb="2">
      <t>ショウゴウ</t>
    </rPh>
    <phoneticPr fontId="1"/>
  </si>
  <si>
    <t>必要ポイント</t>
    <rPh sb="0" eb="2">
      <t>ヒツヨウ</t>
    </rPh>
    <phoneticPr fontId="1"/>
  </si>
  <si>
    <t>設定した称号</t>
    <rPh sb="0" eb="2">
      <t>セッテイ</t>
    </rPh>
    <rPh sb="4" eb="6">
      <t>ショウゴウ</t>
    </rPh>
    <phoneticPr fontId="1"/>
  </si>
  <si>
    <t>リスト番号</t>
    <rPh sb="3" eb="5">
      <t>バンゴウ</t>
    </rPh>
    <phoneticPr fontId="1"/>
  </si>
  <si>
    <t>リスト作成日時</t>
    <rPh sb="3" eb="7">
      <t>サクセイニチジ</t>
    </rPh>
    <phoneticPr fontId="1"/>
  </si>
  <si>
    <t>作成者ID</t>
    <rPh sb="0" eb="3">
      <t>サクセイシャ</t>
    </rPh>
    <phoneticPr fontId="1"/>
  </si>
  <si>
    <t>終了チェック</t>
    <rPh sb="0" eb="2">
      <t>シュウリョウ</t>
    </rPh>
    <phoneticPr fontId="1"/>
  </si>
  <si>
    <t>イベント番号</t>
    <rPh sb="4" eb="6">
      <t>バンゴウ</t>
    </rPh>
    <phoneticPr fontId="1"/>
  </si>
  <si>
    <t>リストイベント番号</t>
    <rPh sb="7" eb="9">
      <t>バンゴウ</t>
    </rPh>
    <phoneticPr fontId="1"/>
  </si>
  <si>
    <t>達成チェック</t>
    <rPh sb="0" eb="2">
      <t>タッセイ</t>
    </rPh>
    <phoneticPr fontId="1"/>
  </si>
  <si>
    <t>最終達成日</t>
    <rPh sb="0" eb="2">
      <t>サイシュウ</t>
    </rPh>
    <rPh sb="2" eb="5">
      <t>タッセイビ</t>
    </rPh>
    <phoneticPr fontId="1"/>
  </si>
  <si>
    <t>イベント名</t>
    <rPh sb="4" eb="5">
      <t>メイ</t>
    </rPh>
    <phoneticPr fontId="1"/>
  </si>
  <si>
    <t>イベントタイプ</t>
    <phoneticPr fontId="1"/>
  </si>
  <si>
    <t>イベントの難易度</t>
    <rPh sb="5" eb="8">
      <t>ナンイド</t>
    </rPh>
    <phoneticPr fontId="1"/>
  </si>
  <si>
    <t>イベントタイプマスタ</t>
    <phoneticPr fontId="1"/>
  </si>
  <si>
    <t>event_num</t>
    <phoneticPr fontId="1"/>
  </si>
  <si>
    <t>イベントマスタ</t>
    <phoneticPr fontId="1"/>
  </si>
  <si>
    <t>events</t>
    <phoneticPr fontId="1"/>
  </si>
  <si>
    <t>events_type</t>
    <phoneticPr fontId="1"/>
  </si>
  <si>
    <t>イベントタイプコード</t>
    <phoneticPr fontId="1"/>
  </si>
  <si>
    <t>events_week</t>
    <phoneticPr fontId="1"/>
  </si>
  <si>
    <t>曜日マスタ</t>
    <rPh sb="0" eb="2">
      <t>ヨウビ</t>
    </rPh>
    <phoneticPr fontId="1"/>
  </si>
  <si>
    <t>events_level</t>
    <phoneticPr fontId="1"/>
  </si>
  <si>
    <t>難易度マスタ</t>
    <rPh sb="0" eb="3">
      <t>ナンイド</t>
    </rPh>
    <phoneticPr fontId="1"/>
  </si>
  <si>
    <t>イベント難易度</t>
    <rPh sb="4" eb="7">
      <t>ナンイド</t>
    </rPh>
    <phoneticPr fontId="1"/>
  </si>
  <si>
    <t>難易度コード</t>
    <rPh sb="0" eb="3">
      <t>ナンイド</t>
    </rPh>
    <phoneticPr fontId="1"/>
  </si>
  <si>
    <t>難易度</t>
    <rPh sb="0" eb="3">
      <t>ナンイド</t>
    </rPh>
    <phoneticPr fontId="1"/>
  </si>
  <si>
    <t>難易別ポイント</t>
    <rPh sb="0" eb="2">
      <t>ナンイ</t>
    </rPh>
    <rPh sb="2" eb="3">
      <t>ベツ</t>
    </rPh>
    <phoneticPr fontId="1"/>
  </si>
  <si>
    <t>list_data</t>
    <phoneticPr fontId="1"/>
  </si>
  <si>
    <t>リストデータトランザクション</t>
    <phoneticPr fontId="1"/>
  </si>
  <si>
    <t>リストデータ</t>
    <phoneticPr fontId="1"/>
  </si>
  <si>
    <t>推し画像マスタ</t>
    <phoneticPr fontId="1"/>
  </si>
  <si>
    <t>推しボイスマスタ</t>
    <rPh sb="0" eb="1">
      <t>オ</t>
    </rPh>
    <phoneticPr fontId="1"/>
  </si>
  <si>
    <t>毎日4つずつ,eventsのnumberと対応</t>
    <rPh sb="0" eb="2">
      <t>マイニチ</t>
    </rPh>
    <rPh sb="21" eb="23">
      <t>タイオウ</t>
    </rPh>
    <phoneticPr fontId="1"/>
  </si>
  <si>
    <t>ユーザ名</t>
    <rPh sb="3" eb="4">
      <t>メイ</t>
    </rPh>
    <phoneticPr fontId="1"/>
  </si>
  <si>
    <t>user_name</t>
    <phoneticPr fontId="1"/>
  </si>
  <si>
    <t>ユーザアイコン</t>
    <phoneticPr fontId="1"/>
  </si>
  <si>
    <t>icon</t>
    <phoneticPr fontId="1"/>
  </si>
  <si>
    <t>画像の保存については後。</t>
    <rPh sb="0" eb="2">
      <t>ガゾウ</t>
    </rPh>
    <rPh sb="3" eb="5">
      <t>ホゾン</t>
    </rPh>
    <rPh sb="10" eb="11">
      <t>ノチ</t>
    </rPh>
    <phoneticPr fontId="1"/>
  </si>
  <si>
    <t>仕事、家事、インドア、アウトドアについて</t>
    <rPh sb="0" eb="2">
      <t>シゴト</t>
    </rPh>
    <rPh sb="3" eb="5">
      <t>カジ</t>
    </rPh>
    <phoneticPr fontId="1"/>
  </si>
  <si>
    <t>リスト作成時ボイス</t>
    <rPh sb="3" eb="6">
      <t>サクセイジ</t>
    </rPh>
    <phoneticPr fontId="1"/>
  </si>
  <si>
    <t>有効/無効/非表示</t>
    <rPh sb="0" eb="2">
      <t>ユウコウ</t>
    </rPh>
    <rPh sb="3" eb="5">
      <t>ムコウ</t>
    </rPh>
    <rPh sb="6" eb="9">
      <t>ヒヒョウジ</t>
    </rPh>
    <phoneticPr fontId="1"/>
  </si>
  <si>
    <t>0は「有効」、1は「無効」、2「非表示(削除)」
実際にデータを削除すると「過去のリスト」表示</t>
    <rPh sb="3" eb="5">
      <t>ユウコウ</t>
    </rPh>
    <rPh sb="10" eb="12">
      <t>ムコウ</t>
    </rPh>
    <rPh sb="16" eb="19">
      <t>ヒヒョウジ</t>
    </rPh>
    <rPh sb="20" eb="22">
      <t>サクジョ</t>
    </rPh>
    <rPh sb="25" eb="27">
      <t>ジッサイ</t>
    </rPh>
    <rPh sb="32" eb="34">
      <t>サクジョ</t>
    </rPh>
    <rPh sb="38" eb="40">
      <t>カコ</t>
    </rPh>
    <rPh sb="45" eb="47">
      <t>ヒョウジ</t>
    </rPh>
    <phoneticPr fontId="1"/>
  </si>
  <si>
    <t>favorite_good_img</t>
    <phoneticPr fontId="1"/>
  </si>
  <si>
    <t>favorite_bad_img</t>
    <phoneticPr fontId="1"/>
  </si>
  <si>
    <t>favorite_other_img</t>
    <phoneticPr fontId="1"/>
  </si>
  <si>
    <t>そのほか画像</t>
    <rPh sb="4" eb="6">
      <t>ガゾウ</t>
    </rPh>
    <phoneticPr fontId="1"/>
  </si>
  <si>
    <t>favorite_good_voice</t>
    <phoneticPr fontId="1"/>
  </si>
  <si>
    <t>favorite_bad_voice</t>
    <phoneticPr fontId="1"/>
  </si>
  <si>
    <t>favorite_other_voice</t>
    <phoneticPr fontId="1"/>
  </si>
  <si>
    <t>check_tf</t>
    <phoneticPr fontId="1"/>
  </si>
  <si>
    <t>1="家事"
2="仕事"
3="インドア"
4="アウトドア"</t>
    <rPh sb="3" eb="5">
      <t>カジ</t>
    </rPh>
    <phoneticPr fontId="1"/>
  </si>
  <si>
    <t>1="簡単"
2="普通"
3="難しい"</t>
    <rPh sb="3" eb="5">
      <t>カンタン</t>
    </rPh>
    <rPh sb="10" eb="12">
      <t>フツウ</t>
    </rPh>
    <rPh sb="17" eb="18">
      <t>ムズカ</t>
    </rPh>
    <phoneticPr fontId="1"/>
  </si>
  <si>
    <t>具体的なポイントは要検討
サンプルは1=20pts 2=30pts 3=40pts</t>
    <rPh sb="0" eb="3">
      <t>グタイテキ</t>
    </rPh>
    <rPh sb="9" eb="12">
      <t>ヨウケントウ</t>
    </rPh>
    <phoneticPr fontId="1"/>
  </si>
  <si>
    <t>available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</si>
</sst>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56" fontId="0" fillId="0" borderId="0" xfId="0" applyNumberFormat="1" applyBorder="1">
      <alignment vertical="center"/>
    </xf>
    <xf numFmtId="22" fontId="0" fillId="0" borderId="0" xfId="0" applyNumberFormat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18" sqref="C18"/>
    </sheetView>
  </sheetViews>
  <sheetFormatPr defaultRowHeight="13.5" x14ac:dyDescent="0.15"/>
  <cols>
    <col min="2" max="2" width="12.375" bestFit="1" customWidth="1"/>
    <col min="3" max="3" width="34.125" bestFit="1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68</v>
      </c>
      <c r="D2" s="1" t="s">
        <v>2</v>
      </c>
      <c r="E2" s="3" t="s">
        <v>22</v>
      </c>
    </row>
    <row r="3" spans="1:6" ht="16.5" x14ac:dyDescent="0.15">
      <c r="B3" s="1" t="s">
        <v>3</v>
      </c>
      <c r="C3" s="2" t="s">
        <v>69</v>
      </c>
      <c r="D3" s="1" t="s">
        <v>4</v>
      </c>
      <c r="E3" s="7">
        <v>44718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21</v>
      </c>
      <c r="D8" s="3" t="s">
        <v>23</v>
      </c>
      <c r="E8" s="3" t="s">
        <v>24</v>
      </c>
      <c r="F8" s="3"/>
    </row>
    <row r="9" spans="1:6" x14ac:dyDescent="0.15">
      <c r="B9" s="3">
        <v>2</v>
      </c>
      <c r="C9" s="3" t="s">
        <v>123</v>
      </c>
      <c r="D9" s="3" t="s">
        <v>63</v>
      </c>
      <c r="E9" s="3" t="s">
        <v>24</v>
      </c>
      <c r="F9" s="3" t="s">
        <v>65</v>
      </c>
    </row>
    <row r="10" spans="1:6" x14ac:dyDescent="0.15">
      <c r="B10" s="3">
        <v>3</v>
      </c>
      <c r="C10" s="3" t="s">
        <v>122</v>
      </c>
      <c r="D10" s="3" t="s">
        <v>64</v>
      </c>
      <c r="E10" s="3" t="s">
        <v>24</v>
      </c>
      <c r="F10" s="3" t="s">
        <v>66</v>
      </c>
    </row>
    <row r="11" spans="1:6" x14ac:dyDescent="0.15">
      <c r="B11" s="3">
        <v>4</v>
      </c>
      <c r="C11" s="3" t="s">
        <v>90</v>
      </c>
      <c r="D11" s="3" t="s">
        <v>46</v>
      </c>
      <c r="E11" s="3" t="s">
        <v>24</v>
      </c>
      <c r="F11" s="3" t="s">
        <v>28</v>
      </c>
    </row>
    <row r="12" spans="1:6" x14ac:dyDescent="0.15">
      <c r="B12" s="3">
        <v>5</v>
      </c>
      <c r="C12" s="3" t="s">
        <v>75</v>
      </c>
      <c r="D12" s="3" t="s">
        <v>25</v>
      </c>
      <c r="E12" s="3" t="s">
        <v>24</v>
      </c>
      <c r="F12" s="3"/>
    </row>
    <row r="13" spans="1:6" x14ac:dyDescent="0.15">
      <c r="B13" s="3">
        <v>6</v>
      </c>
      <c r="C13" s="3" t="s">
        <v>120</v>
      </c>
      <c r="D13" s="3" t="s">
        <v>119</v>
      </c>
      <c r="E13" s="3" t="s">
        <v>24</v>
      </c>
      <c r="F13" s="3" t="s">
        <v>49</v>
      </c>
    </row>
    <row r="14" spans="1:6" x14ac:dyDescent="0.15">
      <c r="B14" s="3">
        <v>7</v>
      </c>
      <c r="C14" s="3" t="s">
        <v>77</v>
      </c>
      <c r="D14" s="3" t="s">
        <v>108</v>
      </c>
      <c r="E14" s="3" t="s">
        <v>24</v>
      </c>
      <c r="F14" s="3" t="s">
        <v>26</v>
      </c>
    </row>
    <row r="15" spans="1:6" x14ac:dyDescent="0.15">
      <c r="B15" s="3">
        <v>8</v>
      </c>
      <c r="C15" s="3" t="s">
        <v>114</v>
      </c>
      <c r="D15" s="3" t="s">
        <v>113</v>
      </c>
      <c r="E15" s="3" t="s">
        <v>24</v>
      </c>
      <c r="F15" s="3" t="s">
        <v>39</v>
      </c>
    </row>
    <row r="16" spans="1:6" x14ac:dyDescent="0.15">
      <c r="B16" s="3">
        <v>9</v>
      </c>
      <c r="C16" s="8" t="s">
        <v>105</v>
      </c>
      <c r="D16" s="8" t="s">
        <v>109</v>
      </c>
      <c r="E16" s="8" t="s">
        <v>24</v>
      </c>
      <c r="F16" s="3"/>
    </row>
    <row r="17" spans="2:6" x14ac:dyDescent="0.15">
      <c r="B17" s="3">
        <v>10</v>
      </c>
      <c r="C17" s="3" t="s">
        <v>112</v>
      </c>
      <c r="D17" s="3" t="s">
        <v>111</v>
      </c>
      <c r="E17" s="3" t="s">
        <v>24</v>
      </c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D07F8-9AA8-48AE-BAFA-AD407795BC22}">
  <dimension ref="A1:L30"/>
  <sheetViews>
    <sheetView workbookViewId="0">
      <selection activeCell="I5" sqref="I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114</v>
      </c>
    </row>
    <row r="2" spans="1:12" x14ac:dyDescent="0.15">
      <c r="B2" s="1" t="s">
        <v>1</v>
      </c>
      <c r="C2" s="2" t="s">
        <v>68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69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115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113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events_level (</v>
      </c>
    </row>
    <row r="10" spans="1:12" x14ac:dyDescent="0.15">
      <c r="A10" s="3">
        <v>1</v>
      </c>
      <c r="B10" s="3" t="s">
        <v>116</v>
      </c>
      <c r="C10" s="3" t="s">
        <v>29</v>
      </c>
      <c r="D10" s="3" t="s">
        <v>30</v>
      </c>
      <c r="E10" s="3"/>
      <c r="F10" s="3" t="s">
        <v>31</v>
      </c>
      <c r="G10" s="3"/>
      <c r="H10" s="3" t="s">
        <v>31</v>
      </c>
      <c r="I10" s="3"/>
      <c r="J10" s="3"/>
      <c r="L10" t="e">
        <f>#REF!&amp;" "&amp;#REF!&amp;" "&amp;IF(#REF!&lt;&gt;"","("&amp;#REF!&amp;")","")&amp;IF(C11&lt;&gt;"",",","")</f>
        <v>#REF!</v>
      </c>
    </row>
    <row r="11" spans="1:12" ht="40.5" x14ac:dyDescent="0.15">
      <c r="A11" s="3">
        <v>2</v>
      </c>
      <c r="B11" s="3" t="s">
        <v>117</v>
      </c>
      <c r="C11" s="3" t="s">
        <v>45</v>
      </c>
      <c r="D11" s="3" t="s">
        <v>32</v>
      </c>
      <c r="E11" s="3">
        <v>10</v>
      </c>
      <c r="F11" s="3"/>
      <c r="G11" s="3"/>
      <c r="H11" s="3" t="s">
        <v>31</v>
      </c>
      <c r="I11" s="3"/>
      <c r="J11" s="11" t="s">
        <v>143</v>
      </c>
      <c r="L11" t="str">
        <f>C11&amp;" "&amp;D11&amp;" "&amp;IF(E11&lt;&gt;"","("&amp;E11&amp;")","")&amp;IF(C12&lt;&gt;"",",","")</f>
        <v>level varchar (10),</v>
      </c>
    </row>
    <row r="12" spans="1:12" ht="27" x14ac:dyDescent="0.15">
      <c r="A12" s="3">
        <v>3</v>
      </c>
      <c r="B12" s="3" t="s">
        <v>118</v>
      </c>
      <c r="C12" s="3" t="s">
        <v>38</v>
      </c>
      <c r="D12" s="3" t="s">
        <v>30</v>
      </c>
      <c r="E12" s="3"/>
      <c r="F12" s="3"/>
      <c r="G12" s="3"/>
      <c r="H12" s="3" t="s">
        <v>31</v>
      </c>
      <c r="I12" s="3"/>
      <c r="J12" s="11" t="s">
        <v>144</v>
      </c>
      <c r="L12" t="e">
        <f>C12&amp;" "&amp;D12&amp;" "&amp;IF(#REF!&lt;&gt;"","("&amp;#REF!&amp;")","")&amp;IF(C13&lt;&gt;"",",","")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D30" sqref="D3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6A429-3909-481D-A8E4-5704698CE492}">
  <dimension ref="A1:L30"/>
  <sheetViews>
    <sheetView topLeftCell="D1" workbookViewId="0">
      <selection activeCell="E15" sqref="E1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68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69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21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23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/>
    </row>
    <row r="10" spans="1:12" x14ac:dyDescent="0.15">
      <c r="A10" s="3">
        <v>1</v>
      </c>
      <c r="B10" s="3" t="s">
        <v>78</v>
      </c>
      <c r="C10" s="3" t="s">
        <v>35</v>
      </c>
      <c r="D10" s="3" t="s">
        <v>32</v>
      </c>
      <c r="E10" s="3">
        <v>20</v>
      </c>
      <c r="F10" s="3" t="s">
        <v>31</v>
      </c>
      <c r="G10" s="3"/>
      <c r="H10" s="3" t="s">
        <v>31</v>
      </c>
      <c r="I10" s="3"/>
      <c r="J10" s="3"/>
      <c r="L10" t="str">
        <f>C10&amp;" "&amp;D10&amp;" "&amp;IF(E10&lt;&gt;"","("&amp;E10&amp;")","")&amp;IF(C11&lt;&gt;"",",","")</f>
        <v>id varchar (20),</v>
      </c>
    </row>
    <row r="11" spans="1:12" x14ac:dyDescent="0.15">
      <c r="A11" s="3">
        <v>2</v>
      </c>
      <c r="B11" s="3" t="s">
        <v>79</v>
      </c>
      <c r="C11" s="3" t="s">
        <v>54</v>
      </c>
      <c r="D11" s="3" t="s">
        <v>32</v>
      </c>
      <c r="E11" s="3">
        <v>20</v>
      </c>
      <c r="F11" s="3"/>
      <c r="G11" s="3"/>
      <c r="H11" s="3" t="s">
        <v>31</v>
      </c>
      <c r="I11" s="3"/>
      <c r="J11" s="3"/>
      <c r="L11" t="str">
        <f>C11&amp;" "&amp;D11&amp;" "&amp;IF(E11&lt;&gt;"","("&amp;E11&amp;")","")&amp;IF(C12&lt;&gt;"",",","")</f>
        <v>pass varchar (20),</v>
      </c>
    </row>
    <row r="12" spans="1:12" x14ac:dyDescent="0.15">
      <c r="A12" s="3">
        <v>3</v>
      </c>
      <c r="B12" s="3" t="s">
        <v>125</v>
      </c>
      <c r="C12" s="3" t="s">
        <v>126</v>
      </c>
      <c r="D12" s="3" t="s">
        <v>32</v>
      </c>
      <c r="E12" s="3">
        <v>10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user_name varchar (10),</v>
      </c>
    </row>
    <row r="13" spans="1:12" x14ac:dyDescent="0.15">
      <c r="A13" s="3">
        <v>4</v>
      </c>
      <c r="B13" s="3" t="s">
        <v>93</v>
      </c>
      <c r="C13" s="3" t="s">
        <v>27</v>
      </c>
      <c r="D13" s="3" t="s">
        <v>30</v>
      </c>
      <c r="E13" s="3"/>
      <c r="F13" s="3"/>
      <c r="G13" s="3"/>
      <c r="H13" s="3"/>
      <c r="I13" s="3">
        <v>0</v>
      </c>
      <c r="J13" s="3" t="s">
        <v>55</v>
      </c>
      <c r="L13" t="str">
        <f>C13&amp;" "&amp;D13&amp;" "&amp;IF(E13&lt;&gt;"","("&amp;E13&amp;")","")&amp;IF(C14&lt;&gt;"",",","")</f>
        <v>reward int ,</v>
      </c>
    </row>
    <row r="14" spans="1:12" x14ac:dyDescent="0.15">
      <c r="A14" s="3">
        <v>5</v>
      </c>
      <c r="B14" s="3" t="s">
        <v>81</v>
      </c>
      <c r="C14" s="3" t="s">
        <v>38</v>
      </c>
      <c r="D14" s="3" t="s">
        <v>30</v>
      </c>
      <c r="E14" s="3"/>
      <c r="F14" s="3"/>
      <c r="G14" s="3"/>
      <c r="H14" s="3" t="s">
        <v>31</v>
      </c>
      <c r="I14" s="3">
        <v>0</v>
      </c>
      <c r="J14" s="3" t="s">
        <v>56</v>
      </c>
      <c r="L14" t="str">
        <f>C14&amp;" "&amp;D14&amp;" "&amp;IF(E14&lt;&gt;"","("&amp;E14&amp;")","")&amp;IF(C15&lt;&gt;"",",","")</f>
        <v>point int ,</v>
      </c>
    </row>
    <row r="15" spans="1:12" x14ac:dyDescent="0.15">
      <c r="A15" s="3">
        <v>6</v>
      </c>
      <c r="B15" s="3" t="s">
        <v>127</v>
      </c>
      <c r="C15" s="3" t="s">
        <v>128</v>
      </c>
      <c r="D15" s="3" t="s">
        <v>32</v>
      </c>
      <c r="E15" s="3">
        <v>100</v>
      </c>
      <c r="F15" s="3"/>
      <c r="G15" s="3"/>
      <c r="H15" s="3"/>
      <c r="I15" s="3"/>
      <c r="J15" s="3" t="s">
        <v>129</v>
      </c>
      <c r="L15" t="str">
        <f t="shared" ref="L15:L29" si="0">C15&amp;" "&amp;D15&amp;" "&amp;IF(E15&lt;&gt;"","("&amp;E15&amp;")","")&amp;IF(C16&lt;&gt;"",",","")</f>
        <v>icon varchar (100)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"&amp;IF(F16&lt;&gt;"","("&amp;F16&amp;")","")&amp;IF(C17&lt;&gt;"",",","")</f>
        <v xml:space="preserve">  </v>
      </c>
    </row>
    <row r="17" spans="1:12" x14ac:dyDescent="0.15">
      <c r="A17" s="3">
        <v>8</v>
      </c>
      <c r="B17" s="3"/>
      <c r="C17" s="3"/>
      <c r="D17" s="3"/>
      <c r="F17" s="3"/>
      <c r="G17" s="3"/>
      <c r="H17" s="3"/>
      <c r="I17" s="3"/>
      <c r="J17" s="3"/>
      <c r="L17" t="str">
        <f>C17&amp;" "&amp;D17&amp;" "&amp;IF(F17&lt;&gt;"","("&amp;F17&amp;")","")&amp;IF(C18&lt;&gt;"",",","")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92099-5C84-4AAC-91C2-E3D0BBD5BAA6}">
  <dimension ref="A1:L30"/>
  <sheetViews>
    <sheetView workbookViewId="0">
      <selection activeCell="F15" sqref="F1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82</v>
      </c>
    </row>
    <row r="2" spans="1:12" x14ac:dyDescent="0.15">
      <c r="B2" s="1" t="s">
        <v>1</v>
      </c>
      <c r="C2" s="2" t="s">
        <v>68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69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82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62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user_favorite_img (</v>
      </c>
    </row>
    <row r="10" spans="1:12" x14ac:dyDescent="0.15">
      <c r="A10" s="3">
        <v>1</v>
      </c>
      <c r="B10" s="3" t="s">
        <v>83</v>
      </c>
      <c r="C10" s="3" t="s">
        <v>42</v>
      </c>
      <c r="D10" s="3" t="s">
        <v>30</v>
      </c>
      <c r="E10" s="3"/>
      <c r="F10" s="3" t="s">
        <v>31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number int ,</v>
      </c>
    </row>
    <row r="11" spans="1:12" x14ac:dyDescent="0.15">
      <c r="A11" s="3">
        <v>2</v>
      </c>
      <c r="B11" s="3" t="s">
        <v>78</v>
      </c>
      <c r="C11" s="3" t="s">
        <v>40</v>
      </c>
      <c r="D11" s="3" t="s">
        <v>32</v>
      </c>
      <c r="E11" s="3">
        <v>20</v>
      </c>
      <c r="F11" s="3"/>
      <c r="G11" s="3"/>
      <c r="H11" s="3" t="s">
        <v>31</v>
      </c>
      <c r="I11" s="3"/>
      <c r="J11" s="3" t="s">
        <v>57</v>
      </c>
      <c r="L11" t="str">
        <f>C11&amp;" "&amp;D11&amp;" "&amp;IF(E11&lt;&gt;"","("&amp;E11&amp;")","")&amp;IF(C12&lt;&gt;"",",","")</f>
        <v>user_id varchar (20),</v>
      </c>
    </row>
    <row r="12" spans="1:12" x14ac:dyDescent="0.15">
      <c r="A12" s="3">
        <v>3</v>
      </c>
      <c r="B12" s="3" t="s">
        <v>84</v>
      </c>
      <c r="C12" s="3" t="s">
        <v>134</v>
      </c>
      <c r="D12" s="3" t="s">
        <v>32</v>
      </c>
      <c r="E12" s="3">
        <v>100</v>
      </c>
      <c r="F12" s="3"/>
      <c r="G12" s="3"/>
      <c r="H12" s="3" t="s">
        <v>31</v>
      </c>
      <c r="I12" s="3" t="s">
        <v>61</v>
      </c>
      <c r="J12" s="3" t="s">
        <v>72</v>
      </c>
      <c r="L12" t="str">
        <f>C12&amp;" "&amp;D12&amp;" "&amp;IF(E12&lt;&gt;"","("&amp;E12&amp;")","")&amp;IF(C13&lt;&gt;"",",","")</f>
        <v>favorite_good_img varchar (100),</v>
      </c>
    </row>
    <row r="13" spans="1:12" x14ac:dyDescent="0.15">
      <c r="A13" s="3">
        <v>4</v>
      </c>
      <c r="B13" s="3" t="s">
        <v>85</v>
      </c>
      <c r="C13" s="3" t="s">
        <v>135</v>
      </c>
      <c r="D13" s="3" t="s">
        <v>32</v>
      </c>
      <c r="E13" s="3">
        <v>100</v>
      </c>
      <c r="F13" s="3"/>
      <c r="G13" s="3"/>
      <c r="H13" s="3" t="s">
        <v>31</v>
      </c>
      <c r="I13" s="3" t="s">
        <v>61</v>
      </c>
      <c r="J13" s="3" t="s">
        <v>71</v>
      </c>
      <c r="L13" t="str">
        <f>C13&amp;" "&amp;D13&amp;" "&amp;IF(E13&lt;&gt;"","("&amp;E13&amp;")","")&amp;IF(C14&lt;&gt;"",",","")</f>
        <v>favorite_bad_img varchar (100),</v>
      </c>
    </row>
    <row r="14" spans="1:12" x14ac:dyDescent="0.15">
      <c r="A14" s="3">
        <v>5</v>
      </c>
      <c r="B14" s="3" t="s">
        <v>137</v>
      </c>
      <c r="C14" s="3" t="s">
        <v>136</v>
      </c>
      <c r="D14" s="3" t="s">
        <v>32</v>
      </c>
      <c r="E14" s="3">
        <v>100</v>
      </c>
      <c r="F14" s="3"/>
      <c r="G14" s="3"/>
      <c r="H14" s="3" t="s">
        <v>31</v>
      </c>
      <c r="I14" s="3" t="s">
        <v>61</v>
      </c>
      <c r="J14" s="3" t="s">
        <v>70</v>
      </c>
      <c r="L14" t="str">
        <f>C14&amp;" "&amp;D14&amp;" "&amp;IF(E14&lt;&gt;"","("&amp;E14&amp;")","")&amp;IF(C15&lt;&gt;"",",","")</f>
        <v>favorite_other_img varchar (100)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9884A-1E55-4CCB-A4AC-5AAC0B3D38E3}">
  <dimension ref="A1:L30"/>
  <sheetViews>
    <sheetView workbookViewId="0">
      <selection activeCell="E15" sqref="E1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86</v>
      </c>
    </row>
    <row r="2" spans="1:12" x14ac:dyDescent="0.15">
      <c r="B2" s="1" t="s">
        <v>1</v>
      </c>
      <c r="C2" s="2" t="s">
        <v>68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69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86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63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user_favorite_voice (</v>
      </c>
    </row>
    <row r="10" spans="1:12" x14ac:dyDescent="0.15">
      <c r="A10" s="3">
        <v>1</v>
      </c>
      <c r="B10" s="3" t="s">
        <v>87</v>
      </c>
      <c r="C10" s="3" t="s">
        <v>42</v>
      </c>
      <c r="D10" s="3" t="s">
        <v>30</v>
      </c>
      <c r="E10" s="3"/>
      <c r="F10" s="3" t="s">
        <v>31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number int ,</v>
      </c>
    </row>
    <row r="11" spans="1:12" x14ac:dyDescent="0.15">
      <c r="A11" s="3">
        <v>2</v>
      </c>
      <c r="B11" s="3" t="s">
        <v>78</v>
      </c>
      <c r="C11" s="3" t="s">
        <v>40</v>
      </c>
      <c r="D11" s="3" t="s">
        <v>32</v>
      </c>
      <c r="E11" s="3">
        <v>20</v>
      </c>
      <c r="F11" s="3"/>
      <c r="G11" s="3"/>
      <c r="H11" s="3" t="s">
        <v>31</v>
      </c>
      <c r="I11" s="3"/>
      <c r="J11" s="3" t="s">
        <v>57</v>
      </c>
      <c r="L11" t="str">
        <f>C11&amp;" "&amp;D11&amp;" "&amp;IF(E11&lt;&gt;"","("&amp;E11&amp;")","")&amp;IF(C12&lt;&gt;"",",","")</f>
        <v>user_id varchar (20),</v>
      </c>
    </row>
    <row r="12" spans="1:12" x14ac:dyDescent="0.15">
      <c r="A12" s="3">
        <v>3</v>
      </c>
      <c r="B12" s="3" t="s">
        <v>88</v>
      </c>
      <c r="C12" s="3" t="s">
        <v>138</v>
      </c>
      <c r="D12" s="3" t="s">
        <v>32</v>
      </c>
      <c r="E12" s="3">
        <v>100</v>
      </c>
      <c r="F12" s="3"/>
      <c r="G12" s="3"/>
      <c r="H12" s="3" t="s">
        <v>31</v>
      </c>
      <c r="I12" s="3" t="s">
        <v>61</v>
      </c>
      <c r="J12" s="3" t="s">
        <v>60</v>
      </c>
      <c r="L12" t="str">
        <f>C12&amp;" "&amp;D12&amp;" "&amp;IF(E12&lt;&gt;"","("&amp;E12&amp;")","")&amp;IF(C13&lt;&gt;"",",","")</f>
        <v>favorite_good_voice varchar (100),</v>
      </c>
    </row>
    <row r="13" spans="1:12" x14ac:dyDescent="0.15">
      <c r="A13" s="3">
        <v>4</v>
      </c>
      <c r="B13" s="3" t="s">
        <v>89</v>
      </c>
      <c r="C13" s="3" t="s">
        <v>139</v>
      </c>
      <c r="D13" s="3" t="s">
        <v>32</v>
      </c>
      <c r="E13" s="3">
        <v>100</v>
      </c>
      <c r="F13" s="3"/>
      <c r="G13" s="3"/>
      <c r="H13" s="3" t="s">
        <v>31</v>
      </c>
      <c r="I13" s="3" t="s">
        <v>61</v>
      </c>
      <c r="J13" s="3" t="s">
        <v>59</v>
      </c>
      <c r="L13" t="str">
        <f>C13&amp;" "&amp;D13&amp;" "&amp;IF(E13&lt;&gt;"","("&amp;E13&amp;")","")&amp;IF(C14&lt;&gt;"",",","")</f>
        <v>favorite_bad_voice varchar (100),</v>
      </c>
    </row>
    <row r="14" spans="1:12" x14ac:dyDescent="0.15">
      <c r="A14" s="3">
        <v>5</v>
      </c>
      <c r="B14" s="3" t="s">
        <v>131</v>
      </c>
      <c r="C14" s="3" t="s">
        <v>140</v>
      </c>
      <c r="D14" s="3" t="s">
        <v>32</v>
      </c>
      <c r="E14" s="3">
        <v>100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favorite_other_voice varchar (100)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0FE6D-2219-456B-9383-7CFCE1C1B972}">
  <dimension ref="A1:L30"/>
  <sheetViews>
    <sheetView topLeftCell="A4" workbookViewId="0">
      <selection activeCell="J14" sqref="J1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9.75" bestFit="1" customWidth="1"/>
  </cols>
  <sheetData>
    <row r="1" spans="1:12" ht="18.75" x14ac:dyDescent="0.15">
      <c r="A1" s="4" t="s">
        <v>90</v>
      </c>
    </row>
    <row r="2" spans="1:12" x14ac:dyDescent="0.15">
      <c r="B2" s="1" t="s">
        <v>1</v>
      </c>
      <c r="C2" s="2" t="s">
        <v>68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69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90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46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user_reward (</v>
      </c>
    </row>
    <row r="10" spans="1:12" x14ac:dyDescent="0.15">
      <c r="A10" s="3">
        <v>1</v>
      </c>
      <c r="B10" s="3" t="s">
        <v>91</v>
      </c>
      <c r="C10" s="3" t="s">
        <v>29</v>
      </c>
      <c r="D10" s="3" t="s">
        <v>30</v>
      </c>
      <c r="E10" s="3"/>
      <c r="F10" s="3" t="s">
        <v>31</v>
      </c>
      <c r="G10" s="3"/>
      <c r="H10" s="3" t="s">
        <v>31</v>
      </c>
      <c r="I10" s="3"/>
      <c r="J10" s="3"/>
      <c r="L10" t="str">
        <f>C10&amp;" "&amp;D10&amp;" "&amp;IF(E10&lt;&gt;"","("&amp;E10&amp;")","")&amp;IF(C12&lt;&gt;"",",","")</f>
        <v>code int ,</v>
      </c>
    </row>
    <row r="11" spans="1:12" x14ac:dyDescent="0.15">
      <c r="A11" s="3">
        <v>2</v>
      </c>
      <c r="B11" s="3" t="s">
        <v>92</v>
      </c>
      <c r="C11" s="3" t="s">
        <v>38</v>
      </c>
      <c r="D11" s="3" t="s">
        <v>30</v>
      </c>
      <c r="E11" s="3"/>
      <c r="F11" s="3"/>
      <c r="G11" s="3"/>
      <c r="H11" s="3"/>
      <c r="I11" s="3"/>
      <c r="J11" s="3" t="s">
        <v>58</v>
      </c>
      <c r="L11" t="e">
        <f>C12&amp;"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80</v>
      </c>
      <c r="C12" s="3" t="s">
        <v>27</v>
      </c>
      <c r="D12" s="3" t="s">
        <v>32</v>
      </c>
      <c r="E12" s="3">
        <v>20</v>
      </c>
      <c r="F12" s="3"/>
      <c r="G12" s="3"/>
      <c r="H12" s="3" t="s">
        <v>31</v>
      </c>
      <c r="I12" s="3"/>
      <c r="J12" s="3" t="s">
        <v>34</v>
      </c>
      <c r="L12" t="e">
        <f>#REF!&amp;" "&amp;#REF!&amp;" "&amp;IF(#REF!&lt;&gt;"","("&amp;#REF!&amp;")","")&amp;IF(C13&lt;&gt;"",",","")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D456-0BF9-4FE4-863B-52DEBE6266FF}">
  <dimension ref="A1:L30"/>
  <sheetViews>
    <sheetView workbookViewId="0">
      <selection activeCell="C15" sqref="C1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75</v>
      </c>
    </row>
    <row r="2" spans="1:12" x14ac:dyDescent="0.15">
      <c r="B2" s="1" t="s">
        <v>1</v>
      </c>
      <c r="C2" s="2" t="s">
        <v>68</v>
      </c>
      <c r="D2" s="1" t="s">
        <v>2</v>
      </c>
      <c r="E2" s="3"/>
      <c r="F2" s="5" t="s">
        <v>42</v>
      </c>
      <c r="G2" s="5" t="s">
        <v>47</v>
      </c>
      <c r="H2" t="s">
        <v>35</v>
      </c>
    </row>
    <row r="3" spans="1:12" ht="16.5" x14ac:dyDescent="0.15">
      <c r="B3" s="1" t="s">
        <v>3</v>
      </c>
      <c r="C3" s="2" t="s">
        <v>69</v>
      </c>
      <c r="D3" s="1" t="s">
        <v>4</v>
      </c>
      <c r="E3" s="7">
        <v>44718</v>
      </c>
      <c r="F3" s="5">
        <v>10</v>
      </c>
      <c r="G3" s="9">
        <v>44718</v>
      </c>
      <c r="H3">
        <v>1</v>
      </c>
    </row>
    <row r="4" spans="1:12" x14ac:dyDescent="0.15">
      <c r="B4" s="1" t="s">
        <v>16</v>
      </c>
      <c r="C4" s="3" t="s">
        <v>75</v>
      </c>
      <c r="D4" s="1" t="s">
        <v>5</v>
      </c>
      <c r="E4" s="3"/>
      <c r="F4" s="5">
        <v>20</v>
      </c>
      <c r="G4" s="9">
        <v>44719</v>
      </c>
      <c r="H4">
        <v>1</v>
      </c>
    </row>
    <row r="5" spans="1:12" x14ac:dyDescent="0.15">
      <c r="B5" s="1" t="s">
        <v>17</v>
      </c>
      <c r="C5" s="3" t="s">
        <v>25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list (</v>
      </c>
    </row>
    <row r="10" spans="1:12" x14ac:dyDescent="0.15">
      <c r="A10" s="3">
        <v>1</v>
      </c>
      <c r="B10" s="3" t="s">
        <v>94</v>
      </c>
      <c r="C10" s="3" t="s">
        <v>42</v>
      </c>
      <c r="D10" s="3" t="s">
        <v>30</v>
      </c>
      <c r="E10" s="3"/>
      <c r="F10" s="3" t="s">
        <v>31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number int ,</v>
      </c>
    </row>
    <row r="11" spans="1:12" x14ac:dyDescent="0.15">
      <c r="A11" s="3">
        <v>2</v>
      </c>
      <c r="B11" s="3" t="s">
        <v>95</v>
      </c>
      <c r="C11" s="3" t="s">
        <v>47</v>
      </c>
      <c r="D11" s="3" t="s">
        <v>47</v>
      </c>
      <c r="E11" s="3"/>
      <c r="F11" s="3"/>
      <c r="G11" s="3"/>
      <c r="H11" s="3" t="s">
        <v>31</v>
      </c>
      <c r="I11" s="3"/>
      <c r="J11" s="3" t="s">
        <v>48</v>
      </c>
      <c r="L11" t="str">
        <f>C11&amp;" "&amp;D11&amp;" "&amp;IF(E11&lt;&gt;"","("&amp;E11&amp;")","")&amp;IF(list_data!C12&lt;&gt;"",",","")</f>
        <v>date date ,</v>
      </c>
    </row>
    <row r="12" spans="1:12" x14ac:dyDescent="0.15">
      <c r="A12" s="3">
        <v>3</v>
      </c>
      <c r="B12" s="3" t="s">
        <v>96</v>
      </c>
      <c r="C12" s="3" t="s">
        <v>35</v>
      </c>
      <c r="D12" s="3" t="s">
        <v>32</v>
      </c>
      <c r="E12" s="3">
        <v>20</v>
      </c>
      <c r="F12" s="3"/>
      <c r="G12" s="3"/>
      <c r="H12" s="3" t="s">
        <v>31</v>
      </c>
      <c r="I12" s="3"/>
      <c r="J12" s="3" t="s">
        <v>76</v>
      </c>
      <c r="L12" t="str">
        <f>list_data!C12&amp;" "&amp;list_data!D12&amp;" "&amp;IF(list_data!E12&lt;&gt;"","("&amp;list_data!E12&amp;")","")&amp;IF(C13&lt;&gt;"",",","")</f>
        <v>event_num int ,</v>
      </c>
    </row>
    <row r="13" spans="1:12" x14ac:dyDescent="0.15">
      <c r="A13" s="3">
        <v>4</v>
      </c>
      <c r="B13" s="3" t="s">
        <v>97</v>
      </c>
      <c r="C13" s="3" t="s">
        <v>141</v>
      </c>
      <c r="D13" s="3" t="s">
        <v>51</v>
      </c>
      <c r="E13" s="3"/>
      <c r="F13" s="3"/>
      <c r="G13" s="3"/>
      <c r="H13" s="3" t="s">
        <v>31</v>
      </c>
      <c r="I13" s="3" t="b">
        <v>0</v>
      </c>
      <c r="J13" s="3" t="s">
        <v>52</v>
      </c>
      <c r="L13" t="str">
        <f>C13&amp;" "&amp;D13&amp;" "&amp;IF(E13&lt;&gt;"","("&amp;E13&amp;")","")&amp;IF(list_data!C14&lt;&gt;"",",","")</f>
        <v>check_tf boolean ,</v>
      </c>
    </row>
    <row r="14" spans="1:12" x14ac:dyDescent="0.15">
      <c r="A14" s="3">
        <v>5</v>
      </c>
      <c r="B14" s="3"/>
      <c r="C14" s="3"/>
      <c r="E14" s="3"/>
      <c r="F14" s="3"/>
      <c r="G14" s="3"/>
      <c r="H14" s="3"/>
      <c r="I14" s="3"/>
      <c r="J14" s="3"/>
      <c r="L14" t="str">
        <f>list_data!C14&amp;" "&amp;list_data!D14&amp;" "&amp;IF(E14&lt;&gt;"","("&amp;E14&amp;")","")&amp;IF(C15&lt;&gt;"",",","")</f>
        <v xml:space="preserve">check_date Date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6044A-3D57-4689-AAEC-66E3858C8320}">
  <dimension ref="A1:L30"/>
  <sheetViews>
    <sheetView workbookViewId="0">
      <selection activeCell="C12" sqref="C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5" bestFit="1" customWidth="1"/>
    <col min="10" max="10" width="33.875" customWidth="1"/>
  </cols>
  <sheetData>
    <row r="1" spans="1:12" ht="18.75" x14ac:dyDescent="0.15">
      <c r="A1" s="4" t="s">
        <v>120</v>
      </c>
    </row>
    <row r="2" spans="1:12" x14ac:dyDescent="0.15">
      <c r="B2" s="1" t="s">
        <v>1</v>
      </c>
      <c r="C2" s="2" t="s">
        <v>68</v>
      </c>
      <c r="D2" s="1" t="s">
        <v>2</v>
      </c>
      <c r="E2" s="3"/>
      <c r="F2" s="5" t="s">
        <v>42</v>
      </c>
      <c r="G2" s="6" t="s">
        <v>50</v>
      </c>
      <c r="H2" s="6" t="s">
        <v>106</v>
      </c>
      <c r="I2" s="6" t="s">
        <v>73</v>
      </c>
    </row>
    <row r="3" spans="1:12" ht="16.5" x14ac:dyDescent="0.15">
      <c r="B3" s="1" t="s">
        <v>3</v>
      </c>
      <c r="C3" s="2" t="s">
        <v>69</v>
      </c>
      <c r="D3" s="1" t="s">
        <v>4</v>
      </c>
      <c r="E3" s="7">
        <v>44718</v>
      </c>
      <c r="F3" s="5">
        <v>100</v>
      </c>
      <c r="G3" s="5">
        <v>10</v>
      </c>
      <c r="H3">
        <v>50</v>
      </c>
    </row>
    <row r="4" spans="1:12" x14ac:dyDescent="0.15">
      <c r="B4" s="1" t="s">
        <v>16</v>
      </c>
      <c r="C4" s="3" t="s">
        <v>121</v>
      </c>
      <c r="D4" s="1" t="s">
        <v>5</v>
      </c>
      <c r="E4" s="3"/>
      <c r="F4" s="5">
        <v>101</v>
      </c>
      <c r="G4" s="5">
        <v>10</v>
      </c>
      <c r="H4">
        <v>51</v>
      </c>
      <c r="I4" s="10">
        <v>44718.416666666664</v>
      </c>
    </row>
    <row r="5" spans="1:12" x14ac:dyDescent="0.15">
      <c r="B5" s="1" t="s">
        <v>17</v>
      </c>
      <c r="C5" s="3" t="s">
        <v>119</v>
      </c>
      <c r="D5" s="1" t="s">
        <v>6</v>
      </c>
      <c r="E5" s="3"/>
      <c r="F5" s="5">
        <v>102</v>
      </c>
      <c r="G5" s="5">
        <v>10</v>
      </c>
      <c r="H5">
        <v>55</v>
      </c>
    </row>
    <row r="6" spans="1:12" x14ac:dyDescent="0.15">
      <c r="F6" s="6">
        <v>103</v>
      </c>
      <c r="G6" s="6">
        <v>10</v>
      </c>
      <c r="H6">
        <v>99</v>
      </c>
    </row>
    <row r="7" spans="1:12" x14ac:dyDescent="0.15">
      <c r="F7" s="6">
        <v>104</v>
      </c>
      <c r="G7" s="6">
        <v>20</v>
      </c>
      <c r="H7">
        <v>51</v>
      </c>
      <c r="I7" s="10">
        <v>44719.5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list_data (</v>
      </c>
    </row>
    <row r="10" spans="1:12" x14ac:dyDescent="0.15">
      <c r="A10" s="3">
        <v>1</v>
      </c>
      <c r="B10" s="3" t="s">
        <v>99</v>
      </c>
      <c r="C10" s="3" t="s">
        <v>42</v>
      </c>
      <c r="D10" s="3" t="s">
        <v>30</v>
      </c>
      <c r="E10" s="3"/>
      <c r="F10" s="3" t="s">
        <v>31</v>
      </c>
      <c r="G10" s="3" t="s">
        <v>31</v>
      </c>
      <c r="H10" s="3" t="s">
        <v>31</v>
      </c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15">
      <c r="A11" s="3">
        <v>2</v>
      </c>
      <c r="B11" s="3" t="s">
        <v>94</v>
      </c>
      <c r="C11" s="3" t="s">
        <v>50</v>
      </c>
      <c r="D11" s="3" t="s">
        <v>30</v>
      </c>
      <c r="E11" s="3"/>
      <c r="F11" s="3"/>
      <c r="G11" s="3"/>
      <c r="H11" s="3" t="s">
        <v>31</v>
      </c>
      <c r="I11" s="3"/>
      <c r="J11" s="3" t="s">
        <v>67</v>
      </c>
      <c r="L11" t="e">
        <f>#REF!&amp;" "&amp;#REF!&amp;" "&amp;IF(#REF!&lt;&gt;"","("&amp;#REF!&amp;")","")&amp;IF(#REF!&lt;&gt;"",",","")</f>
        <v>#REF!</v>
      </c>
    </row>
    <row r="12" spans="1:12" x14ac:dyDescent="0.15">
      <c r="A12" s="3">
        <v>3</v>
      </c>
      <c r="B12" s="3" t="s">
        <v>98</v>
      </c>
      <c r="C12" s="3" t="s">
        <v>106</v>
      </c>
      <c r="D12" s="3" t="s">
        <v>30</v>
      </c>
      <c r="E12" s="3"/>
      <c r="F12" s="3"/>
      <c r="G12" s="3"/>
      <c r="H12" s="3" t="s">
        <v>31</v>
      </c>
      <c r="I12" s="3"/>
      <c r="J12" s="3" t="s">
        <v>124</v>
      </c>
      <c r="L12" t="e">
        <f>#REF!&amp;" "&amp;#REF!&amp;" "&amp;IF(#REF!&lt;&gt;"","("&amp;#REF!&amp;")","")&amp;IF(C13&lt;&gt;"",",","")</f>
        <v>#REF!</v>
      </c>
    </row>
    <row r="13" spans="1:12" x14ac:dyDescent="0.15">
      <c r="A13" s="3">
        <v>4</v>
      </c>
      <c r="B13" s="3" t="s">
        <v>100</v>
      </c>
      <c r="C13" s="3" t="s">
        <v>141</v>
      </c>
      <c r="D13" s="3" t="s">
        <v>51</v>
      </c>
      <c r="E13" s="3"/>
      <c r="F13" s="3"/>
      <c r="G13" s="3"/>
      <c r="H13" s="3" t="s">
        <v>31</v>
      </c>
      <c r="I13" s="3" t="b">
        <v>0</v>
      </c>
      <c r="J13" s="3" t="s">
        <v>53</v>
      </c>
      <c r="L13" t="e">
        <f>C13&amp;" "&amp;D13&amp;" "&amp;IF(E13&lt;&gt;"","("&amp;E13&amp;")","")&amp;IF(#REF!&lt;&gt;"",",","")</f>
        <v>#REF!</v>
      </c>
    </row>
    <row r="14" spans="1:12" x14ac:dyDescent="0.15">
      <c r="A14" s="3">
        <v>5</v>
      </c>
      <c r="B14" s="3" t="s">
        <v>101</v>
      </c>
      <c r="C14" s="3" t="s">
        <v>73</v>
      </c>
      <c r="D14" s="3" t="s">
        <v>44</v>
      </c>
      <c r="E14" s="3"/>
      <c r="F14" s="3"/>
      <c r="G14" s="3"/>
      <c r="H14" s="3"/>
      <c r="I14" s="3"/>
      <c r="J14" s="3" t="s">
        <v>74</v>
      </c>
      <c r="L14" t="e">
        <f>#REF!&amp;" "&amp;#REF!&amp;" "&amp;IF(E14&lt;&gt;"","("&amp;E14&amp;")","")&amp;IF(C15&lt;&gt;"",",","")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3BB8F-8607-40FB-B836-7A6A0C0B55D1}">
  <dimension ref="A1:L30"/>
  <sheetViews>
    <sheetView tabSelected="1" workbookViewId="0">
      <selection activeCell="C14" sqref="C1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6.125" bestFit="1" customWidth="1"/>
  </cols>
  <sheetData>
    <row r="1" spans="1:12" ht="18.75" x14ac:dyDescent="0.15">
      <c r="A1" s="4" t="s">
        <v>107</v>
      </c>
    </row>
    <row r="2" spans="1:12" x14ac:dyDescent="0.15">
      <c r="B2" s="1" t="s">
        <v>1</v>
      </c>
      <c r="C2" s="2" t="s">
        <v>68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69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107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108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events (</v>
      </c>
    </row>
    <row r="10" spans="1:12" x14ac:dyDescent="0.15">
      <c r="A10" s="3">
        <v>1</v>
      </c>
      <c r="B10" s="3" t="s">
        <v>98</v>
      </c>
      <c r="C10" s="3" t="s">
        <v>42</v>
      </c>
      <c r="D10" s="3" t="s">
        <v>30</v>
      </c>
      <c r="E10" s="3"/>
      <c r="F10" s="3" t="s">
        <v>31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number int ,</v>
      </c>
    </row>
    <row r="11" spans="1:12" x14ac:dyDescent="0.15">
      <c r="A11" s="3">
        <v>2</v>
      </c>
      <c r="B11" s="3" t="s">
        <v>102</v>
      </c>
      <c r="C11" s="3" t="s">
        <v>36</v>
      </c>
      <c r="D11" s="3" t="s">
        <v>32</v>
      </c>
      <c r="E11" s="3">
        <v>20</v>
      </c>
      <c r="F11" s="3"/>
      <c r="G11" s="3"/>
      <c r="H11" s="3" t="s">
        <v>31</v>
      </c>
      <c r="I11" s="3"/>
      <c r="J11" s="3" t="s">
        <v>37</v>
      </c>
      <c r="L11" t="str">
        <f>C11&amp;" "&amp;D11&amp;" "&amp;IF(E11&lt;&gt;"","("&amp;E11&amp;")","")&amp;IF(C12&lt;&gt;"",",","")</f>
        <v>event varchar (20),</v>
      </c>
    </row>
    <row r="12" spans="1:12" x14ac:dyDescent="0.15">
      <c r="A12" s="3">
        <v>3</v>
      </c>
      <c r="B12" s="3" t="s">
        <v>103</v>
      </c>
      <c r="C12" s="3" t="s">
        <v>33</v>
      </c>
      <c r="D12" s="3" t="s">
        <v>30</v>
      </c>
      <c r="E12" s="3"/>
      <c r="F12" s="3"/>
      <c r="G12" s="3"/>
      <c r="H12" s="3" t="s">
        <v>31</v>
      </c>
      <c r="I12" s="3"/>
      <c r="J12" s="3" t="s">
        <v>130</v>
      </c>
      <c r="L12" t="str">
        <f>C12&amp;" "&amp;D12&amp;" "&amp;IF(E12&lt;&gt;"","("&amp;E12&amp;")","")&amp;IF(C13&lt;&gt;"",",","")</f>
        <v>type int ,</v>
      </c>
    </row>
    <row r="13" spans="1:12" x14ac:dyDescent="0.15">
      <c r="A13" s="3">
        <v>4</v>
      </c>
      <c r="B13" s="3" t="s">
        <v>104</v>
      </c>
      <c r="C13" s="3" t="s">
        <v>45</v>
      </c>
      <c r="D13" s="3" t="s">
        <v>30</v>
      </c>
      <c r="E13" s="3"/>
      <c r="F13" s="3"/>
      <c r="G13" s="3"/>
      <c r="H13" s="3" t="s">
        <v>31</v>
      </c>
      <c r="I13" s="3"/>
      <c r="J13" s="3" t="s">
        <v>43</v>
      </c>
      <c r="L13" t="str">
        <f>C13&amp;" "&amp;D13&amp;" "&amp;IF(E13&lt;&gt;"","("&amp;E13&amp;")","")&amp;IF(C14&lt;&gt;"",",","")</f>
        <v>level int ,</v>
      </c>
    </row>
    <row r="14" spans="1:12" ht="40.5" x14ac:dyDescent="0.15">
      <c r="A14" s="3">
        <v>5</v>
      </c>
      <c r="B14" s="3" t="s">
        <v>132</v>
      </c>
      <c r="C14" s="3" t="s">
        <v>145</v>
      </c>
      <c r="D14" s="3" t="s">
        <v>30</v>
      </c>
      <c r="E14" s="3"/>
      <c r="F14" s="3"/>
      <c r="G14" s="3"/>
      <c r="H14" s="3" t="s">
        <v>31</v>
      </c>
      <c r="I14" s="3">
        <v>0</v>
      </c>
      <c r="J14" s="11" t="s">
        <v>133</v>
      </c>
      <c r="L14" t="e">
        <f>C14&amp;" "&amp;D14&amp;" "&amp;IF(E14&lt;&gt;"","("&amp;E14&amp;")","")&amp;IF(#REF!&lt;&gt;"",",","")</f>
        <v>#REF!</v>
      </c>
    </row>
    <row r="15" spans="1:12" x14ac:dyDescent="0.15">
      <c r="A15" s="3">
        <v>6</v>
      </c>
      <c r="B15" s="3" t="s">
        <v>78</v>
      </c>
      <c r="C15" s="3" t="s">
        <v>40</v>
      </c>
      <c r="D15" s="3" t="s">
        <v>32</v>
      </c>
      <c r="E15" s="3">
        <v>20</v>
      </c>
      <c r="F15" s="3"/>
      <c r="G15" s="3"/>
      <c r="H15" s="3" t="s">
        <v>31</v>
      </c>
      <c r="I15" s="3"/>
      <c r="J15" s="3" t="s">
        <v>41</v>
      </c>
      <c r="L15" t="e">
        <f>#REF!&amp;" "&amp;#REF!&amp;" "&amp;IF(#REF!&lt;&gt;"","("&amp;#REF!&amp;")","")&amp;IF(#REF!&lt;&gt;"",",","")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"&amp;#REF!&amp;" "&amp;IF(#REF!&lt;&gt;"","("&amp;#REF!&amp;")","")&amp;IF(C18&lt;&gt;"",",","")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C18&amp;" "&amp;D18&amp;" "&amp;IF(E18&lt;&gt;"","("&amp;E18&amp;")","")&amp;IF(#REF!&lt;&gt;"",",","")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"&amp;#REF!&amp;" "&amp;IF(#REF!&lt;&gt;"","("&amp;#REF!&amp;")","")&amp;IF(C19&lt;&gt;"",",","")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0"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9325-F974-42FD-BD4D-1E743A34AE1E}">
  <dimension ref="A1:L30"/>
  <sheetViews>
    <sheetView workbookViewId="0">
      <selection activeCell="J7" sqref="J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105</v>
      </c>
    </row>
    <row r="2" spans="1:12" x14ac:dyDescent="0.15">
      <c r="B2" s="1" t="s">
        <v>1</v>
      </c>
      <c r="C2" s="2" t="s">
        <v>68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69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105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109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events_type (</v>
      </c>
    </row>
    <row r="10" spans="1:12" x14ac:dyDescent="0.15">
      <c r="A10" s="3">
        <v>1</v>
      </c>
      <c r="B10" s="3" t="s">
        <v>110</v>
      </c>
      <c r="C10" s="3" t="s">
        <v>29</v>
      </c>
      <c r="D10" s="3" t="s">
        <v>30</v>
      </c>
      <c r="E10" s="3"/>
      <c r="F10" s="3" t="s">
        <v>31</v>
      </c>
      <c r="G10" s="3"/>
      <c r="H10" s="3" t="s">
        <v>31</v>
      </c>
      <c r="I10" s="3"/>
      <c r="J10" s="3"/>
      <c r="L10" t="str">
        <f>C10&amp;" "&amp;D10&amp;" "&amp;IF(E10&lt;&gt;"","("&amp;E10&amp;")","")&amp;IF(C11&lt;&gt;"",",","")</f>
        <v>code int ,</v>
      </c>
    </row>
    <row r="11" spans="1:12" ht="54" x14ac:dyDescent="0.15">
      <c r="A11" s="3">
        <v>2</v>
      </c>
      <c r="B11" s="3" t="s">
        <v>103</v>
      </c>
      <c r="C11" s="3" t="s">
        <v>33</v>
      </c>
      <c r="D11" s="3" t="s">
        <v>32</v>
      </c>
      <c r="E11" s="3">
        <v>10</v>
      </c>
      <c r="F11" s="3"/>
      <c r="G11" s="3"/>
      <c r="H11" s="3" t="s">
        <v>31</v>
      </c>
      <c r="I11" s="3"/>
      <c r="J11" s="11" t="s">
        <v>142</v>
      </c>
      <c r="L11" t="str">
        <f>C11&amp;" "&amp;D11&amp;" "&amp;IF(E11&lt;&gt;"","("&amp;E11&amp;")","")&amp;IF(C12&lt;&gt;"",",","")</f>
        <v>type varchar (10)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z Y D G V D f M s A C l A A A A 9 g A A A B I A H A B D b 2 5 m a W c v U G F j a 2 F n Z S 5 4 b W w g o h g A K K A U A A A A A A A A A A A A A A A A A A A A A A A A A A A A h Y 8 x D o I w G I W v Q r r T l q K J I T 9 l c D O S k J g Y 1 6 Z W q E I x t F j u 5 u C R v I I Y R d 0 c 3 / e + 4 b 3 7 9 Q b Z 0 N T B R X V W t y Z F E a Y o U E a 2 e 2 3 K F P X u E C 5 Q x q E Q 8 i R K F Y y y s c l g 9 y m q n D s n h H j v s Y 9 x 2 5 W E U R q R X b 7 e y E o 1 A n 1 k / V 8 O t b F O G K k Q h + 1 r D G c 4 o n M c z x i m Q C Y I u T Z f g Y 1 7 n + 0 P h G V f u 7 5 T / C j C V Q F k i k D e H / g D U E s D B B Q A A g A I A M 2 A x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g M Z U K I p H u A 4 A A A A R A A A A E w A c A E Z v c m 1 1 b G F z L 1 N l Y 3 R p b 2 4 x L m 0 g o h g A K K A U A A A A A A A A A A A A A A A A A A A A A A A A A A A A K 0 5 N L s n M z 1 M I h t C G 1 g B Q S w E C L Q A U A A I A C A D N g M Z U N 8 y w A K U A A A D 2 A A A A E g A A A A A A A A A A A A A A A A A A A A A A Q 2 9 u Z m l n L 1 B h Y 2 t h Z 2 U u e G 1 s U E s B A i 0 A F A A C A A g A z Y D G V A / K 6 a u k A A A A 6 Q A A A B M A A A A A A A A A A A A A A A A A 8 Q A A A F t D b 2 5 0 Z W 5 0 X 1 R 5 c G V z X S 5 4 b W x Q S w E C L Q A U A A I A C A D N g M Z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V F Y H h y w S U S X g u X b E g 2 s W w A A A A A C A A A A A A A Q Z g A A A A E A A C A A A A A I f I r m u E F s q j 9 Z L Z d g 7 m L V K 8 I F H 6 I a R j t 5 3 d u A k K v w R Q A A A A A O g A A A A A I A A C A A A A B Z m i R 5 I 2 w z O s u f X 7 J O I O h I O N z V W h i 8 j Z G o x v 2 9 D A s b v F A A A A C 5 l a A q W P Y w X I r h K v j c H y V M a R V y H c 8 U D L c J x L M o w q K F u S U A f v f q g F i 2 B C p N T Q q x f E 4 2 F 9 j B f Y V k N 6 g p r I k Z P U Y T G A t H g K 7 e U c 5 h s V u 9 m 4 U d T U A A A A D P J g g M n 9 t 6 4 k S v Y 6 / z + G I d c o I 5 0 v 6 8 x 8 i w k A f 4 n s S m b s K C M 2 G a f 5 F 4 Q P M 8 a 9 b C 7 T 3 w 9 q I + d i N w X X J P U G J z H i X s < / D a t a M a s h u p > 
</file>

<file path=customXml/itemProps1.xml><?xml version="1.0" encoding="utf-8"?>
<ds:datastoreItem xmlns:ds="http://schemas.openxmlformats.org/officeDocument/2006/customXml" ds:itemID="{D8E7ABF6-4474-411C-B458-BDA75B81E7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user</vt:lpstr>
      <vt:lpstr>user_favorite_img</vt:lpstr>
      <vt:lpstr>user_favorite_voice</vt:lpstr>
      <vt:lpstr>user_reward</vt:lpstr>
      <vt:lpstr>list</vt:lpstr>
      <vt:lpstr>list_data</vt:lpstr>
      <vt:lpstr>events</vt:lpstr>
      <vt:lpstr>events_type</vt:lpstr>
      <vt:lpstr>events_level</vt:lpstr>
      <vt:lpstr>ひな型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2022-06-13T06:15:08Z</dcterms:modified>
</cp:coreProperties>
</file>