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lusDojo2022資料\IT基礎\チーム実習\6月配布物\"/>
    </mc:Choice>
  </mc:AlternateContent>
  <xr:revisionPtr revIDLastSave="0" documentId="13_ncr:1_{C1C5C081-671D-4ECE-AA99-0E6E77C5BC18}" xr6:coauthVersionLast="47" xr6:coauthVersionMax="47" xr10:uidLastSave="{00000000-0000-0000-0000-000000000000}"/>
  <bookViews>
    <workbookView xWindow="-120" yWindow="-120" windowWidth="20730" windowHeight="11160" tabRatio="826" xr2:uid="{00000000-000D-0000-FFFF-FFFF00000000}"/>
  </bookViews>
  <sheets>
    <sheet name="テーブル一覧" sheetId="1" r:id="rId1"/>
    <sheet name="user" sheetId="11" r:id="rId2"/>
    <sheet name="user_favorite_img" sheetId="15" r:id="rId3"/>
    <sheet name="user_favorite_voice" sheetId="14" r:id="rId4"/>
    <sheet name="user_reward" sheetId="6" r:id="rId5"/>
    <sheet name="list" sheetId="9" r:id="rId6"/>
    <sheet name="list_event" sheetId="10" r:id="rId7"/>
    <sheet name="plan" sheetId="7" r:id="rId8"/>
    <sheet name="plan_type" sheetId="5" r:id="rId9"/>
    <sheet name="plan_week" sheetId="4" r:id="rId10"/>
    <sheet name="plan_level" sheetId="8" r:id="rId11"/>
    <sheet name="ひな型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<sst xmlns="http://schemas.openxmlformats.org/spreadsheetml/2006/main" count="422" uniqueCount="104">
  <si>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</si>
  <si>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</si>
  <si>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</si>
  <si>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</si>
  <si>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</si>
  <si>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</si>
  <si>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</si>
  <si>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</si>
  <si>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</si>
  <si>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</si>
  <si>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</si>
  <si>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</si>
  <si>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</si>
  <si>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</si>
  <si>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</si>
  <si>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</si>
  <si>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</si>
  <si>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</si>
  <si>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</si>
  <si>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</si>
  <si>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</si>
  <si>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</si>
  <si>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井上渉</t>
    <rPh sb="0" eb="3">
      <t>イノウエワタル</t>
    </rPh>
    <phoneticPr fontId="1"/>
  </si>
  <si>
    <t>user</t>
    <phoneticPr fontId="1"/>
  </si>
  <si>
    <t>テーブル</t>
    <phoneticPr fontId="1"/>
  </si>
  <si>
    <t>plan</t>
    <phoneticPr fontId="1"/>
  </si>
  <si>
    <t>list</t>
    <phoneticPr fontId="1"/>
  </si>
  <si>
    <t>plan_type</t>
    <phoneticPr fontId="1"/>
  </si>
  <si>
    <t>予定テーブル・行動種類</t>
    <rPh sb="7" eb="11">
      <t>コウドウシュルイ</t>
    </rPh>
    <phoneticPr fontId="1"/>
  </si>
  <si>
    <t>予定テーブル・土日</t>
    <rPh sb="0" eb="2">
      <t>ヨテイ</t>
    </rPh>
    <rPh sb="7" eb="9">
      <t>ドニチ</t>
    </rPh>
    <phoneticPr fontId="1"/>
  </si>
  <si>
    <t>plan_week</t>
    <phoneticPr fontId="1"/>
  </si>
  <si>
    <t>type="仕事""家事"など　week="平日""土日"</t>
    <rPh sb="6" eb="8">
      <t>シゴト</t>
    </rPh>
    <rPh sb="10" eb="12">
      <t>カジ</t>
    </rPh>
    <rPh sb="22" eb="24">
      <t>ヘイジツ</t>
    </rPh>
    <rPh sb="26" eb="28">
      <t>ドニチ</t>
    </rPh>
    <phoneticPr fontId="1"/>
  </si>
  <si>
    <t>reward</t>
    <phoneticPr fontId="1"/>
  </si>
  <si>
    <t>ユーザマスタと関連</t>
    <rPh sb="7" eb="9">
      <t>カンレン</t>
    </rPh>
    <phoneticPr fontId="1"/>
  </si>
  <si>
    <t>code</t>
    <phoneticPr fontId="1"/>
  </si>
  <si>
    <t>int</t>
    <phoneticPr fontId="1"/>
  </si>
  <si>
    <t>〇</t>
    <phoneticPr fontId="1"/>
  </si>
  <si>
    <t>week</t>
    <phoneticPr fontId="1"/>
  </si>
  <si>
    <t>varchar</t>
    <phoneticPr fontId="1"/>
  </si>
  <si>
    <t>"平日"と"土日"</t>
    <rPh sb="1" eb="3">
      <t>ヘイジツ</t>
    </rPh>
    <rPh sb="6" eb="8">
      <t>ドニチ</t>
    </rPh>
    <phoneticPr fontId="1"/>
  </si>
  <si>
    <t>type</t>
    <phoneticPr fontId="1"/>
  </si>
  <si>
    <t>"家事","仕事","インドア","アウトドア"</t>
    <rPh sb="1" eb="3">
      <t>カジ</t>
    </rPh>
    <rPh sb="6" eb="8">
      <t>シゴト</t>
    </rPh>
    <phoneticPr fontId="1"/>
  </si>
  <si>
    <t>具体的な称号は要検討</t>
    <rPh sb="0" eb="3">
      <t>グタイテキ</t>
    </rPh>
    <rPh sb="4" eb="6">
      <t>ショウゴウ</t>
    </rPh>
    <rPh sb="7" eb="8">
      <t>ヨウ</t>
    </rPh>
    <rPh sb="8" eb="10">
      <t>ケントウ</t>
    </rPh>
    <phoneticPr fontId="1"/>
  </si>
  <si>
    <t>id</t>
    <phoneticPr fontId="1"/>
  </si>
  <si>
    <t>event</t>
    <phoneticPr fontId="1"/>
  </si>
  <si>
    <t>サイズに関しては要検討</t>
    <rPh sb="4" eb="5">
      <t>カン</t>
    </rPh>
    <rPh sb="8" eb="9">
      <t>ヨウ</t>
    </rPh>
    <rPh sb="9" eb="11">
      <t>ケントウ</t>
    </rPh>
    <phoneticPr fontId="1"/>
  </si>
  <si>
    <t>point</t>
    <phoneticPr fontId="1"/>
  </si>
  <si>
    <t>予定テーブル・ポイント</t>
    <phoneticPr fontId="1"/>
  </si>
  <si>
    <t>難易度に応答したポイントを記録</t>
    <rPh sb="0" eb="3">
      <t>ナンイド</t>
    </rPh>
    <rPh sb="4" eb="6">
      <t>オウトウ</t>
    </rPh>
    <rPh sb="13" eb="15">
      <t>キロク</t>
    </rPh>
    <phoneticPr fontId="1"/>
  </si>
  <si>
    <t>count</t>
    <phoneticPr fontId="1"/>
  </si>
  <si>
    <t>予定をこなした回数記録</t>
    <rPh sb="0" eb="2">
      <t>ヨテイ</t>
    </rPh>
    <rPh sb="7" eb="9">
      <t>カイスウ</t>
    </rPh>
    <rPh sb="9" eb="11">
      <t>キロク</t>
    </rPh>
    <phoneticPr fontId="1"/>
  </si>
  <si>
    <t>最後に予定をこなした日付を記録</t>
    <rPh sb="0" eb="2">
      <t>サイゴ</t>
    </rPh>
    <rPh sb="3" eb="5">
      <t>ヨテイ</t>
    </rPh>
    <rPh sb="10" eb="12">
      <t>ヒヅケ</t>
    </rPh>
    <rPh sb="13" eb="15">
      <t>キロク</t>
    </rPh>
    <phoneticPr fontId="1"/>
  </si>
  <si>
    <t>土日or平日</t>
    <rPh sb="0" eb="2">
      <t>ドニチ</t>
    </rPh>
    <rPh sb="4" eb="6">
      <t>ヘイジツ</t>
    </rPh>
    <phoneticPr fontId="1"/>
  </si>
  <si>
    <t>家事、仕事、インドア、アウトドアについて</t>
    <rPh sb="0" eb="2">
      <t>カジ</t>
    </rPh>
    <rPh sb="3" eb="5">
      <t>シゴト</t>
    </rPh>
    <phoneticPr fontId="1"/>
  </si>
  <si>
    <t>user_id</t>
    <phoneticPr fontId="1"/>
  </si>
  <si>
    <t>last_day</t>
    <phoneticPr fontId="1"/>
  </si>
  <si>
    <t>サイズに関しては要検討</t>
    <rPh sb="4" eb="5">
      <t>カン</t>
    </rPh>
    <rPh sb="8" eb="11">
      <t>ヨウケントウ</t>
    </rPh>
    <phoneticPr fontId="1"/>
  </si>
  <si>
    <t>number</t>
    <phoneticPr fontId="1"/>
  </si>
  <si>
    <t>難易度によってもらえるポイントを記録</t>
    <rPh sb="0" eb="3">
      <t>ナンイド</t>
    </rPh>
    <rPh sb="16" eb="18">
      <t>キロク</t>
    </rPh>
    <phoneticPr fontId="1"/>
  </si>
  <si>
    <t>Date</t>
    <phoneticPr fontId="1"/>
  </si>
  <si>
    <t>level</t>
    <phoneticPr fontId="1"/>
  </si>
  <si>
    <t>plan_level</t>
    <phoneticPr fontId="1"/>
  </si>
  <si>
    <t>"簡単""普通""難しい"</t>
    <rPh sb="1" eb="3">
      <t>カンタン</t>
    </rPh>
    <rPh sb="5" eb="7">
      <t>フツウ</t>
    </rPh>
    <rPh sb="9" eb="10">
      <t>ムズカ</t>
    </rPh>
    <phoneticPr fontId="1"/>
  </si>
  <si>
    <t>具体的なポイントは要検討</t>
    <rPh sb="0" eb="3">
      <t>グタイテキ</t>
    </rPh>
    <rPh sb="9" eb="12">
      <t>ヨウケントウ</t>
    </rPh>
    <phoneticPr fontId="1"/>
  </si>
  <si>
    <t>user_reward</t>
    <phoneticPr fontId="1"/>
  </si>
  <si>
    <t>check</t>
    <phoneticPr fontId="1"/>
  </si>
  <si>
    <t>date</t>
    <phoneticPr fontId="1"/>
  </si>
  <si>
    <t>当日のリストがない場合はランダムに引っ張ってくる</t>
    <rPh sb="0" eb="2">
      <t>トウジツ</t>
    </rPh>
    <rPh sb="9" eb="11">
      <t>バアイ</t>
    </rPh>
    <rPh sb="17" eb="18">
      <t>ヒ</t>
    </rPh>
    <rPh sb="19" eb="20">
      <t>パ</t>
    </rPh>
    <phoneticPr fontId="1"/>
  </si>
  <si>
    <t>リストテーブル・イベント</t>
    <phoneticPr fontId="1"/>
  </si>
  <si>
    <t>list_event</t>
    <phoneticPr fontId="1"/>
  </si>
  <si>
    <t>その日の4つのイベントを格納</t>
    <rPh sb="2" eb="3">
      <t>ヒ</t>
    </rPh>
    <rPh sb="12" eb="14">
      <t>カクノウ</t>
    </rPh>
    <phoneticPr fontId="1"/>
  </si>
  <si>
    <t>list_num</t>
    <phoneticPr fontId="1"/>
  </si>
  <si>
    <t>サイズに関しては要検討/毎日4つずつ</t>
    <rPh sb="4" eb="5">
      <t>カン</t>
    </rPh>
    <rPh sb="8" eb="9">
      <t>ヨウ</t>
    </rPh>
    <rPh sb="9" eb="11">
      <t>ケントウ</t>
    </rPh>
    <rPh sb="12" eb="14">
      <t>マイニチ</t>
    </rPh>
    <phoneticPr fontId="1"/>
  </si>
  <si>
    <t>boolean</t>
    <phoneticPr fontId="1"/>
  </si>
  <si>
    <t>その日のタスクを送信できたか記録</t>
    <rPh sb="2" eb="3">
      <t>ヒ</t>
    </rPh>
    <rPh sb="8" eb="10">
      <t>ソウシン</t>
    </rPh>
    <rPh sb="14" eb="16">
      <t>キロク</t>
    </rPh>
    <phoneticPr fontId="1"/>
  </si>
  <si>
    <t>それぞれのタスクがクリアできたか記録</t>
    <rPh sb="16" eb="18">
      <t>キロク</t>
    </rPh>
    <phoneticPr fontId="1"/>
  </si>
  <si>
    <t>pass</t>
    <phoneticPr fontId="1"/>
  </si>
  <si>
    <t>user_rewardのcodeを記録</t>
    <rPh sb="17" eb="19">
      <t>キロク</t>
    </rPh>
    <phoneticPr fontId="1"/>
  </si>
  <si>
    <t>獲得ポイントを記録</t>
    <rPh sb="0" eb="2">
      <t>カクトク</t>
    </rPh>
    <rPh sb="7" eb="9">
      <t>キロク</t>
    </rPh>
    <phoneticPr fontId="1"/>
  </si>
  <si>
    <t>ユーザーごとの推しを格納</t>
    <rPh sb="7" eb="8">
      <t>オ</t>
    </rPh>
    <rPh sb="10" eb="12">
      <t>カクノウ</t>
    </rPh>
    <phoneticPr fontId="1"/>
  </si>
  <si>
    <t>favorite_voice_true</t>
    <phoneticPr fontId="1"/>
  </si>
  <si>
    <t>favorite_voice_false</t>
    <phoneticPr fontId="1"/>
  </si>
  <si>
    <t>称号を得るために必要なポイントを書いておく</t>
    <rPh sb="0" eb="2">
      <t>ショウゴウ</t>
    </rPh>
    <rPh sb="3" eb="4">
      <t>エ</t>
    </rPh>
    <rPh sb="8" eb="10">
      <t>ヒツヨウ</t>
    </rPh>
    <rPh sb="16" eb="17">
      <t>カ</t>
    </rPh>
    <phoneticPr fontId="1"/>
  </si>
  <si>
    <t>favorite_img_true</t>
    <phoneticPr fontId="1"/>
  </si>
  <si>
    <t>favorite_img_false</t>
    <phoneticPr fontId="1"/>
  </si>
  <si>
    <t>予定未達成時の結果ボイス</t>
    <rPh sb="0" eb="2">
      <t>ヨテイ</t>
    </rPh>
    <rPh sb="2" eb="6">
      <t>ミタッセイジ</t>
    </rPh>
    <rPh sb="7" eb="9">
      <t>ケッカ</t>
    </rPh>
    <phoneticPr fontId="1"/>
  </si>
  <si>
    <t>予定達成時の結果ボイス</t>
    <rPh sb="0" eb="2">
      <t>ヨテイ</t>
    </rPh>
    <rPh sb="2" eb="4">
      <t>タッセイ</t>
    </rPh>
    <rPh sb="4" eb="5">
      <t>ジ</t>
    </rPh>
    <rPh sb="6" eb="8">
      <t>ケッカ</t>
    </rPh>
    <phoneticPr fontId="1"/>
  </si>
  <si>
    <t>プリセット</t>
    <phoneticPr fontId="1"/>
  </si>
  <si>
    <t>user_favorite_img</t>
  </si>
  <si>
    <t>user_favorite_voice</t>
  </si>
  <si>
    <t>ユーザ・推しボイス</t>
    <rPh sb="4" eb="5">
      <t>オ</t>
    </rPh>
    <phoneticPr fontId="1"/>
  </si>
  <si>
    <t>ユーザ・推し画像</t>
    <rPh sb="4" eb="5">
      <t>オ</t>
    </rPh>
    <rPh sb="6" eb="8">
      <t>ガゾウ</t>
    </rPh>
    <phoneticPr fontId="1"/>
  </si>
  <si>
    <t>user_favorite_img</t>
    <phoneticPr fontId="1"/>
  </si>
  <si>
    <t>ユーザごとに推しボイスを2種類保存</t>
    <rPh sb="6" eb="7">
      <t>オ</t>
    </rPh>
    <rPh sb="13" eb="15">
      <t>シュルイ</t>
    </rPh>
    <rPh sb="15" eb="17">
      <t>ホゾン</t>
    </rPh>
    <phoneticPr fontId="1"/>
  </si>
  <si>
    <t>ユーザごとに推し画像を2種類保存</t>
    <rPh sb="8" eb="10">
      <t>ガゾウ</t>
    </rPh>
    <phoneticPr fontId="1"/>
  </si>
  <si>
    <t>ユーザ・称号テーブル</t>
    <rPh sb="4" eb="6">
      <t>ショウゴウ</t>
    </rPh>
    <phoneticPr fontId="1"/>
  </si>
  <si>
    <t>リストマスタ</t>
    <phoneticPr fontId="1"/>
  </si>
  <si>
    <t>予定マスタ</t>
    <rPh sb="0" eb="2">
      <t>ヨテイ</t>
    </rPh>
    <phoneticPr fontId="1"/>
  </si>
  <si>
    <t>listテーブルのnumberと対応</t>
    <rPh sb="16" eb="18">
      <t>タイオウ</t>
    </rPh>
    <phoneticPr fontId="1"/>
  </si>
  <si>
    <t>null</t>
    <phoneticPr fontId="1"/>
  </si>
  <si>
    <t>switch</t>
    <phoneticPr fontId="1"/>
  </si>
  <si>
    <t>falseの時はランダムに選ばれない</t>
    <rPh sb="6" eb="7">
      <t>トキ</t>
    </rPh>
    <rPh sb="13" eb="14">
      <t>エラ</t>
    </rPh>
    <phoneticPr fontId="1"/>
  </si>
  <si>
    <t>c1チーム開発</t>
    <rPh sb="5" eb="7">
      <t>カイハツ</t>
    </rPh>
    <phoneticPr fontId="1"/>
  </si>
  <si>
    <r>
      <t>推リス</t>
    </r>
    <r>
      <rPr>
        <sz val="11"/>
        <color theme="1"/>
        <rFont val="Segoe UI Symbol"/>
        <family val="2"/>
      </rPr>
      <t>🐿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</si>
</sst>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F6" sqref="F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102</v>
      </c>
      <c r="D2" s="1" t="s">
        <v>2</v>
      </c>
      <c r="E2" s="3" t="s">
        <v>22</v>
      </c>
    </row>
    <row r="3" spans="1:6" ht="16.5" x14ac:dyDescent="0.15">
      <c r="B3" s="1" t="s">
        <v>3</v>
      </c>
      <c r="C3" s="2" t="s">
        <v>103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90</v>
      </c>
      <c r="D9" s="3" t="s">
        <v>89</v>
      </c>
      <c r="E9" s="3" t="s">
        <v>24</v>
      </c>
      <c r="F9" s="3" t="s">
        <v>93</v>
      </c>
    </row>
    <row r="10" spans="1:6" x14ac:dyDescent="0.15">
      <c r="B10" s="3">
        <v>3</v>
      </c>
      <c r="C10" s="3" t="s">
        <v>91</v>
      </c>
      <c r="D10" s="3" t="s">
        <v>92</v>
      </c>
      <c r="E10" s="3" t="s">
        <v>24</v>
      </c>
      <c r="F10" s="3" t="s">
        <v>94</v>
      </c>
    </row>
    <row r="11" spans="1:6" x14ac:dyDescent="0.15">
      <c r="B11" s="3">
        <v>4</v>
      </c>
      <c r="C11" s="3" t="s">
        <v>95</v>
      </c>
      <c r="D11" s="3" t="s">
        <v>64</v>
      </c>
      <c r="E11" s="3" t="s">
        <v>24</v>
      </c>
      <c r="F11" s="3" t="s">
        <v>33</v>
      </c>
    </row>
    <row r="12" spans="1:6" x14ac:dyDescent="0.15">
      <c r="B12" s="3">
        <v>5</v>
      </c>
      <c r="C12" s="3" t="s">
        <v>96</v>
      </c>
      <c r="D12" s="3" t="s">
        <v>26</v>
      </c>
      <c r="E12" s="3" t="s">
        <v>24</v>
      </c>
      <c r="F12" s="3"/>
    </row>
    <row r="13" spans="1:6" x14ac:dyDescent="0.15">
      <c r="B13" s="3">
        <v>6</v>
      </c>
      <c r="C13" s="3" t="s">
        <v>68</v>
      </c>
      <c r="D13" s="3" t="s">
        <v>69</v>
      </c>
      <c r="E13" s="3" t="s">
        <v>24</v>
      </c>
      <c r="F13" s="3" t="s">
        <v>70</v>
      </c>
    </row>
    <row r="14" spans="1:6" x14ac:dyDescent="0.15">
      <c r="B14" s="3">
        <v>7</v>
      </c>
      <c r="C14" s="3" t="s">
        <v>97</v>
      </c>
      <c r="D14" s="3" t="s">
        <v>25</v>
      </c>
      <c r="E14" s="3" t="s">
        <v>24</v>
      </c>
      <c r="F14" s="3" t="s">
        <v>31</v>
      </c>
    </row>
    <row r="15" spans="1:6" x14ac:dyDescent="0.15">
      <c r="B15" s="3">
        <v>8</v>
      </c>
      <c r="C15" s="3" t="s">
        <v>47</v>
      </c>
      <c r="D15" s="3" t="s">
        <v>61</v>
      </c>
      <c r="E15" s="3" t="s">
        <v>24</v>
      </c>
      <c r="F15" s="3" t="s">
        <v>48</v>
      </c>
    </row>
    <row r="16" spans="1:6" x14ac:dyDescent="0.15">
      <c r="B16" s="3">
        <v>9</v>
      </c>
      <c r="C16" s="8" t="s">
        <v>28</v>
      </c>
      <c r="D16" s="8" t="s">
        <v>27</v>
      </c>
      <c r="E16" s="8" t="s">
        <v>24</v>
      </c>
      <c r="F16" s="3"/>
    </row>
    <row r="17" spans="2:6" x14ac:dyDescent="0.15">
      <c r="B17" s="3">
        <v>10</v>
      </c>
      <c r="C17" s="3" t="s">
        <v>29</v>
      </c>
      <c r="D17" s="3" t="s">
        <v>30</v>
      </c>
      <c r="E17" s="3" t="s">
        <v>24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3998-17B4-48A6-BE2E-5835F84DE78C}">
  <dimension ref="A1:L30"/>
  <sheetViews>
    <sheetView workbookViewId="0">
      <selection activeCell="C6" sqref="C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plan_week (</v>
      </c>
    </row>
    <row r="10" spans="1:12" x14ac:dyDescent="0.15">
      <c r="A10" s="3">
        <v>1</v>
      </c>
      <c r="B10" s="3"/>
      <c r="C10" s="3" t="s">
        <v>34</v>
      </c>
      <c r="D10" s="3" t="s">
        <v>35</v>
      </c>
      <c r="E10" s="3"/>
      <c r="F10" s="3" t="s">
        <v>36</v>
      </c>
      <c r="G10" s="3"/>
      <c r="H10" s="3" t="s">
        <v>36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/>
      <c r="C11" s="3" t="s">
        <v>37</v>
      </c>
      <c r="D11" s="3" t="s">
        <v>38</v>
      </c>
      <c r="E11" s="3">
        <v>10</v>
      </c>
      <c r="F11" s="3"/>
      <c r="G11" s="3"/>
      <c r="H11" s="3" t="s">
        <v>36</v>
      </c>
      <c r="I11" s="3"/>
      <c r="J11" s="3" t="s">
        <v>39</v>
      </c>
      <c r="L11" t="str">
        <f>C11&amp;" "&amp;D11&amp;" "&amp;IF(E11&lt;&gt;"","("&amp;E11&amp;")","")&amp;IF(C12&lt;&gt;"",",","")</f>
        <v>week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7F8-9AA8-48AE-BAFA-AD407795BC22}">
  <dimension ref="A1:L30"/>
  <sheetViews>
    <sheetView workbookViewId="0">
      <selection activeCell="J22" sqref="J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plan_level (</v>
      </c>
    </row>
    <row r="10" spans="1:12" x14ac:dyDescent="0.15">
      <c r="A10" s="3">
        <v>1</v>
      </c>
      <c r="B10" s="3"/>
      <c r="C10" s="3" t="s">
        <v>34</v>
      </c>
      <c r="D10" s="3" t="s">
        <v>35</v>
      </c>
      <c r="E10" s="3"/>
      <c r="F10" s="3" t="s">
        <v>36</v>
      </c>
      <c r="G10" s="3"/>
      <c r="H10" s="3" t="s">
        <v>36</v>
      </c>
      <c r="I10" s="3"/>
      <c r="J10" s="3"/>
      <c r="L10" t="e">
        <f>#REF!&amp;" "&amp;#REF!&amp;" "&amp;IF(#REF!&lt;&gt;"","("&amp;#REF!&amp;")","")&amp;IF(C11&lt;&gt;"",",","")</f>
        <v>#REF!</v>
      </c>
    </row>
    <row r="11" spans="1:12" x14ac:dyDescent="0.15">
      <c r="A11" s="3">
        <v>2</v>
      </c>
      <c r="B11" s="3"/>
      <c r="C11" s="3" t="s">
        <v>60</v>
      </c>
      <c r="D11" s="3" t="s">
        <v>38</v>
      </c>
      <c r="E11" s="3">
        <v>10</v>
      </c>
      <c r="F11" s="3"/>
      <c r="G11" s="3"/>
      <c r="H11" s="3" t="s">
        <v>36</v>
      </c>
      <c r="I11" s="3"/>
      <c r="J11" s="3" t="s">
        <v>62</v>
      </c>
      <c r="L11" t="str">
        <f>C11&amp;" "&amp;D11&amp;" "&amp;IF(E11&lt;&gt;"","("&amp;E11&amp;")","")&amp;IF(C12&lt;&gt;"",",","")</f>
        <v>level varchar (10),</v>
      </c>
    </row>
    <row r="12" spans="1:12" x14ac:dyDescent="0.15">
      <c r="A12" s="3">
        <v>3</v>
      </c>
      <c r="B12" s="3"/>
      <c r="C12" s="3" t="s">
        <v>46</v>
      </c>
      <c r="D12" s="3" t="s">
        <v>35</v>
      </c>
      <c r="E12" s="3"/>
      <c r="F12" s="3"/>
      <c r="G12" s="3"/>
      <c r="H12" s="3" t="s">
        <v>36</v>
      </c>
      <c r="I12" s="3"/>
      <c r="J12" s="3" t="s">
        <v>63</v>
      </c>
      <c r="L12" t="e">
        <f>C12&amp;" "&amp;D12&amp;"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30" sqref="D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429-3909-481D-A8E4-5704698CE492}">
  <dimension ref="A1:L30"/>
  <sheetViews>
    <sheetView workbookViewId="0">
      <selection activeCell="C13" sqref="C13:J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/>
      <c r="C10" s="3" t="s">
        <v>43</v>
      </c>
      <c r="D10" s="3" t="s">
        <v>38</v>
      </c>
      <c r="E10" s="3">
        <v>20</v>
      </c>
      <c r="F10" s="3" t="s">
        <v>36</v>
      </c>
      <c r="G10" s="3"/>
      <c r="H10" s="3" t="s">
        <v>36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/>
      <c r="C11" s="3" t="s">
        <v>76</v>
      </c>
      <c r="D11" s="3" t="s">
        <v>38</v>
      </c>
      <c r="E11" s="3">
        <v>20</v>
      </c>
      <c r="F11" s="3"/>
      <c r="G11" s="3"/>
      <c r="H11" s="3" t="s">
        <v>36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 x14ac:dyDescent="0.15">
      <c r="A12" s="3">
        <v>3</v>
      </c>
      <c r="B12" s="3"/>
      <c r="C12" s="3" t="s">
        <v>32</v>
      </c>
      <c r="D12" s="3" t="s">
        <v>35</v>
      </c>
      <c r="E12" s="3"/>
      <c r="F12" s="3"/>
      <c r="G12" s="3"/>
      <c r="H12" s="3"/>
      <c r="I12" s="3">
        <v>0</v>
      </c>
      <c r="J12" s="3" t="s">
        <v>77</v>
      </c>
      <c r="L12" t="str">
        <f>C12&amp;" "&amp;D12&amp;" "&amp;IF(E12&lt;&gt;"","("&amp;E12&amp;")","")&amp;IF(C13&lt;&gt;"",",","")</f>
        <v>reward int ,</v>
      </c>
    </row>
    <row r="13" spans="1:12" x14ac:dyDescent="0.15">
      <c r="A13" s="3">
        <v>4</v>
      </c>
      <c r="B13" s="3"/>
      <c r="C13" s="3" t="s">
        <v>46</v>
      </c>
      <c r="D13" s="3" t="s">
        <v>35</v>
      </c>
      <c r="E13" s="3"/>
      <c r="F13" s="3"/>
      <c r="G13" s="3"/>
      <c r="H13" s="3" t="s">
        <v>36</v>
      </c>
      <c r="I13" s="3">
        <v>0</v>
      </c>
      <c r="J13" s="3" t="s">
        <v>78</v>
      </c>
      <c r="L13" t="str">
        <f>C13&amp;" "&amp;D13&amp;" "&amp;IF(E13&lt;&gt;"","("&amp;E13&amp;")","")&amp;IF(C14&lt;&gt;"",",","")</f>
        <v xml:space="preserve">point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"&amp;IF(F16&lt;&gt;"","("&amp;F16&amp;")","")&amp;IF(C17&lt;&gt;"",",","")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"&amp;IF(F17&lt;&gt;"","("&amp;F17&amp;")","")&amp;IF(C18&lt;&gt;"",",","")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2099-5C84-4AAC-91C2-E3D0BBD5BAA6}">
  <dimension ref="A1:L30"/>
  <sheetViews>
    <sheetView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user_favorite_img (</v>
      </c>
    </row>
    <row r="10" spans="1:12" x14ac:dyDescent="0.15">
      <c r="A10" s="3">
        <v>1</v>
      </c>
      <c r="B10" s="3"/>
      <c r="C10" s="3" t="s">
        <v>57</v>
      </c>
      <c r="D10" s="3"/>
      <c r="E10" s="3"/>
      <c r="F10" s="3" t="s">
        <v>36</v>
      </c>
      <c r="G10" s="3" t="s">
        <v>36</v>
      </c>
      <c r="H10" s="3" t="s">
        <v>36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/>
      <c r="C11" s="3" t="s">
        <v>54</v>
      </c>
      <c r="D11" s="3"/>
      <c r="E11" s="3"/>
      <c r="F11" s="3"/>
      <c r="G11" s="3"/>
      <c r="H11" s="3" t="s">
        <v>36</v>
      </c>
      <c r="I11" s="3"/>
      <c r="J11" s="3" t="s">
        <v>79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/>
      <c r="C12" s="3" t="s">
        <v>83</v>
      </c>
      <c r="D12" s="3"/>
      <c r="E12" s="3"/>
      <c r="F12" s="3"/>
      <c r="G12" s="3"/>
      <c r="H12" s="3" t="s">
        <v>36</v>
      </c>
      <c r="I12" s="3" t="s">
        <v>87</v>
      </c>
      <c r="J12" s="3"/>
      <c r="L12" t="str">
        <f>C12&amp;" "&amp;D12&amp;" "&amp;IF(E12&lt;&gt;"","("&amp;E12&amp;")","")&amp;IF(C13&lt;&gt;"",",","")</f>
        <v>favorite_img_true  ,</v>
      </c>
    </row>
    <row r="13" spans="1:12" x14ac:dyDescent="0.15">
      <c r="A13" s="3">
        <v>4</v>
      </c>
      <c r="B13" s="3"/>
      <c r="C13" s="3" t="s">
        <v>84</v>
      </c>
      <c r="D13" s="3"/>
      <c r="E13" s="3"/>
      <c r="F13" s="3"/>
      <c r="G13" s="3"/>
      <c r="H13" s="3" t="s">
        <v>36</v>
      </c>
      <c r="I13" s="3" t="s">
        <v>87</v>
      </c>
      <c r="J13" s="3"/>
      <c r="L13" t="str">
        <f>C13&amp;" "&amp;D13&amp;" "&amp;IF(E13&lt;&gt;"","("&amp;E13&amp;")","")&amp;IF(C14&lt;&gt;"",",","")</f>
        <v xml:space="preserve">favorite_img_false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84A-1E55-4CCB-A4AC-5AAC0B3D38E3}">
  <dimension ref="A1:L30"/>
  <sheetViews>
    <sheetView workbookViewId="0">
      <selection activeCell="G9" sqref="G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user_favorite_voice (</v>
      </c>
    </row>
    <row r="10" spans="1:12" x14ac:dyDescent="0.15">
      <c r="A10" s="3">
        <v>1</v>
      </c>
      <c r="B10" s="3"/>
      <c r="C10" s="3" t="s">
        <v>57</v>
      </c>
      <c r="D10" s="3"/>
      <c r="E10" s="3"/>
      <c r="F10" s="3" t="s">
        <v>36</v>
      </c>
      <c r="G10" s="3" t="s">
        <v>36</v>
      </c>
      <c r="H10" s="3" t="s">
        <v>36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/>
      <c r="C11" s="3" t="s">
        <v>54</v>
      </c>
      <c r="D11" s="3"/>
      <c r="E11" s="3"/>
      <c r="F11" s="3"/>
      <c r="G11" s="3"/>
      <c r="H11" s="3" t="s">
        <v>36</v>
      </c>
      <c r="I11" s="3"/>
      <c r="J11" s="3" t="s">
        <v>79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/>
      <c r="C12" s="3" t="s">
        <v>80</v>
      </c>
      <c r="D12" s="3"/>
      <c r="E12" s="3"/>
      <c r="F12" s="3"/>
      <c r="G12" s="3"/>
      <c r="H12" s="3" t="s">
        <v>36</v>
      </c>
      <c r="I12" s="3" t="s">
        <v>87</v>
      </c>
      <c r="J12" s="3" t="s">
        <v>86</v>
      </c>
      <c r="L12" t="str">
        <f>C12&amp;" "&amp;D12&amp;" "&amp;IF(E12&lt;&gt;"","("&amp;E12&amp;")","")&amp;IF(C13&lt;&gt;"",",","")</f>
        <v>favorite_voice_true  ,</v>
      </c>
    </row>
    <row r="13" spans="1:12" x14ac:dyDescent="0.15">
      <c r="A13" s="3">
        <v>4</v>
      </c>
      <c r="B13" s="3"/>
      <c r="C13" s="3" t="s">
        <v>81</v>
      </c>
      <c r="D13" s="3"/>
      <c r="E13" s="3"/>
      <c r="F13" s="3"/>
      <c r="G13" s="3"/>
      <c r="H13" s="3" t="s">
        <v>36</v>
      </c>
      <c r="I13" s="3" t="s">
        <v>87</v>
      </c>
      <c r="J13" s="3" t="s">
        <v>85</v>
      </c>
      <c r="L13" t="str">
        <f>C13&amp;" "&amp;D13&amp;" "&amp;IF(E13&lt;&gt;"","("&amp;E13&amp;")","")&amp;IF(C14&lt;&gt;"",",","")</f>
        <v xml:space="preserve">favorite_voice_false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FE6D-2219-456B-9383-7CFCE1C1B972}">
  <dimension ref="A1:L30"/>
  <sheetViews>
    <sheetView workbookViewId="0">
      <selection activeCell="H21" sqref="H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user_reward (</v>
      </c>
    </row>
    <row r="10" spans="1:12" x14ac:dyDescent="0.15">
      <c r="A10" s="3">
        <v>1</v>
      </c>
      <c r="B10" s="3"/>
      <c r="C10" s="3" t="s">
        <v>34</v>
      </c>
      <c r="D10" s="3" t="s">
        <v>35</v>
      </c>
      <c r="E10" s="3"/>
      <c r="F10" s="3" t="s">
        <v>36</v>
      </c>
      <c r="G10" s="3"/>
      <c r="H10" s="3" t="s">
        <v>36</v>
      </c>
      <c r="I10" s="3"/>
      <c r="J10" s="3"/>
      <c r="L10" t="str">
        <f>C10&amp;" "&amp;D10&amp;" "&amp;IF(E10&lt;&gt;"","("&amp;E10&amp;")","")&amp;IF(C12&lt;&gt;"",",","")</f>
        <v>code int ,</v>
      </c>
    </row>
    <row r="11" spans="1:12" x14ac:dyDescent="0.15">
      <c r="A11" s="3">
        <v>2</v>
      </c>
      <c r="B11" s="3"/>
      <c r="C11" s="3" t="s">
        <v>46</v>
      </c>
      <c r="D11" s="3" t="s">
        <v>35</v>
      </c>
      <c r="E11" s="3"/>
      <c r="F11" s="3"/>
      <c r="G11" s="3"/>
      <c r="H11" s="3"/>
      <c r="I11" s="3">
        <v>0</v>
      </c>
      <c r="J11" s="3" t="s">
        <v>82</v>
      </c>
      <c r="L11" t="e">
        <f>C12&amp;" "&amp;D12&amp;" "&amp;IF(E12&lt;&gt;"","("&amp;E12&amp;")","")&amp;IF(#REF!&lt;&gt;"",",","")</f>
        <v>#REF!</v>
      </c>
    </row>
    <row r="12" spans="1:12" x14ac:dyDescent="0.15">
      <c r="A12" s="3">
        <v>3</v>
      </c>
      <c r="B12" s="3"/>
      <c r="C12" s="3" t="s">
        <v>32</v>
      </c>
      <c r="D12" s="3" t="s">
        <v>38</v>
      </c>
      <c r="E12" s="3">
        <v>20</v>
      </c>
      <c r="F12" s="3"/>
      <c r="G12" s="3"/>
      <c r="H12" s="3" t="s">
        <v>36</v>
      </c>
      <c r="I12" s="3"/>
      <c r="J12" s="3" t="s">
        <v>42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456-0BF9-4FE4-863B-52DEBE6266FF}">
  <dimension ref="A1:L30"/>
  <sheetViews>
    <sheetView workbookViewId="0">
      <selection activeCell="C10" sqref="C10: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 (</v>
      </c>
    </row>
    <row r="10" spans="1:12" x14ac:dyDescent="0.15">
      <c r="A10" s="3">
        <v>1</v>
      </c>
      <c r="B10" s="3"/>
      <c r="C10" s="3" t="s">
        <v>57</v>
      </c>
      <c r="D10" s="3"/>
      <c r="E10" s="3"/>
      <c r="F10" s="3" t="s">
        <v>36</v>
      </c>
      <c r="G10" s="3"/>
      <c r="H10" s="3" t="s">
        <v>36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/>
      <c r="C11" s="3" t="s">
        <v>66</v>
      </c>
      <c r="D11" s="3" t="s">
        <v>66</v>
      </c>
      <c r="E11" s="3"/>
      <c r="F11" s="3"/>
      <c r="G11" s="3"/>
      <c r="H11" s="3" t="s">
        <v>36</v>
      </c>
      <c r="I11" s="3"/>
      <c r="J11" s="3" t="s">
        <v>67</v>
      </c>
      <c r="L11" t="str">
        <f>C11&amp;" "&amp;D11&amp;" "&amp;IF(E11&lt;&gt;"","("&amp;E11&amp;")","")&amp;IF(list_event!C12&lt;&gt;"",",","")</f>
        <v>date date ,</v>
      </c>
    </row>
    <row r="12" spans="1:12" x14ac:dyDescent="0.15">
      <c r="A12" s="3">
        <v>3</v>
      </c>
      <c r="B12" s="3"/>
      <c r="C12" s="3" t="s">
        <v>65</v>
      </c>
      <c r="D12" s="3" t="s">
        <v>73</v>
      </c>
      <c r="E12" s="3"/>
      <c r="F12" s="3"/>
      <c r="G12" s="3"/>
      <c r="H12" s="3" t="s">
        <v>36</v>
      </c>
      <c r="I12" s="3" t="b">
        <v>0</v>
      </c>
      <c r="J12" s="3" t="s">
        <v>74</v>
      </c>
      <c r="L12" t="str">
        <f>list_event!C12&amp;" "&amp;list_event!D12&amp;" "&amp;IF(list_event!E12&lt;&gt;"","("&amp;list_event!E12&amp;")","")&amp;IF(C13&lt;&gt;"",",","")</f>
        <v>event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044A-3D57-4689-AAEC-66E3858C8320}">
  <dimension ref="A1:L30"/>
  <sheetViews>
    <sheetView topLeftCell="A7" workbookViewId="0">
      <selection activeCell="C12" sqref="C12: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list_event (</v>
      </c>
    </row>
    <row r="10" spans="1:12" x14ac:dyDescent="0.15">
      <c r="A10" s="3">
        <v>1</v>
      </c>
      <c r="B10" s="3"/>
      <c r="C10" s="3" t="s">
        <v>57</v>
      </c>
      <c r="D10" s="3" t="s">
        <v>35</v>
      </c>
      <c r="E10" s="3"/>
      <c r="F10" s="3" t="s">
        <v>36</v>
      </c>
      <c r="G10" s="3" t="s">
        <v>36</v>
      </c>
      <c r="H10" s="3" t="s">
        <v>36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/>
      <c r="C11" s="3" t="s">
        <v>71</v>
      </c>
      <c r="D11" s="3" t="s">
        <v>35</v>
      </c>
      <c r="E11" s="3"/>
      <c r="F11" s="3"/>
      <c r="G11" s="3"/>
      <c r="H11" s="3" t="s">
        <v>36</v>
      </c>
      <c r="I11" s="3"/>
      <c r="J11" s="3" t="s">
        <v>98</v>
      </c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/>
      <c r="C12" s="3" t="s">
        <v>44</v>
      </c>
      <c r="D12" s="3" t="s">
        <v>38</v>
      </c>
      <c r="E12" s="3">
        <v>20</v>
      </c>
      <c r="F12" s="3"/>
      <c r="G12" s="3"/>
      <c r="H12" s="3" t="s">
        <v>36</v>
      </c>
      <c r="I12" s="3"/>
      <c r="J12" s="3" t="s">
        <v>72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 t="s">
        <v>65</v>
      </c>
      <c r="D13" s="3" t="s">
        <v>73</v>
      </c>
      <c r="E13" s="3"/>
      <c r="F13" s="3"/>
      <c r="G13" s="3"/>
      <c r="H13" s="3" t="s">
        <v>36</v>
      </c>
      <c r="I13" s="3" t="b">
        <v>0</v>
      </c>
      <c r="J13" s="3" t="s">
        <v>75</v>
      </c>
      <c r="L13" t="str">
        <f>C13&amp;" "&amp;D13&amp;" "&amp;IF(E13&lt;&gt;"","("&amp;E13&amp;")","")&amp;IF(C14&lt;&gt;"",",","")</f>
        <v xml:space="preserve">check boolean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8F-8607-40FB-B836-7A6A0C0B55D1}">
  <dimension ref="A1:L30"/>
  <sheetViews>
    <sheetView workbookViewId="0">
      <selection activeCell="H24" sqref="H2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plan (</v>
      </c>
    </row>
    <row r="10" spans="1:12" x14ac:dyDescent="0.15">
      <c r="A10" s="3">
        <v>1</v>
      </c>
      <c r="B10" s="3"/>
      <c r="C10" s="3" t="s">
        <v>57</v>
      </c>
      <c r="D10" s="3" t="s">
        <v>35</v>
      </c>
      <c r="E10" s="3"/>
      <c r="F10" s="3" t="s">
        <v>36</v>
      </c>
      <c r="G10" s="3" t="s">
        <v>36</v>
      </c>
      <c r="H10" s="3" t="s">
        <v>36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/>
      <c r="C11" s="3" t="s">
        <v>44</v>
      </c>
      <c r="D11" s="3" t="s">
        <v>38</v>
      </c>
      <c r="E11" s="3">
        <v>20</v>
      </c>
      <c r="F11" s="3"/>
      <c r="G11" s="3"/>
      <c r="H11" s="3" t="s">
        <v>36</v>
      </c>
      <c r="I11" s="3"/>
      <c r="J11" s="3" t="s">
        <v>45</v>
      </c>
      <c r="L11" t="str">
        <f>C11&amp;" "&amp;D11&amp;" "&amp;IF(E11&lt;&gt;"","("&amp;E11&amp;")","")&amp;IF(C12&lt;&gt;"",",","")</f>
        <v>event varchar (20),</v>
      </c>
    </row>
    <row r="12" spans="1:12" x14ac:dyDescent="0.15">
      <c r="A12" s="3">
        <v>3</v>
      </c>
      <c r="B12" s="3"/>
      <c r="C12" s="3" t="s">
        <v>40</v>
      </c>
      <c r="D12" s="3" t="s">
        <v>35</v>
      </c>
      <c r="E12" s="3"/>
      <c r="F12" s="3"/>
      <c r="G12" s="3"/>
      <c r="H12" s="3"/>
      <c r="I12" s="3"/>
      <c r="J12" s="3" t="s">
        <v>53</v>
      </c>
      <c r="L12" t="str">
        <f>C12&amp;" "&amp;D12&amp;" "&amp;IF(E12&lt;&gt;"","("&amp;E12&amp;")","")&amp;IF(C13&lt;&gt;"",",","")</f>
        <v>type int ,</v>
      </c>
    </row>
    <row r="13" spans="1:12" x14ac:dyDescent="0.15">
      <c r="A13" s="3">
        <v>4</v>
      </c>
      <c r="B13" s="3"/>
      <c r="C13" s="3" t="s">
        <v>37</v>
      </c>
      <c r="D13" s="3" t="s">
        <v>35</v>
      </c>
      <c r="E13" s="3"/>
      <c r="F13" s="3"/>
      <c r="G13" s="3"/>
      <c r="H13" s="3"/>
      <c r="I13" s="3"/>
      <c r="J13" s="3" t="s">
        <v>52</v>
      </c>
      <c r="L13" t="str">
        <f>C13&amp;" "&amp;D13&amp;" "&amp;IF(E13&lt;&gt;"","("&amp;E13&amp;")","")&amp;IF(C14&lt;&gt;"",",","")</f>
        <v>week int ,</v>
      </c>
    </row>
    <row r="14" spans="1:12" x14ac:dyDescent="0.15">
      <c r="A14" s="3">
        <v>5</v>
      </c>
      <c r="B14" s="3"/>
      <c r="C14" s="3" t="s">
        <v>55</v>
      </c>
      <c r="D14" s="3" t="s">
        <v>59</v>
      </c>
      <c r="E14" s="3"/>
      <c r="F14" s="3"/>
      <c r="G14" s="3"/>
      <c r="H14" s="3"/>
      <c r="I14" s="3"/>
      <c r="J14" s="3" t="s">
        <v>51</v>
      </c>
      <c r="L14" t="str">
        <f>C14&amp;" "&amp;D14&amp;" "&amp;IF(E14&lt;&gt;"","("&amp;E14&amp;")","")&amp;IF(C15&lt;&gt;"",",","")</f>
        <v>last_day Date ,</v>
      </c>
    </row>
    <row r="15" spans="1:12" x14ac:dyDescent="0.15">
      <c r="A15" s="3">
        <v>6</v>
      </c>
      <c r="B15" s="3"/>
      <c r="C15" s="3" t="s">
        <v>60</v>
      </c>
      <c r="D15" s="3" t="s">
        <v>35</v>
      </c>
      <c r="E15" s="3"/>
      <c r="F15" s="3"/>
      <c r="G15" s="3"/>
      <c r="H15" s="3"/>
      <c r="I15" s="3"/>
      <c r="J15" s="3" t="s">
        <v>58</v>
      </c>
      <c r="L15" t="str">
        <f t="shared" ref="L15:L29" si="0">C15&amp;" "&amp;D15&amp;" "&amp;IF(E15&lt;&gt;"","("&amp;E15&amp;")","")&amp;IF(C16&lt;&gt;"",",","")</f>
        <v>level int ,</v>
      </c>
    </row>
    <row r="16" spans="1:12" x14ac:dyDescent="0.15">
      <c r="A16" s="3">
        <v>7</v>
      </c>
      <c r="B16" s="3"/>
      <c r="C16" s="3" t="s">
        <v>49</v>
      </c>
      <c r="D16" s="3" t="s">
        <v>35</v>
      </c>
      <c r="E16" s="3"/>
      <c r="F16" s="3"/>
      <c r="G16" s="3"/>
      <c r="H16" s="3" t="s">
        <v>36</v>
      </c>
      <c r="I16" s="3">
        <v>0</v>
      </c>
      <c r="J16" s="3" t="s">
        <v>50</v>
      </c>
      <c r="L16" t="str">
        <f>C16&amp;" "&amp;D16&amp;" "&amp;IF(E16&lt;&gt;"","("&amp;E16&amp;")","")&amp;IF(C18&lt;&gt;"",",","")</f>
        <v>count int ,</v>
      </c>
    </row>
    <row r="17" spans="1:12" x14ac:dyDescent="0.15">
      <c r="A17" s="3">
        <v>8</v>
      </c>
      <c r="B17" s="3"/>
      <c r="C17" s="3" t="s">
        <v>100</v>
      </c>
      <c r="D17" s="3" t="s">
        <v>73</v>
      </c>
      <c r="E17" s="3"/>
      <c r="F17" s="3"/>
      <c r="G17" s="3"/>
      <c r="H17" s="3"/>
      <c r="I17" s="3" t="b">
        <v>1</v>
      </c>
      <c r="J17" s="3" t="s">
        <v>101</v>
      </c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/>
      <c r="C18" s="3" t="s">
        <v>54</v>
      </c>
      <c r="D18" s="3" t="s">
        <v>38</v>
      </c>
      <c r="E18" s="3">
        <v>10</v>
      </c>
      <c r="F18" s="3"/>
      <c r="G18" s="3"/>
      <c r="H18" s="3"/>
      <c r="I18" s="3" t="s">
        <v>99</v>
      </c>
      <c r="J18" s="3" t="s">
        <v>56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9325-F974-42FD-BD4D-1E743A34AE1E}">
  <dimension ref="A1:L30"/>
  <sheetViews>
    <sheetView workbookViewId="0">
      <selection activeCell="C10" sqref="C10: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plan_type (</v>
      </c>
    </row>
    <row r="10" spans="1:12" x14ac:dyDescent="0.15">
      <c r="A10" s="3">
        <v>1</v>
      </c>
      <c r="B10" s="3"/>
      <c r="C10" s="3" t="s">
        <v>34</v>
      </c>
      <c r="D10" s="3" t="s">
        <v>35</v>
      </c>
      <c r="E10" s="3"/>
      <c r="F10" s="3" t="s">
        <v>36</v>
      </c>
      <c r="G10" s="3"/>
      <c r="H10" s="3" t="s">
        <v>36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/>
      <c r="C11" s="3" t="s">
        <v>40</v>
      </c>
      <c r="D11" s="3" t="s">
        <v>38</v>
      </c>
      <c r="E11" s="3">
        <v>10</v>
      </c>
      <c r="F11" s="3"/>
      <c r="G11" s="3"/>
      <c r="H11" s="3" t="s">
        <v>36</v>
      </c>
      <c r="I11" s="3"/>
      <c r="J11" s="3" t="s">
        <v>41</v>
      </c>
      <c r="L11" t="str">
        <f>C11&amp;" "&amp;D11&amp;" "&amp;IF(E11&lt;&gt;"","("&amp;E11&amp;")","")&amp;IF(C12&lt;&gt;"",",","")</f>
        <v>type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</vt:lpstr>
      <vt:lpstr>user_favorite_img</vt:lpstr>
      <vt:lpstr>user_favorite_voice</vt:lpstr>
      <vt:lpstr>user_reward</vt:lpstr>
      <vt:lpstr>list</vt:lpstr>
      <vt:lpstr>list_event</vt:lpstr>
      <vt:lpstr>plan</vt:lpstr>
      <vt:lpstr>plan_type</vt:lpstr>
      <vt:lpstr>plan_week</vt:lpstr>
      <vt:lpstr>plan_level</vt:lpstr>
      <vt:lpstr>ひな型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2022-06-06T05:25:49Z</dcterms:modified>
</cp:coreProperties>
</file>