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642BA2F4-ADBF-4D0A-8011-0FF04C13017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mple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G26" i="5" l="1"/>
  <c r="H26" i="5"/>
  <c r="I26" i="5"/>
  <c r="J26" i="5"/>
  <c r="K26" i="5"/>
  <c r="L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K7" i="5"/>
  <c r="AK8" i="5" s="1"/>
  <c r="AJ7" i="5"/>
  <c r="AJ8" i="5" s="1"/>
  <c r="AI7" i="5"/>
  <c r="AI8" i="5" s="1"/>
  <c r="AH7" i="5"/>
  <c r="AH8" i="5" s="1"/>
  <c r="AG7" i="5"/>
  <c r="AG8" i="5" s="1"/>
  <c r="AF7" i="5"/>
  <c r="AF8" i="5" s="1"/>
  <c r="AE7" i="5"/>
  <c r="AE8" i="5" s="1"/>
  <c r="AD7" i="5"/>
  <c r="AD8" i="5" s="1"/>
  <c r="AC7" i="5"/>
  <c r="AC8" i="5" s="1"/>
  <c r="AB7" i="5"/>
  <c r="AB8" i="5" s="1"/>
  <c r="AA7" i="5"/>
  <c r="AA8" i="5" s="1"/>
  <c r="Z7" i="5"/>
  <c r="Z8" i="5" s="1"/>
  <c r="Y7" i="5"/>
  <c r="Y8" i="5" s="1"/>
  <c r="X7" i="5"/>
  <c r="X8" i="5" s="1"/>
  <c r="W7" i="5"/>
  <c r="W8" i="5" s="1"/>
  <c r="V7" i="5"/>
  <c r="V8" i="5" s="1"/>
  <c r="U7" i="5"/>
  <c r="U8" i="5" s="1"/>
  <c r="T7" i="5"/>
  <c r="T8" i="5" s="1"/>
  <c r="S7" i="5"/>
  <c r="S8" i="5" s="1"/>
  <c r="R7" i="5"/>
  <c r="R8" i="5" s="1"/>
  <c r="Q7" i="5"/>
  <c r="Q8" i="5" s="1"/>
  <c r="P7" i="5"/>
  <c r="P8" i="5" s="1"/>
  <c r="O7" i="5"/>
  <c r="O8" i="5" s="1"/>
  <c r="N7" i="5"/>
  <c r="N8" i="5" s="1"/>
  <c r="M7" i="5"/>
  <c r="M8" i="5" s="1"/>
  <c r="L7" i="5"/>
  <c r="L8" i="5" s="1"/>
  <c r="K7" i="5"/>
  <c r="K8" i="5" s="1"/>
  <c r="J7" i="5"/>
  <c r="J8" i="5" s="1"/>
  <c r="I7" i="5"/>
  <c r="I8" i="5" s="1"/>
  <c r="H7" i="5"/>
  <c r="H8" i="5" s="1"/>
  <c r="G7" i="5"/>
  <c r="G8" i="5" s="1"/>
  <c r="G6" i="5"/>
</calcChain>
</file>

<file path=xl/sharedStrings.xml><?xml version="1.0" encoding="utf-8"?>
<sst xmlns="http://schemas.openxmlformats.org/spreadsheetml/2006/main" count="42" uniqueCount="41">
  <si>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</si>
  <si>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</si>
  <si>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</si>
  <si>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</si>
  <si>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</si>
  <si>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</si>
  <si>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</si>
  <si>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</si>
  <si>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</si>
  <si>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担当</t>
    <rPh sb="0" eb="2">
      <t>タントウ</t>
    </rPh>
    <phoneticPr fontId="8"/>
  </si>
  <si>
    <t>達成度（％）</t>
    <rPh sb="0" eb="3">
      <t>タッセイド</t>
    </rPh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</si>
  <si>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</si>
  <si>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</si>
  <si>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</si>
  <si>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</si>
  <si>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マイページ</t>
    <phoneticPr fontId="8"/>
  </si>
  <si>
    <t>ログイン画面</t>
    <rPh sb="4" eb="6">
      <t>ガメン</t>
    </rPh>
    <phoneticPr fontId="8"/>
  </si>
  <si>
    <t>C*リーダー</t>
    <phoneticPr fontId="8"/>
  </si>
  <si>
    <t>＊＊＊＊</t>
    <phoneticPr fontId="8"/>
  </si>
  <si>
    <t>設計</t>
    <rPh sb="0" eb="2">
      <t>セッケイ</t>
    </rPh>
    <phoneticPr fontId="8"/>
  </si>
  <si>
    <t>要件定義書</t>
    <rPh sb="0" eb="2">
      <t>ヨウケン</t>
    </rPh>
    <rPh sb="2" eb="5">
      <t>テイギショ</t>
    </rPh>
    <phoneticPr fontId="8"/>
  </si>
  <si>
    <t>外部設計書</t>
    <rPh sb="0" eb="2">
      <t>ガイブ</t>
    </rPh>
    <rPh sb="2" eb="5">
      <t>セッケイショ</t>
    </rPh>
    <phoneticPr fontId="8"/>
  </si>
  <si>
    <t>内部設計書</t>
    <rPh sb="0" eb="2">
      <t>ナイブ</t>
    </rPh>
    <rPh sb="2" eb="5">
      <t>セッケイショ</t>
    </rPh>
    <phoneticPr fontId="8"/>
  </si>
  <si>
    <t>リスト表示画面</t>
    <rPh sb="3" eb="5">
      <t>ヒョウジ</t>
    </rPh>
    <rPh sb="5" eb="7">
      <t>ガメン</t>
    </rPh>
    <phoneticPr fontId="8"/>
  </si>
  <si>
    <t>リスト作成画面</t>
    <rPh sb="3" eb="5">
      <t>サクセイ</t>
    </rPh>
    <rPh sb="5" eb="7">
      <t>ガメン</t>
    </rPh>
    <phoneticPr fontId="8"/>
  </si>
  <si>
    <t>予定作成画面</t>
    <rPh sb="0" eb="2">
      <t>ヨテイ</t>
    </rPh>
    <rPh sb="2" eb="4">
      <t>サクセイ</t>
    </rPh>
    <rPh sb="4" eb="6">
      <t>ガメン</t>
    </rPh>
    <phoneticPr fontId="8"/>
  </si>
  <si>
    <t>予定編集画面</t>
    <rPh sb="0" eb="2">
      <t>ヨテイ</t>
    </rPh>
    <rPh sb="2" eb="4">
      <t>ヘンシュウ</t>
    </rPh>
    <rPh sb="4" eb="6">
      <t>ガメン</t>
    </rPh>
    <phoneticPr fontId="8"/>
  </si>
  <si>
    <t>達成表示画面</t>
    <rPh sb="0" eb="2">
      <t>タッセイ</t>
    </rPh>
    <rPh sb="2" eb="6">
      <t>ヒョウジガメン</t>
    </rPh>
    <phoneticPr fontId="8"/>
  </si>
  <si>
    <t>ID.PASS変更画面</t>
    <rPh sb="7" eb="9">
      <t>ヘンコウ</t>
    </rPh>
    <rPh sb="9" eb="11">
      <t>ガメン</t>
    </rPh>
    <phoneticPr fontId="8"/>
  </si>
  <si>
    <t>①ファイルを作成</t>
    <rPh sb="6" eb="8">
      <t>サクセイ</t>
    </rPh>
    <phoneticPr fontId="8"/>
  </si>
  <si>
    <t>②、③画面遷移</t>
    <rPh sb="3" eb="7">
      <t>ガメンセンイ</t>
    </rPh>
    <phoneticPr fontId="8"/>
  </si>
  <si>
    <t>④SQL文作成</t>
    <rPh sb="4" eb="7">
      <t>ブンサクセイ</t>
    </rPh>
    <phoneticPr fontId="8"/>
  </si>
  <si>
    <t>環境構築</t>
    <rPh sb="0" eb="2">
      <t>カンキョウ</t>
    </rPh>
    <rPh sb="2" eb="4">
      <t>コウチク</t>
    </rPh>
    <phoneticPr fontId="8"/>
  </si>
  <si>
    <t>※達成率は各画面の外部設計に基づく要件が全て満たせていたら100%として、進捗率を管理する。</t>
    <rPh sb="1" eb="4">
      <t>タッセイリツ</t>
    </rPh>
    <rPh sb="5" eb="6">
      <t>カク</t>
    </rPh>
    <rPh sb="6" eb="8">
      <t>ガメン</t>
    </rPh>
    <rPh sb="9" eb="13">
      <t>ガイブセッケイ</t>
    </rPh>
    <rPh sb="14" eb="15">
      <t>モト</t>
    </rPh>
    <rPh sb="17" eb="19">
      <t>ヨウケン</t>
    </rPh>
    <rPh sb="20" eb="21">
      <t>スベ</t>
    </rPh>
    <rPh sb="22" eb="23">
      <t>ミ</t>
    </rPh>
    <rPh sb="37" eb="40">
      <t>シンチョクリツ</t>
    </rPh>
    <rPh sb="41" eb="43">
      <t>カンリ</t>
    </rPh>
    <phoneticPr fontId="8"/>
  </si>
  <si>
    <t>※開発の工程はチームによって異なるので要修正。</t>
    <rPh sb="1" eb="3">
      <t>カイハツ</t>
    </rPh>
    <rPh sb="4" eb="6">
      <t>コウテイ</t>
    </rPh>
    <rPh sb="14" eb="15">
      <t>コト</t>
    </rPh>
    <rPh sb="19" eb="22">
      <t>ヨウシュウセイ</t>
    </rPh>
    <phoneticPr fontId="8"/>
  </si>
  <si>
    <t>※作業を行った日は塗りつぶしを行って、各担当者ごとの進捗率を入力する。開発の平均を出せば、現在の進捗率の目安になりますね！</t>
    <rPh sb="1" eb="3">
      <t>サギョウ</t>
    </rPh>
    <rPh sb="4" eb="5">
      <t>オコナ</t>
    </rPh>
    <rPh sb="7" eb="8">
      <t>ヒ</t>
    </rPh>
    <rPh sb="9" eb="10">
      <t>ヌ</t>
    </rPh>
    <rPh sb="15" eb="16">
      <t>オコナ</t>
    </rPh>
    <rPh sb="19" eb="20">
      <t>カク</t>
    </rPh>
    <rPh sb="20" eb="23">
      <t>タントウシャ</t>
    </rPh>
    <rPh sb="26" eb="29">
      <t>シンチョクリツ</t>
    </rPh>
    <rPh sb="30" eb="32">
      <t>ニュウリョク</t>
    </rPh>
    <rPh sb="35" eb="37">
      <t>カイハツ</t>
    </rPh>
    <rPh sb="38" eb="40">
      <t>ヘイキン</t>
    </rPh>
    <rPh sb="41" eb="42">
      <t>ダ</t>
    </rPh>
    <rPh sb="45" eb="47">
      <t>ゲンザイ</t>
    </rPh>
    <rPh sb="48" eb="51">
      <t>シンチョクリツ</t>
    </rPh>
    <rPh sb="52" eb="54">
      <t>メヤス</t>
    </rPh>
    <phoneticPr fontId="8"/>
  </si>
  <si>
    <t>進捗率</t>
    <rPh sb="0" eb="3">
      <t>シンチョクリツ</t>
    </rPh>
    <phoneticPr fontId="8"/>
  </si>
  <si>
    <t>結合、総合テスト</t>
    <rPh sb="0" eb="2">
      <t>ケツゴウ</t>
    </rPh>
    <rPh sb="3" eb="5">
      <t>ソウゴウ</t>
    </rPh>
    <phoneticPr fontId="8"/>
  </si>
  <si>
    <t>テスト</t>
    <phoneticPr fontId="8"/>
  </si>
  <si>
    <t>新規登録画面</t>
    <rPh sb="0" eb="6">
      <t>シンキトウロクガメン</t>
    </rPh>
    <phoneticPr fontId="8"/>
  </si>
  <si>
    <t>推し設定画面</t>
    <rPh sb="0" eb="1">
      <t>オ</t>
    </rPh>
    <rPh sb="2" eb="6">
      <t>セッテイガメン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</si>
</sst>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2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b/>
      <sz val="16"/>
      <color rgb="FFFF0000"/>
      <name val="Meiryo ui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rgb="FFAEABA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BDD6EE"/>
      </patternFill>
    </fill>
  </fills>
  <borders count="1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Font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7" borderId="7" xfId="0" applyNumberFormat="1" applyFont="1" applyFill="1" applyBorder="1" applyAlignment="1">
      <alignment horizontal="center" vertical="center" shrinkToFit="1"/>
    </xf>
    <xf numFmtId="0" fontId="2" fillId="7" borderId="1" xfId="0" applyNumberFormat="1" applyFont="1" applyFill="1" applyBorder="1" applyAlignment="1">
      <alignment horizontal="center" vertical="center" shrinkToFit="1"/>
    </xf>
    <xf numFmtId="0" fontId="2" fillId="7" borderId="1" xfId="0" applyNumberFormat="1" applyFont="1" applyFill="1" applyBorder="1" applyAlignment="1">
      <alignment vertical="center" shrinkToFi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9" fontId="2" fillId="7" borderId="7" xfId="0" applyNumberFormat="1" applyFont="1" applyFill="1" applyBorder="1" applyAlignment="1">
      <alignment horizontal="center" vertical="center" shrinkToFit="1"/>
    </xf>
    <xf numFmtId="9" fontId="2" fillId="7" borderId="1" xfId="0" applyNumberFormat="1" applyFont="1" applyFill="1" applyBorder="1" applyAlignment="1">
      <alignment horizontal="center" vertical="center" shrinkToFit="1"/>
    </xf>
    <xf numFmtId="9" fontId="2" fillId="10" borderId="7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/>
    </xf>
    <xf numFmtId="9" fontId="2" fillId="11" borderId="7" xfId="0" applyNumberFormat="1" applyFont="1" applyFill="1" applyBorder="1" applyAlignment="1">
      <alignment horizontal="center" vertical="center" shrinkToFit="1"/>
    </xf>
    <xf numFmtId="177" fontId="2" fillId="12" borderId="7" xfId="0" applyNumberFormat="1" applyFont="1" applyFill="1" applyBorder="1" applyAlignment="1">
      <alignment horizontal="center" vertical="center"/>
    </xf>
    <xf numFmtId="9" fontId="2" fillId="12" borderId="7" xfId="0" applyNumberFormat="1" applyFont="1" applyFill="1" applyBorder="1" applyAlignment="1">
      <alignment horizontal="center" vertical="center" shrinkToFit="1"/>
    </xf>
    <xf numFmtId="0" fontId="2" fillId="12" borderId="7" xfId="0" applyNumberFormat="1" applyFont="1" applyFill="1" applyBorder="1" applyAlignment="1">
      <alignment horizontal="center" vertical="center" shrinkToFit="1"/>
    </xf>
    <xf numFmtId="9" fontId="2" fillId="13" borderId="7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vertical="center"/>
    </xf>
    <xf numFmtId="0" fontId="2" fillId="3" borderId="2" xfId="0" applyFont="1" applyFill="1" applyBorder="1" applyAlignment="1">
      <alignment horizontal="right" vertical="center" shrinkToFi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shrinkToFit="1"/>
    </xf>
    <xf numFmtId="0" fontId="2" fillId="3" borderId="15" xfId="0" applyFont="1" applyFill="1" applyBorder="1" applyAlignment="1">
      <alignment horizontal="right" vertical="center" shrinkToFit="1"/>
    </xf>
    <xf numFmtId="0" fontId="2" fillId="3" borderId="3" xfId="0" applyFont="1" applyFill="1" applyBorder="1" applyAlignment="1">
      <alignment horizontal="right" vertical="center" shrinkToFit="1"/>
    </xf>
    <xf numFmtId="0" fontId="2" fillId="8" borderId="2" xfId="0" applyFont="1" applyFill="1" applyBorder="1" applyAlignment="1">
      <alignment horizontal="right" vertical="center" shrinkToFit="1"/>
    </xf>
    <xf numFmtId="0" fontId="6" fillId="9" borderId="2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8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20</xdr:row>
      <xdr:rowOff>19050</xdr:rowOff>
    </xdr:from>
    <xdr:ext cx="184731" cy="26456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3E885B0B-FACA-4301-AE63-4E13A8AE2F7B}"/>
            </a:ext>
          </a:extLst>
        </xdr:cNvPr>
        <xdr:cNvSpPr txBox="1"/>
      </xdr:nvSpPr>
      <xdr:spPr>
        <a:xfrm>
          <a:off x="44862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2419-DB5D-48B7-B59A-F0AA5FEBA60B}">
  <dimension ref="A1:AN999"/>
  <sheetViews>
    <sheetView tabSelected="1" topLeftCell="A6" zoomScale="130" zoomScaleNormal="130" workbookViewId="0">
      <selection activeCell="U12" sqref="U12"/>
    </sheetView>
  </sheetViews>
  <sheetFormatPr defaultColWidth="14.375" defaultRowHeight="15" customHeight="1"/>
  <cols>
    <col min="1" max="1" width="6.5" style="15" customWidth="1"/>
    <col min="2" max="5" width="3" style="15" customWidth="1"/>
    <col min="6" max="6" width="3.375" style="15" customWidth="1"/>
    <col min="7" max="36" width="3.75" style="15" customWidth="1"/>
    <col min="37" max="37" width="3.625" style="15" customWidth="1"/>
    <col min="38" max="38" width="11.375" style="15" customWidth="1"/>
    <col min="39" max="39" width="10.5" style="15" customWidth="1"/>
    <col min="40" max="40" width="11.5" style="15" customWidth="1"/>
    <col min="41" max="16384" width="14.375" style="15"/>
  </cols>
  <sheetData>
    <row r="1" spans="1:40" ht="16.5" customHeight="1">
      <c r="B1" s="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</row>
    <row r="2" spans="1:40" ht="22.5" customHeight="1">
      <c r="B2" s="60">
        <v>2022</v>
      </c>
      <c r="C2" s="54"/>
      <c r="D2" s="54"/>
      <c r="E2" s="16" t="s">
        <v>0</v>
      </c>
      <c r="F2" s="60">
        <v>6</v>
      </c>
      <c r="G2" s="54"/>
      <c r="H2" s="16" t="s">
        <v>1</v>
      </c>
      <c r="I2" s="3"/>
      <c r="J2" s="4" t="s">
        <v>2</v>
      </c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40" ht="18.75" customHeight="1">
      <c r="B3" s="5"/>
      <c r="C3" s="5"/>
      <c r="D3" s="5"/>
      <c r="E3" s="5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40" ht="19.5" customHeight="1">
      <c r="B4" s="47" t="s">
        <v>3</v>
      </c>
      <c r="C4" s="34"/>
      <c r="D4" s="34"/>
      <c r="E4" s="35"/>
      <c r="F4" s="49" t="s">
        <v>17</v>
      </c>
      <c r="G4" s="34"/>
      <c r="H4" s="34"/>
      <c r="I4" s="34"/>
      <c r="J4" s="35"/>
      <c r="K4" s="47" t="s">
        <v>4</v>
      </c>
      <c r="L4" s="34"/>
      <c r="M4" s="34"/>
      <c r="N4" s="35"/>
      <c r="O4" s="49" t="s">
        <v>18</v>
      </c>
      <c r="P4" s="34"/>
      <c r="Q4" s="34"/>
      <c r="R4" s="34"/>
      <c r="S4" s="35"/>
      <c r="T4" s="47" t="s">
        <v>5</v>
      </c>
      <c r="U4" s="34"/>
      <c r="V4" s="34"/>
      <c r="W4" s="35"/>
      <c r="X4" s="48"/>
      <c r="Y4" s="34"/>
      <c r="Z4" s="34"/>
      <c r="AA4" s="34"/>
      <c r="AB4" s="35"/>
      <c r="AC4" s="47" t="s">
        <v>6</v>
      </c>
      <c r="AD4" s="34"/>
      <c r="AE4" s="34"/>
      <c r="AF4" s="35"/>
      <c r="AG4" s="49"/>
      <c r="AH4" s="34"/>
      <c r="AI4" s="34"/>
      <c r="AJ4" s="34"/>
      <c r="AK4" s="35"/>
    </row>
    <row r="5" spans="1:40" ht="18.75" customHeight="1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 spans="1:40" ht="18.75" customHeight="1">
      <c r="B6" s="50"/>
      <c r="C6" s="51"/>
      <c r="D6" s="51"/>
      <c r="E6" s="52"/>
      <c r="F6" s="6" t="s">
        <v>1</v>
      </c>
      <c r="G6" s="59">
        <f>F2</f>
        <v>6</v>
      </c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5"/>
    </row>
    <row r="7" spans="1:40" ht="22.5" customHeight="1">
      <c r="B7" s="53"/>
      <c r="C7" s="54"/>
      <c r="D7" s="54"/>
      <c r="E7" s="55"/>
      <c r="F7" s="6" t="s">
        <v>7</v>
      </c>
      <c r="G7" s="7">
        <f>DATE($B$2,$F$2,1)</f>
        <v>44713</v>
      </c>
      <c r="H7" s="7">
        <f>DATE($B$2,$F$2,2)</f>
        <v>44714</v>
      </c>
      <c r="I7" s="7">
        <f>DATE($B$2,$F$2,3)</f>
        <v>44715</v>
      </c>
      <c r="J7" s="28">
        <f>DATE($B$2,$F$2,4)</f>
        <v>44716</v>
      </c>
      <c r="K7" s="28">
        <f>DATE($B$2,$F$2,5)</f>
        <v>44717</v>
      </c>
      <c r="L7" s="7">
        <f>DATE($B$2,$F$2,6)</f>
        <v>44718</v>
      </c>
      <c r="M7" s="7">
        <f>DATE($B$2,$F$2,7)</f>
        <v>44719</v>
      </c>
      <c r="N7" s="7">
        <f>DATE($B$2,$F$2,8)</f>
        <v>44720</v>
      </c>
      <c r="O7" s="7">
        <f>DATE($B$2,$F$2,9)</f>
        <v>44721</v>
      </c>
      <c r="P7" s="7">
        <f>DATE($B$2,$F$2,10)</f>
        <v>44722</v>
      </c>
      <c r="Q7" s="7">
        <f>DATE($B$2,$F$2,11)</f>
        <v>44723</v>
      </c>
      <c r="R7" s="7">
        <f>DATE($B$2,$F$2,12)</f>
        <v>44724</v>
      </c>
      <c r="S7" s="7">
        <f>DATE($B$2,$F$2,13)</f>
        <v>44725</v>
      </c>
      <c r="T7" s="7">
        <f>DATE($B$2,$F$2,14)</f>
        <v>44726</v>
      </c>
      <c r="U7" s="7">
        <f>DATE($B$2,$F$2,15)</f>
        <v>44727</v>
      </c>
      <c r="V7" s="7">
        <f>DATE($B$2,$F$2,16)</f>
        <v>44728</v>
      </c>
      <c r="W7" s="7">
        <f>DATE($B$2,$F$2,17)</f>
        <v>44729</v>
      </c>
      <c r="X7" s="7">
        <f>DATE($B$2,$F$2,18)</f>
        <v>44730</v>
      </c>
      <c r="Y7" s="7">
        <f>DATE($B$2,$F$2,19)</f>
        <v>44731</v>
      </c>
      <c r="Z7" s="7">
        <f>DATE($B$2,$F$2,20)</f>
        <v>44732</v>
      </c>
      <c r="AA7" s="7">
        <f>DATE($B$2,$F$2,21)</f>
        <v>44733</v>
      </c>
      <c r="AB7" s="7">
        <f>DATE($B$2,$F$2,22)</f>
        <v>44734</v>
      </c>
      <c r="AC7" s="7">
        <f>DATE($B$2,$F$2,23)</f>
        <v>44735</v>
      </c>
      <c r="AD7" s="7">
        <f>DATE($B$2,$F$2,24)</f>
        <v>44736</v>
      </c>
      <c r="AE7" s="7">
        <f>DATE($B$2,$F$2,25)</f>
        <v>44737</v>
      </c>
      <c r="AF7" s="7">
        <f>DATE($B$2,$F$2,26)</f>
        <v>44738</v>
      </c>
      <c r="AG7" s="7">
        <f>DATE($B$2,$F$2,27)</f>
        <v>44739</v>
      </c>
      <c r="AH7" s="7">
        <f>DATE($B$2,$F$2,28)</f>
        <v>44740</v>
      </c>
      <c r="AI7" s="7">
        <f>DATE($B$2,$F$2,29)</f>
        <v>44741</v>
      </c>
      <c r="AJ7" s="7">
        <f>DATE($B$2,$F$2,30)</f>
        <v>44742</v>
      </c>
      <c r="AK7" s="7">
        <f>DATE($B$2,$F$2,31)</f>
        <v>44743</v>
      </c>
    </row>
    <row r="8" spans="1:40" ht="22.5" customHeight="1">
      <c r="B8" s="56"/>
      <c r="C8" s="57"/>
      <c r="D8" s="57"/>
      <c r="E8" s="58"/>
      <c r="F8" s="8" t="s">
        <v>8</v>
      </c>
      <c r="G8" s="7" t="str">
        <f t="shared" ref="G8:AK8" si="0">TEXT(G7,"aaa")</f>
        <v>水</v>
      </c>
      <c r="H8" s="7" t="str">
        <f t="shared" si="0"/>
        <v>木</v>
      </c>
      <c r="I8" s="7" t="str">
        <f t="shared" si="0"/>
        <v>金</v>
      </c>
      <c r="J8" s="28" t="str">
        <f t="shared" si="0"/>
        <v>土</v>
      </c>
      <c r="K8" s="28" t="str">
        <f t="shared" si="0"/>
        <v>日</v>
      </c>
      <c r="L8" s="7" t="str">
        <f t="shared" si="0"/>
        <v>月</v>
      </c>
      <c r="M8" s="7" t="str">
        <f t="shared" si="0"/>
        <v>火</v>
      </c>
      <c r="N8" s="7" t="str">
        <f t="shared" si="0"/>
        <v>水</v>
      </c>
      <c r="O8" s="7" t="str">
        <f t="shared" si="0"/>
        <v>木</v>
      </c>
      <c r="P8" s="7" t="str">
        <f t="shared" si="0"/>
        <v>金</v>
      </c>
      <c r="Q8" s="7" t="str">
        <f t="shared" si="0"/>
        <v>土</v>
      </c>
      <c r="R8" s="7" t="str">
        <f t="shared" si="0"/>
        <v>日</v>
      </c>
      <c r="S8" s="7" t="str">
        <f t="shared" si="0"/>
        <v>月</v>
      </c>
      <c r="T8" s="7" t="str">
        <f t="shared" si="0"/>
        <v>火</v>
      </c>
      <c r="U8" s="7" t="str">
        <f t="shared" si="0"/>
        <v>水</v>
      </c>
      <c r="V8" s="7" t="str">
        <f t="shared" si="0"/>
        <v>木</v>
      </c>
      <c r="W8" s="7" t="str">
        <f t="shared" si="0"/>
        <v>金</v>
      </c>
      <c r="X8" s="7" t="str">
        <f t="shared" si="0"/>
        <v>土</v>
      </c>
      <c r="Y8" s="7" t="str">
        <f t="shared" si="0"/>
        <v>日</v>
      </c>
      <c r="Z8" s="7" t="str">
        <f t="shared" si="0"/>
        <v>月</v>
      </c>
      <c r="AA8" s="7" t="str">
        <f t="shared" si="0"/>
        <v>火</v>
      </c>
      <c r="AB8" s="7" t="str">
        <f t="shared" si="0"/>
        <v>水</v>
      </c>
      <c r="AC8" s="7" t="str">
        <f t="shared" si="0"/>
        <v>木</v>
      </c>
      <c r="AD8" s="7" t="str">
        <f t="shared" si="0"/>
        <v>金</v>
      </c>
      <c r="AE8" s="7" t="str">
        <f t="shared" si="0"/>
        <v>土</v>
      </c>
      <c r="AF8" s="7" t="str">
        <f t="shared" si="0"/>
        <v>日</v>
      </c>
      <c r="AG8" s="7" t="str">
        <f t="shared" si="0"/>
        <v>月</v>
      </c>
      <c r="AH8" s="7" t="str">
        <f t="shared" si="0"/>
        <v>火</v>
      </c>
      <c r="AI8" s="7" t="str">
        <f t="shared" si="0"/>
        <v>水</v>
      </c>
      <c r="AJ8" s="7" t="str">
        <f t="shared" si="0"/>
        <v>木</v>
      </c>
      <c r="AK8" s="9" t="str">
        <f t="shared" si="0"/>
        <v>金</v>
      </c>
      <c r="AL8" s="10" t="s">
        <v>9</v>
      </c>
      <c r="AM8" s="10" t="s">
        <v>13</v>
      </c>
      <c r="AN8" s="10" t="s">
        <v>10</v>
      </c>
    </row>
    <row r="9" spans="1:40" ht="22.5" customHeight="1">
      <c r="A9" s="45" t="s">
        <v>19</v>
      </c>
      <c r="B9" s="39" t="s">
        <v>20</v>
      </c>
      <c r="C9" s="34"/>
      <c r="D9" s="34"/>
      <c r="E9" s="34"/>
      <c r="F9" s="35"/>
      <c r="G9" s="23">
        <v>0.1</v>
      </c>
      <c r="H9" s="23">
        <v>0.45</v>
      </c>
      <c r="I9" s="23">
        <v>0.7</v>
      </c>
      <c r="J9" s="29"/>
      <c r="K9" s="29"/>
      <c r="L9" s="23">
        <v>0.9</v>
      </c>
      <c r="M9" s="23"/>
      <c r="N9" s="23">
        <v>0.95</v>
      </c>
      <c r="O9" s="23"/>
      <c r="P9" s="23"/>
      <c r="Q9" s="29"/>
      <c r="R9" s="29"/>
      <c r="S9" s="23"/>
      <c r="T9" s="23"/>
      <c r="U9" s="23"/>
      <c r="V9" s="23"/>
      <c r="W9" s="23"/>
      <c r="X9" s="29"/>
      <c r="Y9" s="29"/>
      <c r="Z9" s="23"/>
      <c r="AA9" s="23"/>
      <c r="AB9" s="23"/>
      <c r="AC9" s="23"/>
      <c r="AD9" s="23"/>
      <c r="AE9" s="29"/>
      <c r="AF9" s="29"/>
      <c r="AG9" s="23"/>
      <c r="AH9" s="23"/>
      <c r="AI9" s="23"/>
      <c r="AJ9" s="23"/>
      <c r="AK9" s="24"/>
      <c r="AL9" s="10"/>
      <c r="AM9" s="10"/>
      <c r="AN9" s="11"/>
    </row>
    <row r="10" spans="1:40" ht="22.5" customHeight="1">
      <c r="A10" s="46"/>
      <c r="B10" s="39" t="s">
        <v>21</v>
      </c>
      <c r="C10" s="34"/>
      <c r="D10" s="34"/>
      <c r="E10" s="34"/>
      <c r="F10" s="35"/>
      <c r="G10" s="23"/>
      <c r="H10" s="23"/>
      <c r="I10" s="23"/>
      <c r="J10" s="29"/>
      <c r="K10" s="29"/>
      <c r="L10" s="23">
        <v>0.3</v>
      </c>
      <c r="M10" s="23">
        <v>0.7</v>
      </c>
      <c r="N10" s="23">
        <v>0.9</v>
      </c>
      <c r="O10" s="23"/>
      <c r="P10" s="23"/>
      <c r="Q10" s="29"/>
      <c r="R10" s="29"/>
      <c r="S10" s="23"/>
      <c r="T10" s="23"/>
      <c r="U10" s="23"/>
      <c r="V10" s="23"/>
      <c r="W10" s="23"/>
      <c r="X10" s="29"/>
      <c r="Y10" s="29"/>
      <c r="Z10" s="23"/>
      <c r="AA10" s="23"/>
      <c r="AB10" s="23"/>
      <c r="AC10" s="23"/>
      <c r="AD10" s="23"/>
      <c r="AE10" s="29"/>
      <c r="AF10" s="29"/>
      <c r="AG10" s="23"/>
      <c r="AH10" s="23"/>
      <c r="AI10" s="23"/>
      <c r="AJ10" s="23"/>
      <c r="AK10" s="24"/>
      <c r="AL10" s="10"/>
      <c r="AM10" s="10"/>
      <c r="AN10" s="11"/>
    </row>
    <row r="11" spans="1:40" ht="22.5" customHeight="1">
      <c r="A11" s="46"/>
      <c r="B11" s="39" t="s">
        <v>22</v>
      </c>
      <c r="C11" s="34"/>
      <c r="D11" s="34"/>
      <c r="E11" s="34"/>
      <c r="F11" s="35"/>
      <c r="G11" s="23"/>
      <c r="H11" s="23"/>
      <c r="I11" s="23"/>
      <c r="J11" s="29"/>
      <c r="K11" s="29"/>
      <c r="L11" s="23"/>
      <c r="M11" s="23"/>
      <c r="N11" s="23">
        <v>0.45</v>
      </c>
      <c r="O11" s="23">
        <v>0.9</v>
      </c>
      <c r="P11" s="23"/>
      <c r="Q11" s="29"/>
      <c r="R11" s="29"/>
      <c r="S11" s="23"/>
      <c r="T11" s="23"/>
      <c r="U11" s="23">
        <v>0.95</v>
      </c>
      <c r="V11" s="23"/>
      <c r="W11" s="23"/>
      <c r="X11" s="29"/>
      <c r="Y11" s="29"/>
      <c r="Z11" s="23"/>
      <c r="AA11" s="23"/>
      <c r="AB11" s="23"/>
      <c r="AC11" s="23"/>
      <c r="AD11" s="23"/>
      <c r="AE11" s="29"/>
      <c r="AF11" s="29"/>
      <c r="AG11" s="23"/>
      <c r="AH11" s="23"/>
      <c r="AI11" s="23"/>
      <c r="AJ11" s="23"/>
      <c r="AK11" s="24"/>
      <c r="AL11" s="10"/>
      <c r="AM11" s="10"/>
      <c r="AN11" s="11"/>
    </row>
    <row r="12" spans="1:40" ht="22.5" customHeight="1">
      <c r="A12" s="37" t="s">
        <v>11</v>
      </c>
      <c r="B12" s="39" t="s">
        <v>32</v>
      </c>
      <c r="C12" s="34"/>
      <c r="D12" s="34"/>
      <c r="E12" s="34"/>
      <c r="F12" s="35"/>
      <c r="G12" s="23"/>
      <c r="H12" s="23"/>
      <c r="I12" s="23"/>
      <c r="J12" s="29"/>
      <c r="K12" s="29"/>
      <c r="L12" s="23"/>
      <c r="M12" s="23"/>
      <c r="N12" s="23"/>
      <c r="O12" s="23">
        <v>0.5</v>
      </c>
      <c r="P12" s="23">
        <v>0.7</v>
      </c>
      <c r="Q12" s="29"/>
      <c r="R12" s="29"/>
      <c r="S12" s="23"/>
      <c r="T12" s="23"/>
      <c r="U12" s="23"/>
      <c r="V12" s="23"/>
      <c r="W12" s="23"/>
      <c r="X12" s="29"/>
      <c r="Y12" s="29"/>
      <c r="Z12" s="23"/>
      <c r="AA12" s="23"/>
      <c r="AB12" s="23"/>
      <c r="AC12" s="23"/>
      <c r="AD12" s="23"/>
      <c r="AE12" s="29"/>
      <c r="AF12" s="29"/>
      <c r="AG12" s="23"/>
      <c r="AH12" s="23"/>
      <c r="AI12" s="23"/>
      <c r="AJ12" s="23"/>
      <c r="AK12" s="24"/>
      <c r="AL12" s="10"/>
      <c r="AM12" s="10"/>
      <c r="AN12" s="11"/>
    </row>
    <row r="13" spans="1:40" ht="22.5" customHeight="1">
      <c r="A13" s="37"/>
      <c r="B13" s="39" t="s">
        <v>29</v>
      </c>
      <c r="C13" s="34"/>
      <c r="D13" s="34"/>
      <c r="E13" s="34"/>
      <c r="F13" s="35"/>
      <c r="G13" s="23"/>
      <c r="H13" s="23"/>
      <c r="I13" s="23"/>
      <c r="J13" s="29"/>
      <c r="K13" s="29"/>
      <c r="L13" s="23"/>
      <c r="M13" s="23"/>
      <c r="N13" s="23"/>
      <c r="O13" s="23">
        <v>0.8</v>
      </c>
      <c r="P13" s="23"/>
      <c r="Q13" s="29"/>
      <c r="R13" s="29"/>
      <c r="S13" s="23"/>
      <c r="T13" s="23"/>
      <c r="U13" s="23"/>
      <c r="V13" s="23"/>
      <c r="W13" s="23"/>
      <c r="X13" s="29"/>
      <c r="Y13" s="29"/>
      <c r="Z13" s="23"/>
      <c r="AA13" s="23"/>
      <c r="AB13" s="23"/>
      <c r="AC13" s="23"/>
      <c r="AD13" s="23"/>
      <c r="AE13" s="29"/>
      <c r="AF13" s="29"/>
      <c r="AG13" s="23"/>
      <c r="AH13" s="23"/>
      <c r="AI13" s="23"/>
      <c r="AJ13" s="23"/>
      <c r="AK13" s="24"/>
      <c r="AL13" s="10"/>
      <c r="AM13" s="10"/>
      <c r="AN13" s="11"/>
    </row>
    <row r="14" spans="1:40" ht="22.5" customHeight="1">
      <c r="A14" s="37"/>
      <c r="B14" s="39" t="s">
        <v>30</v>
      </c>
      <c r="C14" s="34"/>
      <c r="D14" s="34"/>
      <c r="E14" s="34"/>
      <c r="F14" s="35"/>
      <c r="G14" s="23"/>
      <c r="H14" s="23"/>
      <c r="I14" s="23">
        <v>0.4</v>
      </c>
      <c r="J14" s="29"/>
      <c r="K14" s="29"/>
      <c r="L14" s="23">
        <v>0.6</v>
      </c>
      <c r="M14" s="23">
        <v>0.8</v>
      </c>
      <c r="N14" s="23">
        <v>0.95</v>
      </c>
      <c r="O14" s="23"/>
      <c r="P14" s="23"/>
      <c r="Q14" s="29"/>
      <c r="R14" s="29"/>
      <c r="S14" s="23"/>
      <c r="T14" s="23"/>
      <c r="U14" s="23"/>
      <c r="V14" s="23"/>
      <c r="W14" s="23"/>
      <c r="X14" s="29"/>
      <c r="Y14" s="29"/>
      <c r="Z14" s="23"/>
      <c r="AA14" s="23"/>
      <c r="AB14" s="23"/>
      <c r="AC14" s="23"/>
      <c r="AD14" s="23"/>
      <c r="AE14" s="29"/>
      <c r="AF14" s="29"/>
      <c r="AG14" s="23"/>
      <c r="AH14" s="23"/>
      <c r="AI14" s="23"/>
      <c r="AJ14" s="23"/>
      <c r="AK14" s="24"/>
      <c r="AL14" s="10"/>
      <c r="AM14" s="10"/>
      <c r="AN14" s="11"/>
    </row>
    <row r="15" spans="1:40" ht="22.5" customHeight="1">
      <c r="A15" s="37"/>
      <c r="B15" s="39" t="s">
        <v>31</v>
      </c>
      <c r="C15" s="34"/>
      <c r="D15" s="34"/>
      <c r="E15" s="34"/>
      <c r="F15" s="35"/>
      <c r="G15" s="23"/>
      <c r="H15" s="23"/>
      <c r="I15" s="23"/>
      <c r="J15" s="29"/>
      <c r="K15" s="29"/>
      <c r="L15" s="23"/>
      <c r="M15" s="23"/>
      <c r="N15" s="23"/>
      <c r="O15" s="23"/>
      <c r="P15" s="23"/>
      <c r="Q15" s="29"/>
      <c r="R15" s="29"/>
      <c r="S15" s="23">
        <v>0.7</v>
      </c>
      <c r="T15" s="23"/>
      <c r="U15" s="23"/>
      <c r="V15" s="23"/>
      <c r="W15" s="23"/>
      <c r="X15" s="29"/>
      <c r="Y15" s="29"/>
      <c r="Z15" s="23"/>
      <c r="AA15" s="23"/>
      <c r="AB15" s="23"/>
      <c r="AC15" s="23"/>
      <c r="AD15" s="23"/>
      <c r="AE15" s="29"/>
      <c r="AF15" s="29"/>
      <c r="AG15" s="23"/>
      <c r="AH15" s="23"/>
      <c r="AI15" s="23"/>
      <c r="AJ15" s="23"/>
      <c r="AK15" s="24"/>
      <c r="AL15" s="10"/>
      <c r="AM15" s="10"/>
      <c r="AN15" s="11"/>
    </row>
    <row r="16" spans="1:40" ht="22.5" customHeight="1">
      <c r="A16" s="37"/>
      <c r="B16" s="33" t="s">
        <v>16</v>
      </c>
      <c r="C16" s="34"/>
      <c r="D16" s="34"/>
      <c r="E16" s="34"/>
      <c r="F16" s="35"/>
      <c r="G16" s="23"/>
      <c r="H16" s="23"/>
      <c r="I16" s="23"/>
      <c r="J16" s="29"/>
      <c r="K16" s="29"/>
      <c r="L16" s="23"/>
      <c r="M16" s="25"/>
      <c r="N16" s="25"/>
      <c r="O16" s="27"/>
      <c r="P16" s="27">
        <v>0.2</v>
      </c>
      <c r="Q16" s="29"/>
      <c r="R16" s="29"/>
      <c r="S16" s="23"/>
      <c r="T16" s="23">
        <v>0.35</v>
      </c>
      <c r="U16" s="23">
        <v>0.35</v>
      </c>
      <c r="V16" s="23"/>
      <c r="W16" s="23"/>
      <c r="X16" s="29"/>
      <c r="Y16" s="29"/>
      <c r="Z16" s="23"/>
      <c r="AA16" s="23"/>
      <c r="AB16" s="23"/>
      <c r="AC16" s="23"/>
      <c r="AD16" s="23"/>
      <c r="AE16" s="29"/>
      <c r="AF16" s="29"/>
      <c r="AG16" s="23"/>
      <c r="AH16" s="23"/>
      <c r="AI16" s="23"/>
      <c r="AJ16" s="23"/>
      <c r="AK16" s="24"/>
      <c r="AL16" s="10"/>
      <c r="AM16" s="10"/>
      <c r="AN16" s="11"/>
    </row>
    <row r="17" spans="1:40" ht="22.5" customHeight="1">
      <c r="A17" s="37"/>
      <c r="B17" s="33" t="s">
        <v>23</v>
      </c>
      <c r="C17" s="34"/>
      <c r="D17" s="34"/>
      <c r="E17" s="34"/>
      <c r="F17" s="35"/>
      <c r="G17" s="23"/>
      <c r="H17" s="23"/>
      <c r="I17" s="23"/>
      <c r="J17" s="29"/>
      <c r="K17" s="29"/>
      <c r="L17" s="23"/>
      <c r="M17" s="25"/>
      <c r="N17" s="25"/>
      <c r="O17" s="27"/>
      <c r="P17" s="27">
        <v>0.1</v>
      </c>
      <c r="Q17" s="29"/>
      <c r="R17" s="29"/>
      <c r="S17" s="27"/>
      <c r="T17" s="23">
        <v>0.2</v>
      </c>
      <c r="U17" s="23">
        <v>0.35</v>
      </c>
      <c r="V17" s="23"/>
      <c r="W17" s="23"/>
      <c r="X17" s="29"/>
      <c r="Y17" s="29"/>
      <c r="Z17" s="23"/>
      <c r="AA17" s="23"/>
      <c r="AB17" s="23"/>
      <c r="AC17" s="23"/>
      <c r="AD17" s="23"/>
      <c r="AE17" s="29"/>
      <c r="AF17" s="29"/>
      <c r="AG17" s="23"/>
      <c r="AH17" s="23"/>
      <c r="AI17" s="23"/>
      <c r="AJ17" s="23"/>
      <c r="AK17" s="24"/>
      <c r="AL17" s="10"/>
      <c r="AM17" s="10"/>
      <c r="AN17" s="11"/>
    </row>
    <row r="18" spans="1:40" ht="22.5" customHeight="1">
      <c r="A18" s="37"/>
      <c r="B18" s="33" t="s">
        <v>24</v>
      </c>
      <c r="C18" s="34"/>
      <c r="D18" s="34"/>
      <c r="E18" s="34"/>
      <c r="F18" s="35"/>
      <c r="G18" s="23"/>
      <c r="H18" s="23"/>
      <c r="I18" s="23"/>
      <c r="J18" s="29"/>
      <c r="K18" s="29"/>
      <c r="L18" s="23"/>
      <c r="M18" s="25"/>
      <c r="N18" s="25"/>
      <c r="O18" s="27"/>
      <c r="P18" s="27">
        <v>0.2</v>
      </c>
      <c r="Q18" s="29"/>
      <c r="R18" s="29"/>
      <c r="S18" s="27"/>
      <c r="T18" s="23">
        <v>0.35</v>
      </c>
      <c r="U18" s="23">
        <v>0.35</v>
      </c>
      <c r="V18" s="23"/>
      <c r="W18" s="23"/>
      <c r="X18" s="29"/>
      <c r="Y18" s="29"/>
      <c r="Z18" s="23"/>
      <c r="AA18" s="23"/>
      <c r="AB18" s="23"/>
      <c r="AC18" s="23"/>
      <c r="AD18" s="23"/>
      <c r="AE18" s="29"/>
      <c r="AF18" s="29"/>
      <c r="AG18" s="23"/>
      <c r="AH18" s="23"/>
      <c r="AI18" s="23"/>
      <c r="AJ18" s="23"/>
      <c r="AK18" s="24"/>
      <c r="AL18" s="10"/>
      <c r="AM18" s="10"/>
      <c r="AN18" s="11"/>
    </row>
    <row r="19" spans="1:40" ht="22.5" customHeight="1">
      <c r="A19" s="37"/>
      <c r="B19" s="40" t="s">
        <v>25</v>
      </c>
      <c r="C19" s="33"/>
      <c r="D19" s="33"/>
      <c r="E19" s="33"/>
      <c r="F19" s="41"/>
      <c r="G19" s="23"/>
      <c r="H19" s="23"/>
      <c r="I19" s="23"/>
      <c r="J19" s="29"/>
      <c r="K19" s="29"/>
      <c r="L19" s="23"/>
      <c r="M19" s="25"/>
      <c r="N19" s="25"/>
      <c r="O19" s="23"/>
      <c r="P19" s="27">
        <v>0.2</v>
      </c>
      <c r="Q19" s="29"/>
      <c r="R19" s="29"/>
      <c r="S19" s="23"/>
      <c r="T19" s="23">
        <v>0.35</v>
      </c>
      <c r="U19" s="23">
        <v>0.35</v>
      </c>
      <c r="V19" s="27"/>
      <c r="W19" s="27"/>
      <c r="X19" s="29"/>
      <c r="Y19" s="29"/>
      <c r="Z19" s="27"/>
      <c r="AA19" s="27"/>
      <c r="AB19" s="27"/>
      <c r="AC19" s="27"/>
      <c r="AD19" s="23"/>
      <c r="AE19" s="29"/>
      <c r="AF19" s="29"/>
      <c r="AG19" s="23"/>
      <c r="AH19" s="23"/>
      <c r="AI19" s="23"/>
      <c r="AJ19" s="23"/>
      <c r="AK19" s="24"/>
      <c r="AL19" s="10"/>
      <c r="AM19" s="10"/>
      <c r="AN19" s="11"/>
    </row>
    <row r="20" spans="1:40" ht="22.5" customHeight="1">
      <c r="A20" s="37"/>
      <c r="B20" s="40" t="s">
        <v>26</v>
      </c>
      <c r="C20" s="33"/>
      <c r="D20" s="33"/>
      <c r="E20" s="33"/>
      <c r="F20" s="41"/>
      <c r="G20" s="23"/>
      <c r="H20" s="23"/>
      <c r="I20" s="23"/>
      <c r="J20" s="29"/>
      <c r="K20" s="29"/>
      <c r="L20" s="23"/>
      <c r="M20" s="25"/>
      <c r="N20" s="25"/>
      <c r="O20" s="23"/>
      <c r="P20" s="27">
        <v>0.2</v>
      </c>
      <c r="Q20" s="29"/>
      <c r="R20" s="29"/>
      <c r="S20" s="23"/>
      <c r="T20" s="23">
        <v>0.35</v>
      </c>
      <c r="U20" s="23">
        <v>0.35</v>
      </c>
      <c r="V20" s="27"/>
      <c r="W20" s="27"/>
      <c r="X20" s="29"/>
      <c r="Y20" s="29"/>
      <c r="Z20" s="27"/>
      <c r="AA20" s="27"/>
      <c r="AB20" s="27"/>
      <c r="AC20" s="27"/>
      <c r="AD20" s="23"/>
      <c r="AE20" s="29"/>
      <c r="AF20" s="29"/>
      <c r="AG20" s="23"/>
      <c r="AH20" s="23"/>
      <c r="AI20" s="23"/>
      <c r="AJ20" s="23"/>
      <c r="AK20" s="24"/>
      <c r="AL20" s="10"/>
      <c r="AM20" s="10"/>
      <c r="AN20" s="11"/>
    </row>
    <row r="21" spans="1:40" ht="22.5" customHeight="1">
      <c r="A21" s="38"/>
      <c r="B21" s="33" t="s">
        <v>27</v>
      </c>
      <c r="C21" s="34"/>
      <c r="D21" s="34"/>
      <c r="E21" s="34"/>
      <c r="F21" s="35"/>
      <c r="G21" s="23"/>
      <c r="H21" s="23"/>
      <c r="I21" s="23"/>
      <c r="J21" s="29"/>
      <c r="K21" s="29"/>
      <c r="L21" s="23"/>
      <c r="M21" s="25"/>
      <c r="N21" s="25"/>
      <c r="O21" s="23"/>
      <c r="P21" s="27">
        <v>0.1</v>
      </c>
      <c r="Q21" s="31"/>
      <c r="R21" s="31"/>
      <c r="S21" s="23"/>
      <c r="T21" s="23">
        <v>0.35</v>
      </c>
      <c r="U21" s="23">
        <v>0.35</v>
      </c>
      <c r="V21" s="27"/>
      <c r="W21" s="27"/>
      <c r="X21" s="29"/>
      <c r="Y21" s="29"/>
      <c r="Z21" s="23"/>
      <c r="AA21" s="23"/>
      <c r="AB21" s="23"/>
      <c r="AC21" s="23"/>
      <c r="AD21" s="23"/>
      <c r="AE21" s="29"/>
      <c r="AF21" s="29"/>
      <c r="AG21" s="23"/>
      <c r="AH21" s="23"/>
      <c r="AI21" s="23"/>
      <c r="AJ21" s="23"/>
      <c r="AK21" s="24"/>
      <c r="AL21" s="10"/>
      <c r="AM21" s="10"/>
      <c r="AN21" s="11"/>
    </row>
    <row r="22" spans="1:40" ht="22.5" customHeight="1">
      <c r="A22" s="38"/>
      <c r="B22" s="33" t="s">
        <v>15</v>
      </c>
      <c r="C22" s="34"/>
      <c r="D22" s="34"/>
      <c r="E22" s="34"/>
      <c r="F22" s="35"/>
      <c r="G22" s="23"/>
      <c r="H22" s="23"/>
      <c r="I22" s="23"/>
      <c r="J22" s="29"/>
      <c r="K22" s="29"/>
      <c r="L22" s="23"/>
      <c r="M22" s="25"/>
      <c r="N22" s="25"/>
      <c r="O22" s="27"/>
      <c r="P22" s="27">
        <v>0.2</v>
      </c>
      <c r="Q22" s="29"/>
      <c r="R22" s="29"/>
      <c r="S22" s="23"/>
      <c r="T22" s="23">
        <v>0.35</v>
      </c>
      <c r="U22" s="23">
        <v>0.35</v>
      </c>
      <c r="V22" s="23"/>
      <c r="W22" s="23"/>
      <c r="X22" s="29"/>
      <c r="Y22" s="29"/>
      <c r="Z22" s="23"/>
      <c r="AA22" s="23"/>
      <c r="AB22" s="23"/>
      <c r="AC22" s="23"/>
      <c r="AD22" s="23"/>
      <c r="AE22" s="29"/>
      <c r="AF22" s="29"/>
      <c r="AG22" s="23"/>
      <c r="AH22" s="23"/>
      <c r="AI22" s="23"/>
      <c r="AJ22" s="23"/>
      <c r="AK22" s="24"/>
      <c r="AL22" s="10"/>
      <c r="AM22" s="10"/>
      <c r="AN22" s="11"/>
    </row>
    <row r="23" spans="1:40" s="32" customFormat="1" ht="22.5" customHeight="1">
      <c r="A23" s="38"/>
      <c r="B23" s="33" t="s">
        <v>39</v>
      </c>
      <c r="C23" s="34"/>
      <c r="D23" s="34"/>
      <c r="E23" s="34"/>
      <c r="F23" s="35"/>
      <c r="G23" s="23"/>
      <c r="H23" s="23"/>
      <c r="I23" s="23"/>
      <c r="J23" s="29"/>
      <c r="K23" s="29"/>
      <c r="L23" s="23"/>
      <c r="M23" s="25"/>
      <c r="N23" s="25"/>
      <c r="O23" s="27"/>
      <c r="P23" s="27">
        <v>0.2</v>
      </c>
      <c r="Q23" s="29"/>
      <c r="R23" s="29"/>
      <c r="S23" s="23"/>
      <c r="T23" s="23">
        <v>0.35</v>
      </c>
      <c r="U23" s="23">
        <v>0.35</v>
      </c>
      <c r="V23" s="23"/>
      <c r="W23" s="23"/>
      <c r="X23" s="29"/>
      <c r="Y23" s="29"/>
      <c r="Z23" s="23"/>
      <c r="AA23" s="23"/>
      <c r="AB23" s="23"/>
      <c r="AC23" s="23"/>
      <c r="AD23" s="23"/>
      <c r="AE23" s="29"/>
      <c r="AF23" s="29"/>
      <c r="AG23" s="23"/>
      <c r="AH23" s="23"/>
      <c r="AI23" s="23"/>
      <c r="AJ23" s="23"/>
      <c r="AK23" s="24"/>
      <c r="AL23" s="10"/>
      <c r="AM23" s="10"/>
      <c r="AN23" s="11"/>
    </row>
    <row r="24" spans="1:40" s="32" customFormat="1" ht="22.5" customHeight="1">
      <c r="A24" s="38"/>
      <c r="B24" s="33" t="s">
        <v>40</v>
      </c>
      <c r="C24" s="34"/>
      <c r="D24" s="34"/>
      <c r="E24" s="34"/>
      <c r="F24" s="35"/>
      <c r="G24" s="23"/>
      <c r="H24" s="23"/>
      <c r="I24" s="23"/>
      <c r="J24" s="29"/>
      <c r="K24" s="29"/>
      <c r="L24" s="23"/>
      <c r="M24" s="25"/>
      <c r="N24" s="25"/>
      <c r="O24" s="27"/>
      <c r="P24" s="27">
        <v>0.1</v>
      </c>
      <c r="Q24" s="29"/>
      <c r="R24" s="29"/>
      <c r="S24" s="23"/>
      <c r="T24" s="23">
        <v>0.35</v>
      </c>
      <c r="U24" s="23">
        <v>0.35</v>
      </c>
      <c r="V24" s="23"/>
      <c r="W24" s="23"/>
      <c r="X24" s="29"/>
      <c r="Y24" s="29"/>
      <c r="Z24" s="23"/>
      <c r="AA24" s="23"/>
      <c r="AB24" s="23"/>
      <c r="AC24" s="23"/>
      <c r="AD24" s="23"/>
      <c r="AE24" s="29"/>
      <c r="AF24" s="29"/>
      <c r="AG24" s="23"/>
      <c r="AH24" s="23"/>
      <c r="AI24" s="23"/>
      <c r="AJ24" s="23"/>
      <c r="AK24" s="24"/>
      <c r="AL24" s="10"/>
      <c r="AM24" s="10"/>
      <c r="AN24" s="11"/>
    </row>
    <row r="25" spans="1:40" s="17" customFormat="1" ht="22.5" customHeight="1">
      <c r="A25" s="38"/>
      <c r="B25" s="33" t="s">
        <v>28</v>
      </c>
      <c r="C25" s="34"/>
      <c r="D25" s="34"/>
      <c r="E25" s="34"/>
      <c r="F25" s="35"/>
      <c r="G25" s="23"/>
      <c r="H25" s="23"/>
      <c r="I25" s="23"/>
      <c r="J25" s="29"/>
      <c r="K25" s="29"/>
      <c r="L25" s="23"/>
      <c r="M25" s="25"/>
      <c r="N25" s="25"/>
      <c r="O25" s="27"/>
      <c r="P25" s="27">
        <v>0.2</v>
      </c>
      <c r="Q25" s="31"/>
      <c r="R25" s="29"/>
      <c r="S25" s="23"/>
      <c r="T25" s="23">
        <v>0.35</v>
      </c>
      <c r="U25" s="23">
        <v>0.35</v>
      </c>
      <c r="V25" s="23"/>
      <c r="W25" s="23"/>
      <c r="X25" s="29"/>
      <c r="Y25" s="29"/>
      <c r="Z25" s="23"/>
      <c r="AA25" s="23"/>
      <c r="AB25" s="23"/>
      <c r="AC25" s="23"/>
      <c r="AD25" s="23"/>
      <c r="AE25" s="29"/>
      <c r="AF25" s="29"/>
      <c r="AG25" s="23"/>
      <c r="AH25" s="23"/>
      <c r="AI25" s="23"/>
      <c r="AJ25" s="23"/>
      <c r="AK25" s="24"/>
      <c r="AL25" s="10"/>
      <c r="AM25" s="10"/>
      <c r="AN25" s="11"/>
    </row>
    <row r="26" spans="1:40" ht="22.5" customHeight="1">
      <c r="A26" s="38"/>
      <c r="B26" s="42" t="s">
        <v>36</v>
      </c>
      <c r="C26" s="43"/>
      <c r="D26" s="43"/>
      <c r="E26" s="43"/>
      <c r="F26" s="44"/>
      <c r="G26" s="23" t="e">
        <f>AVERAGE(G16:G25)</f>
        <v>#DIV/0!</v>
      </c>
      <c r="H26" s="23" t="e">
        <f t="shared" ref="H26:AK26" si="1">AVERAGE(H16:H25)</f>
        <v>#DIV/0!</v>
      </c>
      <c r="I26" s="23" t="e">
        <f t="shared" si="1"/>
        <v>#DIV/0!</v>
      </c>
      <c r="J26" s="29" t="e">
        <f t="shared" si="1"/>
        <v>#DIV/0!</v>
      </c>
      <c r="K26" s="29" t="e">
        <f t="shared" si="1"/>
        <v>#DIV/0!</v>
      </c>
      <c r="L26" s="23" t="e">
        <f t="shared" si="1"/>
        <v>#DIV/0!</v>
      </c>
      <c r="M26" s="25"/>
      <c r="N26" s="25"/>
      <c r="O26" s="23" t="e">
        <f t="shared" si="1"/>
        <v>#DIV/0!</v>
      </c>
      <c r="P26" s="23">
        <f t="shared" si="1"/>
        <v>0.16999999999999998</v>
      </c>
      <c r="Q26" s="29" t="e">
        <f t="shared" si="1"/>
        <v>#DIV/0!</v>
      </c>
      <c r="R26" s="29" t="e">
        <f t="shared" si="1"/>
        <v>#DIV/0!</v>
      </c>
      <c r="S26" s="23" t="e">
        <f t="shared" si="1"/>
        <v>#DIV/0!</v>
      </c>
      <c r="T26" s="23">
        <f t="shared" si="1"/>
        <v>0.33500000000000008</v>
      </c>
      <c r="U26" s="23">
        <f t="shared" si="1"/>
        <v>0.35000000000000003</v>
      </c>
      <c r="V26" s="23" t="e">
        <f t="shared" si="1"/>
        <v>#DIV/0!</v>
      </c>
      <c r="W26" s="23" t="e">
        <f t="shared" si="1"/>
        <v>#DIV/0!</v>
      </c>
      <c r="X26" s="29" t="e">
        <f t="shared" si="1"/>
        <v>#DIV/0!</v>
      </c>
      <c r="Y26" s="29" t="e">
        <f t="shared" si="1"/>
        <v>#DIV/0!</v>
      </c>
      <c r="Z26" s="23" t="e">
        <f t="shared" si="1"/>
        <v>#DIV/0!</v>
      </c>
      <c r="AA26" s="23" t="e">
        <f t="shared" si="1"/>
        <v>#DIV/0!</v>
      </c>
      <c r="AB26" s="23" t="e">
        <f t="shared" si="1"/>
        <v>#DIV/0!</v>
      </c>
      <c r="AC26" s="23" t="e">
        <f t="shared" si="1"/>
        <v>#DIV/0!</v>
      </c>
      <c r="AD26" s="23" t="e">
        <f t="shared" si="1"/>
        <v>#DIV/0!</v>
      </c>
      <c r="AE26" s="29" t="e">
        <f t="shared" si="1"/>
        <v>#DIV/0!</v>
      </c>
      <c r="AF26" s="29" t="e">
        <f t="shared" si="1"/>
        <v>#DIV/0!</v>
      </c>
      <c r="AG26" s="23" t="e">
        <f t="shared" si="1"/>
        <v>#DIV/0!</v>
      </c>
      <c r="AH26" s="23" t="e">
        <f t="shared" si="1"/>
        <v>#DIV/0!</v>
      </c>
      <c r="AI26" s="23" t="e">
        <f t="shared" si="1"/>
        <v>#DIV/0!</v>
      </c>
      <c r="AJ26" s="23" t="e">
        <f t="shared" si="1"/>
        <v>#DIV/0!</v>
      </c>
      <c r="AK26" s="23" t="e">
        <f t="shared" si="1"/>
        <v>#DIV/0!</v>
      </c>
      <c r="AL26" s="10"/>
      <c r="AM26" s="10"/>
      <c r="AN26" s="11"/>
    </row>
    <row r="27" spans="1:40" s="26" customFormat="1" ht="30.75" customHeight="1">
      <c r="A27" s="12" t="s">
        <v>38</v>
      </c>
      <c r="B27" s="36" t="s">
        <v>37</v>
      </c>
      <c r="C27" s="34"/>
      <c r="D27" s="34"/>
      <c r="E27" s="34"/>
      <c r="F27" s="35"/>
      <c r="G27" s="18"/>
      <c r="H27" s="18"/>
      <c r="I27" s="18"/>
      <c r="J27" s="30"/>
      <c r="K27" s="30"/>
      <c r="L27" s="18"/>
      <c r="M27" s="18"/>
      <c r="N27" s="18"/>
      <c r="O27" s="18"/>
      <c r="P27" s="18"/>
      <c r="Q27" s="30"/>
      <c r="R27" s="30"/>
      <c r="S27" s="18"/>
      <c r="T27" s="18"/>
      <c r="U27" s="18"/>
      <c r="V27" s="18"/>
      <c r="W27" s="18"/>
      <c r="X27" s="30"/>
      <c r="Y27" s="30"/>
      <c r="Z27" s="18"/>
      <c r="AA27" s="18"/>
      <c r="AB27" s="18"/>
      <c r="AC27" s="18"/>
      <c r="AD27" s="18"/>
      <c r="AE27" s="30"/>
      <c r="AF27" s="30"/>
      <c r="AG27" s="18"/>
      <c r="AH27" s="18"/>
      <c r="AI27" s="18"/>
      <c r="AJ27" s="20"/>
      <c r="AK27" s="19"/>
      <c r="AL27" s="10"/>
      <c r="AM27" s="10"/>
      <c r="AN27" s="11"/>
    </row>
    <row r="28" spans="1:40" ht="30.75" customHeight="1">
      <c r="A28" s="12" t="s">
        <v>12</v>
      </c>
      <c r="B28" s="36" t="s">
        <v>14</v>
      </c>
      <c r="C28" s="34"/>
      <c r="D28" s="34"/>
      <c r="E28" s="34"/>
      <c r="F28" s="35"/>
      <c r="G28" s="18"/>
      <c r="H28" s="18"/>
      <c r="I28" s="18"/>
      <c r="J28" s="30"/>
      <c r="K28" s="30"/>
      <c r="L28" s="18"/>
      <c r="M28" s="18"/>
      <c r="N28" s="18"/>
      <c r="O28" s="18"/>
      <c r="P28" s="18"/>
      <c r="Q28" s="30"/>
      <c r="R28" s="30"/>
      <c r="S28" s="18"/>
      <c r="T28" s="18"/>
      <c r="U28" s="18"/>
      <c r="V28" s="18"/>
      <c r="W28" s="18"/>
      <c r="X28" s="30"/>
      <c r="Y28" s="30"/>
      <c r="Z28" s="18"/>
      <c r="AA28" s="18"/>
      <c r="AB28" s="18"/>
      <c r="AC28" s="18"/>
      <c r="AD28" s="18"/>
      <c r="AE28" s="30"/>
      <c r="AF28" s="30"/>
      <c r="AG28" s="18"/>
      <c r="AH28" s="18"/>
      <c r="AI28" s="18"/>
      <c r="AJ28" s="20"/>
      <c r="AK28" s="19"/>
      <c r="AL28" s="10"/>
      <c r="AM28" s="10"/>
      <c r="AN28" s="11"/>
    </row>
    <row r="29" spans="1:40" ht="22.5" customHeight="1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40" ht="22.5" customHeight="1">
      <c r="A30" s="13"/>
      <c r="B30" s="22" t="s">
        <v>33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40" ht="22.5" customHeight="1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40" ht="22.5" customHeight="1">
      <c r="B32" s="21" t="s">
        <v>34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2:37" ht="22.5" customHeight="1">
      <c r="B33" s="21" t="s">
        <v>35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2:37" ht="22.5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2:37" ht="22.5" customHeigh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2:37" ht="22.5" customHeight="1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2:37" ht="22.5" customHeight="1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2:37" ht="22.5" customHeigh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2:37" ht="22.5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2:37" ht="22.5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2:37" ht="22.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2:37" ht="22.5" customHeight="1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2:37" ht="22.5" customHeigh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2:37" ht="22.5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2:37" ht="22.5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2:37" ht="22.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2:37" ht="22.5" customHeigh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2:37" ht="22.5" customHeigh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2:37" ht="22.5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2:37" ht="22.5" customHeight="1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2:37" ht="22.5" customHeight="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2:37" ht="22.5" customHeight="1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2:37" ht="22.5" customHeight="1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2:37" ht="22.5" customHeight="1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2:37" ht="22.5" customHeigh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2:37" ht="22.5" customHeight="1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2:37" ht="22.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2:37" ht="22.5" customHeight="1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2:37" ht="22.5" customHeight="1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2:37" ht="22.5" customHeight="1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2:37" ht="22.5" customHeigh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2:37" ht="22.5" customHeight="1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2:37" ht="22.5" customHeight="1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2:37" ht="22.5" customHeight="1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2:37" ht="22.5" customHeight="1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2:37" ht="22.5" customHeight="1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2:37" ht="22.5" customHeigh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2:37" ht="22.5" customHeight="1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2:37" ht="22.5" customHeight="1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2:37" ht="22.5" customHeight="1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2:37" ht="22.5" customHeight="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2:37" ht="22.5" customHeight="1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2:37" ht="22.5" customHeight="1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2:37" ht="22.5" customHeight="1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2:37" ht="22.5" customHeigh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2:37" ht="22.5" customHeight="1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2:37" ht="22.5" customHeigh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2:37" ht="22.5" customHeigh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2:37" ht="22.5" customHeight="1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2:37" ht="22.5" customHeigh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2:37" ht="22.5" customHeigh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2:37" ht="22.5" customHeigh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2:37" ht="22.5" customHeigh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2:37" ht="22.5" customHeigh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2:37" ht="22.5" customHeigh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2:37" ht="22.5" customHeigh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2:37" ht="22.5" customHeight="1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2:37" ht="22.5" customHeigh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2:37" ht="22.5" customHeigh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2:37" ht="22.5" customHeight="1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2:37" ht="22.5" customHeigh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2:37" ht="22.5" customHeigh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2:37" ht="22.5" customHeight="1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2:37" ht="22.5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2:37" ht="22.5" customHeigh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2:37" ht="22.5" customHeigh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2:37" ht="22.5" customHeigh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2:37" ht="22.5" customHeight="1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2:37" ht="22.5" customHeight="1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2:37" ht="22.5" customHeight="1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2:37" ht="22.5" customHeight="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2:37" ht="22.5" customHeight="1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2:37" ht="22.5" customHeight="1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2:37" ht="22.5" customHeight="1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2:37" ht="22.5" customHeight="1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2:37" ht="22.5" customHeight="1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2:37" ht="22.5" customHeigh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2:37" ht="22.5" customHeight="1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2:37" ht="22.5" customHeight="1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2:37" ht="22.5" customHeight="1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2:37" ht="22.5" customHeight="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2:37" ht="22.5" customHeight="1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2:37" ht="22.5" customHeight="1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2:37" ht="22.5" customHeight="1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2:37" ht="22.5" customHeight="1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2:37" ht="22.5" customHeight="1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2:37" ht="22.5" customHeight="1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2:37" ht="22.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2:37" ht="22.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2:37" ht="22.5" customHeight="1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2:37" ht="22.5" customHeight="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2:37" ht="22.5" customHeight="1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2:37" ht="22.5" customHeight="1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2:37" ht="22.5" customHeight="1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2:37" ht="22.5" customHeight="1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2:37" ht="22.5" customHeight="1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2:37" ht="22.5" customHeight="1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2:37" ht="22.5" customHeigh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2:37" ht="22.5" customHeight="1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2:37" ht="22.5" customHeight="1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2:37" ht="22.5" customHeight="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2:37" ht="22.5" customHeight="1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2:37" ht="22.5" customHeight="1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2:37" ht="22.5" customHeight="1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2:37" ht="22.5" customHeight="1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2:37" ht="22.5" customHeight="1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2:37" ht="22.5" customHeight="1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2:37" ht="22.5" customHeight="1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2:37" ht="22.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2:37" ht="22.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2:37" ht="22.5" customHeigh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2:37" ht="22.5" customHeight="1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2:37" ht="22.5" customHeigh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2:37" ht="22.5" customHeigh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2:37" ht="22.5" customHeigh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2:37" ht="22.5" customHeigh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2:37" ht="22.5" customHeigh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2:37" ht="22.5" customHeight="1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2:37" ht="22.5" customHeight="1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2:37" ht="22.5" customHeight="1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2:37" ht="22.5" customHeight="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2:37" ht="22.5" customHeight="1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2:37" ht="22.5" customHeight="1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2:37" ht="22.5" customHeight="1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2:37" ht="22.5" customHeight="1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2:37" ht="22.5" customHeight="1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2:37" ht="22.5" customHeight="1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2:37" ht="22.5" customHeight="1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2:37" ht="22.5" customHeight="1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2:37" ht="22.5" customHeight="1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2:37" ht="22.5" customHeight="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2:37" ht="22.5" customHeight="1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2:37" ht="22.5" customHeight="1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2:37" ht="22.5" customHeight="1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2:37" ht="22.5" customHeight="1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2:37" ht="22.5" customHeight="1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2:37" ht="22.5" customHeight="1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2:37" ht="22.5" customHeight="1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2:37" ht="22.5" customHeight="1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2:37" ht="22.5" customHeight="1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2:37" ht="22.5" customHeight="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2:37" ht="22.5" customHeight="1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2:37" ht="22.5" customHeight="1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2:37" ht="22.5" customHeight="1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2:37" ht="22.5" customHeight="1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2:37" ht="22.5" customHeight="1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2:37" ht="22.5" customHeight="1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2:37" ht="22.5" customHeight="1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2:37" ht="22.5" customHeight="1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2:37" ht="22.5" customHeight="1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2:37" ht="22.5" customHeight="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2:37" ht="22.5" customHeight="1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2:37" ht="22.5" customHeight="1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2:37" ht="22.5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2:37" ht="22.5" customHeight="1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2:37" ht="22.5" customHeight="1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2:37" ht="22.5" customHeight="1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2:37" ht="22.5" customHeight="1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2:37" ht="22.5" customHeight="1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2:37" ht="22.5" customHeight="1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2:37" ht="22.5" customHeight="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2:37" ht="22.5" customHeight="1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2:37" ht="22.5" customHeight="1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2:37" ht="22.5" customHeight="1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2:37" ht="22.5" customHeight="1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2:37" ht="22.5" customHeight="1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2:37" ht="22.5" customHeight="1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2:37" ht="22.5" customHeight="1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2:37" ht="22.5" customHeight="1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2:37" ht="22.5" customHeight="1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2:37" ht="22.5" customHeight="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2:37" ht="22.5" customHeight="1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2:37" ht="22.5" customHeight="1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2:37" ht="22.5" customHeight="1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2:37" ht="22.5" customHeight="1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2:37" ht="22.5" customHeight="1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2:37" ht="22.5" customHeight="1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2:37" ht="22.5" customHeight="1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2:37" ht="22.5" customHeight="1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2:37" ht="22.5" customHeight="1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2:37" ht="22.5" customHeight="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2:37" ht="22.5" customHeight="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2:37" ht="22.5" customHeight="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2:37" ht="22.5" customHeight="1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2:37" ht="22.5" customHeight="1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2:37" ht="22.5" customHeight="1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2:37" ht="22.5" customHeight="1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2:37" ht="22.5" customHeight="1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2:37" ht="22.5" customHeight="1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2:37" ht="22.5" customHeight="1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2:37" ht="22.5" customHeight="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2:37" ht="22.5" customHeight="1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2:37" ht="22.5" customHeight="1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2:37" ht="22.5" customHeight="1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2:37" ht="22.5" customHeigh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2:37" ht="22.5" customHeigh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2:37" ht="22.5" customHeight="1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2:37" ht="22.5" customHeight="1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2:37" ht="22.5" customHeight="1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2:37" ht="22.5" customHeight="1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2:37" ht="22.5" customHeight="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2:37" ht="22.5" customHeight="1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2:37" ht="22.5" customHeight="1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2:37" ht="22.5" customHeight="1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2:37" ht="22.5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2:37" ht="22.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2:37" ht="22.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2:37" ht="22.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2:37" ht="22.5" customHeight="1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2:37" ht="22.5" customHeight="1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2:37" ht="22.5" customHeight="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2:37" ht="22.5" customHeight="1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2:37" ht="22.5" customHeight="1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2:37" ht="22.5" customHeight="1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2:37" ht="22.5" customHeight="1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2:37" ht="22.5" customHeight="1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2:37" ht="22.5" customHeight="1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2:37" ht="22.5" customHeight="1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2:37" ht="22.5" customHeight="1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2:37" ht="22.5" customHeight="1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2:37" ht="22.5" customHeight="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2:37" ht="22.5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2:37" ht="22.5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2:37" ht="22.5" customHeight="1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2:37" ht="22.5" customHeight="1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2:37" ht="22.5" customHeight="1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2:37" ht="22.5" customHeight="1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2:37" ht="22.5" customHeight="1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2:37" ht="22.5" customHeight="1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2:37" ht="22.5" customHeight="1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2:37" ht="22.5" customHeight="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2:37" ht="22.5" customHeight="1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2:37" ht="22.5" customHeight="1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2:37" ht="22.5" customHeight="1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2:37" ht="22.5" customHeight="1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2:37" ht="22.5" customHeight="1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2:37" ht="22.5" customHeight="1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2:37" ht="22.5" customHeigh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2:37" ht="22.5" customHeigh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2:37" ht="22.5" customHeight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2:37" ht="22.5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2:37" ht="22.5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2:37" ht="22.5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2:37" ht="22.5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2:37" ht="22.5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2:37" ht="22.5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2:37" ht="22.5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2:37" ht="22.5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2:37" ht="22.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2:37" ht="22.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2:37" ht="22.5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2:37" ht="22.5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2:37" ht="22.5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2:37" ht="22.5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2:37" ht="22.5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2:37" ht="22.5" customHeigh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2:37" ht="22.5" customHeight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2:37" ht="22.5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2:37" ht="22.5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2:37" ht="22.5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2:37" ht="22.5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2:37" ht="22.5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2:37" ht="22.5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2:37" ht="22.5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2:37" ht="22.5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2:37" ht="22.5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2:37" ht="22.5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2:37" ht="22.5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2:37" ht="22.5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2:37" ht="22.5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2:37" ht="22.5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2:37" ht="22.5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2:37" ht="22.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2:37" ht="22.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2:37" ht="22.5" customHeight="1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2:37" ht="22.5" customHeight="1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2:37" ht="22.5" customHeight="1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2:37" ht="22.5" customHeight="1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2:37" ht="22.5" customHeight="1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2:37" ht="22.5" customHeight="1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2:37" ht="22.5" customHeight="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2:37" ht="22.5" customHeight="1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2:37" ht="22.5" customHeight="1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2:37" ht="22.5" customHeight="1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2:37" ht="22.5" customHeight="1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2:37" ht="22.5" customHeight="1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2:37" ht="22.5" customHeight="1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2:37" ht="22.5" customHeight="1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2:37" ht="22.5" customHeight="1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2:37" ht="22.5" customHeight="1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2:37" ht="22.5" customHeight="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2:37" ht="22.5" customHeight="1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2:37" ht="22.5" customHeight="1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2:37" ht="22.5" customHeight="1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2:37" ht="22.5" customHeight="1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2:37" ht="22.5" customHeight="1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2:37" ht="22.5" customHeight="1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2:37" ht="22.5" customHeight="1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2:37" ht="22.5" customHeight="1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2:37" ht="22.5" customHeight="1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2:37" ht="22.5" customHeight="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2:37" ht="22.5" customHeight="1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2:37" ht="22.5" customHeight="1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2:37" ht="22.5" customHeight="1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2:37" ht="22.5" customHeight="1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2:37" ht="22.5" customHeight="1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2:37" ht="22.5" customHeight="1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2:37" ht="22.5" customHeight="1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2:37" ht="22.5" customHeight="1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2:37" ht="22.5" customHeight="1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2:37" ht="22.5" customHeight="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2:37" ht="22.5" customHeight="1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2:37" ht="22.5" customHeigh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2:37" ht="22.5" customHeight="1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2:37" ht="22.5" customHeigh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2:37" ht="22.5" customHeight="1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2:37" ht="22.5" customHeight="1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2:37" ht="22.5" customHeight="1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2:37" ht="22.5" customHeight="1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2:37" ht="22.5" customHeight="1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2:37" ht="22.5" customHeight="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2:37" ht="22.5" customHeight="1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2:37" ht="22.5" customHeight="1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2:37" ht="22.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2:37" ht="22.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2:37" ht="22.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2:37" ht="22.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2:37" ht="22.5" customHeight="1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2:37" ht="22.5" customHeight="1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2:37" ht="22.5" customHeight="1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2:37" ht="22.5" customHeight="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2:37" ht="22.5" customHeight="1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2:37" ht="22.5" customHeight="1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2:37" ht="22.5" customHeight="1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2:37" ht="22.5" customHeight="1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2:37" ht="22.5" customHeight="1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2:37" ht="22.5" customHeight="1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2:37" ht="22.5" customHeight="1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2:37" ht="22.5" customHeight="1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2:37" ht="22.5" customHeight="1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2:37" ht="22.5" customHeight="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2:37" ht="22.5" customHeight="1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2:37" ht="22.5" customHeight="1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2:37" ht="22.5" customHeight="1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2:37" ht="22.5" customHeight="1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2:37" ht="22.5" customHeight="1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2:37" ht="22.5" customHeight="1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2:37" ht="22.5" customHeight="1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2:37" ht="22.5" customHeight="1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2:37" ht="22.5" customHeight="1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2:37" ht="22.5" customHeight="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2:37" ht="22.5" customHeight="1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2:37" ht="22.5" customHeight="1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2:37" ht="22.5" customHeight="1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2:37" ht="22.5" customHeight="1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2:37" ht="22.5" customHeight="1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2:37" ht="22.5" customHeight="1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2:37" ht="22.5" customHeight="1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2:37" ht="22.5" customHeight="1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2:37" ht="22.5" customHeight="1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2:37" ht="22.5" customHeight="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2:37" ht="22.5" customHeight="1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2:37" ht="22.5" customHeight="1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2:37" ht="22.5" customHeight="1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2:37" ht="22.5" customHeight="1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2:37" ht="22.5" customHeight="1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2:37" ht="22.5" customHeight="1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2:37" ht="22.5" customHeight="1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2:37" ht="22.5" customHeight="1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2:37" ht="22.5" customHeight="1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2:37" ht="22.5" customHeight="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2:37" ht="22.5" customHeight="1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2:37" ht="22.5" customHeight="1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2:37" ht="22.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2:37" ht="22.5" customHeight="1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2:37" ht="22.5" customHeight="1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2:37" ht="22.5" customHeight="1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2:37" ht="22.5" customHeigh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2:37" ht="22.5" customHeight="1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2:37" ht="22.5" customHeight="1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2:37" ht="22.5" customHeight="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2:37" ht="22.5" customHeight="1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2:37" ht="22.5" customHeight="1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2:37" ht="22.5" customHeight="1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2:37" ht="22.5" customHeight="1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2:37" ht="22.5" customHeight="1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2:37" ht="22.5" customHeight="1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2:37" ht="22.5" customHeight="1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2:37" ht="22.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2:37" ht="22.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2:37" ht="22.5" customHeight="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2:37" ht="22.5" customHeight="1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2:37" ht="22.5" customHeight="1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2:37" ht="22.5" customHeight="1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2:37" ht="22.5" customHeight="1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2:37" ht="22.5" customHeight="1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2:37" ht="22.5" customHeight="1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2:37" ht="22.5" customHeight="1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2:37" ht="22.5" customHeight="1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2:37" ht="22.5" customHeight="1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2:37" ht="22.5" customHeight="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2:37" ht="22.5" customHeight="1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2:37" ht="22.5" customHeight="1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2:37" ht="22.5" customHeight="1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2:37" ht="22.5" customHeight="1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2:37" ht="22.5" customHeight="1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2:37" ht="22.5" customHeight="1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2:37" ht="22.5" customHeight="1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2:37" ht="22.5" customHeight="1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2:37" ht="22.5" customHeight="1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2:37" ht="22.5" customHeight="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2:37" ht="22.5" customHeight="1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2:37" ht="22.5" customHeight="1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2:37" ht="22.5" customHeigh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2:37" ht="22.5" customHeight="1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2:37" ht="22.5" customHeight="1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2:37" ht="22.5" customHeight="1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2:37" ht="22.5" customHeight="1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2:37" ht="22.5" customHeight="1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2:37" ht="22.5" customHeight="1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2:37" ht="22.5" customHeight="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2:37" ht="22.5" customHeight="1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2:37" ht="22.5" customHeight="1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2:37" ht="22.5" customHeight="1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2:37" ht="22.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2:37" ht="22.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2:37" ht="22.5" customHeight="1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2:37" ht="22.5" customHeight="1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2:37" ht="22.5" customHeight="1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2:37" ht="22.5" customHeight="1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2:37" ht="22.5" customHeight="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2:37" ht="22.5" customHeigh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2:37" ht="22.5" customHeight="1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2:37" ht="22.5" customHeigh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2:37" ht="22.5" customHeight="1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2:37" ht="22.5" customHeight="1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2:37" ht="22.5" customHeight="1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2:37" ht="22.5" customHeight="1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2:37" ht="22.5" customHeight="1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2:37" ht="22.5" customHeight="1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2:37" ht="22.5" customHeight="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2:37" ht="22.5" customHeight="1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2:37" ht="22.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2:37" ht="22.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2:37" ht="22.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2:37" ht="22.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2:37" ht="22.5" customHeight="1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2:37" ht="22.5" customHeight="1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2:37" ht="22.5" customHeight="1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2:37" ht="22.5" customHeight="1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2:37" ht="22.5" customHeight="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2:37" ht="22.5" customHeight="1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2:37" ht="22.5" customHeight="1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2:37" ht="22.5" customHeight="1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2:37" ht="22.5" customHeight="1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2:37" ht="22.5" customHeight="1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2:37" ht="22.5" customHeight="1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2:37" ht="22.5" customHeight="1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2:37" ht="22.5" customHeight="1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2:37" ht="22.5" customHeight="1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2:37" ht="22.5" customHeigh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2:37" ht="22.5" customHeight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2:37" ht="22.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2:37" ht="22.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2:37" ht="22.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2:37" ht="22.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2:37" ht="22.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2:37" ht="22.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2:37" ht="22.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2:37" ht="22.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2:37" ht="22.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2:37" ht="22.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2:37" ht="22.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2:37" ht="22.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2:37" ht="22.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2:37" ht="22.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2:37" ht="22.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2:37" ht="22.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2:37" ht="22.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2:37" ht="22.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2:37" ht="22.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2:37" ht="22.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2:37" ht="22.5" customHeigh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2:37" ht="22.5" customHeight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2:37" ht="22.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2:37" ht="22.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2:37" ht="22.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2:37" ht="22.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2:37" ht="22.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2:37" ht="22.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2:37" ht="22.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2:37" ht="22.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2:37" ht="22.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2:37" ht="22.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2:37" ht="22.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2:37" ht="22.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2:37" ht="22.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2:37" ht="22.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2:37" ht="22.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2:37" ht="22.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2:37" ht="22.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2:37" ht="22.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2:37" ht="22.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2:37" ht="22.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2:37" ht="22.5" customHeigh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2:37" ht="22.5" customHeight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2:37" ht="22.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2:37" ht="22.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2:37" ht="22.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2:37" ht="22.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2:37" ht="22.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2:37" ht="22.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2:37" ht="22.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2:37" ht="22.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2:37" ht="22.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2:37" ht="22.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2:37" ht="22.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2:37" ht="22.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2:37" ht="22.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2:37" ht="22.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2:37" ht="22.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2:37" ht="22.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2:37" ht="22.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2:37" ht="22.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2:37" ht="22.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2:37" ht="22.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2:37" ht="22.5" customHeigh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2:37" ht="22.5" customHeight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2:37" ht="22.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2:37" ht="22.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2:37" ht="22.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2:37" ht="22.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2:37" ht="22.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2:37" ht="22.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2:37" ht="22.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2:37" ht="22.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2:37" ht="22.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2:37" ht="22.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2:37" ht="22.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2:37" ht="22.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2:37" ht="22.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2:37" ht="22.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2:37" ht="22.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2:37" ht="22.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2:37" ht="22.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2:37" ht="22.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2:37" ht="22.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2:37" ht="22.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2:37" ht="22.5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2:37" ht="22.5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2:37" ht="22.5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2:37" ht="22.5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2:37" ht="22.5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2:37" ht="22.5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2:37" ht="22.5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2:37" ht="22.5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2:37" ht="22.5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2:37" ht="22.5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2:37" ht="22.5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2:37" ht="22.5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2:37" ht="22.5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2:37" ht="22.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2:37" ht="22.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2:37" ht="22.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2:37" ht="22.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2:37" ht="22.5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2:37" ht="22.5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2:37" ht="22.5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2:37" ht="22.5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2:37" ht="22.5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2:37" ht="22.5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2:37" ht="22.5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2:37" ht="22.5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2:37" ht="22.5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2:37" ht="22.5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2:37" ht="22.5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2:37" ht="22.5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2:37" ht="22.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2:37" ht="22.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2:37" ht="22.5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2:37" ht="22.5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2:37" ht="22.5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2:37" ht="22.5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2:37" ht="22.5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2:37" ht="22.5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2:37" ht="22.5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2:37" ht="22.5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2:37" ht="22.5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2:37" ht="22.5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2:37" ht="22.5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2:37" ht="22.5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2:37" ht="22.5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2:37" ht="22.5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2:37" ht="22.5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2:37" ht="22.5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2:37" ht="22.5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2:37" ht="22.5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2:37" ht="22.5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2:37" ht="22.5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2:37" ht="22.5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2:37" ht="22.5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2:37" ht="22.5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2:37" ht="22.5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2:37" ht="22.5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2:37" ht="22.5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2:37" ht="22.5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2:37" ht="22.5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2:37" ht="22.5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2:37" ht="22.5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2:37" ht="22.5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2:37" ht="22.5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2:37" ht="22.5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2:37" ht="22.5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2:37" ht="22.5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2:37" ht="22.5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2:37" ht="22.5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2:37" ht="22.5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2:37" ht="22.5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2:37" ht="22.5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2:37" ht="22.5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2:37" ht="22.5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2:37" ht="22.5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2:37" ht="22.5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2:37" ht="22.5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2:37" ht="22.5" customHeight="1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2:37" ht="22.5" customHeight="1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2:37" ht="22.5" customHeight="1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2:37" ht="22.5" customHeight="1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2:37" ht="22.5" customHeight="1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2:37" ht="22.5" customHeight="1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2:37" ht="22.5" customHeight="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2:37" ht="22.5" customHeight="1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2:37" ht="22.5" customHeight="1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2:37" ht="22.5" customHeight="1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2:37" ht="22.5" customHeight="1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2:37" ht="22.5" customHeight="1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2:37" ht="22.5" customHeight="1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2:37" ht="22.5" customHeight="1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2:37" ht="22.5" customHeight="1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2:37" ht="22.5" customHeight="1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2:37" ht="22.5" customHeight="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2:37" ht="22.5" customHeight="1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2:37" ht="22.5" customHeight="1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2:37" ht="22.5" customHeight="1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2:37" ht="22.5" customHeight="1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2:37" ht="22.5" customHeight="1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2:37" ht="22.5" customHeight="1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2:37" ht="22.5" customHeight="1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2:37" ht="22.5" customHeight="1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2:37" ht="22.5" customHeight="1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2:37" ht="22.5" customHeight="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2:37" ht="22.5" customHeight="1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2:37" ht="22.5" customHeight="1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2:37" ht="22.5" customHeight="1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2:37" ht="22.5" customHeight="1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2:37" ht="22.5" customHeight="1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2:37" ht="22.5" customHeight="1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2:37" ht="22.5" customHeigh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2:37" ht="22.5" customHeight="1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2:37" ht="22.5" customHeight="1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2:37" ht="22.5" customHeight="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2:37" ht="22.5" customHeight="1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2:37" ht="22.5" customHeight="1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2:37" ht="22.5" customHeight="1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2:37" ht="22.5" customHeight="1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2:37" ht="22.5" customHeight="1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2:37" ht="22.5" customHeight="1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2:37" ht="22.5" customHeight="1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2:37" ht="22.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2:37" ht="22.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2:37" ht="22.5" customHeight="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2:37" ht="22.5" customHeigh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2:37" ht="22.5" customHeight="1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2:37" ht="22.5" customHeight="1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2:37" ht="22.5" customHeight="1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2:37" ht="22.5" customHeight="1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2:37" ht="22.5" customHeight="1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2:37" ht="22.5" customHeight="1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2:37" ht="22.5" customHeight="1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2:37" ht="22.5" customHeight="1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2:37" ht="22.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2:37" ht="22.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2:37" ht="22.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2:37" ht="22.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2:37" ht="22.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2:37" ht="22.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2:37" ht="22.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2:37" ht="22.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2:37" ht="22.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2:37" ht="22.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2:37" ht="22.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2:37" ht="22.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2:37" ht="22.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2:37" ht="22.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2:37" ht="22.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2:37" ht="22.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2:37" ht="22.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2:37" ht="22.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2:37" ht="22.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2:37" ht="22.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2:37" ht="22.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2:37" ht="22.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2:37" ht="22.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2:37" ht="22.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2:37" ht="22.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2:37" ht="22.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2:37" ht="22.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2:37" ht="22.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2:37" ht="22.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2:37" ht="22.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2:37" ht="22.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2:37" ht="22.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2:37" ht="22.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2:37" ht="22.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2:37" ht="22.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2:37" ht="22.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2:37" ht="22.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2:37" ht="22.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2:37" ht="22.5" customHeigh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2:37" ht="22.5" customHeight="1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2:37" ht="22.5" customHeight="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2:37" ht="22.5" customHeight="1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2:37" ht="22.5" customHeight="1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2:37" ht="22.5" customHeight="1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2:37" ht="22.5" customHeight="1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2:37" ht="22.5" customHeight="1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2:37" ht="22.5" customHeight="1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2:37" ht="22.5" customHeight="1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2:37" ht="22.5" customHeight="1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2:37" ht="22.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2:37" ht="22.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2:37" ht="22.5" customHeight="1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2:37" ht="22.5" customHeight="1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2:37" ht="22.5" customHeight="1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2:37" ht="22.5" customHeight="1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2:37" ht="22.5" customHeight="1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2:37" ht="22.5" customHeight="1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2:37" ht="22.5" customHeight="1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2:37" ht="22.5" customHeight="1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2:37" ht="22.5" customHeight="1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2:37" ht="22.5" customHeight="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2:37" ht="22.5" customHeight="1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2:37" ht="22.5" customHeight="1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2:37" ht="22.5" customHeight="1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2:37" ht="22.5" customHeight="1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2:37" ht="22.5" customHeight="1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2:37" ht="22.5" customHeight="1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2:37" ht="22.5" customHeight="1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2:37" ht="22.5" customHeight="1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2:37" ht="22.5" customHeight="1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2:37" ht="22.5" customHeight="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2:37" ht="22.5" customHeight="1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2:37" ht="22.5" customHeight="1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2:37" ht="22.5" customHeight="1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2:37" ht="22.5" customHeight="1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2:37" ht="22.5" customHeight="1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2:37" ht="22.5" customHeight="1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2:37" ht="22.5" customHeight="1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2:37" ht="22.5" customHeight="1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2:37" ht="22.5" customHeight="1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2:37" ht="22.5" customHeight="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2:37" ht="22.5" customHeight="1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2:37" ht="22.5" customHeight="1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2:37" ht="22.5" customHeight="1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2:37" ht="22.5" customHeight="1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2:37" ht="22.5" customHeight="1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2:37" ht="22.5" customHeight="1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2:37" ht="22.5" customHeight="1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2:37" ht="22.5" customHeight="1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2:37" ht="22.5" customHeight="1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2:37" ht="22.5" customHeight="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2:37" ht="22.5" customHeight="1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2:37" ht="22.5" customHeight="1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2:37" ht="22.5" customHeight="1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2:37" ht="22.5" customHeight="1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2:37" ht="22.5" customHeight="1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2:37" ht="22.5" customHeight="1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2:37" ht="22.5" customHeight="1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2:37" ht="22.5" customHeight="1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2:37" ht="22.5" customHeight="1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2:37" ht="22.5" customHeight="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2:37" ht="22.5" customHeight="1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2:37" ht="22.5" customHeight="1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2:37" ht="22.5" customHeight="1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2:37" ht="22.5" customHeight="1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2:37" ht="22.5" customHeight="1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2:37" ht="22.5" customHeight="1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2:37" ht="22.5" customHeight="1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2:37" ht="22.5" customHeight="1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2:37" ht="22.5" customHeight="1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2:37" ht="22.5" customHeight="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2:37" ht="22.5" customHeight="1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2:37" ht="22.5" customHeight="1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2:37" ht="22.5" customHeight="1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2:37" ht="22.5" customHeight="1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2:37" ht="22.5" customHeight="1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2:37" ht="22.5" customHeight="1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2:37" ht="22.5" customHeigh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2:37" ht="22.5" customHeight="1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2:37" ht="22.5" customHeight="1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2:37" ht="22.5" customHeight="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2:37" ht="22.5" customHeight="1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2:37" ht="22.5" customHeight="1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2:37" ht="22.5" customHeight="1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2:37" ht="22.5" customHeight="1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2:37" ht="22.5" customHeight="1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2:37" ht="22.5" customHeight="1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2:37" ht="22.5" customHeight="1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2:37" ht="22.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2:37" ht="22.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2:37" ht="22.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2:37" ht="22.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2:37" ht="22.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2:37" ht="22.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2:37" ht="22.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2:37" ht="22.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2:37" ht="22.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2:37" ht="22.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2:37" ht="22.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2:37" ht="22.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2:37" ht="22.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2:37" ht="22.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2:37" ht="22.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2:37" ht="22.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2:37" ht="22.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2:37" ht="22.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2:37" ht="22.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2:37" ht="22.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2:37" ht="22.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2:37" ht="22.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2:37" ht="22.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2:37" ht="22.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2:37" ht="22.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2:37" ht="22.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2:37" ht="22.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2:37" ht="22.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2:37" ht="22.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2:37" ht="22.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2:37" ht="22.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2:37" ht="22.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2:37" ht="22.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2:37" ht="22.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2:37" ht="22.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2:37" ht="22.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2:37" ht="22.5" customHeight="1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2:37" ht="22.5" customHeight="1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2:37" ht="22.5" customHeight="1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2:37" ht="22.5" customHeight="1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2:37" ht="22.5" customHeight="1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2:37" ht="22.5" customHeight="1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2:37" ht="22.5" customHeight="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2:37" ht="22.5" customHeight="1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2:37" ht="22.5" customHeight="1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2:37" ht="22.5" customHeight="1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2:37" ht="22.5" customHeight="1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2:37" ht="22.5" customHeight="1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2:37" ht="22.5" customHeight="1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2:37" ht="22.5" customHeight="1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2:37" ht="22.5" customHeight="1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2:37" ht="22.5" customHeight="1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2:37" ht="22.5" customHeight="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2:37" ht="22.5" customHeight="1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2:37" ht="22.5" customHeight="1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2:37" ht="22.5" customHeight="1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2:37" ht="22.5" customHeight="1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2:37" ht="22.5" customHeight="1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2:37" ht="22.5" customHeight="1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2:37" ht="22.5" customHeight="1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2:37" ht="22.5" customHeight="1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2:37" ht="22.5" customHeight="1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2:37" ht="22.5" customHeigh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2:37" ht="22.5" customHeight="1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2:37" ht="22.5" customHeight="1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2:37" ht="22.5" customHeight="1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2:37" ht="22.5" customHeight="1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2:37" ht="22.5" customHeight="1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2:37" ht="22.5" customHeight="1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2:37" ht="22.5" customHeight="1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2:37" ht="22.5" customHeight="1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2:37" ht="22.5" customHeight="1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2:37" ht="22.5" customHeight="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2:37" ht="22.5" customHeight="1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2:37" ht="22.5" customHeight="1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2:37" ht="22.5" customHeight="1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2:37" ht="22.5" customHeight="1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2:37" ht="22.5" customHeight="1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2:37" ht="22.5" customHeight="1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2:37" ht="22.5" customHeight="1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2:37" ht="22.5" customHeight="1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2:37" ht="22.5" customHeight="1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2:37" ht="22.5" customHeight="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2:37" ht="22.5" customHeight="1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2:37" ht="22.5" customHeight="1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2:37" ht="22.5" customHeight="1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2:37" ht="22.5" customHeight="1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2:37" ht="22.5" customHeight="1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2:37" ht="22.5" customHeight="1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2:37" ht="22.5" customHeight="1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2:37" ht="22.5" customHeight="1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2:37" ht="22.5" customHeight="1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2:37" ht="22.5" customHeight="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2:37" ht="22.5" customHeight="1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2:37" ht="22.5" customHeight="1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2:37" ht="22.5" customHeight="1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2:37" ht="22.5" customHeight="1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2:37" ht="22.5" customHeight="1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2:37" ht="22.5" customHeight="1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2:37" ht="22.5" customHeight="1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2:37" ht="22.5" customHeight="1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2:37" ht="22.5" customHeight="1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2:37" ht="22.5" customHeight="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2:37" ht="22.5" customHeight="1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2:37" ht="22.5" customHeight="1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2:37" ht="22.5" customHeight="1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2:37" ht="22.5" customHeight="1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2:37" ht="22.5" customHeight="1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2:37" ht="22.5" customHeight="1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2:37" ht="22.5" customHeight="1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2:37" ht="22.5" customHeight="1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2:37" ht="22.5" customHeight="1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2:37" ht="22.5" customHeight="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2:37" ht="22.5" customHeight="1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2:37" ht="22.5" customHeight="1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2:37" ht="22.5" customHeight="1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2:37" ht="22.5" customHeight="1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2:37" ht="22.5" customHeight="1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2:37" ht="22.5" customHeight="1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2:37" ht="22.5" customHeight="1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2:37" ht="22.5" customHeight="1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2:37" ht="22.5" customHeight="1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2:37" ht="22.5" customHeight="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2:37" ht="22.5" customHeight="1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2:37" ht="22.5" customHeight="1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2:37" ht="22.5" customHeight="1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2:37" ht="22.5" customHeight="1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2:37" ht="22.5" customHeight="1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2:37" ht="22.5" customHeight="1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2:37" ht="22.5" customHeight="1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2:37" ht="22.5" customHeight="1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2:37" ht="22.5" customHeight="1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2:37" ht="22.5" customHeight="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2:37" ht="22.5" customHeight="1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2:37" ht="22.5" customHeight="1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2:37" ht="22.5" customHeight="1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2:37" ht="22.5" customHeight="1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2:37" ht="22.5" customHeight="1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2:37" ht="22.5" customHeight="1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2:37" ht="22.5" customHeight="1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2:37" ht="22.5" customHeight="1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2:37" ht="22.5" customHeight="1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 spans="2:37" ht="22.5" customHeight="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 spans="2:37" ht="22.5" customHeight="1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 spans="2:37" ht="22.5" customHeight="1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 spans="2:37" ht="22.5" customHeight="1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 spans="2:37" ht="22.5" customHeight="1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 spans="2:37" ht="22.5" customHeight="1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 spans="2:37" ht="22.5" customHeight="1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 spans="2:37" ht="22.5" customHeight="1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 spans="2:37" ht="22.5" customHeight="1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 spans="2:37" ht="22.5" customHeight="1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 spans="2:37" ht="22.5" customHeight="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 spans="2:37" ht="22.5" customHeight="1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 spans="2:37" ht="22.5" customHeight="1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 spans="2:37" ht="22.5" customHeight="1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 spans="2:37" ht="22.5" customHeight="1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 spans="2:37" ht="22.5" customHeight="1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 spans="2:37" ht="22.5" customHeight="1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 spans="2:37" ht="22.5" customHeight="1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 spans="2:37" ht="22.5" customHeight="1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</sheetData>
  <mergeCells count="34">
    <mergeCell ref="B2:D2"/>
    <mergeCell ref="F2:G2"/>
    <mergeCell ref="B4:E4"/>
    <mergeCell ref="F4:J4"/>
    <mergeCell ref="K4:N4"/>
    <mergeCell ref="X4:AB4"/>
    <mergeCell ref="AC4:AF4"/>
    <mergeCell ref="AG4:AK4"/>
    <mergeCell ref="B6:E8"/>
    <mergeCell ref="G6:AK6"/>
    <mergeCell ref="O4:S4"/>
    <mergeCell ref="A9:A11"/>
    <mergeCell ref="B9:F9"/>
    <mergeCell ref="B10:F10"/>
    <mergeCell ref="B11:F11"/>
    <mergeCell ref="T4:W4"/>
    <mergeCell ref="A12:A26"/>
    <mergeCell ref="B12:F12"/>
    <mergeCell ref="B21:F21"/>
    <mergeCell ref="B22:F22"/>
    <mergeCell ref="B25:F25"/>
    <mergeCell ref="B15:F15"/>
    <mergeCell ref="B13:F13"/>
    <mergeCell ref="B19:F19"/>
    <mergeCell ref="B14:F14"/>
    <mergeCell ref="B26:F26"/>
    <mergeCell ref="B20:F20"/>
    <mergeCell ref="B23:F23"/>
    <mergeCell ref="B24:F24"/>
    <mergeCell ref="B28:F28"/>
    <mergeCell ref="B16:F16"/>
    <mergeCell ref="B17:F17"/>
    <mergeCell ref="B18:F18"/>
    <mergeCell ref="B27:F27"/>
  </mergeCells>
  <phoneticPr fontId="8"/>
  <conditionalFormatting sqref="G7">
    <cfRule type="expression" dxfId="7" priority="1">
      <formula>WEEKDAY(G$7)=7</formula>
    </cfRule>
  </conditionalFormatting>
  <conditionalFormatting sqref="G7">
    <cfRule type="expression" dxfId="6" priority="2">
      <formula>WEEKDAY(G$7)=1</formula>
    </cfRule>
  </conditionalFormatting>
  <conditionalFormatting sqref="G8">
    <cfRule type="expression" dxfId="5" priority="3">
      <formula>WEEKDAY(G$7)=7</formula>
    </cfRule>
  </conditionalFormatting>
  <conditionalFormatting sqref="G8">
    <cfRule type="expression" dxfId="4" priority="4">
      <formula>WEEKDAY(G$7)=1</formula>
    </cfRule>
  </conditionalFormatting>
  <conditionalFormatting sqref="H7:AK7">
    <cfRule type="expression" dxfId="3" priority="5">
      <formula>WEEKDAY(H$7)=7</formula>
    </cfRule>
  </conditionalFormatting>
  <conditionalFormatting sqref="H7:AK7">
    <cfRule type="expression" dxfId="2" priority="6">
      <formula>WEEKDAY(H$7)=1</formula>
    </cfRule>
  </conditionalFormatting>
  <conditionalFormatting sqref="H8:AK8">
    <cfRule type="expression" dxfId="1" priority="7">
      <formula>WEEKDAY(H$7)=7</formula>
    </cfRule>
  </conditionalFormatting>
  <conditionalFormatting sqref="H8:AK8">
    <cfRule type="expression" dxfId="0" priority="8">
      <formula>WEEKDAY(H$7)=1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2019-11-28T06:39:01Z</dcterms:created>
  <dcterms:modified xsi:type="dcterms:W3CDTF">2022-06-15T23:47:58Z</dcterms:modified>
</cp:coreProperties>
</file>