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A7351978-066F-4AB3-B1C6-CA55D2EDA3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6月28日" sheetId="15" r:id="rId1"/>
    <sheet name="6月27日" sheetId="14" r:id="rId2"/>
    <sheet name="6月24日" sheetId="13" r:id="rId3"/>
    <sheet name="6月23日" sheetId="12" r:id="rId4"/>
    <sheet name="6月22日" sheetId="11" r:id="rId5"/>
    <sheet name="6月21日" sheetId="10" r:id="rId6"/>
    <sheet name="6月20日" sheetId="9" r:id="rId7"/>
    <sheet name="6月17日" sheetId="8" r:id="rId8"/>
    <sheet name="6月16日" sheetId="7" r:id="rId9"/>
    <sheet name="6月15日" sheetId="6" r:id="rId10"/>
    <sheet name="6月14日" sheetId="5" r:id="rId11"/>
    <sheet name="6月13日" sheetId="4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3" roundtripDataSignature="AMtx7mgvz435gcULVgwRJG39UIfKZqwtYw=="/>
    </ext>
  </extLst>
</workbook>
</file>

<file path=xl/calcChain.xml><?xml version="1.0" encoding="utf-8"?>
<calcChain xmlns="http://schemas.openxmlformats.org/spreadsheetml/2006/main">
  <c r="AK7" i="15" l="1"/>
  <c r="AK8" i="15" s="1"/>
  <c r="AJ7" i="15"/>
  <c r="AJ8" i="15" s="1"/>
  <c r="AI7" i="15"/>
  <c r="AI8" i="15" s="1"/>
  <c r="AH7" i="15"/>
  <c r="AH8" i="15" s="1"/>
  <c r="AG7" i="15"/>
  <c r="AG8" i="15" s="1"/>
  <c r="AF7" i="15"/>
  <c r="AF8" i="15" s="1"/>
  <c r="AE7" i="15"/>
  <c r="AE8" i="15" s="1"/>
  <c r="AD7" i="15"/>
  <c r="AD8" i="15" s="1"/>
  <c r="AC7" i="15"/>
  <c r="AC8" i="15" s="1"/>
  <c r="AB7" i="15"/>
  <c r="AB8" i="15" s="1"/>
  <c r="AA7" i="15"/>
  <c r="AA8" i="15" s="1"/>
  <c r="Z7" i="15"/>
  <c r="Z8" i="15" s="1"/>
  <c r="Y7" i="15"/>
  <c r="Y8" i="15" s="1"/>
  <c r="X7" i="15"/>
  <c r="X8" i="15" s="1"/>
  <c r="W7" i="15"/>
  <c r="W8" i="15" s="1"/>
  <c r="V7" i="15"/>
  <c r="V8" i="15" s="1"/>
  <c r="U7" i="15"/>
  <c r="U8" i="15" s="1"/>
  <c r="T7" i="15"/>
  <c r="T8" i="15" s="1"/>
  <c r="S7" i="15"/>
  <c r="S8" i="15" s="1"/>
  <c r="R7" i="15"/>
  <c r="R8" i="15" s="1"/>
  <c r="Q7" i="15"/>
  <c r="Q8" i="15" s="1"/>
  <c r="P7" i="15"/>
  <c r="P8" i="15" s="1"/>
  <c r="O7" i="15"/>
  <c r="O8" i="15" s="1"/>
  <c r="N7" i="15"/>
  <c r="N8" i="15" s="1"/>
  <c r="M7" i="15"/>
  <c r="M8" i="15" s="1"/>
  <c r="L7" i="15"/>
  <c r="L8" i="15" s="1"/>
  <c r="K7" i="15"/>
  <c r="K8" i="15" s="1"/>
  <c r="J7" i="15"/>
  <c r="J8" i="15" s="1"/>
  <c r="I7" i="15"/>
  <c r="I8" i="15" s="1"/>
  <c r="H7" i="15"/>
  <c r="H8" i="15" s="1"/>
  <c r="G7" i="15"/>
  <c r="G8" i="15" s="1"/>
  <c r="G6" i="15"/>
  <c r="AK7" i="14"/>
  <c r="AK8" i="14" s="1"/>
  <c r="AJ7" i="14"/>
  <c r="AJ8" i="14" s="1"/>
  <c r="AI7" i="14"/>
  <c r="AI8" i="14" s="1"/>
  <c r="AH7" i="14"/>
  <c r="AH8" i="14" s="1"/>
  <c r="AG7" i="14"/>
  <c r="AG8" i="14" s="1"/>
  <c r="AF7" i="14"/>
  <c r="AF8" i="14" s="1"/>
  <c r="AE7" i="14"/>
  <c r="AE8" i="14" s="1"/>
  <c r="AD7" i="14"/>
  <c r="AD8" i="14" s="1"/>
  <c r="AC7" i="14"/>
  <c r="AC8" i="14" s="1"/>
  <c r="AB7" i="14"/>
  <c r="AB8" i="14" s="1"/>
  <c r="AA7" i="14"/>
  <c r="AA8" i="14" s="1"/>
  <c r="Z7" i="14"/>
  <c r="Z8" i="14" s="1"/>
  <c r="Y7" i="14"/>
  <c r="Y8" i="14" s="1"/>
  <c r="X7" i="14"/>
  <c r="X8" i="14" s="1"/>
  <c r="W7" i="14"/>
  <c r="W8" i="14" s="1"/>
  <c r="V7" i="14"/>
  <c r="V8" i="14" s="1"/>
  <c r="U7" i="14"/>
  <c r="U8" i="14" s="1"/>
  <c r="T7" i="14"/>
  <c r="T8" i="14" s="1"/>
  <c r="S7" i="14"/>
  <c r="S8" i="14" s="1"/>
  <c r="R7" i="14"/>
  <c r="R8" i="14" s="1"/>
  <c r="Q7" i="14"/>
  <c r="Q8" i="14" s="1"/>
  <c r="P7" i="14"/>
  <c r="P8" i="14" s="1"/>
  <c r="O7" i="14"/>
  <c r="O8" i="14" s="1"/>
  <c r="N7" i="14"/>
  <c r="N8" i="14" s="1"/>
  <c r="M7" i="14"/>
  <c r="M8" i="14" s="1"/>
  <c r="L7" i="14"/>
  <c r="L8" i="14" s="1"/>
  <c r="K7" i="14"/>
  <c r="K8" i="14" s="1"/>
  <c r="J7" i="14"/>
  <c r="J8" i="14" s="1"/>
  <c r="I7" i="14"/>
  <c r="I8" i="14" s="1"/>
  <c r="H7" i="14"/>
  <c r="H8" i="14" s="1"/>
  <c r="G7" i="14"/>
  <c r="G8" i="14" s="1"/>
  <c r="G6" i="14"/>
  <c r="AK7" i="13"/>
  <c r="AK8" i="13" s="1"/>
  <c r="AJ7" i="13"/>
  <c r="AJ8" i="13" s="1"/>
  <c r="AI7" i="13"/>
  <c r="AI8" i="13" s="1"/>
  <c r="AH7" i="13"/>
  <c r="AH8" i="13" s="1"/>
  <c r="AG7" i="13"/>
  <c r="AG8" i="13" s="1"/>
  <c r="AF7" i="13"/>
  <c r="AF8" i="13" s="1"/>
  <c r="AE7" i="13"/>
  <c r="AE8" i="13" s="1"/>
  <c r="AD7" i="13"/>
  <c r="AD8" i="13" s="1"/>
  <c r="AC7" i="13"/>
  <c r="AC8" i="13" s="1"/>
  <c r="AB7" i="13"/>
  <c r="AB8" i="13" s="1"/>
  <c r="AA7" i="13"/>
  <c r="AA8" i="13" s="1"/>
  <c r="Z7" i="13"/>
  <c r="Z8" i="13" s="1"/>
  <c r="Y7" i="13"/>
  <c r="Y8" i="13" s="1"/>
  <c r="X7" i="13"/>
  <c r="X8" i="13" s="1"/>
  <c r="W7" i="13"/>
  <c r="W8" i="13" s="1"/>
  <c r="V7" i="13"/>
  <c r="V8" i="13" s="1"/>
  <c r="U7" i="13"/>
  <c r="U8" i="13" s="1"/>
  <c r="T7" i="13"/>
  <c r="T8" i="13" s="1"/>
  <c r="S7" i="13"/>
  <c r="S8" i="13" s="1"/>
  <c r="R7" i="13"/>
  <c r="R8" i="13" s="1"/>
  <c r="Q7" i="13"/>
  <c r="Q8" i="13" s="1"/>
  <c r="P7" i="13"/>
  <c r="P8" i="13" s="1"/>
  <c r="O7" i="13"/>
  <c r="O8" i="13" s="1"/>
  <c r="N7" i="13"/>
  <c r="N8" i="13" s="1"/>
  <c r="M7" i="13"/>
  <c r="M8" i="13" s="1"/>
  <c r="L7" i="13"/>
  <c r="L8" i="13" s="1"/>
  <c r="K7" i="13"/>
  <c r="K8" i="13" s="1"/>
  <c r="J7" i="13"/>
  <c r="J8" i="13" s="1"/>
  <c r="I7" i="13"/>
  <c r="I8" i="13" s="1"/>
  <c r="H7" i="13"/>
  <c r="H8" i="13" s="1"/>
  <c r="G7" i="13"/>
  <c r="G8" i="13" s="1"/>
  <c r="G6" i="13"/>
  <c r="AK7" i="12"/>
  <c r="AK8" i="12" s="1"/>
  <c r="AJ7" i="12"/>
  <c r="AJ8" i="12" s="1"/>
  <c r="AI7" i="12"/>
  <c r="AI8" i="12" s="1"/>
  <c r="AH7" i="12"/>
  <c r="AH8" i="12" s="1"/>
  <c r="AG7" i="12"/>
  <c r="AG8" i="12" s="1"/>
  <c r="AF7" i="12"/>
  <c r="AF8" i="12" s="1"/>
  <c r="AE7" i="12"/>
  <c r="AE8" i="12" s="1"/>
  <c r="AD7" i="12"/>
  <c r="AD8" i="12" s="1"/>
  <c r="AC7" i="12"/>
  <c r="AC8" i="12" s="1"/>
  <c r="AB7" i="12"/>
  <c r="AB8" i="12" s="1"/>
  <c r="AA7" i="12"/>
  <c r="AA8" i="12" s="1"/>
  <c r="Z7" i="12"/>
  <c r="Z8" i="12" s="1"/>
  <c r="Y7" i="12"/>
  <c r="Y8" i="12" s="1"/>
  <c r="X7" i="12"/>
  <c r="X8" i="12" s="1"/>
  <c r="W7" i="12"/>
  <c r="W8" i="12" s="1"/>
  <c r="V7" i="12"/>
  <c r="V8" i="12" s="1"/>
  <c r="U7" i="12"/>
  <c r="U8" i="12" s="1"/>
  <c r="T7" i="12"/>
  <c r="T8" i="12" s="1"/>
  <c r="S7" i="12"/>
  <c r="S8" i="12" s="1"/>
  <c r="R7" i="12"/>
  <c r="R8" i="12" s="1"/>
  <c r="Q7" i="12"/>
  <c r="Q8" i="12" s="1"/>
  <c r="P7" i="12"/>
  <c r="P8" i="12" s="1"/>
  <c r="O7" i="12"/>
  <c r="O8" i="12" s="1"/>
  <c r="N7" i="12"/>
  <c r="N8" i="12" s="1"/>
  <c r="M7" i="12"/>
  <c r="M8" i="12" s="1"/>
  <c r="L7" i="12"/>
  <c r="L8" i="12" s="1"/>
  <c r="K7" i="12"/>
  <c r="K8" i="12" s="1"/>
  <c r="J7" i="12"/>
  <c r="J8" i="12" s="1"/>
  <c r="I7" i="12"/>
  <c r="I8" i="12" s="1"/>
  <c r="H7" i="12"/>
  <c r="H8" i="12" s="1"/>
  <c r="G7" i="12"/>
  <c r="G8" i="12" s="1"/>
  <c r="G6" i="12"/>
  <c r="AK7" i="11"/>
  <c r="AK8" i="11" s="1"/>
  <c r="AJ7" i="11"/>
  <c r="AJ8" i="11" s="1"/>
  <c r="AI7" i="11"/>
  <c r="AI8" i="11" s="1"/>
  <c r="AH7" i="11"/>
  <c r="AH8" i="11" s="1"/>
  <c r="AG7" i="11"/>
  <c r="AG8" i="11" s="1"/>
  <c r="AF7" i="11"/>
  <c r="AF8" i="11" s="1"/>
  <c r="AE7" i="11"/>
  <c r="AE8" i="11" s="1"/>
  <c r="AD7" i="11"/>
  <c r="AD8" i="11" s="1"/>
  <c r="AC7" i="11"/>
  <c r="AC8" i="11" s="1"/>
  <c r="AB7" i="11"/>
  <c r="AB8" i="11" s="1"/>
  <c r="AA7" i="11"/>
  <c r="AA8" i="11" s="1"/>
  <c r="Z7" i="11"/>
  <c r="Z8" i="11" s="1"/>
  <c r="Y7" i="11"/>
  <c r="Y8" i="11" s="1"/>
  <c r="X7" i="11"/>
  <c r="X8" i="11" s="1"/>
  <c r="W7" i="11"/>
  <c r="W8" i="11" s="1"/>
  <c r="V7" i="11"/>
  <c r="V8" i="11" s="1"/>
  <c r="U7" i="11"/>
  <c r="U8" i="11" s="1"/>
  <c r="T7" i="11"/>
  <c r="T8" i="11" s="1"/>
  <c r="S7" i="11"/>
  <c r="S8" i="11" s="1"/>
  <c r="R7" i="11"/>
  <c r="R8" i="11" s="1"/>
  <c r="Q7" i="11"/>
  <c r="Q8" i="11" s="1"/>
  <c r="P7" i="11"/>
  <c r="P8" i="11" s="1"/>
  <c r="O7" i="11"/>
  <c r="O8" i="11" s="1"/>
  <c r="N7" i="11"/>
  <c r="N8" i="11" s="1"/>
  <c r="M7" i="11"/>
  <c r="M8" i="11" s="1"/>
  <c r="L7" i="11"/>
  <c r="L8" i="11" s="1"/>
  <c r="K7" i="11"/>
  <c r="K8" i="11" s="1"/>
  <c r="J7" i="11"/>
  <c r="J8" i="11" s="1"/>
  <c r="I7" i="11"/>
  <c r="I8" i="11" s="1"/>
  <c r="H7" i="11"/>
  <c r="H8" i="11" s="1"/>
  <c r="G7" i="11"/>
  <c r="G8" i="11" s="1"/>
  <c r="G6" i="11"/>
  <c r="AK7" i="10"/>
  <c r="AK8" i="10" s="1"/>
  <c r="AJ7" i="10"/>
  <c r="AJ8" i="10" s="1"/>
  <c r="AI7" i="10"/>
  <c r="AI8" i="10" s="1"/>
  <c r="AH7" i="10"/>
  <c r="AH8" i="10" s="1"/>
  <c r="AG7" i="10"/>
  <c r="AG8" i="10" s="1"/>
  <c r="AF7" i="10"/>
  <c r="AF8" i="10" s="1"/>
  <c r="AE7" i="10"/>
  <c r="AE8" i="10" s="1"/>
  <c r="AD7" i="10"/>
  <c r="AD8" i="10" s="1"/>
  <c r="AC7" i="10"/>
  <c r="AC8" i="10" s="1"/>
  <c r="AB7" i="10"/>
  <c r="AB8" i="10" s="1"/>
  <c r="AA7" i="10"/>
  <c r="AA8" i="10" s="1"/>
  <c r="Z7" i="10"/>
  <c r="Z8" i="10" s="1"/>
  <c r="Y7" i="10"/>
  <c r="Y8" i="10" s="1"/>
  <c r="X7" i="10"/>
  <c r="X8" i="10" s="1"/>
  <c r="W7" i="10"/>
  <c r="W8" i="10" s="1"/>
  <c r="V7" i="10"/>
  <c r="V8" i="10" s="1"/>
  <c r="U7" i="10"/>
  <c r="U8" i="10" s="1"/>
  <c r="T7" i="10"/>
  <c r="T8" i="10" s="1"/>
  <c r="S7" i="10"/>
  <c r="S8" i="10" s="1"/>
  <c r="R7" i="10"/>
  <c r="R8" i="10" s="1"/>
  <c r="Q7" i="10"/>
  <c r="Q8" i="10" s="1"/>
  <c r="P7" i="10"/>
  <c r="P8" i="10" s="1"/>
  <c r="O7" i="10"/>
  <c r="O8" i="10" s="1"/>
  <c r="N7" i="10"/>
  <c r="N8" i="10" s="1"/>
  <c r="M7" i="10"/>
  <c r="M8" i="10" s="1"/>
  <c r="L7" i="10"/>
  <c r="L8" i="10" s="1"/>
  <c r="K7" i="10"/>
  <c r="K8" i="10" s="1"/>
  <c r="J7" i="10"/>
  <c r="J8" i="10" s="1"/>
  <c r="I7" i="10"/>
  <c r="I8" i="10" s="1"/>
  <c r="H7" i="10"/>
  <c r="H8" i="10" s="1"/>
  <c r="G7" i="10"/>
  <c r="G8" i="10" s="1"/>
  <c r="G6" i="10"/>
  <c r="AK7" i="9"/>
  <c r="AK8" i="9" s="1"/>
  <c r="AJ7" i="9"/>
  <c r="AJ8" i="9" s="1"/>
  <c r="AI7" i="9"/>
  <c r="AI8" i="9" s="1"/>
  <c r="AH7" i="9"/>
  <c r="AH8" i="9" s="1"/>
  <c r="AG7" i="9"/>
  <c r="AG8" i="9" s="1"/>
  <c r="AF7" i="9"/>
  <c r="AF8" i="9" s="1"/>
  <c r="AE7" i="9"/>
  <c r="AE8" i="9" s="1"/>
  <c r="AD7" i="9"/>
  <c r="AD8" i="9" s="1"/>
  <c r="AC7" i="9"/>
  <c r="AC8" i="9" s="1"/>
  <c r="AB7" i="9"/>
  <c r="AB8" i="9" s="1"/>
  <c r="AA7" i="9"/>
  <c r="AA8" i="9" s="1"/>
  <c r="Z7" i="9"/>
  <c r="Z8" i="9" s="1"/>
  <c r="Y7" i="9"/>
  <c r="Y8" i="9" s="1"/>
  <c r="X7" i="9"/>
  <c r="X8" i="9" s="1"/>
  <c r="W7" i="9"/>
  <c r="W8" i="9" s="1"/>
  <c r="V7" i="9"/>
  <c r="V8" i="9" s="1"/>
  <c r="U7" i="9"/>
  <c r="U8" i="9" s="1"/>
  <c r="T7" i="9"/>
  <c r="T8" i="9" s="1"/>
  <c r="S7" i="9"/>
  <c r="S8" i="9" s="1"/>
  <c r="R7" i="9"/>
  <c r="R8" i="9" s="1"/>
  <c r="Q7" i="9"/>
  <c r="Q8" i="9" s="1"/>
  <c r="P7" i="9"/>
  <c r="P8" i="9" s="1"/>
  <c r="O7" i="9"/>
  <c r="O8" i="9" s="1"/>
  <c r="N7" i="9"/>
  <c r="N8" i="9" s="1"/>
  <c r="M7" i="9"/>
  <c r="M8" i="9" s="1"/>
  <c r="L7" i="9"/>
  <c r="L8" i="9" s="1"/>
  <c r="K7" i="9"/>
  <c r="K8" i="9" s="1"/>
  <c r="J7" i="9"/>
  <c r="J8" i="9" s="1"/>
  <c r="I7" i="9"/>
  <c r="I8" i="9" s="1"/>
  <c r="H7" i="9"/>
  <c r="H8" i="9" s="1"/>
  <c r="G7" i="9"/>
  <c r="G8" i="9" s="1"/>
  <c r="G6" i="9"/>
  <c r="AK7" i="8"/>
  <c r="AK8" i="8" s="1"/>
  <c r="AJ7" i="8"/>
  <c r="AJ8" i="8" s="1"/>
  <c r="AI7" i="8"/>
  <c r="AI8" i="8" s="1"/>
  <c r="AH7" i="8"/>
  <c r="AH8" i="8" s="1"/>
  <c r="AG7" i="8"/>
  <c r="AG8" i="8" s="1"/>
  <c r="AF7" i="8"/>
  <c r="AF8" i="8" s="1"/>
  <c r="AE7" i="8"/>
  <c r="AE8" i="8" s="1"/>
  <c r="AD7" i="8"/>
  <c r="AD8" i="8" s="1"/>
  <c r="AC7" i="8"/>
  <c r="AC8" i="8" s="1"/>
  <c r="AB7" i="8"/>
  <c r="AB8" i="8" s="1"/>
  <c r="AA7" i="8"/>
  <c r="AA8" i="8" s="1"/>
  <c r="Z7" i="8"/>
  <c r="Z8" i="8" s="1"/>
  <c r="Y7" i="8"/>
  <c r="Y8" i="8" s="1"/>
  <c r="X7" i="8"/>
  <c r="X8" i="8" s="1"/>
  <c r="W7" i="8"/>
  <c r="W8" i="8" s="1"/>
  <c r="V7" i="8"/>
  <c r="V8" i="8" s="1"/>
  <c r="U7" i="8"/>
  <c r="U8" i="8" s="1"/>
  <c r="T7" i="8"/>
  <c r="T8" i="8" s="1"/>
  <c r="S7" i="8"/>
  <c r="S8" i="8" s="1"/>
  <c r="R7" i="8"/>
  <c r="R8" i="8" s="1"/>
  <c r="Q7" i="8"/>
  <c r="Q8" i="8" s="1"/>
  <c r="P7" i="8"/>
  <c r="P8" i="8" s="1"/>
  <c r="O7" i="8"/>
  <c r="O8" i="8" s="1"/>
  <c r="N7" i="8"/>
  <c r="N8" i="8" s="1"/>
  <c r="M7" i="8"/>
  <c r="M8" i="8" s="1"/>
  <c r="L7" i="8"/>
  <c r="L8" i="8" s="1"/>
  <c r="K7" i="8"/>
  <c r="K8" i="8" s="1"/>
  <c r="J7" i="8"/>
  <c r="J8" i="8" s="1"/>
  <c r="I7" i="8"/>
  <c r="I8" i="8" s="1"/>
  <c r="H7" i="8"/>
  <c r="H8" i="8" s="1"/>
  <c r="G7" i="8"/>
  <c r="G8" i="8" s="1"/>
  <c r="G6" i="8"/>
  <c r="AC8" i="7"/>
  <c r="Y8" i="7"/>
  <c r="X8" i="7"/>
  <c r="U8" i="7"/>
  <c r="Q8" i="7"/>
  <c r="P8" i="7"/>
  <c r="M8" i="7"/>
  <c r="I8" i="7"/>
  <c r="H8" i="7"/>
  <c r="AK7" i="7"/>
  <c r="AK8" i="7" s="1"/>
  <c r="AJ7" i="7"/>
  <c r="AJ8" i="7" s="1"/>
  <c r="AI7" i="7"/>
  <c r="AI8" i="7" s="1"/>
  <c r="AH7" i="7"/>
  <c r="AH8" i="7" s="1"/>
  <c r="AG7" i="7"/>
  <c r="AG8" i="7" s="1"/>
  <c r="AF7" i="7"/>
  <c r="AF8" i="7" s="1"/>
  <c r="AE7" i="7"/>
  <c r="AE8" i="7" s="1"/>
  <c r="AD7" i="7"/>
  <c r="AD8" i="7" s="1"/>
  <c r="AC7" i="7"/>
  <c r="AB7" i="7"/>
  <c r="AB8" i="7" s="1"/>
  <c r="AA7" i="7"/>
  <c r="AA8" i="7" s="1"/>
  <c r="Z7" i="7"/>
  <c r="Z8" i="7" s="1"/>
  <c r="Y7" i="7"/>
  <c r="X7" i="7"/>
  <c r="W7" i="7"/>
  <c r="W8" i="7" s="1"/>
  <c r="V7" i="7"/>
  <c r="V8" i="7" s="1"/>
  <c r="U7" i="7"/>
  <c r="T7" i="7"/>
  <c r="T8" i="7" s="1"/>
  <c r="S7" i="7"/>
  <c r="S8" i="7" s="1"/>
  <c r="R7" i="7"/>
  <c r="R8" i="7" s="1"/>
  <c r="Q7" i="7"/>
  <c r="P7" i="7"/>
  <c r="O7" i="7"/>
  <c r="O8" i="7" s="1"/>
  <c r="N7" i="7"/>
  <c r="N8" i="7" s="1"/>
  <c r="M7" i="7"/>
  <c r="L7" i="7"/>
  <c r="L8" i="7" s="1"/>
  <c r="K7" i="7"/>
  <c r="K8" i="7" s="1"/>
  <c r="J7" i="7"/>
  <c r="J8" i="7" s="1"/>
  <c r="I7" i="7"/>
  <c r="H7" i="7"/>
  <c r="G7" i="7"/>
  <c r="G8" i="7" s="1"/>
  <c r="G6" i="7"/>
  <c r="AK7" i="6"/>
  <c r="AK8" i="6" s="1"/>
  <c r="AJ7" i="6"/>
  <c r="AJ8" i="6" s="1"/>
  <c r="AI7" i="6"/>
  <c r="AI8" i="6" s="1"/>
  <c r="AH7" i="6"/>
  <c r="AH8" i="6" s="1"/>
  <c r="AG7" i="6"/>
  <c r="AG8" i="6" s="1"/>
  <c r="AF7" i="6"/>
  <c r="AF8" i="6" s="1"/>
  <c r="AE7" i="6"/>
  <c r="AE8" i="6" s="1"/>
  <c r="AD7" i="6"/>
  <c r="AD8" i="6" s="1"/>
  <c r="AC7" i="6"/>
  <c r="AC8" i="6" s="1"/>
  <c r="AB7" i="6"/>
  <c r="AB8" i="6" s="1"/>
  <c r="AA7" i="6"/>
  <c r="AA8" i="6" s="1"/>
  <c r="Z7" i="6"/>
  <c r="Z8" i="6" s="1"/>
  <c r="Y7" i="6"/>
  <c r="Y8" i="6" s="1"/>
  <c r="X7" i="6"/>
  <c r="X8" i="6" s="1"/>
  <c r="W7" i="6"/>
  <c r="W8" i="6" s="1"/>
  <c r="V7" i="6"/>
  <c r="V8" i="6" s="1"/>
  <c r="U7" i="6"/>
  <c r="U8" i="6" s="1"/>
  <c r="T7" i="6"/>
  <c r="T8" i="6" s="1"/>
  <c r="S7" i="6"/>
  <c r="S8" i="6" s="1"/>
  <c r="R7" i="6"/>
  <c r="R8" i="6" s="1"/>
  <c r="Q7" i="6"/>
  <c r="Q8" i="6" s="1"/>
  <c r="P7" i="6"/>
  <c r="P8" i="6" s="1"/>
  <c r="O7" i="6"/>
  <c r="O8" i="6" s="1"/>
  <c r="N7" i="6"/>
  <c r="N8" i="6" s="1"/>
  <c r="M7" i="6"/>
  <c r="M8" i="6" s="1"/>
  <c r="L7" i="6"/>
  <c r="L8" i="6" s="1"/>
  <c r="K7" i="6"/>
  <c r="K8" i="6" s="1"/>
  <c r="J7" i="6"/>
  <c r="J8" i="6" s="1"/>
  <c r="I7" i="6"/>
  <c r="I8" i="6" s="1"/>
  <c r="H7" i="6"/>
  <c r="H8" i="6" s="1"/>
  <c r="G7" i="6"/>
  <c r="G8" i="6" s="1"/>
  <c r="G6" i="6"/>
  <c r="AK7" i="5"/>
  <c r="AK8" i="5" s="1"/>
  <c r="AJ7" i="5"/>
  <c r="AJ8" i="5" s="1"/>
  <c r="AI7" i="5"/>
  <c r="AI8" i="5" s="1"/>
  <c r="AH7" i="5"/>
  <c r="AH8" i="5" s="1"/>
  <c r="AG7" i="5"/>
  <c r="AG8" i="5" s="1"/>
  <c r="AF7" i="5"/>
  <c r="AF8" i="5" s="1"/>
  <c r="AE7" i="5"/>
  <c r="AE8" i="5" s="1"/>
  <c r="AD7" i="5"/>
  <c r="AD8" i="5" s="1"/>
  <c r="AC7" i="5"/>
  <c r="AC8" i="5" s="1"/>
  <c r="AB7" i="5"/>
  <c r="AB8" i="5" s="1"/>
  <c r="AA7" i="5"/>
  <c r="AA8" i="5" s="1"/>
  <c r="Z7" i="5"/>
  <c r="Z8" i="5" s="1"/>
  <c r="Y7" i="5"/>
  <c r="Y8" i="5" s="1"/>
  <c r="X7" i="5"/>
  <c r="X8" i="5" s="1"/>
  <c r="W7" i="5"/>
  <c r="W8" i="5" s="1"/>
  <c r="V7" i="5"/>
  <c r="V8" i="5" s="1"/>
  <c r="U7" i="5"/>
  <c r="U8" i="5" s="1"/>
  <c r="T7" i="5"/>
  <c r="T8" i="5" s="1"/>
  <c r="S7" i="5"/>
  <c r="S8" i="5" s="1"/>
  <c r="R7" i="5"/>
  <c r="R8" i="5" s="1"/>
  <c r="Q7" i="5"/>
  <c r="Q8" i="5" s="1"/>
  <c r="P7" i="5"/>
  <c r="P8" i="5" s="1"/>
  <c r="O7" i="5"/>
  <c r="O8" i="5" s="1"/>
  <c r="N7" i="5"/>
  <c r="N8" i="5" s="1"/>
  <c r="M7" i="5"/>
  <c r="M8" i="5" s="1"/>
  <c r="L7" i="5"/>
  <c r="L8" i="5" s="1"/>
  <c r="K7" i="5"/>
  <c r="K8" i="5" s="1"/>
  <c r="J7" i="5"/>
  <c r="J8" i="5" s="1"/>
  <c r="I7" i="5"/>
  <c r="I8" i="5" s="1"/>
  <c r="H7" i="5"/>
  <c r="H8" i="5" s="1"/>
  <c r="G7" i="5"/>
  <c r="G8" i="5" s="1"/>
  <c r="G6" i="5"/>
  <c r="AK7" i="4"/>
  <c r="AK8" i="4" s="1"/>
  <c r="AJ7" i="4"/>
  <c r="AJ8" i="4" s="1"/>
  <c r="AI7" i="4"/>
  <c r="AI8" i="4" s="1"/>
  <c r="AH7" i="4"/>
  <c r="AH8" i="4" s="1"/>
  <c r="AG7" i="4"/>
  <c r="AG8" i="4" s="1"/>
  <c r="AF7" i="4"/>
  <c r="AF8" i="4" s="1"/>
  <c r="AE7" i="4"/>
  <c r="AE8" i="4" s="1"/>
  <c r="AD7" i="4"/>
  <c r="AD8" i="4" s="1"/>
  <c r="AC7" i="4"/>
  <c r="AC8" i="4" s="1"/>
  <c r="AB7" i="4"/>
  <c r="AB8" i="4" s="1"/>
  <c r="AA7" i="4"/>
  <c r="AA8" i="4" s="1"/>
  <c r="Z7" i="4"/>
  <c r="Z8" i="4" s="1"/>
  <c r="Y7" i="4"/>
  <c r="Y8" i="4" s="1"/>
  <c r="X7" i="4"/>
  <c r="X8" i="4" s="1"/>
  <c r="W7" i="4"/>
  <c r="W8" i="4" s="1"/>
  <c r="V7" i="4"/>
  <c r="V8" i="4" s="1"/>
  <c r="U7" i="4"/>
  <c r="U8" i="4" s="1"/>
  <c r="T7" i="4"/>
  <c r="T8" i="4" s="1"/>
  <c r="S7" i="4"/>
  <c r="S8" i="4" s="1"/>
  <c r="R7" i="4"/>
  <c r="R8" i="4" s="1"/>
  <c r="Q7" i="4"/>
  <c r="Q8" i="4" s="1"/>
  <c r="P7" i="4"/>
  <c r="P8" i="4" s="1"/>
  <c r="O7" i="4"/>
  <c r="O8" i="4" s="1"/>
  <c r="N7" i="4"/>
  <c r="N8" i="4" s="1"/>
  <c r="M7" i="4"/>
  <c r="M8" i="4" s="1"/>
  <c r="L7" i="4"/>
  <c r="L8" i="4" s="1"/>
  <c r="K7" i="4"/>
  <c r="K8" i="4" s="1"/>
  <c r="J7" i="4"/>
  <c r="J8" i="4" s="1"/>
  <c r="I7" i="4"/>
  <c r="I8" i="4" s="1"/>
  <c r="H7" i="4"/>
  <c r="H8" i="4" s="1"/>
  <c r="G7" i="4"/>
  <c r="G8" i="4" s="1"/>
  <c r="G6" i="4"/>
</calcChain>
</file>

<file path=xl/sharedStrings.xml><?xml version="1.0" encoding="utf-8"?>
<sst xmlns="http://schemas.openxmlformats.org/spreadsheetml/2006/main" count="905" uniqueCount="70">
  <si>
    <t>年</t>
  </si>
  <si>
    <t>月</t>
  </si>
  <si>
    <t>月間工程表</t>
  </si>
  <si>
    <t>責任者</t>
  </si>
  <si>
    <t>作成者</t>
  </si>
  <si>
    <t>作成日</t>
  </si>
  <si>
    <t>更新日</t>
  </si>
  <si>
    <t>日</t>
  </si>
  <si>
    <t>曜日</t>
  </si>
  <si>
    <t>サイト構成</t>
  </si>
  <si>
    <t>ページ資料</t>
  </si>
  <si>
    <t>デザイン</t>
  </si>
  <si>
    <t>コンテンツ入力</t>
  </si>
  <si>
    <t>担当</t>
    <rPh sb="0" eb="2">
      <t>タントウ</t>
    </rPh>
    <phoneticPr fontId="8"/>
  </si>
  <si>
    <t>発</t>
    <rPh sb="0" eb="1">
      <t>ハツ</t>
    </rPh>
    <phoneticPr fontId="8"/>
  </si>
  <si>
    <t>担当割当</t>
    <rPh sb="0" eb="2">
      <t>タントウ</t>
    </rPh>
    <rPh sb="2" eb="4">
      <t>ワリアテ</t>
    </rPh>
    <phoneticPr fontId="8"/>
  </si>
  <si>
    <t>プログラム統合</t>
    <rPh sb="5" eb="7">
      <t>トウゴウ</t>
    </rPh>
    <phoneticPr fontId="8"/>
  </si>
  <si>
    <t>アプリ完成</t>
    <rPh sb="3" eb="5">
      <t>カンセイ</t>
    </rPh>
    <phoneticPr fontId="8"/>
  </si>
  <si>
    <t>開発環境構築</t>
    <rPh sb="0" eb="2">
      <t>カイハツ</t>
    </rPh>
    <rPh sb="2" eb="4">
      <t>カンキョウ</t>
    </rPh>
    <rPh sb="4" eb="6">
      <t>コウチク</t>
    </rPh>
    <phoneticPr fontId="8"/>
  </si>
  <si>
    <t>各種DB構築</t>
    <rPh sb="4" eb="6">
      <t>コウチク</t>
    </rPh>
    <phoneticPr fontId="8"/>
  </si>
  <si>
    <t>達成度（％）</t>
    <rPh sb="0" eb="3">
      <t>タッセイド</t>
    </rPh>
    <phoneticPr fontId="8"/>
  </si>
  <si>
    <t>ビルド</t>
    <phoneticPr fontId="8"/>
  </si>
  <si>
    <t>デザイン</t>
    <phoneticPr fontId="8"/>
  </si>
  <si>
    <t>開発</t>
    <rPh sb="0" eb="2">
      <t>カイハツ</t>
    </rPh>
    <phoneticPr fontId="8"/>
  </si>
  <si>
    <t>納品</t>
    <rPh sb="0" eb="2">
      <t>ノウヒン</t>
    </rPh>
    <phoneticPr fontId="8"/>
  </si>
  <si>
    <t>支援</t>
    <rPh sb="0" eb="2">
      <t>シエン</t>
    </rPh>
    <phoneticPr fontId="8"/>
  </si>
  <si>
    <t>色分け進捗</t>
    <rPh sb="0" eb="2">
      <t>イロワ</t>
    </rPh>
    <rPh sb="3" eb="5">
      <t>シンチョク</t>
    </rPh>
    <phoneticPr fontId="8"/>
  </si>
  <si>
    <t>未達成</t>
    <rPh sb="0" eb="3">
      <t>ミタッセイ</t>
    </rPh>
    <phoneticPr fontId="8"/>
  </si>
  <si>
    <t>達成</t>
    <rPh sb="0" eb="2">
      <t>タッセイ</t>
    </rPh>
    <phoneticPr fontId="8"/>
  </si>
  <si>
    <t>中断</t>
    <rPh sb="0" eb="2">
      <t>チュウダン</t>
    </rPh>
    <phoneticPr fontId="8"/>
  </si>
  <si>
    <t>予定</t>
    <rPh sb="0" eb="2">
      <t>ヨテイ</t>
    </rPh>
    <phoneticPr fontId="8"/>
  </si>
  <si>
    <t>アプリ発表会準備</t>
    <rPh sb="3" eb="5">
      <t>ハッピョウ</t>
    </rPh>
    <rPh sb="5" eb="6">
      <t>カイ</t>
    </rPh>
    <rPh sb="6" eb="8">
      <t>ジュンビ</t>
    </rPh>
    <phoneticPr fontId="8"/>
  </si>
  <si>
    <t>システム開発全体</t>
    <rPh sb="4" eb="6">
      <t>カイハツ</t>
    </rPh>
    <rPh sb="6" eb="8">
      <t>ゼンタイ</t>
    </rPh>
    <phoneticPr fontId="8"/>
  </si>
  <si>
    <t>髙林隼仁</t>
    <rPh sb="0" eb="4">
      <t>タカバヤシハヤトジン</t>
    </rPh>
    <phoneticPr fontId="8"/>
  </si>
  <si>
    <t>髙林隼仁</t>
    <phoneticPr fontId="8"/>
  </si>
  <si>
    <t>チームリーダ：髙林隼仁</t>
  </si>
  <si>
    <t>コミュニケーション管理担当：古晒悠誠</t>
  </si>
  <si>
    <t>品質管理担当：松本美空</t>
  </si>
  <si>
    <r>
      <t>DBA</t>
    </r>
    <r>
      <rPr>
        <sz val="11"/>
        <color rgb="FF1D1C1D"/>
        <rFont val="ＭＳ ゴシック"/>
        <family val="3"/>
        <charset val="128"/>
      </rPr>
      <t>：中尾順仁</t>
    </r>
    <phoneticPr fontId="8"/>
  </si>
  <si>
    <t>構成管理担当：古晒悠誠</t>
    <phoneticPr fontId="8"/>
  </si>
  <si>
    <t>全員</t>
  </si>
  <si>
    <t>全員</t>
    <rPh sb="0" eb="2">
      <t>ゼンイン</t>
    </rPh>
    <phoneticPr fontId="8"/>
  </si>
  <si>
    <t>中、古、松</t>
    <rPh sb="0" eb="1">
      <t>ナカ</t>
    </rPh>
    <rPh sb="2" eb="3">
      <t>コ</t>
    </rPh>
    <rPh sb="4" eb="5">
      <t>マツ</t>
    </rPh>
    <phoneticPr fontId="8"/>
  </si>
  <si>
    <t>Beans</t>
    <phoneticPr fontId="8"/>
  </si>
  <si>
    <t>DAO</t>
    <phoneticPr fontId="8"/>
  </si>
  <si>
    <t>Servlet</t>
    <phoneticPr fontId="8"/>
  </si>
  <si>
    <t>JSP</t>
    <phoneticPr fontId="8"/>
  </si>
  <si>
    <t>CSS</t>
    <phoneticPr fontId="8"/>
  </si>
  <si>
    <t>JavaScpript</t>
    <phoneticPr fontId="8"/>
  </si>
  <si>
    <t>発表担当：内田歩輝</t>
    <phoneticPr fontId="8"/>
  </si>
  <si>
    <t>内田</t>
    <phoneticPr fontId="8"/>
  </si>
  <si>
    <t>髙林</t>
    <phoneticPr fontId="8"/>
  </si>
  <si>
    <t>古晒</t>
    <phoneticPr fontId="8"/>
  </si>
  <si>
    <t>中尾</t>
    <phoneticPr fontId="8"/>
  </si>
  <si>
    <t>100%(仮)</t>
    <rPh sb="5" eb="6">
      <t>カリ</t>
    </rPh>
    <phoneticPr fontId="8"/>
  </si>
  <si>
    <t>内田</t>
    <rPh sb="0" eb="2">
      <t>ウチダ</t>
    </rPh>
    <phoneticPr fontId="8"/>
  </si>
  <si>
    <t>・SQL文</t>
    <rPh sb="4" eb="5">
      <t>ブン</t>
    </rPh>
    <phoneticPr fontId="8"/>
  </si>
  <si>
    <t>・</t>
    <phoneticPr fontId="8"/>
  </si>
  <si>
    <t>・非同期通信のことについて</t>
    <rPh sb="1" eb="4">
      <t>ヒドウキ</t>
    </rPh>
    <rPh sb="4" eb="6">
      <t>ツウシン</t>
    </rPh>
    <phoneticPr fontId="8"/>
  </si>
  <si>
    <t>古晒、内田</t>
    <phoneticPr fontId="8"/>
  </si>
  <si>
    <t>中尾</t>
    <rPh sb="0" eb="2">
      <t>ナカオ</t>
    </rPh>
    <phoneticPr fontId="8"/>
  </si>
  <si>
    <t>髙林</t>
    <rPh sb="0" eb="1">
      <t>ダカイ</t>
    </rPh>
    <rPh sb="1" eb="2">
      <t>ハヤシ</t>
    </rPh>
    <phoneticPr fontId="8"/>
  </si>
  <si>
    <t>松本</t>
    <rPh sb="0" eb="2">
      <t>マツモト</t>
    </rPh>
    <phoneticPr fontId="8"/>
  </si>
  <si>
    <t>髙林</t>
    <rPh sb="0" eb="2">
      <t>タカバヤシ</t>
    </rPh>
    <phoneticPr fontId="8"/>
  </si>
  <si>
    <t>100%(仮)</t>
    <phoneticPr fontId="8"/>
  </si>
  <si>
    <t>・CSSとJavaScriptのマージ作業</t>
    <rPh sb="19" eb="21">
      <t>サギョウ</t>
    </rPh>
    <phoneticPr fontId="8"/>
  </si>
  <si>
    <t>・ガチャ機能</t>
    <rPh sb="4" eb="6">
      <t>キノウ</t>
    </rPh>
    <phoneticPr fontId="8"/>
  </si>
  <si>
    <t>・画面デザイン、キャラデザイン</t>
    <rPh sb="1" eb="3">
      <t>ガメン</t>
    </rPh>
    <phoneticPr fontId="8"/>
  </si>
  <si>
    <t>・資料作成</t>
    <rPh sb="1" eb="3">
      <t>シリョウ</t>
    </rPh>
    <rPh sb="3" eb="5">
      <t>サクセイ</t>
    </rPh>
    <phoneticPr fontId="8"/>
  </si>
  <si>
    <t>・機能最終調整</t>
    <rPh sb="1" eb="3">
      <t>キノウ</t>
    </rPh>
    <rPh sb="3" eb="7">
      <t>サイシュウチョウセイ</t>
    </rPh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</si>
</sst>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&quot;月&quot;"/>
    <numFmt numFmtId="177" formatCode="d"/>
  </numFmts>
  <fonts count="12">
    <font>
      <sz val="10"/>
      <color theme="1"/>
      <name val="Meiryo ui"/>
    </font>
    <font>
      <sz val="18"/>
      <color theme="1"/>
      <name val="Meiryo"/>
      <family val="3"/>
      <charset val="128"/>
    </font>
    <font>
      <sz val="10"/>
      <color theme="1"/>
      <name val="Meiryo"/>
      <family val="3"/>
      <charset val="128"/>
    </font>
    <font>
      <b/>
      <sz val="14"/>
      <color theme="1"/>
      <name val="Meiryo"/>
      <family val="3"/>
      <charset val="128"/>
    </font>
    <font>
      <b/>
      <sz val="10"/>
      <color theme="1"/>
      <name val="Meiryo"/>
      <family val="3"/>
      <charset val="128"/>
    </font>
    <font>
      <sz val="14"/>
      <color theme="1"/>
      <name val="Meiryo"/>
      <family val="3"/>
      <charset val="128"/>
    </font>
    <font>
      <sz val="10"/>
      <name val="Meiryo ui"/>
      <family val="3"/>
      <charset val="128"/>
    </font>
    <font>
      <sz val="11"/>
      <color theme="1"/>
      <name val="Meiryo"/>
      <family val="3"/>
      <charset val="128"/>
    </font>
    <font>
      <sz val="6"/>
      <name val="ＭＳ Ｐゴシック"/>
      <family val="3"/>
      <charset val="128"/>
    </font>
    <font>
      <sz val="10"/>
      <color theme="1"/>
      <name val="Meiryo ui"/>
      <family val="3"/>
      <charset val="128"/>
    </font>
    <font>
      <sz val="11"/>
      <color rgb="FF1D1C1D"/>
      <name val="Arial"/>
      <family val="2"/>
    </font>
    <font>
      <sz val="11"/>
      <color rgb="FF1D1C1D"/>
      <name val="ＭＳ ゴシック"/>
      <family val="3"/>
      <charset val="128"/>
    </font>
  </fonts>
  <fills count="12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AEABAB"/>
        <bgColor rgb="FFAEABAB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3399"/>
        <bgColor indexed="64"/>
      </patternFill>
    </fill>
  </fills>
  <borders count="16">
    <border>
      <left/>
      <right/>
      <top/>
      <bottom/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/>
      <diagonal/>
    </border>
    <border>
      <left/>
      <right/>
      <top style="thin">
        <color rgb="FFA5A5A5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A5A5A5"/>
      </top>
      <bottom style="thin">
        <color rgb="FFA5A5A5"/>
      </bottom>
      <diagonal/>
    </border>
  </borders>
  <cellStyleXfs count="1">
    <xf numFmtId="0" fontId="0" fillId="0" borderId="0"/>
  </cellStyleXfs>
  <cellXfs count="94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77" fontId="2" fillId="0" borderId="7" xfId="0" applyNumberFormat="1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 shrinkToFit="1"/>
    </xf>
    <xf numFmtId="20" fontId="2" fillId="0" borderId="7" xfId="0" applyNumberFormat="1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7" xfId="0" applyFont="1" applyFill="1" applyBorder="1" applyAlignment="1">
      <alignment horizontal="center" vertical="center" shrinkToFit="1"/>
    </xf>
    <xf numFmtId="0" fontId="2" fillId="5" borderId="7" xfId="0" applyFont="1" applyFill="1" applyBorder="1" applyAlignment="1">
      <alignment horizontal="center" vertical="center" shrinkToFit="1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shrinkToFit="1"/>
    </xf>
    <xf numFmtId="0" fontId="9" fillId="0" borderId="14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9" fontId="0" fillId="0" borderId="14" xfId="0" applyNumberFormat="1" applyFont="1" applyBorder="1" applyAlignment="1">
      <alignment horizontal="center" vertical="center"/>
    </xf>
    <xf numFmtId="0" fontId="9" fillId="7" borderId="14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0" fillId="9" borderId="0" xfId="0" applyFont="1" applyFill="1" applyAlignment="1">
      <alignment vertical="center"/>
    </xf>
    <xf numFmtId="0" fontId="0" fillId="10" borderId="0" xfId="0" applyFont="1" applyFill="1" applyAlignment="1">
      <alignment vertical="center"/>
    </xf>
    <xf numFmtId="0" fontId="0" fillId="11" borderId="0" xfId="0" applyFont="1" applyFill="1" applyAlignment="1">
      <alignment vertical="center"/>
    </xf>
    <xf numFmtId="0" fontId="0" fillId="5" borderId="0" xfId="0" applyFont="1" applyFill="1" applyAlignment="1">
      <alignment vertical="center"/>
    </xf>
    <xf numFmtId="0" fontId="2" fillId="5" borderId="1" xfId="0" applyFont="1" applyFill="1" applyBorder="1" applyAlignment="1">
      <alignment vertical="center" shrinkToFit="1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9" fontId="9" fillId="0" borderId="1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2" xfId="0" applyFont="1" applyFill="1" applyBorder="1" applyAlignment="1">
      <alignment horizontal="center" vertical="center" shrinkToFit="1"/>
    </xf>
    <xf numFmtId="0" fontId="2" fillId="3" borderId="3" xfId="0" applyFont="1" applyFill="1" applyBorder="1" applyAlignment="1">
      <alignment horizontal="center" vertical="center" shrinkToFi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 shrinkToFit="1"/>
    </xf>
    <xf numFmtId="0" fontId="9" fillId="4" borderId="14" xfId="0" applyFont="1" applyFill="1" applyBorder="1" applyAlignment="1">
      <alignment horizontal="center" vertical="center"/>
    </xf>
    <xf numFmtId="0" fontId="0" fillId="4" borderId="14" xfId="0" applyFont="1" applyFill="1" applyBorder="1" applyAlignment="1">
      <alignment horizontal="center" vertical="center"/>
    </xf>
    <xf numFmtId="0" fontId="9" fillId="6" borderId="14" xfId="0" applyFont="1" applyFill="1" applyBorder="1" applyAlignment="1">
      <alignment horizontal="center" vertical="center"/>
    </xf>
    <xf numFmtId="0" fontId="0" fillId="6" borderId="1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shrinkToFit="1"/>
    </xf>
    <xf numFmtId="0" fontId="2" fillId="3" borderId="15" xfId="0" applyFont="1" applyFill="1" applyBorder="1" applyAlignment="1">
      <alignment horizontal="center" vertical="center" shrinkToFit="1"/>
    </xf>
    <xf numFmtId="0" fontId="9" fillId="8" borderId="14" xfId="0" applyFont="1" applyFill="1" applyBorder="1" applyAlignment="1">
      <alignment horizontal="center" vertical="center"/>
    </xf>
    <xf numFmtId="0" fontId="0" fillId="8" borderId="14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176" fontId="7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96"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2E75B5"/>
      </font>
      <fill>
        <patternFill patternType="none"/>
      </fill>
    </dxf>
  </dxfs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CC6C524-B177-410F-89C9-AB937B88C3F5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57CC657-C2D3-42B6-9F39-6ECCF94A29F6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109FEF4-5691-42A0-BA69-C82DCCDF5E89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86DB0BD-2494-43B4-9CFA-F0475F665F55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33</xdr:col>
      <xdr:colOff>142875</xdr:colOff>
      <xdr:row>8</xdr:row>
      <xdr:rowOff>0</xdr:rowOff>
    </xdr:from>
    <xdr:to>
      <xdr:col>33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2B6A934-1707-440C-84F0-941E63BF6AF1}"/>
            </a:ext>
          </a:extLst>
        </xdr:cNvPr>
        <xdr:cNvCxnSpPr/>
      </xdr:nvCxnSpPr>
      <xdr:spPr>
        <a:xfrm>
          <a:off x="952500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EE271C1-4E85-48D5-B203-281E557B3200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A4A9A3-ADA7-4E7B-AF86-AEBC15847F60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529C5C3-281F-41FB-87B5-C68AA4E19CA4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460A0D8-331F-4D69-A9AF-8B5932A751A0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32</xdr:col>
      <xdr:colOff>142875</xdr:colOff>
      <xdr:row>8</xdr:row>
      <xdr:rowOff>0</xdr:rowOff>
    </xdr:from>
    <xdr:to>
      <xdr:col>32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1D6CB0F-972B-4F81-AD2F-79AF371B78B4}"/>
            </a:ext>
          </a:extLst>
        </xdr:cNvPr>
        <xdr:cNvCxnSpPr/>
      </xdr:nvCxnSpPr>
      <xdr:spPr>
        <a:xfrm>
          <a:off x="923925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8F5B377-E2AB-4BE8-85F7-400877490A3C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B7C7AB5-7045-4011-8823-BC4101E515DE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25</xdr:col>
      <xdr:colOff>9525</xdr:colOff>
      <xdr:row>24</xdr:row>
      <xdr:rowOff>85725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E02C765-D958-4189-BD65-FC01D4EB5770}"/>
            </a:ext>
          </a:extLst>
        </xdr:cNvPr>
        <xdr:cNvSpPr txBox="1"/>
      </xdr:nvSpPr>
      <xdr:spPr>
        <a:xfrm>
          <a:off x="7105650" y="66865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6461E4-AB31-4D0D-9C39-D96FD0F19740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28</xdr:col>
      <xdr:colOff>133350</xdr:colOff>
      <xdr:row>8</xdr:row>
      <xdr:rowOff>19050</xdr:rowOff>
    </xdr:from>
    <xdr:to>
      <xdr:col>28</xdr:col>
      <xdr:colOff>142875</xdr:colOff>
      <xdr:row>25</xdr:row>
      <xdr:rowOff>19050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BB3FA25-08C7-4270-89E0-F6CCD39C354C}"/>
            </a:ext>
          </a:extLst>
        </xdr:cNvPr>
        <xdr:cNvCxnSpPr/>
      </xdr:nvCxnSpPr>
      <xdr:spPr>
        <a:xfrm>
          <a:off x="8086725" y="204787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DD5C40C-119D-4B78-9EBB-B22EC860DF02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AC88EA7-A6D5-4927-A019-272BCC3CD8EC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0A5E8A1-F29B-4A02-B873-BA3F3D6C66F8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3D9928D-F46D-4A9E-8219-D037E5441CA7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28</xdr:col>
      <xdr:colOff>133350</xdr:colOff>
      <xdr:row>8</xdr:row>
      <xdr:rowOff>19050</xdr:rowOff>
    </xdr:from>
    <xdr:to>
      <xdr:col>28</xdr:col>
      <xdr:colOff>142875</xdr:colOff>
      <xdr:row>25</xdr:row>
      <xdr:rowOff>19050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986ED2B-6C00-4AC4-9CED-84B76DD8D7DD}"/>
            </a:ext>
          </a:extLst>
        </xdr:cNvPr>
        <xdr:cNvCxnSpPr/>
      </xdr:nvCxnSpPr>
      <xdr:spPr>
        <a:xfrm>
          <a:off x="8086725" y="204787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880AC9C-96A0-4035-9BF1-055F6AE69B34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1756259-6740-44A2-AB0B-809CA34B5A7D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E550E46-F712-4370-A161-F089E4495A15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0752F6A-C5D9-46FA-BF74-E0ED8548B052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27</xdr:col>
      <xdr:colOff>142875</xdr:colOff>
      <xdr:row>8</xdr:row>
      <xdr:rowOff>0</xdr:rowOff>
    </xdr:from>
    <xdr:to>
      <xdr:col>27</xdr:col>
      <xdr:colOff>152400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43A0A93-B594-47A1-A2DE-161C68363C2B}"/>
            </a:ext>
          </a:extLst>
        </xdr:cNvPr>
        <xdr:cNvCxnSpPr/>
      </xdr:nvCxnSpPr>
      <xdr:spPr>
        <a:xfrm>
          <a:off x="7810500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8BDBA95-90F5-4C0C-AB27-B4501820EE9F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6F2512E-0EA9-4CFB-B64F-201222064E37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B871A01-9D09-4C12-ADB1-53FD5C17286B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91CB7C-7758-4E0E-B5D5-853790DD0089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26</xdr:col>
      <xdr:colOff>152400</xdr:colOff>
      <xdr:row>8</xdr:row>
      <xdr:rowOff>0</xdr:rowOff>
    </xdr:from>
    <xdr:to>
      <xdr:col>26</xdr:col>
      <xdr:colOff>161925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E876BC0F-0A5B-4D43-B188-0DF31DAE3B61}"/>
            </a:ext>
          </a:extLst>
        </xdr:cNvPr>
        <xdr:cNvCxnSpPr/>
      </xdr:nvCxnSpPr>
      <xdr:spPr>
        <a:xfrm>
          <a:off x="7534275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65508AD-7C65-4087-BA37-9D3705310C74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C95B17A-178A-4426-BEBE-9BE85D0364CA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D469771-3A66-46D0-BB00-2DF7D9F7EBFF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11361E-C37E-40F7-8B8C-0B82637A57F8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25</xdr:col>
      <xdr:colOff>133350</xdr:colOff>
      <xdr:row>8</xdr:row>
      <xdr:rowOff>0</xdr:rowOff>
    </xdr:from>
    <xdr:to>
      <xdr:col>25</xdr:col>
      <xdr:colOff>142875</xdr:colOff>
      <xdr:row>25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650237E-DBB9-497C-A32D-CDC291997AD3}"/>
            </a:ext>
          </a:extLst>
        </xdr:cNvPr>
        <xdr:cNvCxnSpPr/>
      </xdr:nvCxnSpPr>
      <xdr:spPr>
        <a:xfrm>
          <a:off x="7229475" y="2028825"/>
          <a:ext cx="9525" cy="4962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1A392D3-1B85-47C5-BE8B-00E15E28EA5C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938E6AB-D97E-4FA9-A75D-5C579C4E9E12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F1D4E01-B862-4F18-AAFE-EB12EC346C7E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1A7F9B1-6E4D-47FB-A625-B8A932B3A935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22</xdr:col>
      <xdr:colOff>142875</xdr:colOff>
      <xdr:row>8</xdr:row>
      <xdr:rowOff>9525</xdr:rowOff>
    </xdr:from>
    <xdr:to>
      <xdr:col>22</xdr:col>
      <xdr:colOff>152400</xdr:colOff>
      <xdr:row>24</xdr:row>
      <xdr:rowOff>381000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41B761C-EF0A-40B8-8706-A26CF88422C5}"/>
            </a:ext>
          </a:extLst>
        </xdr:cNvPr>
        <xdr:cNvCxnSpPr/>
      </xdr:nvCxnSpPr>
      <xdr:spPr>
        <a:xfrm>
          <a:off x="638175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CC5FE79-DAB5-4377-A260-EB01B8300DB5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6EE4F2A-6313-4D85-BDA7-0EDCF8FAFFF4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BC23A2B-F10B-440E-AAE2-625A5D8E80A8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7E39E45-6C94-4A74-9CE7-94BC3FA44477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21</xdr:col>
      <xdr:colOff>142875</xdr:colOff>
      <xdr:row>8</xdr:row>
      <xdr:rowOff>9525</xdr:rowOff>
    </xdr:from>
    <xdr:to>
      <xdr:col>21</xdr:col>
      <xdr:colOff>152400</xdr:colOff>
      <xdr:row>24</xdr:row>
      <xdr:rowOff>381000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39EDE281-8B89-4DE8-B48C-71030C2D5C07}"/>
            </a:ext>
          </a:extLst>
        </xdr:cNvPr>
        <xdr:cNvCxnSpPr/>
      </xdr:nvCxnSpPr>
      <xdr:spPr>
        <a:xfrm>
          <a:off x="609600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08BEAB0-C165-4BD7-896E-23D2EF20D90B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B9B542C-3C41-4E6C-B8B6-A553324362FF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A3DFF8A-CCE2-4319-AC08-00E48D31E96C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9DA0E7-8445-4DB1-956E-CF12E4ACCA8A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  <xdr:twoCellAnchor>
    <xdr:from>
      <xdr:col>20</xdr:col>
      <xdr:colOff>142875</xdr:colOff>
      <xdr:row>8</xdr:row>
      <xdr:rowOff>9525</xdr:rowOff>
    </xdr:from>
    <xdr:to>
      <xdr:col>20</xdr:col>
      <xdr:colOff>152400</xdr:colOff>
      <xdr:row>24</xdr:row>
      <xdr:rowOff>381000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E4C7467-0C75-0285-4EE8-3D60F6C890E1}"/>
            </a:ext>
          </a:extLst>
        </xdr:cNvPr>
        <xdr:cNvCxnSpPr/>
      </xdr:nvCxnSpPr>
      <xdr:spPr>
        <a:xfrm>
          <a:off x="5810250" y="2038350"/>
          <a:ext cx="9525" cy="4943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6E69190-9176-470E-BA5B-C98586E50999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EFC482E-DD70-4D4C-ABC2-7AE7EA09C1EC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38D334D-6255-4445-B280-18CB02561FFF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879B70A-2984-40CD-B778-7216E41B3EBA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28575</xdr:colOff>
      <xdr:row>14</xdr:row>
      <xdr:rowOff>9525</xdr:rowOff>
    </xdr:from>
    <xdr:ext cx="889987" cy="82586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1466E31-C73A-4C3E-B12B-CDD70A5FC363}"/>
            </a:ext>
          </a:extLst>
        </xdr:cNvPr>
        <xdr:cNvSpPr txBox="1"/>
      </xdr:nvSpPr>
      <xdr:spPr>
        <a:xfrm>
          <a:off x="1695450" y="3752850"/>
          <a:ext cx="889987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チーム作業</a:t>
          </a:r>
          <a:endParaRPr kumimoji="1" lang="en-US" altLang="ja-JP" sz="1100"/>
        </a:p>
        <a:p>
          <a:r>
            <a:rPr kumimoji="1" lang="ja-JP" altLang="en-US" sz="1100"/>
            <a:t>要件定義</a:t>
          </a:r>
          <a:endParaRPr kumimoji="1" lang="en-US" altLang="ja-JP" sz="1100"/>
        </a:p>
        <a:p>
          <a:r>
            <a:rPr kumimoji="1" lang="ja-JP" altLang="en-US" sz="1100"/>
            <a:t>外部設計</a:t>
          </a:r>
          <a:endParaRPr kumimoji="1" lang="en-US" altLang="ja-JP" sz="1100"/>
        </a:p>
        <a:p>
          <a:r>
            <a:rPr kumimoji="1" lang="ja-JP" altLang="en-US" sz="1100"/>
            <a:t>内部設計</a:t>
          </a:r>
        </a:p>
      </xdr:txBody>
    </xdr:sp>
    <xdr:clientData/>
  </xdr:oneCellAnchor>
  <xdr:oneCellAnchor>
    <xdr:from>
      <xdr:col>24</xdr:col>
      <xdr:colOff>190501</xdr:colOff>
      <xdr:row>22</xdr:row>
      <xdr:rowOff>47625</xdr:rowOff>
    </xdr:from>
    <xdr:ext cx="1724024" cy="45910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C71ABF88-E6EC-4CFC-BCEA-D13A0BAC3A19}"/>
            </a:ext>
          </a:extLst>
        </xdr:cNvPr>
        <xdr:cNvSpPr txBox="1"/>
      </xdr:nvSpPr>
      <xdr:spPr>
        <a:xfrm>
          <a:off x="7000876" y="6076950"/>
          <a:ext cx="1724024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プログラム調整（全員）</a:t>
          </a:r>
          <a:endParaRPr kumimoji="1" lang="en-US" altLang="ja-JP" sz="1100"/>
        </a:p>
        <a:p>
          <a:r>
            <a:rPr kumimoji="1" lang="en-US" altLang="ja-JP" sz="1100"/>
            <a:t>JavaScript</a:t>
          </a:r>
          <a:r>
            <a:rPr kumimoji="1" lang="ja-JP" altLang="en-US" sz="1100"/>
            <a:t>メイン</a:t>
          </a:r>
        </a:p>
      </xdr:txBody>
    </xdr:sp>
    <xdr:clientData/>
  </xdr:oneCellAnchor>
  <xdr:oneCellAnchor>
    <xdr:from>
      <xdr:col>32</xdr:col>
      <xdr:colOff>66675</xdr:colOff>
      <xdr:row>24</xdr:row>
      <xdr:rowOff>47625</xdr:rowOff>
    </xdr:from>
    <xdr:ext cx="748923" cy="275717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5725875-B090-49DF-BE96-2C9B4185EF26}"/>
            </a:ext>
          </a:extLst>
        </xdr:cNvPr>
        <xdr:cNvSpPr txBox="1"/>
      </xdr:nvSpPr>
      <xdr:spPr>
        <a:xfrm>
          <a:off x="9163050" y="6648450"/>
          <a:ext cx="74892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資料作成</a:t>
          </a:r>
        </a:p>
      </xdr:txBody>
    </xdr:sp>
    <xdr:clientData/>
  </xdr:oneCellAnchor>
  <xdr:oneCellAnchor>
    <xdr:from>
      <xdr:col>16</xdr:col>
      <xdr:colOff>276225</xdr:colOff>
      <xdr:row>20</xdr:row>
      <xdr:rowOff>209550</xdr:rowOff>
    </xdr:from>
    <xdr:ext cx="2152649" cy="45910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255FE8-E1A0-4155-84D7-1F54D24B71DE}"/>
            </a:ext>
          </a:extLst>
        </xdr:cNvPr>
        <xdr:cNvSpPr txBox="1"/>
      </xdr:nvSpPr>
      <xdr:spPr>
        <a:xfrm>
          <a:off x="4800600" y="5667375"/>
          <a:ext cx="2152649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プログラム作成（２グループ）</a:t>
          </a:r>
          <a:endParaRPr kumimoji="1" lang="en-US" altLang="ja-JP" sz="1100"/>
        </a:p>
        <a:p>
          <a:r>
            <a:rPr kumimoji="1" lang="en-US" altLang="ja-JP" sz="1100"/>
            <a:t>Servlet</a:t>
          </a:r>
          <a:r>
            <a:rPr kumimoji="1" lang="ja-JP" altLang="en-US" sz="1100"/>
            <a:t>作成優先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BADD-E9AB-444F-96EB-2E08BC68F6F2}">
  <dimension ref="A1:AN1000"/>
  <sheetViews>
    <sheetView tabSelected="1" topLeftCell="C13" workbookViewId="0">
      <selection activeCell="AG5" sqref="AG5"/>
    </sheetView>
  </sheetViews>
  <sheetFormatPr defaultColWidth="14.375" defaultRowHeight="15" customHeight="1"/>
  <cols>
    <col min="1" max="1" width="6.5" style="62" customWidth="1"/>
    <col min="2" max="5" width="3" style="62" customWidth="1"/>
    <col min="6" max="6" width="3.375" style="62" customWidth="1"/>
    <col min="7" max="36" width="3.75" style="62" customWidth="1"/>
    <col min="37" max="37" width="3.625" style="62" customWidth="1"/>
    <col min="38" max="38" width="11.375" style="62" customWidth="1"/>
    <col min="39" max="39" width="10.5" style="62" customWidth="1"/>
    <col min="40" max="40" width="11.5" style="62" customWidth="1"/>
    <col min="41" max="16384" width="14.375" style="62"/>
  </cols>
  <sheetData>
    <row r="1" spans="1:40" ht="16.5" customHeight="1">
      <c r="B1" s="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</row>
    <row r="2" spans="1:40" ht="22.5" customHeight="1">
      <c r="B2" s="92">
        <v>2022</v>
      </c>
      <c r="C2" s="86"/>
      <c r="D2" s="86"/>
      <c r="E2" s="63" t="s">
        <v>0</v>
      </c>
      <c r="F2" s="92">
        <v>6</v>
      </c>
      <c r="G2" s="86"/>
      <c r="H2" s="63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44740</v>
      </c>
      <c r="AH4" s="79"/>
      <c r="AI4" s="79"/>
      <c r="AJ4" s="79"/>
      <c r="AK4" s="80"/>
    </row>
    <row r="5" spans="1:40" ht="18.75" customHeight="1">
      <c r="B5" s="61"/>
      <c r="C5" s="61"/>
      <c r="D5" s="61"/>
      <c r="E5" s="61"/>
      <c r="F5" s="61"/>
      <c r="G5" s="61"/>
      <c r="H5" s="61"/>
      <c r="I5" s="61"/>
      <c r="J5" s="61"/>
      <c r="K5" s="61"/>
      <c r="L5" s="61"/>
      <c r="M5" s="61"/>
      <c r="N5" s="61"/>
      <c r="O5" s="61"/>
      <c r="P5" s="61"/>
      <c r="Q5" s="61"/>
      <c r="R5" s="61"/>
      <c r="S5" s="61"/>
      <c r="T5" s="61"/>
      <c r="U5" s="61"/>
      <c r="V5" s="61"/>
      <c r="W5" s="61"/>
      <c r="X5" s="61"/>
      <c r="Y5" s="61"/>
      <c r="Z5" s="61"/>
      <c r="AA5" s="61"/>
      <c r="AB5" s="61"/>
      <c r="AC5" s="61"/>
      <c r="AD5" s="61"/>
      <c r="AE5" s="61"/>
      <c r="AF5" s="61"/>
      <c r="AG5" s="61"/>
      <c r="AH5" s="61"/>
      <c r="AI5" s="61"/>
      <c r="AJ5" s="61"/>
      <c r="AK5" s="61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24"/>
      <c r="AE12" s="11"/>
      <c r="AF12" s="11"/>
      <c r="AG12" s="24"/>
      <c r="AH12" s="15"/>
      <c r="AI12" s="11"/>
      <c r="AJ12" s="11"/>
      <c r="AK12" s="17"/>
      <c r="AL12" s="18" t="s">
        <v>53</v>
      </c>
      <c r="AM12" s="18" t="s">
        <v>63</v>
      </c>
      <c r="AN12" s="20">
        <v>1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1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24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>
        <v>1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>
        <v>1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24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1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24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>
        <v>1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24"/>
      <c r="AE25" s="11"/>
      <c r="AF25" s="11"/>
      <c r="AG25" s="24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0.9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B2:D2"/>
    <mergeCell ref="F2:G2"/>
    <mergeCell ref="B4:E4"/>
    <mergeCell ref="F4:J4"/>
    <mergeCell ref="K4:N4"/>
    <mergeCell ref="O4:S4"/>
  </mergeCells>
  <phoneticPr fontId="8"/>
  <conditionalFormatting sqref="G7">
    <cfRule type="expression" dxfId="7" priority="1">
      <formula>WEEKDAY(G$7)=7</formula>
    </cfRule>
  </conditionalFormatting>
  <conditionalFormatting sqref="G7">
    <cfRule type="expression" dxfId="6" priority="2">
      <formula>WEEKDAY(G$7)=1</formula>
    </cfRule>
  </conditionalFormatting>
  <conditionalFormatting sqref="G8">
    <cfRule type="expression" dxfId="5" priority="3">
      <formula>WEEKDAY(G$7)=7</formula>
    </cfRule>
  </conditionalFormatting>
  <conditionalFormatting sqref="G8">
    <cfRule type="expression" dxfId="4" priority="4">
      <formula>WEEKDAY(G$7)=1</formula>
    </cfRule>
  </conditionalFormatting>
  <conditionalFormatting sqref="H7:AK7">
    <cfRule type="expression" dxfId="3" priority="5">
      <formula>WEEKDAY(H$7)=7</formula>
    </cfRule>
  </conditionalFormatting>
  <conditionalFormatting sqref="H7:AK7">
    <cfRule type="expression" dxfId="2" priority="6">
      <formula>WEEKDAY(H$7)=1</formula>
    </cfRule>
  </conditionalFormatting>
  <conditionalFormatting sqref="H8:AK8">
    <cfRule type="expression" dxfId="1" priority="7">
      <formula>WEEKDAY(H$7)=7</formula>
    </cfRule>
  </conditionalFormatting>
  <conditionalFormatting sqref="H8:AK8">
    <cfRule type="expression" dxfId="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15D78-B184-4DD3-B9E5-D8B24647DC11}">
  <dimension ref="A1:AN1000"/>
  <sheetViews>
    <sheetView topLeftCell="C9" workbookViewId="0">
      <selection activeCell="AI15" sqref="AI15"/>
    </sheetView>
  </sheetViews>
  <sheetFormatPr defaultColWidth="14.375" defaultRowHeight="15" customHeight="1"/>
  <cols>
    <col min="1" max="1" width="6.5" style="59" customWidth="1"/>
    <col min="2" max="5" width="3" style="59" customWidth="1"/>
    <col min="6" max="6" width="3.375" style="59" customWidth="1"/>
    <col min="7" max="36" width="3.75" style="59" customWidth="1"/>
    <col min="37" max="37" width="3.625" style="59" customWidth="1"/>
    <col min="38" max="38" width="11.375" style="59" customWidth="1"/>
    <col min="39" max="39" width="10.5" style="59" customWidth="1"/>
    <col min="40" max="40" width="11.5" style="59" customWidth="1"/>
    <col min="41" max="16384" width="14.375" style="59"/>
  </cols>
  <sheetData>
    <row r="1" spans="1:40" ht="16.5" customHeight="1">
      <c r="B1" s="1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</row>
    <row r="2" spans="1:40" ht="22.5" customHeight="1">
      <c r="B2" s="92">
        <v>2022</v>
      </c>
      <c r="C2" s="86"/>
      <c r="D2" s="86"/>
      <c r="E2" s="60" t="s">
        <v>0</v>
      </c>
      <c r="F2" s="92">
        <v>6</v>
      </c>
      <c r="G2" s="86"/>
      <c r="H2" s="60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44739</v>
      </c>
      <c r="AH4" s="79"/>
      <c r="AI4" s="79"/>
      <c r="AJ4" s="79"/>
      <c r="AK4" s="80"/>
    </row>
    <row r="5" spans="1:40" ht="18.75" customHeight="1"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58"/>
      <c r="AC5" s="58"/>
      <c r="AD5" s="58"/>
      <c r="AE5" s="58"/>
      <c r="AF5" s="58"/>
      <c r="AG5" s="58"/>
      <c r="AH5" s="58"/>
      <c r="AI5" s="58"/>
      <c r="AJ5" s="58"/>
      <c r="AK5" s="58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24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0.9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0.9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24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24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1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24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24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0.8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95" priority="1">
      <formula>WEEKDAY(G$7)=7</formula>
    </cfRule>
  </conditionalFormatting>
  <conditionalFormatting sqref="G7">
    <cfRule type="expression" dxfId="94" priority="2">
      <formula>WEEKDAY(G$7)=1</formula>
    </cfRule>
  </conditionalFormatting>
  <conditionalFormatting sqref="G8">
    <cfRule type="expression" dxfId="93" priority="3">
      <formula>WEEKDAY(G$7)=7</formula>
    </cfRule>
  </conditionalFormatting>
  <conditionalFormatting sqref="G8">
    <cfRule type="expression" dxfId="92" priority="4">
      <formula>WEEKDAY(G$7)=1</formula>
    </cfRule>
  </conditionalFormatting>
  <conditionalFormatting sqref="H7:AK7">
    <cfRule type="expression" dxfId="91" priority="5">
      <formula>WEEKDAY(H$7)=7</formula>
    </cfRule>
  </conditionalFormatting>
  <conditionalFormatting sqref="H7:AK7">
    <cfRule type="expression" dxfId="90" priority="6">
      <formula>WEEKDAY(H$7)=1</formula>
    </cfRule>
  </conditionalFormatting>
  <conditionalFormatting sqref="H8:AK8">
    <cfRule type="expression" dxfId="89" priority="7">
      <formula>WEEKDAY(H$7)=7</formula>
    </cfRule>
  </conditionalFormatting>
  <conditionalFormatting sqref="H8:AK8">
    <cfRule type="expression" dxfId="8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A8E5E-C031-4F3A-BA9A-CB4D9937D5E7}">
  <dimension ref="A1:AN1000"/>
  <sheetViews>
    <sheetView topLeftCell="C1" workbookViewId="0">
      <selection activeCell="Y33" sqref="Y33"/>
    </sheetView>
  </sheetViews>
  <sheetFormatPr defaultColWidth="14.375" defaultRowHeight="15" customHeight="1"/>
  <cols>
    <col min="1" max="1" width="6.5" style="56" customWidth="1"/>
    <col min="2" max="5" width="3" style="56" customWidth="1"/>
    <col min="6" max="6" width="3.375" style="56" customWidth="1"/>
    <col min="7" max="36" width="3.75" style="56" customWidth="1"/>
    <col min="37" max="37" width="3.625" style="56" customWidth="1"/>
    <col min="38" max="38" width="11.375" style="56" customWidth="1"/>
    <col min="39" max="39" width="10.5" style="56" customWidth="1"/>
    <col min="40" max="40" width="11.5" style="56" customWidth="1"/>
    <col min="41" max="16384" width="14.375" style="56"/>
  </cols>
  <sheetData>
    <row r="1" spans="1:40" ht="16.5" customHeight="1">
      <c r="B1" s="1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</row>
    <row r="2" spans="1:40" ht="22.5" customHeight="1">
      <c r="B2" s="92">
        <v>2022</v>
      </c>
      <c r="C2" s="86"/>
      <c r="D2" s="86"/>
      <c r="E2" s="57" t="s">
        <v>0</v>
      </c>
      <c r="F2" s="92">
        <v>6</v>
      </c>
      <c r="G2" s="86"/>
      <c r="H2" s="57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44736</v>
      </c>
      <c r="AH4" s="79"/>
      <c r="AI4" s="79"/>
      <c r="AJ4" s="79"/>
      <c r="AK4" s="80"/>
    </row>
    <row r="5" spans="1:40" ht="18.75" customHeight="1"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24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0.9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0.9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24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24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24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24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0.8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67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87" priority="1">
      <formula>WEEKDAY(G$7)=7</formula>
    </cfRule>
  </conditionalFormatting>
  <conditionalFormatting sqref="G7">
    <cfRule type="expression" dxfId="86" priority="2">
      <formula>WEEKDAY(G$7)=1</formula>
    </cfRule>
  </conditionalFormatting>
  <conditionalFormatting sqref="G8">
    <cfRule type="expression" dxfId="85" priority="3">
      <formula>WEEKDAY(G$7)=7</formula>
    </cfRule>
  </conditionalFormatting>
  <conditionalFormatting sqref="G8">
    <cfRule type="expression" dxfId="84" priority="4">
      <formula>WEEKDAY(G$7)=1</formula>
    </cfRule>
  </conditionalFormatting>
  <conditionalFormatting sqref="H7:AK7">
    <cfRule type="expression" dxfId="83" priority="5">
      <formula>WEEKDAY(H$7)=7</formula>
    </cfRule>
  </conditionalFormatting>
  <conditionalFormatting sqref="H7:AK7">
    <cfRule type="expression" dxfId="82" priority="6">
      <formula>WEEKDAY(H$7)=1</formula>
    </cfRule>
  </conditionalFormatting>
  <conditionalFormatting sqref="H8:AK8">
    <cfRule type="expression" dxfId="81" priority="7">
      <formula>WEEKDAY(H$7)=7</formula>
    </cfRule>
  </conditionalFormatting>
  <conditionalFormatting sqref="H8:AK8">
    <cfRule type="expression" dxfId="8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F928-CF50-4620-A9DA-D1ED92D77252}">
  <dimension ref="A1:AN1000"/>
  <sheetViews>
    <sheetView topLeftCell="C7" workbookViewId="0">
      <selection activeCell="I23" sqref="I23"/>
    </sheetView>
  </sheetViews>
  <sheetFormatPr defaultColWidth="14.375" defaultRowHeight="15" customHeight="1"/>
  <cols>
    <col min="1" max="1" width="6.5" style="53" customWidth="1"/>
    <col min="2" max="5" width="3" style="53" customWidth="1"/>
    <col min="6" max="6" width="3.375" style="53" customWidth="1"/>
    <col min="7" max="36" width="3.75" style="53" customWidth="1"/>
    <col min="37" max="37" width="3.625" style="53" customWidth="1"/>
    <col min="38" max="38" width="11.375" style="53" customWidth="1"/>
    <col min="39" max="39" width="10.5" style="53" customWidth="1"/>
    <col min="40" max="40" width="11.5" style="53" customWidth="1"/>
    <col min="41" max="16384" width="14.375" style="53"/>
  </cols>
  <sheetData>
    <row r="1" spans="1:40" ht="16.5" customHeight="1">
      <c r="B1" s="1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  <c r="AA1" s="52"/>
      <c r="AB1" s="52"/>
      <c r="AC1" s="52"/>
      <c r="AD1" s="52"/>
      <c r="AE1" s="52"/>
      <c r="AF1" s="52"/>
      <c r="AG1" s="52"/>
      <c r="AH1" s="52"/>
      <c r="AI1" s="52"/>
      <c r="AJ1" s="52"/>
      <c r="AK1" s="52"/>
    </row>
    <row r="2" spans="1:40" ht="22.5" customHeight="1">
      <c r="B2" s="92">
        <v>2022</v>
      </c>
      <c r="C2" s="86"/>
      <c r="D2" s="86"/>
      <c r="E2" s="54" t="s">
        <v>0</v>
      </c>
      <c r="F2" s="92">
        <v>6</v>
      </c>
      <c r="G2" s="86"/>
      <c r="H2" s="54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44735</v>
      </c>
      <c r="AH4" s="79"/>
      <c r="AI4" s="79"/>
      <c r="AJ4" s="79"/>
      <c r="AK4" s="80"/>
    </row>
    <row r="5" spans="1:40" ht="18.75" customHeight="1"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24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0.4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24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24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24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30" t="s">
        <v>54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24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0.5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69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79" priority="1">
      <formula>WEEKDAY(G$7)=7</formula>
    </cfRule>
  </conditionalFormatting>
  <conditionalFormatting sqref="G7">
    <cfRule type="expression" dxfId="78" priority="2">
      <formula>WEEKDAY(G$7)=1</formula>
    </cfRule>
  </conditionalFormatting>
  <conditionalFormatting sqref="G8">
    <cfRule type="expression" dxfId="77" priority="3">
      <formula>WEEKDAY(G$7)=7</formula>
    </cfRule>
  </conditionalFormatting>
  <conditionalFormatting sqref="G8">
    <cfRule type="expression" dxfId="76" priority="4">
      <formula>WEEKDAY(G$7)=1</formula>
    </cfRule>
  </conditionalFormatting>
  <conditionalFormatting sqref="H7:AK7">
    <cfRule type="expression" dxfId="75" priority="5">
      <formula>WEEKDAY(H$7)=7</formula>
    </cfRule>
  </conditionalFormatting>
  <conditionalFormatting sqref="H7:AK7">
    <cfRule type="expression" dxfId="74" priority="6">
      <formula>WEEKDAY(H$7)=1</formula>
    </cfRule>
  </conditionalFormatting>
  <conditionalFormatting sqref="H8:AK8">
    <cfRule type="expression" dxfId="73" priority="7">
      <formula>WEEKDAY(H$7)=7</formula>
    </cfRule>
  </conditionalFormatting>
  <conditionalFormatting sqref="H8:AK8">
    <cfRule type="expression" dxfId="72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562A7-4C88-44B2-A826-87959FDD9383}">
  <dimension ref="A1:AN1000"/>
  <sheetViews>
    <sheetView topLeftCell="C25" workbookViewId="0">
      <selection activeCell="Y20" sqref="Y20"/>
    </sheetView>
  </sheetViews>
  <sheetFormatPr defaultColWidth="14.375" defaultRowHeight="15" customHeight="1"/>
  <cols>
    <col min="1" max="1" width="6.5" style="50" customWidth="1"/>
    <col min="2" max="5" width="3" style="50" customWidth="1"/>
    <col min="6" max="6" width="3.375" style="50" customWidth="1"/>
    <col min="7" max="36" width="3.75" style="50" customWidth="1"/>
    <col min="37" max="37" width="3.625" style="50" customWidth="1"/>
    <col min="38" max="38" width="11.375" style="50" customWidth="1"/>
    <col min="39" max="39" width="10.5" style="50" customWidth="1"/>
    <col min="40" max="40" width="11.5" style="50" customWidth="1"/>
    <col min="41" max="16384" width="14.375" style="50"/>
  </cols>
  <sheetData>
    <row r="1" spans="1:40" ht="16.5" customHeight="1">
      <c r="B1" s="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</row>
    <row r="2" spans="1:40" ht="22.5" customHeight="1">
      <c r="B2" s="92">
        <v>2022</v>
      </c>
      <c r="C2" s="86"/>
      <c r="D2" s="86"/>
      <c r="E2" s="49" t="s">
        <v>0</v>
      </c>
      <c r="F2" s="92">
        <v>6</v>
      </c>
      <c r="G2" s="86"/>
      <c r="H2" s="49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44734</v>
      </c>
      <c r="AH4" s="79"/>
      <c r="AI4" s="79"/>
      <c r="AJ4" s="79"/>
      <c r="AK4" s="80"/>
    </row>
    <row r="5" spans="1:40" ht="18.75" customHeight="1"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24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0.3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AA16" s="24"/>
      <c r="AB16" s="15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0.9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24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0.9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24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20">
        <v>0.95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24"/>
      <c r="AB25" s="15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0.3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67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68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69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71" priority="1">
      <formula>WEEKDAY(G$7)=7</formula>
    </cfRule>
  </conditionalFormatting>
  <conditionalFormatting sqref="G7">
    <cfRule type="expression" dxfId="70" priority="2">
      <formula>WEEKDAY(G$7)=1</formula>
    </cfRule>
  </conditionalFormatting>
  <conditionalFormatting sqref="G8">
    <cfRule type="expression" dxfId="69" priority="3">
      <formula>WEEKDAY(G$7)=7</formula>
    </cfRule>
  </conditionalFormatting>
  <conditionalFormatting sqref="G8">
    <cfRule type="expression" dxfId="68" priority="4">
      <formula>WEEKDAY(G$7)=1</formula>
    </cfRule>
  </conditionalFormatting>
  <conditionalFormatting sqref="H7:AK7">
    <cfRule type="expression" dxfId="67" priority="5">
      <formula>WEEKDAY(H$7)=7</formula>
    </cfRule>
  </conditionalFormatting>
  <conditionalFormatting sqref="H7:AK7">
    <cfRule type="expression" dxfId="66" priority="6">
      <formula>WEEKDAY(H$7)=1</formula>
    </cfRule>
  </conditionalFormatting>
  <conditionalFormatting sqref="H8:AK8">
    <cfRule type="expression" dxfId="65" priority="7">
      <formula>WEEKDAY(H$7)=7</formula>
    </cfRule>
  </conditionalFormatting>
  <conditionalFormatting sqref="H8:AK8">
    <cfRule type="expression" dxfId="64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06428-4C00-4105-8CF4-A28A86919D44}">
  <dimension ref="A1:AN1000"/>
  <sheetViews>
    <sheetView topLeftCell="C10" workbookViewId="0">
      <selection activeCell="AC15" sqref="AC15"/>
    </sheetView>
  </sheetViews>
  <sheetFormatPr defaultColWidth="14.375" defaultRowHeight="15" customHeight="1"/>
  <cols>
    <col min="1" max="1" width="6.5" style="47" customWidth="1"/>
    <col min="2" max="5" width="3" style="47" customWidth="1"/>
    <col min="6" max="6" width="3.375" style="47" customWidth="1"/>
    <col min="7" max="36" width="3.75" style="47" customWidth="1"/>
    <col min="37" max="37" width="3.625" style="47" customWidth="1"/>
    <col min="38" max="38" width="11.375" style="47" customWidth="1"/>
    <col min="39" max="39" width="10.5" style="47" customWidth="1"/>
    <col min="40" max="40" width="11.5" style="47" customWidth="1"/>
    <col min="41" max="16384" width="14.375" style="47"/>
  </cols>
  <sheetData>
    <row r="1" spans="1:40" ht="16.5" customHeight="1">
      <c r="B1" s="1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</row>
    <row r="2" spans="1:40" ht="22.5" customHeight="1">
      <c r="B2" s="92">
        <v>2022</v>
      </c>
      <c r="C2" s="86"/>
      <c r="D2" s="86"/>
      <c r="E2" s="48" t="s">
        <v>0</v>
      </c>
      <c r="F2" s="92">
        <v>6</v>
      </c>
      <c r="G2" s="86"/>
      <c r="H2" s="48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44733</v>
      </c>
      <c r="AH4" s="79"/>
      <c r="AI4" s="79"/>
      <c r="AJ4" s="79"/>
      <c r="AK4" s="80"/>
    </row>
    <row r="5" spans="1:40" ht="18.75" customHeight="1"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24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53</v>
      </c>
      <c r="AM12" s="18" t="s">
        <v>63</v>
      </c>
      <c r="AN12" s="20">
        <v>0.1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Z16" s="24"/>
      <c r="AA16" s="15"/>
      <c r="AB16" s="15"/>
      <c r="AC16" s="15"/>
      <c r="AD16" s="15"/>
      <c r="AE16" s="11"/>
      <c r="AF16" s="11"/>
      <c r="AG16" s="11"/>
      <c r="AH16" s="11"/>
      <c r="AI16" s="11"/>
      <c r="AJ16" s="11"/>
      <c r="AK16" s="17"/>
      <c r="AL16" s="18" t="s">
        <v>59</v>
      </c>
      <c r="AM16" s="18" t="s">
        <v>60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30" t="s">
        <v>64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24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59</v>
      </c>
      <c r="AM23" s="18" t="s">
        <v>53</v>
      </c>
      <c r="AN23" s="20">
        <v>0.5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24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61</v>
      </c>
      <c r="AM24" s="18"/>
      <c r="AN24" s="20">
        <v>0.7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24"/>
      <c r="AA25" s="15"/>
      <c r="AB25" s="15"/>
      <c r="AC25" s="15"/>
      <c r="AD25" s="15"/>
      <c r="AE25" s="11"/>
      <c r="AF25" s="11"/>
      <c r="AG25" s="15"/>
      <c r="AH25" s="15"/>
      <c r="AI25" s="15"/>
      <c r="AJ25" s="27" t="s">
        <v>14</v>
      </c>
      <c r="AK25" s="17"/>
      <c r="AL25" s="18" t="s">
        <v>62</v>
      </c>
      <c r="AM25" s="18" t="s">
        <v>41</v>
      </c>
      <c r="AN25" s="20">
        <v>0.2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65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66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67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68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63" priority="1">
      <formula>WEEKDAY(G$7)=7</formula>
    </cfRule>
  </conditionalFormatting>
  <conditionalFormatting sqref="G7">
    <cfRule type="expression" dxfId="62" priority="2">
      <formula>WEEKDAY(G$7)=1</formula>
    </cfRule>
  </conditionalFormatting>
  <conditionalFormatting sqref="G8">
    <cfRule type="expression" dxfId="61" priority="3">
      <formula>WEEKDAY(G$7)=7</formula>
    </cfRule>
  </conditionalFormatting>
  <conditionalFormatting sqref="G8">
    <cfRule type="expression" dxfId="60" priority="4">
      <formula>WEEKDAY(G$7)=1</formula>
    </cfRule>
  </conditionalFormatting>
  <conditionalFormatting sqref="H7:AK7">
    <cfRule type="expression" dxfId="59" priority="5">
      <formula>WEEKDAY(H$7)=7</formula>
    </cfRule>
  </conditionalFormatting>
  <conditionalFormatting sqref="H7:AK7">
    <cfRule type="expression" dxfId="58" priority="6">
      <formula>WEEKDAY(H$7)=1</formula>
    </cfRule>
  </conditionalFormatting>
  <conditionalFormatting sqref="H8:AK8">
    <cfRule type="expression" dxfId="57" priority="7">
      <formula>WEEKDAY(H$7)=7</formula>
    </cfRule>
  </conditionalFormatting>
  <conditionalFormatting sqref="H8:AK8">
    <cfRule type="expression" dxfId="5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5265-34DE-4862-A0CA-A48625247F70}">
  <dimension ref="A1:AN1000"/>
  <sheetViews>
    <sheetView topLeftCell="A10" workbookViewId="0">
      <selection activeCell="X24" sqref="X24"/>
    </sheetView>
  </sheetViews>
  <sheetFormatPr defaultColWidth="14.375" defaultRowHeight="15" customHeight="1"/>
  <cols>
    <col min="1" max="1" width="6.5" style="44" customWidth="1"/>
    <col min="2" max="5" width="3" style="44" customWidth="1"/>
    <col min="6" max="6" width="3.375" style="44" customWidth="1"/>
    <col min="7" max="36" width="3.75" style="44" customWidth="1"/>
    <col min="37" max="37" width="3.625" style="44" customWidth="1"/>
    <col min="38" max="38" width="11.375" style="44" customWidth="1"/>
    <col min="39" max="39" width="10.5" style="44" customWidth="1"/>
    <col min="40" max="40" width="11.5" style="44" customWidth="1"/>
    <col min="41" max="16384" width="14.375" style="44"/>
  </cols>
  <sheetData>
    <row r="1" spans="1:40" ht="16.5" customHeight="1">
      <c r="B1" s="1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</row>
    <row r="2" spans="1:40" ht="22.5" customHeight="1">
      <c r="B2" s="92">
        <v>2022</v>
      </c>
      <c r="C2" s="86"/>
      <c r="D2" s="86"/>
      <c r="E2" s="43" t="s">
        <v>0</v>
      </c>
      <c r="F2" s="92">
        <v>6</v>
      </c>
      <c r="G2" s="86"/>
      <c r="H2" s="43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44732</v>
      </c>
      <c r="AH4" s="79"/>
      <c r="AI4" s="79"/>
      <c r="AJ4" s="79"/>
      <c r="AK4" s="80"/>
    </row>
    <row r="5" spans="1:40" ht="18.75" customHeight="1"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24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24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24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24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24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56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58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55" priority="1">
      <formula>WEEKDAY(G$7)=7</formula>
    </cfRule>
  </conditionalFormatting>
  <conditionalFormatting sqref="G7">
    <cfRule type="expression" dxfId="54" priority="2">
      <formula>WEEKDAY(G$7)=1</formula>
    </cfRule>
  </conditionalFormatting>
  <conditionalFormatting sqref="G8">
    <cfRule type="expression" dxfId="53" priority="3">
      <formula>WEEKDAY(G$7)=7</formula>
    </cfRule>
  </conditionalFormatting>
  <conditionalFormatting sqref="G8">
    <cfRule type="expression" dxfId="52" priority="4">
      <formula>WEEKDAY(G$7)=1</formula>
    </cfRule>
  </conditionalFormatting>
  <conditionalFormatting sqref="H7:AK7">
    <cfRule type="expression" dxfId="51" priority="5">
      <formula>WEEKDAY(H$7)=7</formula>
    </cfRule>
  </conditionalFormatting>
  <conditionalFormatting sqref="H7:AK7">
    <cfRule type="expression" dxfId="50" priority="6">
      <formula>WEEKDAY(H$7)=1</formula>
    </cfRule>
  </conditionalFormatting>
  <conditionalFormatting sqref="H8:AK8">
    <cfRule type="expression" dxfId="49" priority="7">
      <formula>WEEKDAY(H$7)=7</formula>
    </cfRule>
  </conditionalFormatting>
  <conditionalFormatting sqref="H8:AK8">
    <cfRule type="expression" dxfId="4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A6627-9DA9-4E05-B648-7D809249D5C9}">
  <dimension ref="A1:AN1000"/>
  <sheetViews>
    <sheetView topLeftCell="A19" workbookViewId="0">
      <selection activeCell="J33" sqref="J33"/>
    </sheetView>
  </sheetViews>
  <sheetFormatPr defaultColWidth="14.375" defaultRowHeight="15" customHeight="1"/>
  <cols>
    <col min="1" max="1" width="6.5" style="41" customWidth="1"/>
    <col min="2" max="5" width="3" style="41" customWidth="1"/>
    <col min="6" max="6" width="3.375" style="41" customWidth="1"/>
    <col min="7" max="36" width="3.75" style="41" customWidth="1"/>
    <col min="37" max="37" width="3.625" style="41" customWidth="1"/>
    <col min="38" max="38" width="11.375" style="41" customWidth="1"/>
    <col min="39" max="39" width="10.5" style="41" customWidth="1"/>
    <col min="40" max="40" width="11.5" style="41" customWidth="1"/>
    <col min="41" max="16384" width="14.375" style="41"/>
  </cols>
  <sheetData>
    <row r="1" spans="1:40" ht="16.5" customHeight="1">
      <c r="B1" s="1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</row>
    <row r="2" spans="1:40" ht="22.5" customHeight="1">
      <c r="B2" s="92">
        <v>2022</v>
      </c>
      <c r="C2" s="86"/>
      <c r="D2" s="86"/>
      <c r="E2" s="42" t="s">
        <v>0</v>
      </c>
      <c r="F2" s="92">
        <v>6</v>
      </c>
      <c r="G2" s="86"/>
      <c r="H2" s="42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44729</v>
      </c>
      <c r="AH4" s="79"/>
      <c r="AI4" s="79"/>
      <c r="AJ4" s="79"/>
      <c r="AK4" s="80"/>
    </row>
    <row r="5" spans="1:40" ht="18.75" customHeight="1"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  <c r="AI5" s="40"/>
      <c r="AJ5" s="40"/>
      <c r="AK5" s="40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24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24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24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24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24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 t="s">
        <v>56</v>
      </c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 t="s">
        <v>58</v>
      </c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 t="s">
        <v>57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 t="s">
        <v>57</v>
      </c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47" priority="1">
      <formula>WEEKDAY(G$7)=7</formula>
    </cfRule>
  </conditionalFormatting>
  <conditionalFormatting sqref="G7">
    <cfRule type="expression" dxfId="46" priority="2">
      <formula>WEEKDAY(G$7)=1</formula>
    </cfRule>
  </conditionalFormatting>
  <conditionalFormatting sqref="G8">
    <cfRule type="expression" dxfId="45" priority="3">
      <formula>WEEKDAY(G$7)=7</formula>
    </cfRule>
  </conditionalFormatting>
  <conditionalFormatting sqref="G8">
    <cfRule type="expression" dxfId="44" priority="4">
      <formula>WEEKDAY(G$7)=1</formula>
    </cfRule>
  </conditionalFormatting>
  <conditionalFormatting sqref="H7:AK7">
    <cfRule type="expression" dxfId="43" priority="5">
      <formula>WEEKDAY(H$7)=7</formula>
    </cfRule>
  </conditionalFormatting>
  <conditionalFormatting sqref="H7:AK7">
    <cfRule type="expression" dxfId="42" priority="6">
      <formula>WEEKDAY(H$7)=1</formula>
    </cfRule>
  </conditionalFormatting>
  <conditionalFormatting sqref="H8:AK8">
    <cfRule type="expression" dxfId="41" priority="7">
      <formula>WEEKDAY(H$7)=7</formula>
    </cfRule>
  </conditionalFormatting>
  <conditionalFormatting sqref="H8:AK8">
    <cfRule type="expression" dxfId="40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1FE6C-05A7-4E3B-BA57-D1B09D7DE049}">
  <dimension ref="A1:AN1000"/>
  <sheetViews>
    <sheetView topLeftCell="C1" workbookViewId="0">
      <selection activeCell="T34" sqref="T34"/>
    </sheetView>
  </sheetViews>
  <sheetFormatPr defaultColWidth="14.375" defaultRowHeight="15" customHeight="1"/>
  <cols>
    <col min="1" max="1" width="6.5" style="38" customWidth="1"/>
    <col min="2" max="5" width="3" style="38" customWidth="1"/>
    <col min="6" max="6" width="3.375" style="38" customWidth="1"/>
    <col min="7" max="36" width="3.75" style="38" customWidth="1"/>
    <col min="37" max="37" width="3.625" style="38" customWidth="1"/>
    <col min="38" max="38" width="11.375" style="38" customWidth="1"/>
    <col min="39" max="39" width="10.5" style="38" customWidth="1"/>
    <col min="40" max="40" width="11.5" style="38" customWidth="1"/>
    <col min="41" max="16384" width="14.375" style="38"/>
  </cols>
  <sheetData>
    <row r="1" spans="1:40" ht="16.5" customHeight="1">
      <c r="B1" s="1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</row>
    <row r="2" spans="1:40" ht="22.5" customHeight="1">
      <c r="B2" s="92">
        <v>2022</v>
      </c>
      <c r="C2" s="86"/>
      <c r="D2" s="86"/>
      <c r="E2" s="37" t="s">
        <v>0</v>
      </c>
      <c r="F2" s="92">
        <v>6</v>
      </c>
      <c r="G2" s="86"/>
      <c r="H2" s="37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44728</v>
      </c>
      <c r="AH4" s="79"/>
      <c r="AI4" s="79"/>
      <c r="AJ4" s="79"/>
      <c r="AK4" s="80"/>
    </row>
    <row r="5" spans="1:40" ht="18.75" customHeight="1"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24"/>
      <c r="V16" s="15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24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24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24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24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39" priority="1">
      <formula>WEEKDAY(G$7)=7</formula>
    </cfRule>
  </conditionalFormatting>
  <conditionalFormatting sqref="G7">
    <cfRule type="expression" dxfId="38" priority="2">
      <formula>WEEKDAY(G$7)=1</formula>
    </cfRule>
  </conditionalFormatting>
  <conditionalFormatting sqref="G8">
    <cfRule type="expression" dxfId="37" priority="3">
      <formula>WEEKDAY(G$7)=7</formula>
    </cfRule>
  </conditionalFormatting>
  <conditionalFormatting sqref="G8">
    <cfRule type="expression" dxfId="36" priority="4">
      <formula>WEEKDAY(G$7)=1</formula>
    </cfRule>
  </conditionalFormatting>
  <conditionalFormatting sqref="H7:AK7">
    <cfRule type="expression" dxfId="35" priority="5">
      <formula>WEEKDAY(H$7)=7</formula>
    </cfRule>
  </conditionalFormatting>
  <conditionalFormatting sqref="H7:AK7">
    <cfRule type="expression" dxfId="34" priority="6">
      <formula>WEEKDAY(H$7)=1</formula>
    </cfRule>
  </conditionalFormatting>
  <conditionalFormatting sqref="H8:AK8">
    <cfRule type="expression" dxfId="33" priority="7">
      <formula>WEEKDAY(H$7)=7</formula>
    </cfRule>
  </conditionalFormatting>
  <conditionalFormatting sqref="H8:AK8">
    <cfRule type="expression" dxfId="32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DE20-FF4C-49A6-984D-FDE429772F27}">
  <dimension ref="A1:AN1000"/>
  <sheetViews>
    <sheetView topLeftCell="C19" workbookViewId="0">
      <selection activeCell="AG4" sqref="AG4:AK4"/>
    </sheetView>
  </sheetViews>
  <sheetFormatPr defaultColWidth="14.375" defaultRowHeight="15" customHeight="1"/>
  <cols>
    <col min="1" max="1" width="6.5" style="35" customWidth="1"/>
    <col min="2" max="5" width="3" style="35" customWidth="1"/>
    <col min="6" max="6" width="3.375" style="35" customWidth="1"/>
    <col min="7" max="36" width="3.75" style="35" customWidth="1"/>
    <col min="37" max="37" width="3.625" style="35" customWidth="1"/>
    <col min="38" max="38" width="11.375" style="35" customWidth="1"/>
    <col min="39" max="39" width="10.5" style="35" customWidth="1"/>
    <col min="40" max="40" width="11.5" style="35" customWidth="1"/>
    <col min="41" max="16384" width="14.375" style="35"/>
  </cols>
  <sheetData>
    <row r="1" spans="1:40" ht="16.5" customHeight="1">
      <c r="B1" s="1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</row>
    <row r="2" spans="1:40" ht="22.5" customHeight="1">
      <c r="B2" s="92">
        <v>2022</v>
      </c>
      <c r="C2" s="86"/>
      <c r="D2" s="86"/>
      <c r="E2" s="36" t="s">
        <v>0</v>
      </c>
      <c r="F2" s="92">
        <v>6</v>
      </c>
      <c r="G2" s="86"/>
      <c r="H2" s="36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44727</v>
      </c>
      <c r="AH4" s="79"/>
      <c r="AI4" s="79"/>
      <c r="AJ4" s="79"/>
      <c r="AK4" s="80"/>
    </row>
    <row r="5" spans="1:40" ht="18.75" customHeight="1"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24"/>
      <c r="U16" s="15"/>
      <c r="V16" s="15"/>
      <c r="W16" s="15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 t="s">
        <v>55</v>
      </c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24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24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0.9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24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0.4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24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0.3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30:F30"/>
    <mergeCell ref="C31:F31"/>
    <mergeCell ref="B22:F22"/>
    <mergeCell ref="B23:F23"/>
    <mergeCell ref="B24:F24"/>
    <mergeCell ref="B25:F25"/>
    <mergeCell ref="C28:F28"/>
    <mergeCell ref="C29:F29"/>
    <mergeCell ref="A14:A17"/>
    <mergeCell ref="B14:F14"/>
    <mergeCell ref="B15:F15"/>
    <mergeCell ref="B16:F16"/>
    <mergeCell ref="B17:F17"/>
    <mergeCell ref="A18:A24"/>
    <mergeCell ref="B18:F18"/>
    <mergeCell ref="B19:F19"/>
    <mergeCell ref="B20:F20"/>
    <mergeCell ref="B21:F21"/>
    <mergeCell ref="A9:A13"/>
    <mergeCell ref="B9:F9"/>
    <mergeCell ref="B10:F10"/>
    <mergeCell ref="B11:F11"/>
    <mergeCell ref="B12:F12"/>
    <mergeCell ref="B13:F13"/>
    <mergeCell ref="T4:W4"/>
    <mergeCell ref="X4:AB4"/>
    <mergeCell ref="AC4:AF4"/>
    <mergeCell ref="AG4:AK4"/>
    <mergeCell ref="B6:E8"/>
    <mergeCell ref="G6:AK6"/>
    <mergeCell ref="O4:S4"/>
    <mergeCell ref="B2:D2"/>
    <mergeCell ref="F2:G2"/>
    <mergeCell ref="B4:E4"/>
    <mergeCell ref="F4:J4"/>
    <mergeCell ref="K4:N4"/>
  </mergeCells>
  <phoneticPr fontId="8"/>
  <conditionalFormatting sqref="G7">
    <cfRule type="expression" dxfId="31" priority="1">
      <formula>WEEKDAY(G$7)=7</formula>
    </cfRule>
  </conditionalFormatting>
  <conditionalFormatting sqref="G7">
    <cfRule type="expression" dxfId="30" priority="2">
      <formula>WEEKDAY(G$7)=1</formula>
    </cfRule>
  </conditionalFormatting>
  <conditionalFormatting sqref="G8">
    <cfRule type="expression" dxfId="29" priority="3">
      <formula>WEEKDAY(G$7)=7</formula>
    </cfRule>
  </conditionalFormatting>
  <conditionalFormatting sqref="G8">
    <cfRule type="expression" dxfId="28" priority="4">
      <formula>WEEKDAY(G$7)=1</formula>
    </cfRule>
  </conditionalFormatting>
  <conditionalFormatting sqref="H7:AK7">
    <cfRule type="expression" dxfId="27" priority="5">
      <formula>WEEKDAY(H$7)=7</formula>
    </cfRule>
  </conditionalFormatting>
  <conditionalFormatting sqref="H7:AK7">
    <cfRule type="expression" dxfId="26" priority="6">
      <formula>WEEKDAY(H$7)=1</formula>
    </cfRule>
  </conditionalFormatting>
  <conditionalFormatting sqref="H8:AK8">
    <cfRule type="expression" dxfId="25" priority="7">
      <formula>WEEKDAY(H$7)=7</formula>
    </cfRule>
  </conditionalFormatting>
  <conditionalFormatting sqref="H8:AK8">
    <cfRule type="expression" dxfId="24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0E83-0D32-46AD-9263-15B9B9ACBE54}">
  <dimension ref="A1:AN1000"/>
  <sheetViews>
    <sheetView topLeftCell="A16" workbookViewId="0">
      <selection activeCell="W25" sqref="W25"/>
    </sheetView>
  </sheetViews>
  <sheetFormatPr defaultColWidth="14.375" defaultRowHeight="15" customHeight="1"/>
  <cols>
    <col min="1" max="1" width="6.5" style="32" customWidth="1"/>
    <col min="2" max="5" width="3" style="32" customWidth="1"/>
    <col min="6" max="6" width="3.375" style="32" customWidth="1"/>
    <col min="7" max="36" width="3.75" style="32" customWidth="1"/>
    <col min="37" max="37" width="3.625" style="32" customWidth="1"/>
    <col min="38" max="38" width="11.375" style="32" customWidth="1"/>
    <col min="39" max="39" width="10.5" style="32" customWidth="1"/>
    <col min="40" max="40" width="11.5" style="32" customWidth="1"/>
    <col min="41" max="16384" width="14.375" style="32"/>
  </cols>
  <sheetData>
    <row r="1" spans="1:40" ht="16.5" customHeight="1">
      <c r="B1" s="1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</row>
    <row r="2" spans="1:40" ht="22.5" customHeight="1">
      <c r="B2" s="92">
        <v>2022</v>
      </c>
      <c r="C2" s="86"/>
      <c r="D2" s="86"/>
      <c r="E2" s="31" t="s">
        <v>0</v>
      </c>
      <c r="F2" s="92">
        <v>6</v>
      </c>
      <c r="G2" s="86"/>
      <c r="H2" s="31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81">
        <v>44726</v>
      </c>
      <c r="AH4" s="79"/>
      <c r="AI4" s="79"/>
      <c r="AJ4" s="79"/>
      <c r="AK4" s="80"/>
    </row>
    <row r="5" spans="1:40" ht="18.75" customHeight="1">
      <c r="B5" s="33"/>
      <c r="C5" s="33"/>
      <c r="D5" s="33"/>
      <c r="E5" s="33"/>
      <c r="F5" s="33"/>
      <c r="G5" s="33"/>
      <c r="H5" s="33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/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>
        <v>1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24"/>
      <c r="T21" s="15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30" t="s">
        <v>54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24"/>
      <c r="T22" s="15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0.7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24"/>
      <c r="T23" s="15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0.2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24"/>
      <c r="T24" s="15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0.1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B2:D2"/>
    <mergeCell ref="F2:G2"/>
    <mergeCell ref="B4:E4"/>
    <mergeCell ref="F4:J4"/>
    <mergeCell ref="K4:N4"/>
    <mergeCell ref="T4:W4"/>
    <mergeCell ref="X4:AB4"/>
    <mergeCell ref="AC4:AF4"/>
    <mergeCell ref="AG4:AK4"/>
    <mergeCell ref="B6:E8"/>
    <mergeCell ref="G6:AK6"/>
    <mergeCell ref="O4:S4"/>
    <mergeCell ref="A9:A13"/>
    <mergeCell ref="B9:F9"/>
    <mergeCell ref="B10:F10"/>
    <mergeCell ref="B11:F11"/>
    <mergeCell ref="B12:F12"/>
    <mergeCell ref="B13:F13"/>
    <mergeCell ref="A18:A24"/>
    <mergeCell ref="B18:F18"/>
    <mergeCell ref="B19:F19"/>
    <mergeCell ref="B20:F20"/>
    <mergeCell ref="B21:F21"/>
    <mergeCell ref="A14:A17"/>
    <mergeCell ref="B14:F14"/>
    <mergeCell ref="B15:F15"/>
    <mergeCell ref="B16:F16"/>
    <mergeCell ref="B17:F17"/>
    <mergeCell ref="C30:F30"/>
    <mergeCell ref="C31:F31"/>
    <mergeCell ref="B22:F22"/>
    <mergeCell ref="B23:F23"/>
    <mergeCell ref="B24:F24"/>
    <mergeCell ref="B25:F25"/>
    <mergeCell ref="C28:F28"/>
    <mergeCell ref="C29:F29"/>
  </mergeCells>
  <phoneticPr fontId="8"/>
  <conditionalFormatting sqref="G7">
    <cfRule type="expression" dxfId="23" priority="1">
      <formula>WEEKDAY(G$7)=7</formula>
    </cfRule>
  </conditionalFormatting>
  <conditionalFormatting sqref="G7">
    <cfRule type="expression" dxfId="22" priority="2">
      <formula>WEEKDAY(G$7)=1</formula>
    </cfRule>
  </conditionalFormatting>
  <conditionalFormatting sqref="G8">
    <cfRule type="expression" dxfId="21" priority="3">
      <formula>WEEKDAY(G$7)=7</formula>
    </cfRule>
  </conditionalFormatting>
  <conditionalFormatting sqref="G8">
    <cfRule type="expression" dxfId="20" priority="4">
      <formula>WEEKDAY(G$7)=1</formula>
    </cfRule>
  </conditionalFormatting>
  <conditionalFormatting sqref="H7:AK7">
    <cfRule type="expression" dxfId="19" priority="5">
      <formula>WEEKDAY(H$7)=7</formula>
    </cfRule>
  </conditionalFormatting>
  <conditionalFormatting sqref="H7:AK7">
    <cfRule type="expression" dxfId="18" priority="6">
      <formula>WEEKDAY(H$7)=1</formula>
    </cfRule>
  </conditionalFormatting>
  <conditionalFormatting sqref="H8:AK8">
    <cfRule type="expression" dxfId="17" priority="7">
      <formula>WEEKDAY(H$7)=7</formula>
    </cfRule>
  </conditionalFormatting>
  <conditionalFormatting sqref="H8:AK8">
    <cfRule type="expression" dxfId="16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1FB36-AA5C-4255-9DAB-20DEB8CADCD8}">
  <dimension ref="A1:AN1000"/>
  <sheetViews>
    <sheetView topLeftCell="A19" workbookViewId="0">
      <selection activeCell="X25" sqref="X25"/>
    </sheetView>
  </sheetViews>
  <sheetFormatPr defaultColWidth="14.375" defaultRowHeight="15" customHeight="1"/>
  <cols>
    <col min="1" max="1" width="6.5" style="19" customWidth="1"/>
    <col min="2" max="5" width="3" style="13" customWidth="1"/>
    <col min="6" max="6" width="3.375" style="13" customWidth="1"/>
    <col min="7" max="36" width="3.75" style="13" customWidth="1"/>
    <col min="37" max="37" width="3.625" style="13" customWidth="1"/>
    <col min="38" max="38" width="11.375" style="13" customWidth="1"/>
    <col min="39" max="39" width="10.5" style="19" customWidth="1"/>
    <col min="40" max="40" width="11.5" style="13" customWidth="1"/>
    <col min="41" max="16384" width="14.375" style="13"/>
  </cols>
  <sheetData>
    <row r="1" spans="1:40" ht="16.5" customHeight="1"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</row>
    <row r="2" spans="1:40" ht="22.5" customHeight="1">
      <c r="B2" s="92">
        <v>2022</v>
      </c>
      <c r="C2" s="86"/>
      <c r="D2" s="86"/>
      <c r="E2" s="12" t="s">
        <v>0</v>
      </c>
      <c r="F2" s="92">
        <v>6</v>
      </c>
      <c r="G2" s="86"/>
      <c r="H2" s="12" t="s">
        <v>1</v>
      </c>
      <c r="I2" s="4"/>
      <c r="J2" s="5" t="s">
        <v>2</v>
      </c>
      <c r="K2" s="4"/>
      <c r="L2" s="4"/>
      <c r="M2" s="4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spans="1:40" ht="18.75" customHeight="1">
      <c r="B3" s="6"/>
      <c r="C3" s="6"/>
      <c r="D3" s="6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spans="1:40" ht="19.5" customHeight="1">
      <c r="B4" s="78" t="s">
        <v>3</v>
      </c>
      <c r="C4" s="79"/>
      <c r="D4" s="79"/>
      <c r="E4" s="80"/>
      <c r="F4" s="93" t="s">
        <v>33</v>
      </c>
      <c r="G4" s="79"/>
      <c r="H4" s="79"/>
      <c r="I4" s="79"/>
      <c r="J4" s="80"/>
      <c r="K4" s="78" t="s">
        <v>4</v>
      </c>
      <c r="L4" s="79"/>
      <c r="M4" s="79"/>
      <c r="N4" s="80"/>
      <c r="O4" s="93" t="s">
        <v>34</v>
      </c>
      <c r="P4" s="79"/>
      <c r="Q4" s="79"/>
      <c r="R4" s="79"/>
      <c r="S4" s="80"/>
      <c r="T4" s="78" t="s">
        <v>5</v>
      </c>
      <c r="U4" s="79"/>
      <c r="V4" s="79"/>
      <c r="W4" s="80"/>
      <c r="X4" s="81">
        <v>44722</v>
      </c>
      <c r="Y4" s="79"/>
      <c r="Z4" s="79"/>
      <c r="AA4" s="79"/>
      <c r="AB4" s="80"/>
      <c r="AC4" s="78" t="s">
        <v>6</v>
      </c>
      <c r="AD4" s="79"/>
      <c r="AE4" s="79"/>
      <c r="AF4" s="80"/>
      <c r="AG4" s="93"/>
      <c r="AH4" s="79"/>
      <c r="AI4" s="79"/>
      <c r="AJ4" s="79"/>
      <c r="AK4" s="80"/>
    </row>
    <row r="5" spans="1:40" ht="18.75" customHeight="1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40" ht="18.75" customHeight="1">
      <c r="B6" s="82"/>
      <c r="C6" s="83"/>
      <c r="D6" s="83"/>
      <c r="E6" s="84"/>
      <c r="F6" s="7" t="s">
        <v>1</v>
      </c>
      <c r="G6" s="91">
        <f>F2</f>
        <v>6</v>
      </c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80"/>
    </row>
    <row r="7" spans="1:40" ht="22.5" customHeight="1">
      <c r="B7" s="85"/>
      <c r="C7" s="86"/>
      <c r="D7" s="86"/>
      <c r="E7" s="87"/>
      <c r="F7" s="7" t="s">
        <v>7</v>
      </c>
      <c r="G7" s="8">
        <f>DATE($B$2,$F$2,1)</f>
        <v>44713</v>
      </c>
      <c r="H7" s="8">
        <f>DATE($B$2,$F$2,2)</f>
        <v>44714</v>
      </c>
      <c r="I7" s="8">
        <f>DATE($B$2,$F$2,3)</f>
        <v>44715</v>
      </c>
      <c r="J7" s="8">
        <f>DATE($B$2,$F$2,4)</f>
        <v>44716</v>
      </c>
      <c r="K7" s="8">
        <f>DATE($B$2,$F$2,5)</f>
        <v>44717</v>
      </c>
      <c r="L7" s="8">
        <f>DATE($B$2,$F$2,6)</f>
        <v>44718</v>
      </c>
      <c r="M7" s="8">
        <f>DATE($B$2,$F$2,7)</f>
        <v>44719</v>
      </c>
      <c r="N7" s="8">
        <f>DATE($B$2,$F$2,8)</f>
        <v>44720</v>
      </c>
      <c r="O7" s="8">
        <f>DATE($B$2,$F$2,9)</f>
        <v>44721</v>
      </c>
      <c r="P7" s="8">
        <f>DATE($B$2,$F$2,10)</f>
        <v>44722</v>
      </c>
      <c r="Q7" s="8">
        <f>DATE($B$2,$F$2,11)</f>
        <v>44723</v>
      </c>
      <c r="R7" s="8">
        <f>DATE($B$2,$F$2,12)</f>
        <v>44724</v>
      </c>
      <c r="S7" s="8">
        <f>DATE($B$2,$F$2,13)</f>
        <v>44725</v>
      </c>
      <c r="T7" s="8">
        <f>DATE($B$2,$F$2,14)</f>
        <v>44726</v>
      </c>
      <c r="U7" s="8">
        <f>DATE($B$2,$F$2,15)</f>
        <v>44727</v>
      </c>
      <c r="V7" s="8">
        <f>DATE($B$2,$F$2,16)</f>
        <v>44728</v>
      </c>
      <c r="W7" s="8">
        <f>DATE($B$2,$F$2,17)</f>
        <v>44729</v>
      </c>
      <c r="X7" s="8">
        <f>DATE($B$2,$F$2,18)</f>
        <v>44730</v>
      </c>
      <c r="Y7" s="8">
        <f>DATE($B$2,$F$2,19)</f>
        <v>44731</v>
      </c>
      <c r="Z7" s="8">
        <f>DATE($B$2,$F$2,20)</f>
        <v>44732</v>
      </c>
      <c r="AA7" s="8">
        <f>DATE($B$2,$F$2,21)</f>
        <v>44733</v>
      </c>
      <c r="AB7" s="8">
        <f>DATE($B$2,$F$2,22)</f>
        <v>44734</v>
      </c>
      <c r="AC7" s="8">
        <f>DATE($B$2,$F$2,23)</f>
        <v>44735</v>
      </c>
      <c r="AD7" s="8">
        <f>DATE($B$2,$F$2,24)</f>
        <v>44736</v>
      </c>
      <c r="AE7" s="8">
        <f>DATE($B$2,$F$2,25)</f>
        <v>44737</v>
      </c>
      <c r="AF7" s="8">
        <f>DATE($B$2,$F$2,26)</f>
        <v>44738</v>
      </c>
      <c r="AG7" s="8">
        <f>DATE($B$2,$F$2,27)</f>
        <v>44739</v>
      </c>
      <c r="AH7" s="8">
        <f>DATE($B$2,$F$2,28)</f>
        <v>44740</v>
      </c>
      <c r="AI7" s="8">
        <f>DATE($B$2,$F$2,29)</f>
        <v>44741</v>
      </c>
      <c r="AJ7" s="8">
        <f>DATE($B$2,$F$2,30)</f>
        <v>44742</v>
      </c>
      <c r="AK7" s="8">
        <f>DATE($B$2,$F$2,31)</f>
        <v>44743</v>
      </c>
    </row>
    <row r="8" spans="1:40" ht="22.5" customHeight="1">
      <c r="B8" s="88"/>
      <c r="C8" s="89"/>
      <c r="D8" s="89"/>
      <c r="E8" s="90"/>
      <c r="F8" s="9" t="s">
        <v>8</v>
      </c>
      <c r="G8" s="8" t="str">
        <f t="shared" ref="G8:AK8" si="0">TEXT(G7,"aaa")</f>
        <v>水</v>
      </c>
      <c r="H8" s="8" t="str">
        <f t="shared" si="0"/>
        <v>木</v>
      </c>
      <c r="I8" s="8" t="str">
        <f t="shared" si="0"/>
        <v>金</v>
      </c>
      <c r="J8" s="8" t="str">
        <f t="shared" si="0"/>
        <v>土</v>
      </c>
      <c r="K8" s="8" t="str">
        <f t="shared" si="0"/>
        <v>日</v>
      </c>
      <c r="L8" s="8" t="str">
        <f t="shared" si="0"/>
        <v>月</v>
      </c>
      <c r="M8" s="8" t="str">
        <f t="shared" si="0"/>
        <v>火</v>
      </c>
      <c r="N8" s="8" t="str">
        <f t="shared" si="0"/>
        <v>水</v>
      </c>
      <c r="O8" s="8" t="str">
        <f t="shared" si="0"/>
        <v>木</v>
      </c>
      <c r="P8" s="8" t="str">
        <f t="shared" si="0"/>
        <v>金</v>
      </c>
      <c r="Q8" s="8" t="str">
        <f t="shared" si="0"/>
        <v>土</v>
      </c>
      <c r="R8" s="8" t="str">
        <f t="shared" si="0"/>
        <v>日</v>
      </c>
      <c r="S8" s="8" t="str">
        <f t="shared" si="0"/>
        <v>月</v>
      </c>
      <c r="T8" s="8" t="str">
        <f t="shared" si="0"/>
        <v>火</v>
      </c>
      <c r="U8" s="8" t="str">
        <f t="shared" si="0"/>
        <v>水</v>
      </c>
      <c r="V8" s="8" t="str">
        <f t="shared" si="0"/>
        <v>木</v>
      </c>
      <c r="W8" s="8" t="str">
        <f t="shared" si="0"/>
        <v>金</v>
      </c>
      <c r="X8" s="8" t="str">
        <f t="shared" si="0"/>
        <v>土</v>
      </c>
      <c r="Y8" s="8" t="str">
        <f t="shared" si="0"/>
        <v>日</v>
      </c>
      <c r="Z8" s="8" t="str">
        <f t="shared" si="0"/>
        <v>月</v>
      </c>
      <c r="AA8" s="8" t="str">
        <f t="shared" si="0"/>
        <v>火</v>
      </c>
      <c r="AB8" s="8" t="str">
        <f t="shared" si="0"/>
        <v>水</v>
      </c>
      <c r="AC8" s="8" t="str">
        <f t="shared" si="0"/>
        <v>木</v>
      </c>
      <c r="AD8" s="8" t="str">
        <f t="shared" si="0"/>
        <v>金</v>
      </c>
      <c r="AE8" s="8" t="str">
        <f t="shared" si="0"/>
        <v>土</v>
      </c>
      <c r="AF8" s="8" t="str">
        <f t="shared" si="0"/>
        <v>日</v>
      </c>
      <c r="AG8" s="8" t="str">
        <f t="shared" si="0"/>
        <v>月</v>
      </c>
      <c r="AH8" s="8" t="str">
        <f t="shared" si="0"/>
        <v>火</v>
      </c>
      <c r="AI8" s="8" t="str">
        <f t="shared" si="0"/>
        <v>水</v>
      </c>
      <c r="AJ8" s="8" t="str">
        <f t="shared" si="0"/>
        <v>木</v>
      </c>
      <c r="AK8" s="16" t="str">
        <f t="shared" si="0"/>
        <v>金</v>
      </c>
      <c r="AL8" s="18" t="s">
        <v>13</v>
      </c>
      <c r="AM8" s="18" t="s">
        <v>25</v>
      </c>
      <c r="AN8" s="18" t="s">
        <v>20</v>
      </c>
    </row>
    <row r="9" spans="1:40" ht="22.5" customHeight="1">
      <c r="A9" s="76" t="s">
        <v>21</v>
      </c>
      <c r="B9" s="74" t="s">
        <v>19</v>
      </c>
      <c r="C9" s="67"/>
      <c r="D9" s="67"/>
      <c r="E9" s="67"/>
      <c r="F9" s="68"/>
      <c r="G9" s="10"/>
      <c r="H9" s="11"/>
      <c r="I9" s="11"/>
      <c r="J9" s="10"/>
      <c r="K9" s="10"/>
      <c r="L9" s="10"/>
      <c r="M9" s="10"/>
      <c r="N9" s="24"/>
      <c r="O9" s="24"/>
      <c r="P9" s="24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7"/>
      <c r="AL9" s="18" t="s">
        <v>53</v>
      </c>
      <c r="AM9" s="18" t="s">
        <v>51</v>
      </c>
      <c r="AN9" s="20">
        <v>1</v>
      </c>
    </row>
    <row r="10" spans="1:40" ht="22.5" customHeight="1">
      <c r="A10" s="77"/>
      <c r="B10" s="74" t="s">
        <v>18</v>
      </c>
      <c r="C10" s="67"/>
      <c r="D10" s="67"/>
      <c r="E10" s="67"/>
      <c r="F10" s="68"/>
      <c r="G10" s="11"/>
      <c r="H10" s="11"/>
      <c r="I10" s="11"/>
      <c r="J10" s="10"/>
      <c r="K10" s="10"/>
      <c r="L10" s="10"/>
      <c r="M10" s="10"/>
      <c r="N10" s="24"/>
      <c r="O10" s="24"/>
      <c r="P10" s="24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7"/>
      <c r="AL10" s="18" t="s">
        <v>52</v>
      </c>
      <c r="AM10" s="18" t="s">
        <v>51</v>
      </c>
      <c r="AN10" s="20">
        <v>1</v>
      </c>
    </row>
    <row r="11" spans="1:40" ht="22.5" customHeight="1">
      <c r="A11" s="77"/>
      <c r="B11" s="74" t="s">
        <v>15</v>
      </c>
      <c r="C11" s="67"/>
      <c r="D11" s="67"/>
      <c r="E11" s="67"/>
      <c r="F11" s="68"/>
      <c r="G11" s="10"/>
      <c r="H11" s="11"/>
      <c r="I11" s="11"/>
      <c r="J11" s="11"/>
      <c r="K11" s="11"/>
      <c r="L11" s="11"/>
      <c r="M11" s="11"/>
      <c r="N11" s="10"/>
      <c r="O11" s="10"/>
      <c r="P11" s="24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7"/>
      <c r="AL11" s="18" t="s">
        <v>51</v>
      </c>
      <c r="AM11" s="18"/>
      <c r="AN11" s="20">
        <v>1</v>
      </c>
    </row>
    <row r="12" spans="1:40" ht="22.5" customHeight="1">
      <c r="A12" s="77"/>
      <c r="B12" s="74" t="s">
        <v>16</v>
      </c>
      <c r="C12" s="67"/>
      <c r="D12" s="67"/>
      <c r="E12" s="67"/>
      <c r="F12" s="68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5"/>
      <c r="AA12" s="15"/>
      <c r="AB12" s="15"/>
      <c r="AC12" s="15"/>
      <c r="AD12" s="15"/>
      <c r="AE12" s="11"/>
      <c r="AF12" s="11"/>
      <c r="AG12" s="15"/>
      <c r="AH12" s="15"/>
      <c r="AI12" s="11"/>
      <c r="AJ12" s="11"/>
      <c r="AK12" s="17"/>
      <c r="AL12" s="18" t="s">
        <v>41</v>
      </c>
      <c r="AM12" s="18"/>
      <c r="AN12" s="20">
        <v>0</v>
      </c>
    </row>
    <row r="13" spans="1:40" ht="22.5" customHeight="1">
      <c r="A13" s="77"/>
      <c r="B13" s="74" t="s">
        <v>17</v>
      </c>
      <c r="C13" s="67"/>
      <c r="D13" s="67"/>
      <c r="E13" s="67"/>
      <c r="F13" s="68"/>
      <c r="G13" s="10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4"/>
      <c r="AE13" s="11"/>
      <c r="AF13" s="11"/>
      <c r="AG13" s="14"/>
      <c r="AH13" s="14"/>
      <c r="AI13" s="15"/>
      <c r="AJ13" s="11"/>
      <c r="AK13" s="17"/>
      <c r="AL13" s="18"/>
      <c r="AM13" s="18"/>
      <c r="AN13" s="20">
        <v>0</v>
      </c>
    </row>
    <row r="14" spans="1:40" ht="22.5" customHeight="1">
      <c r="A14" s="70" t="s">
        <v>22</v>
      </c>
      <c r="B14" s="65" t="s">
        <v>9</v>
      </c>
      <c r="C14" s="67"/>
      <c r="D14" s="67"/>
      <c r="E14" s="67"/>
      <c r="F14" s="68"/>
      <c r="G14" s="24"/>
      <c r="H14" s="24"/>
      <c r="I14" s="24"/>
      <c r="J14" s="11"/>
      <c r="K14" s="11"/>
      <c r="L14" s="24"/>
      <c r="M14" s="24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7"/>
      <c r="AL14" s="18" t="s">
        <v>40</v>
      </c>
      <c r="AM14" s="18"/>
      <c r="AN14" s="20">
        <v>1</v>
      </c>
    </row>
    <row r="15" spans="1:40" ht="22.5" customHeight="1">
      <c r="A15" s="71"/>
      <c r="B15" s="65" t="s">
        <v>10</v>
      </c>
      <c r="C15" s="67"/>
      <c r="D15" s="67"/>
      <c r="E15" s="67"/>
      <c r="F15" s="68"/>
      <c r="G15" s="24"/>
      <c r="H15" s="24"/>
      <c r="I15" s="24"/>
      <c r="J15" s="10"/>
      <c r="K15" s="10"/>
      <c r="L15" s="24"/>
      <c r="M15" s="24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7"/>
      <c r="AL15" s="18" t="s">
        <v>40</v>
      </c>
      <c r="AM15" s="18"/>
      <c r="AN15" s="20">
        <v>1</v>
      </c>
    </row>
    <row r="16" spans="1:40" ht="22.5" customHeight="1">
      <c r="A16" s="71"/>
      <c r="B16" s="65" t="s">
        <v>11</v>
      </c>
      <c r="C16" s="67"/>
      <c r="D16" s="67"/>
      <c r="E16" s="67"/>
      <c r="F16" s="68"/>
      <c r="G16" s="24"/>
      <c r="H16" s="24"/>
      <c r="I16" s="24"/>
      <c r="J16" s="10"/>
      <c r="K16" s="10"/>
      <c r="L16" s="24"/>
      <c r="M16" s="24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7"/>
      <c r="AL16" s="18" t="s">
        <v>40</v>
      </c>
      <c r="AM16" s="18"/>
      <c r="AN16" s="20">
        <v>1</v>
      </c>
    </row>
    <row r="17" spans="1:40" ht="22.5" customHeight="1">
      <c r="A17" s="71"/>
      <c r="B17" s="65" t="s">
        <v>12</v>
      </c>
      <c r="C17" s="67"/>
      <c r="D17" s="67"/>
      <c r="E17" s="67"/>
      <c r="F17" s="68"/>
      <c r="G17" s="24"/>
      <c r="H17" s="24"/>
      <c r="I17" s="24"/>
      <c r="J17" s="10"/>
      <c r="K17" s="10"/>
      <c r="L17" s="24"/>
      <c r="M17" s="24"/>
      <c r="N17" s="11"/>
      <c r="O17" s="11"/>
      <c r="P17" s="11"/>
      <c r="Q17" s="11"/>
      <c r="R17" s="11"/>
      <c r="S17" s="11"/>
      <c r="T17" s="11"/>
      <c r="U17" s="14"/>
      <c r="V17" s="14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7"/>
      <c r="AL17" s="18" t="s">
        <v>41</v>
      </c>
      <c r="AM17" s="18"/>
      <c r="AN17" s="20">
        <v>1</v>
      </c>
    </row>
    <row r="18" spans="1:40" ht="22.5" customHeight="1">
      <c r="A18" s="72" t="s">
        <v>23</v>
      </c>
      <c r="B18" s="74" t="s">
        <v>32</v>
      </c>
      <c r="C18" s="67"/>
      <c r="D18" s="67"/>
      <c r="E18" s="67"/>
      <c r="F18" s="68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7"/>
      <c r="AL18" s="18" t="s">
        <v>41</v>
      </c>
      <c r="AM18" s="18"/>
      <c r="AN18" s="20">
        <v>1</v>
      </c>
    </row>
    <row r="19" spans="1:40" ht="22.5" customHeight="1">
      <c r="A19" s="73"/>
      <c r="B19" s="75" t="s">
        <v>43</v>
      </c>
      <c r="C19" s="65"/>
      <c r="D19" s="65"/>
      <c r="E19" s="65"/>
      <c r="F19" s="66"/>
      <c r="G19" s="11"/>
      <c r="H19" s="11"/>
      <c r="I19" s="11"/>
      <c r="J19" s="11"/>
      <c r="K19" s="11"/>
      <c r="L19" s="11"/>
      <c r="M19" s="11"/>
      <c r="N19" s="24"/>
      <c r="O19" s="24"/>
      <c r="P19" s="11"/>
      <c r="Q19" s="11"/>
      <c r="R19" s="11"/>
      <c r="S19" s="14"/>
      <c r="T19" s="14"/>
      <c r="U19" s="14"/>
      <c r="V19" s="14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7"/>
      <c r="AL19" s="18" t="s">
        <v>41</v>
      </c>
      <c r="AM19" s="18"/>
      <c r="AN19" s="20">
        <v>1</v>
      </c>
    </row>
    <row r="20" spans="1:40" ht="22.5" customHeight="1">
      <c r="A20" s="73"/>
      <c r="B20" s="65" t="s">
        <v>44</v>
      </c>
      <c r="C20" s="67"/>
      <c r="D20" s="67"/>
      <c r="E20" s="67"/>
      <c r="F20" s="68"/>
      <c r="G20" s="10"/>
      <c r="H20" s="11"/>
      <c r="I20" s="11"/>
      <c r="J20" s="11"/>
      <c r="K20" s="11"/>
      <c r="L20" s="11"/>
      <c r="M20" s="11"/>
      <c r="N20" s="24"/>
      <c r="O20" s="24"/>
      <c r="P20" s="11"/>
      <c r="Q20" s="11"/>
      <c r="R20" s="11"/>
      <c r="S20" s="14"/>
      <c r="T20" s="14"/>
      <c r="U20" s="14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7"/>
      <c r="AL20" s="18" t="s">
        <v>41</v>
      </c>
      <c r="AM20" s="18"/>
      <c r="AN20" s="30" t="s">
        <v>54</v>
      </c>
    </row>
    <row r="21" spans="1:40" ht="22.5" customHeight="1">
      <c r="A21" s="73"/>
      <c r="B21" s="65" t="s">
        <v>45</v>
      </c>
      <c r="C21" s="65"/>
      <c r="D21" s="65"/>
      <c r="E21" s="65"/>
      <c r="F21" s="66"/>
      <c r="G21" s="10"/>
      <c r="H21" s="11"/>
      <c r="I21" s="11"/>
      <c r="J21" s="11"/>
      <c r="K21" s="11"/>
      <c r="L21" s="11"/>
      <c r="M21" s="11"/>
      <c r="N21" s="11"/>
      <c r="O21" s="11"/>
      <c r="P21" s="24"/>
      <c r="Q21" s="11"/>
      <c r="R21" s="14"/>
      <c r="S21" s="15"/>
      <c r="T21" s="15"/>
      <c r="U21" s="15"/>
      <c r="V21" s="15"/>
      <c r="W21" s="15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7"/>
      <c r="AL21" s="18" t="s">
        <v>50</v>
      </c>
      <c r="AM21" s="18" t="s">
        <v>51</v>
      </c>
      <c r="AN21" s="20">
        <v>0.1</v>
      </c>
    </row>
    <row r="22" spans="1:40" ht="22.5" customHeight="1">
      <c r="A22" s="73"/>
      <c r="B22" s="65" t="s">
        <v>46</v>
      </c>
      <c r="C22" s="65"/>
      <c r="D22" s="65"/>
      <c r="E22" s="65"/>
      <c r="F22" s="66"/>
      <c r="G22" s="10"/>
      <c r="H22" s="10"/>
      <c r="I22" s="10"/>
      <c r="J22" s="10"/>
      <c r="K22" s="10"/>
      <c r="L22" s="11"/>
      <c r="M22" s="11"/>
      <c r="N22" s="24"/>
      <c r="O22" s="24"/>
      <c r="P22" s="24"/>
      <c r="Q22" s="11"/>
      <c r="R22" s="11"/>
      <c r="S22" s="15"/>
      <c r="T22" s="15"/>
      <c r="U22" s="15"/>
      <c r="V22" s="15"/>
      <c r="W22" s="15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7"/>
      <c r="AL22" s="18" t="s">
        <v>42</v>
      </c>
      <c r="AM22" s="18" t="s">
        <v>51</v>
      </c>
      <c r="AN22" s="20">
        <v>0.7</v>
      </c>
    </row>
    <row r="23" spans="1:40" ht="22.5" customHeight="1">
      <c r="A23" s="73"/>
      <c r="B23" s="65" t="s">
        <v>47</v>
      </c>
      <c r="C23" s="67"/>
      <c r="D23" s="67"/>
      <c r="E23" s="67"/>
      <c r="F23" s="68"/>
      <c r="G23" s="11"/>
      <c r="H23" s="11"/>
      <c r="I23" s="11"/>
      <c r="J23" s="11"/>
      <c r="K23" s="11"/>
      <c r="L23" s="11"/>
      <c r="M23" s="11"/>
      <c r="N23" s="11"/>
      <c r="O23" s="11"/>
      <c r="P23" s="24"/>
      <c r="Q23" s="11"/>
      <c r="R23" s="11"/>
      <c r="S23" s="15"/>
      <c r="T23" s="15"/>
      <c r="U23" s="15"/>
      <c r="V23" s="15"/>
      <c r="W23" s="15"/>
      <c r="X23" s="11"/>
      <c r="Y23" s="11"/>
      <c r="Z23" s="15"/>
      <c r="AA23" s="15"/>
      <c r="AB23" s="15"/>
      <c r="AC23" s="15"/>
      <c r="AD23" s="15"/>
      <c r="AE23" s="11"/>
      <c r="AF23" s="11"/>
      <c r="AG23" s="11"/>
      <c r="AH23" s="11"/>
      <c r="AI23" s="11"/>
      <c r="AJ23" s="11"/>
      <c r="AK23" s="17"/>
      <c r="AL23" s="18" t="s">
        <v>42</v>
      </c>
      <c r="AM23" s="18" t="s">
        <v>51</v>
      </c>
      <c r="AN23" s="20">
        <v>0.1</v>
      </c>
    </row>
    <row r="24" spans="1:40" ht="22.5" customHeight="1">
      <c r="A24" s="73"/>
      <c r="B24" s="65" t="s">
        <v>48</v>
      </c>
      <c r="C24" s="67"/>
      <c r="D24" s="67"/>
      <c r="E24" s="67"/>
      <c r="F24" s="68"/>
      <c r="G24" s="10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5"/>
      <c r="T24" s="15"/>
      <c r="U24" s="15"/>
      <c r="V24" s="15"/>
      <c r="W24" s="15"/>
      <c r="X24" s="11"/>
      <c r="Y24" s="11"/>
      <c r="Z24" s="15"/>
      <c r="AA24" s="15"/>
      <c r="AB24" s="15"/>
      <c r="AC24" s="15"/>
      <c r="AD24" s="15"/>
      <c r="AE24" s="11"/>
      <c r="AF24" s="11"/>
      <c r="AG24" s="11"/>
      <c r="AH24" s="11"/>
      <c r="AI24" s="11"/>
      <c r="AJ24" s="11"/>
      <c r="AK24" s="17"/>
      <c r="AL24" s="18" t="s">
        <v>42</v>
      </c>
      <c r="AM24" s="18" t="s">
        <v>51</v>
      </c>
      <c r="AN24" s="20">
        <v>0</v>
      </c>
    </row>
    <row r="25" spans="1:40" ht="30.75" customHeight="1">
      <c r="A25" s="21" t="s">
        <v>24</v>
      </c>
      <c r="B25" s="69" t="s">
        <v>31</v>
      </c>
      <c r="C25" s="67"/>
      <c r="D25" s="67"/>
      <c r="E25" s="67"/>
      <c r="F25" s="68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4"/>
      <c r="R25" s="14"/>
      <c r="S25" s="14"/>
      <c r="T25" s="14"/>
      <c r="U25" s="14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5"/>
      <c r="AH25" s="15"/>
      <c r="AI25" s="15"/>
      <c r="AJ25" s="27" t="s">
        <v>14</v>
      </c>
      <c r="AK25" s="17"/>
      <c r="AL25" s="18" t="s">
        <v>50</v>
      </c>
      <c r="AM25" s="18" t="s">
        <v>41</v>
      </c>
      <c r="AN25" s="20">
        <v>0</v>
      </c>
    </row>
    <row r="26" spans="1:40" ht="22.5" customHeight="1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40" ht="22.5" customHeight="1">
      <c r="A27" s="22" t="s">
        <v>26</v>
      </c>
      <c r="B27" s="3"/>
      <c r="C27" s="3"/>
      <c r="D27" s="3"/>
      <c r="E27" s="3"/>
      <c r="F27" s="3"/>
      <c r="G27" s="3"/>
      <c r="H27" s="28" t="s">
        <v>35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40" ht="22.5" customHeight="1">
      <c r="A28" s="23"/>
      <c r="B28" s="3"/>
      <c r="C28" s="64" t="s">
        <v>27</v>
      </c>
      <c r="D28" s="64"/>
      <c r="E28" s="64"/>
      <c r="F28" s="64"/>
      <c r="G28" s="3"/>
      <c r="H28" s="28" t="s">
        <v>38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40" ht="22.5" customHeight="1">
      <c r="A29" s="24"/>
      <c r="B29" s="3"/>
      <c r="C29" s="64" t="s">
        <v>28</v>
      </c>
      <c r="D29" s="64"/>
      <c r="E29" s="64"/>
      <c r="F29" s="64"/>
      <c r="G29" s="3"/>
      <c r="H29" s="29" t="s">
        <v>39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40" ht="22.5" customHeight="1">
      <c r="A30" s="25"/>
      <c r="B30" s="3"/>
      <c r="C30" s="64" t="s">
        <v>29</v>
      </c>
      <c r="D30" s="64"/>
      <c r="E30" s="64"/>
      <c r="F30" s="64"/>
      <c r="G30" s="3"/>
      <c r="H30" s="28" t="s">
        <v>36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</row>
    <row r="31" spans="1:40" ht="22.5" customHeight="1">
      <c r="A31" s="26"/>
      <c r="B31" s="3"/>
      <c r="C31" s="64" t="s">
        <v>30</v>
      </c>
      <c r="D31" s="64"/>
      <c r="E31" s="64"/>
      <c r="F31" s="64"/>
      <c r="G31" s="3"/>
      <c r="H31" s="28" t="s">
        <v>37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</row>
    <row r="32" spans="1:40" ht="22.5" customHeight="1">
      <c r="B32" s="3"/>
      <c r="C32" s="3"/>
      <c r="D32" s="3"/>
      <c r="E32" s="3"/>
      <c r="F32" s="3"/>
      <c r="G32" s="3"/>
      <c r="H32" s="29" t="s">
        <v>49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</row>
    <row r="33" spans="2:37" ht="22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</row>
    <row r="34" spans="2:37" ht="22.5" customHeight="1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</row>
    <row r="35" spans="2:37" ht="22.5" customHeight="1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</row>
    <row r="36" spans="2:37" ht="22.5" customHeight="1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</row>
    <row r="37" spans="2:37" ht="22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</row>
    <row r="38" spans="2:37" ht="22.5" customHeight="1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</row>
    <row r="39" spans="2:37" ht="22.5" customHeight="1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</row>
    <row r="40" spans="2:37" ht="22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</row>
    <row r="41" spans="2:37" ht="22.5" customHeight="1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</row>
    <row r="42" spans="2:37" ht="22.5" customHeight="1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</row>
    <row r="43" spans="2:37" ht="22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</row>
    <row r="44" spans="2:37" ht="22.5" customHeight="1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</row>
    <row r="45" spans="2:37" ht="22.5" customHeight="1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</row>
    <row r="46" spans="2:37" ht="22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</row>
    <row r="47" spans="2:37" ht="22.5" customHeight="1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</row>
    <row r="48" spans="2:37" ht="22.5" customHeight="1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</row>
    <row r="49" spans="2:37" ht="22.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</row>
    <row r="50" spans="2:37" ht="22.5" customHeight="1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</row>
    <row r="51" spans="2:37" ht="22.5" customHeight="1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2:37" ht="22.5" customHeight="1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2:37" ht="22.5" customHeight="1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2:37" ht="22.5" customHeight="1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2:37" ht="22.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2:37" ht="22.5" customHeight="1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2:37" ht="22.5" customHeight="1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2:37" ht="22.5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2:37" ht="22.5" customHeight="1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2:37" ht="22.5" customHeight="1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2:37" ht="22.5" customHeight="1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2:37" ht="22.5" customHeight="1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2:37" ht="22.5" customHeight="1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2:37" ht="22.5" customHeight="1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 ht="22.5" customHeight="1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 ht="22.5" customHeight="1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 ht="22.5" customHeight="1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 ht="22.5" customHeight="1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 ht="22.5" customHeight="1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 ht="22.5" customHeight="1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 ht="22.5" customHeight="1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 ht="22.5" customHeight="1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 ht="22.5" customHeight="1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 ht="22.5" customHeight="1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 ht="22.5" customHeight="1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 ht="22.5" customHeight="1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 ht="22.5" customHeight="1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 ht="22.5" customHeight="1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 ht="22.5" customHeight="1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 ht="22.5" customHeight="1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 ht="22.5" customHeight="1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 ht="22.5" customHeight="1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 ht="22.5" customHeight="1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 ht="22.5" customHeight="1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 ht="22.5" customHeight="1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 ht="22.5" customHeight="1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 ht="22.5" customHeight="1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 ht="22.5" customHeight="1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 ht="22.5" customHeight="1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 ht="22.5" customHeight="1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 ht="22.5" customHeight="1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 ht="22.5" customHeight="1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 ht="22.5" customHeight="1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 ht="22.5" customHeight="1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 ht="22.5" customHeight="1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 ht="22.5" customHeight="1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 ht="22.5" customHeight="1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 ht="22.5" customHeight="1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 ht="22.5" customHeight="1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 ht="22.5" customHeight="1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 ht="22.5" customHeight="1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 ht="22.5" customHeight="1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 ht="22.5" customHeight="1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 ht="22.5" customHeight="1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 ht="22.5" customHeight="1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 ht="22.5" customHeight="1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 ht="22.5" customHeight="1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 ht="22.5" customHeight="1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 ht="22.5" customHeight="1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 ht="22.5" customHeight="1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 ht="22.5" customHeight="1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 ht="22.5" customHeight="1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 ht="22.5" customHeight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 ht="22.5" customHeight="1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 ht="22.5" customHeight="1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 ht="22.5" customHeight="1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 ht="22.5" customHeight="1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 ht="22.5" customHeight="1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 ht="22.5" customHeight="1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 ht="22.5" customHeight="1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 ht="22.5" customHeight="1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 ht="22.5" customHeight="1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 ht="22.5" customHeight="1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 ht="22.5" customHeight="1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 ht="22.5" customHeight="1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 ht="22.5" customHeight="1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 ht="22.5" customHeight="1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 ht="22.5" customHeight="1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 ht="22.5" customHeight="1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 ht="22.5" customHeight="1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 ht="22.5" customHeight="1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 ht="22.5" customHeight="1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 ht="22.5" customHeight="1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 ht="22.5" customHeight="1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 ht="22.5" customHeight="1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 ht="22.5" customHeight="1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 ht="22.5" customHeight="1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 ht="22.5" customHeight="1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 ht="22.5" customHeight="1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 ht="22.5" customHeight="1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 ht="22.5" customHeight="1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 ht="22.5" customHeight="1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 ht="22.5" customHeight="1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 ht="22.5" customHeight="1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 ht="22.5" customHeight="1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 ht="22.5" customHeight="1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 ht="22.5" customHeight="1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 ht="22.5" customHeight="1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 ht="22.5" customHeight="1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 ht="22.5" customHeight="1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 ht="22.5" customHeight="1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 ht="22.5" customHeight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 ht="22.5" customHeight="1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 ht="22.5" customHeight="1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 ht="22.5" customHeight="1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 ht="22.5" customHeight="1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 ht="22.5" customHeight="1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 ht="22.5" customHeight="1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 ht="22.5" customHeight="1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 ht="22.5" customHeight="1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 ht="22.5" customHeight="1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 ht="22.5" customHeight="1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 ht="22.5" customHeight="1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 ht="22.5" customHeight="1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 ht="22.5" customHeight="1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 ht="22.5" customHeight="1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 ht="22.5" customHeight="1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 ht="22.5" customHeight="1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 ht="22.5" customHeight="1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 ht="22.5" customHeight="1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 ht="22.5" customHeight="1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 ht="22.5" customHeight="1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 ht="22.5" customHeight="1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 ht="22.5" customHeight="1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 ht="22.5" customHeight="1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 ht="22.5" customHeight="1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 ht="22.5" customHeight="1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 ht="22.5" customHeight="1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 ht="22.5" customHeight="1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 ht="22.5" customHeight="1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 ht="22.5" customHeight="1"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</row>
    <row r="182" spans="2:37" ht="22.5" customHeight="1"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</row>
    <row r="183" spans="2:37" ht="22.5" customHeight="1"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</row>
    <row r="184" spans="2:37" ht="22.5" customHeight="1"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</row>
    <row r="185" spans="2:37" ht="22.5" customHeight="1"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</row>
    <row r="186" spans="2:37" ht="22.5" customHeight="1"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</row>
    <row r="187" spans="2:37" ht="22.5" customHeight="1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</row>
    <row r="188" spans="2:37" ht="22.5" customHeight="1"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</row>
    <row r="189" spans="2:37" ht="22.5" customHeight="1"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</row>
    <row r="190" spans="2:37" ht="22.5" customHeight="1"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</row>
    <row r="191" spans="2:37" ht="22.5" customHeight="1"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</row>
    <row r="192" spans="2:37" ht="22.5" customHeight="1"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</row>
    <row r="193" spans="2:37" ht="22.5" customHeight="1"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</row>
    <row r="194" spans="2:37" ht="22.5" customHeight="1"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</row>
    <row r="195" spans="2:37" ht="22.5" customHeight="1"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</row>
    <row r="196" spans="2:37" ht="22.5" customHeight="1"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</row>
    <row r="197" spans="2:37" ht="22.5" customHeight="1"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</row>
    <row r="198" spans="2:37" ht="22.5" customHeight="1"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</row>
    <row r="199" spans="2:37" ht="22.5" customHeight="1"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</row>
    <row r="200" spans="2:37" ht="22.5" customHeight="1"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</row>
    <row r="201" spans="2:37" ht="22.5" customHeight="1"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</row>
    <row r="202" spans="2:37" ht="22.5" customHeight="1"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</row>
    <row r="203" spans="2:37" ht="22.5" customHeight="1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</row>
    <row r="204" spans="2:37" ht="22.5" customHeight="1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</row>
    <row r="205" spans="2:37" ht="22.5" customHeight="1"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</row>
    <row r="206" spans="2:37" ht="22.5" customHeight="1"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</row>
    <row r="207" spans="2:37" ht="22.5" customHeight="1"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</row>
    <row r="208" spans="2:37" ht="22.5" customHeight="1"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</row>
    <row r="209" spans="2:37" ht="22.5" customHeight="1"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</row>
    <row r="210" spans="2:37" ht="22.5" customHeight="1"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</row>
    <row r="211" spans="2:37" ht="22.5" customHeight="1"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</row>
    <row r="212" spans="2:37" ht="22.5" customHeight="1"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</row>
    <row r="213" spans="2:37" ht="22.5" customHeight="1"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</row>
    <row r="214" spans="2:37" ht="22.5" customHeight="1"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</row>
    <row r="215" spans="2:37" ht="22.5" customHeight="1"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</row>
    <row r="216" spans="2:37" ht="22.5" customHeight="1"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</row>
    <row r="217" spans="2:37" ht="22.5" customHeight="1"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</row>
    <row r="218" spans="2:37" ht="22.5" customHeight="1"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</row>
    <row r="219" spans="2:37" ht="22.5" customHeight="1"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</row>
    <row r="220" spans="2:37" ht="22.5" customHeight="1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</row>
    <row r="221" spans="2:37" ht="22.5" customHeight="1"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</row>
    <row r="222" spans="2:37" ht="22.5" customHeight="1"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</row>
    <row r="223" spans="2:37" ht="22.5" customHeight="1"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</row>
    <row r="224" spans="2:37" ht="22.5" customHeight="1"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</row>
    <row r="225" spans="2:37" ht="22.5" customHeight="1"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</row>
    <row r="226" spans="2:37" ht="22.5" customHeight="1"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</row>
    <row r="227" spans="2:37" ht="22.5" customHeight="1"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</row>
    <row r="228" spans="2:37" ht="22.5" customHeight="1"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</row>
    <row r="229" spans="2:37" ht="22.5" customHeight="1"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</row>
    <row r="230" spans="2:37" ht="22.5" customHeight="1"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</row>
    <row r="231" spans="2:37" ht="22.5" customHeight="1"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</row>
    <row r="232" spans="2:37" ht="22.5" customHeight="1"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</row>
    <row r="233" spans="2:37" ht="22.5" customHeight="1"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</row>
    <row r="234" spans="2:37" ht="22.5" customHeight="1"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</row>
    <row r="235" spans="2:37" ht="22.5" customHeight="1"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</row>
    <row r="236" spans="2:37" ht="22.5" customHeight="1"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</row>
    <row r="237" spans="2:37" ht="22.5" customHeight="1"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</row>
    <row r="238" spans="2:37" ht="22.5" customHeight="1"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</row>
    <row r="239" spans="2:37" ht="22.5" customHeight="1"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</row>
    <row r="240" spans="2:37" ht="22.5" customHeight="1"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</row>
    <row r="241" spans="2:37" ht="22.5" customHeight="1"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</row>
    <row r="242" spans="2:37" ht="22.5" customHeight="1"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</row>
    <row r="243" spans="2:37" ht="22.5" customHeight="1"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</row>
    <row r="244" spans="2:37" ht="22.5" customHeigh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</row>
    <row r="245" spans="2:37" ht="22.5" customHeight="1"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</row>
    <row r="246" spans="2:37" ht="22.5" customHeight="1"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</row>
    <row r="247" spans="2:37" ht="22.5" customHeight="1"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</row>
    <row r="248" spans="2:37" ht="22.5" customHeight="1"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</row>
    <row r="249" spans="2:37" ht="22.5" customHeight="1"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</row>
    <row r="250" spans="2:37" ht="22.5" customHeight="1"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</row>
    <row r="251" spans="2:37" ht="22.5" customHeight="1"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</row>
    <row r="252" spans="2:37" ht="22.5" customHeight="1"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</row>
    <row r="253" spans="2:37" ht="22.5" customHeight="1"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</row>
    <row r="254" spans="2:37" ht="22.5" customHeight="1"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</row>
    <row r="255" spans="2:37" ht="22.5" customHeight="1"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</row>
    <row r="256" spans="2:37" ht="22.5" customHeight="1"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</row>
    <row r="257" spans="2:37" ht="22.5" customHeight="1"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</row>
    <row r="258" spans="2:37" ht="22.5" customHeight="1"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</row>
    <row r="259" spans="2:37" ht="22.5" customHeight="1"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</row>
    <row r="260" spans="2:37" ht="22.5" customHeight="1"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</row>
    <row r="261" spans="2:37" ht="22.5" customHeight="1"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</row>
    <row r="262" spans="2:37" ht="22.5" customHeight="1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</row>
    <row r="263" spans="2:37" ht="22.5" customHeight="1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</row>
    <row r="264" spans="2:37" ht="22.5" customHeight="1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</row>
    <row r="265" spans="2:37" ht="22.5" customHeight="1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</row>
    <row r="266" spans="2:37" ht="22.5" customHeight="1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</row>
    <row r="267" spans="2:37" ht="22.5" customHeight="1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</row>
    <row r="268" spans="2:37" ht="22.5" customHeight="1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</row>
    <row r="269" spans="2:37" ht="22.5" customHeight="1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</row>
    <row r="270" spans="2:37" ht="22.5" customHeight="1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</row>
    <row r="271" spans="2:37" ht="22.5" customHeight="1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</row>
    <row r="272" spans="2:37" ht="22.5" customHeight="1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</row>
    <row r="273" spans="2:37" ht="22.5" customHeight="1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</row>
    <row r="274" spans="2:37" ht="22.5" customHeight="1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</row>
    <row r="275" spans="2:37" ht="22.5" customHeight="1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</row>
    <row r="276" spans="2:37" ht="22.5" customHeight="1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</row>
    <row r="277" spans="2:37" ht="22.5" customHeight="1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</row>
    <row r="278" spans="2:37" ht="22.5" customHeigh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</row>
    <row r="279" spans="2:37" ht="22.5" customHeight="1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</row>
    <row r="280" spans="2:37" ht="22.5" customHeight="1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</row>
    <row r="281" spans="2:37" ht="22.5" customHeight="1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</row>
    <row r="282" spans="2:37" ht="22.5" customHeight="1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</row>
    <row r="283" spans="2:37" ht="22.5" customHeight="1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</row>
    <row r="284" spans="2:37" ht="22.5" customHeight="1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</row>
    <row r="285" spans="2:37" ht="22.5" customHeight="1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</row>
    <row r="286" spans="2:37" ht="22.5" customHeight="1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</row>
    <row r="287" spans="2:37" ht="22.5" customHeight="1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</row>
    <row r="288" spans="2:37" ht="22.5" customHeight="1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</row>
    <row r="289" spans="2:37" ht="22.5" customHeight="1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</row>
    <row r="290" spans="2:37" ht="22.5" customHeight="1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</row>
    <row r="291" spans="2:37" ht="22.5" customHeight="1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</row>
    <row r="292" spans="2:37" ht="22.5" customHeight="1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</row>
    <row r="293" spans="2:37" ht="22.5" customHeight="1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</row>
    <row r="294" spans="2:37" ht="22.5" customHeight="1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2:37" ht="22.5" customHeight="1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2:37" ht="22.5" customHeight="1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2:37" ht="22.5" customHeight="1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2:37" ht="22.5" customHeight="1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2:37" ht="22.5" customHeight="1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2:37" ht="22.5" customHeight="1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2:37" ht="22.5" customHeight="1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2:37" ht="22.5" customHeight="1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2:37" ht="22.5" customHeight="1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2:37" ht="22.5" customHeight="1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spans="2:37" ht="22.5" customHeight="1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</row>
    <row r="306" spans="2:37" ht="22.5" customHeight="1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</row>
    <row r="307" spans="2:37" ht="22.5" customHeight="1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</row>
    <row r="308" spans="2:37" ht="22.5" customHeight="1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</row>
    <row r="309" spans="2:37" ht="22.5" customHeight="1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</row>
    <row r="310" spans="2:37" ht="22.5" customHeight="1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</row>
    <row r="311" spans="2:37" ht="22.5" customHeight="1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</row>
    <row r="312" spans="2:37" ht="22.5" customHeight="1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</row>
    <row r="313" spans="2:37" ht="22.5" customHeight="1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</row>
    <row r="314" spans="2:37" ht="22.5" customHeight="1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</row>
    <row r="315" spans="2:37" ht="22.5" customHeight="1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</row>
    <row r="316" spans="2:37" ht="22.5" customHeight="1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</row>
    <row r="317" spans="2:37" ht="22.5" customHeight="1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</row>
    <row r="318" spans="2:37" ht="22.5" customHeight="1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</row>
    <row r="319" spans="2:37" ht="22.5" customHeight="1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</row>
    <row r="320" spans="2:37" ht="22.5" customHeight="1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</row>
    <row r="321" spans="2:37" ht="22.5" customHeight="1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</row>
    <row r="322" spans="2:37" ht="22.5" customHeight="1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</row>
    <row r="323" spans="2:37" ht="22.5" customHeight="1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</row>
    <row r="324" spans="2:37" ht="22.5" customHeight="1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</row>
    <row r="325" spans="2:37" ht="22.5" customHeight="1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2:37" ht="22.5" customHeight="1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2:37" ht="22.5" customHeight="1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2:37" ht="22.5" customHeight="1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2:37" ht="22.5" customHeight="1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2:37" ht="22.5" customHeight="1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2:37" ht="22.5" customHeight="1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2:37" ht="22.5" customHeight="1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2:37" ht="22.5" customHeight="1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2:37" ht="22.5" customHeight="1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2:37" ht="22.5" customHeight="1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2:37" ht="22.5" customHeight="1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spans="2:37" ht="22.5" customHeight="1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</row>
    <row r="338" spans="2:37" ht="22.5" customHeight="1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</row>
    <row r="339" spans="2:37" ht="22.5" customHeight="1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</row>
    <row r="340" spans="2:37" ht="22.5" customHeight="1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</row>
    <row r="341" spans="2:37" ht="22.5" customHeight="1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</row>
    <row r="342" spans="2:37" ht="22.5" customHeight="1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2:37" ht="22.5" customHeight="1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2:37" ht="22.5" customHeight="1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2:37" ht="22.5" customHeight="1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2:37" ht="22.5" customHeight="1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2:37" ht="22.5" customHeight="1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2:37" ht="22.5" customHeight="1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2:37" ht="22.5" customHeight="1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2:37" ht="22.5" customHeight="1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2:37" ht="22.5" customHeight="1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2:37" ht="22.5" customHeight="1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2:37" ht="22.5" customHeight="1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2:37" ht="22.5" customHeight="1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2:37" ht="22.5" customHeight="1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</row>
    <row r="356" spans="2:37" ht="22.5" customHeight="1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</row>
    <row r="357" spans="2:37" ht="22.5" customHeight="1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</row>
    <row r="358" spans="2:37" ht="22.5" customHeight="1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</row>
    <row r="359" spans="2:37" ht="22.5" customHeight="1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</row>
    <row r="360" spans="2:37" ht="22.5" customHeight="1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</row>
    <row r="361" spans="2:37" ht="22.5" customHeight="1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</row>
    <row r="362" spans="2:37" ht="22.5" customHeight="1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</row>
    <row r="363" spans="2:37" ht="22.5" customHeight="1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</row>
    <row r="364" spans="2:37" ht="22.5" customHeight="1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</row>
    <row r="365" spans="2:37" ht="22.5" customHeight="1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</row>
    <row r="366" spans="2:37" ht="22.5" customHeight="1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</row>
    <row r="367" spans="2:37" ht="22.5" customHeight="1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</row>
    <row r="368" spans="2:37" ht="22.5" customHeight="1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</row>
    <row r="369" spans="2:37" ht="22.5" customHeight="1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</row>
    <row r="370" spans="2:37" ht="22.5" customHeight="1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</row>
    <row r="371" spans="2:37" ht="22.5" customHeight="1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</row>
    <row r="372" spans="2:37" ht="22.5" customHeight="1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</row>
    <row r="373" spans="2:37" ht="22.5" customHeight="1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</row>
    <row r="374" spans="2:37" ht="22.5" customHeight="1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</row>
    <row r="375" spans="2:37" ht="22.5" customHeight="1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</row>
    <row r="376" spans="2:37" ht="22.5" customHeight="1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</row>
    <row r="377" spans="2:37" ht="22.5" customHeight="1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</row>
    <row r="378" spans="2:37" ht="22.5" customHeight="1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</row>
    <row r="379" spans="2:37" ht="22.5" customHeight="1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</row>
    <row r="380" spans="2:37" ht="22.5" customHeight="1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</row>
    <row r="381" spans="2:37" ht="22.5" customHeight="1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</row>
    <row r="382" spans="2:37" ht="22.5" customHeight="1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</row>
    <row r="383" spans="2:37" ht="22.5" customHeight="1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</row>
    <row r="384" spans="2:37" ht="22.5" customHeight="1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</row>
    <row r="385" spans="2:37" ht="22.5" customHeight="1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</row>
    <row r="386" spans="2:37" ht="22.5" customHeight="1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</row>
    <row r="387" spans="2:37" ht="22.5" customHeight="1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</row>
    <row r="388" spans="2:37" ht="22.5" customHeight="1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</row>
    <row r="389" spans="2:37" ht="22.5" customHeight="1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</row>
    <row r="390" spans="2:37" ht="22.5" customHeight="1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</row>
    <row r="391" spans="2:37" ht="22.5" customHeight="1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</row>
    <row r="392" spans="2:37" ht="22.5" customHeight="1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</row>
    <row r="393" spans="2:37" ht="22.5" customHeight="1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</row>
    <row r="394" spans="2:37" ht="22.5" customHeight="1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</row>
    <row r="395" spans="2:37" ht="22.5" customHeight="1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</row>
    <row r="396" spans="2:37" ht="22.5" customHeight="1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</row>
    <row r="397" spans="2:37" ht="22.5" customHeight="1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</row>
    <row r="398" spans="2:37" ht="22.5" customHeight="1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</row>
    <row r="399" spans="2:37" ht="22.5" customHeight="1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2:37" ht="22.5" customHeight="1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spans="2:37" ht="22.5" customHeight="1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</row>
    <row r="402" spans="2:37" ht="22.5" customHeight="1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</row>
    <row r="403" spans="2:37" ht="22.5" customHeight="1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</row>
    <row r="404" spans="2:37" ht="22.5" customHeight="1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</row>
    <row r="405" spans="2:37" ht="22.5" customHeight="1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</row>
    <row r="406" spans="2:37" ht="22.5" customHeight="1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</row>
    <row r="407" spans="2:37" ht="22.5" customHeight="1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</row>
    <row r="408" spans="2:37" ht="22.5" customHeight="1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</row>
    <row r="409" spans="2:37" ht="22.5" customHeight="1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</row>
    <row r="410" spans="2:37" ht="22.5" customHeight="1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</row>
    <row r="411" spans="2:37" ht="22.5" customHeight="1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</row>
    <row r="412" spans="2:37" ht="22.5" customHeight="1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</row>
    <row r="413" spans="2:37" ht="22.5" customHeight="1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</row>
    <row r="414" spans="2:37" ht="22.5" customHeight="1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</row>
    <row r="415" spans="2:37" ht="22.5" customHeight="1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</row>
    <row r="416" spans="2:37" ht="22.5" customHeight="1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</row>
    <row r="417" spans="2:37" ht="22.5" customHeight="1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</row>
    <row r="418" spans="2:37" ht="22.5" customHeight="1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</row>
    <row r="419" spans="2:37" ht="22.5" customHeight="1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</row>
    <row r="420" spans="2:37" ht="22.5" customHeight="1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</row>
    <row r="421" spans="2:37" ht="22.5" customHeight="1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</row>
    <row r="422" spans="2:37" ht="22.5" customHeight="1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</row>
    <row r="423" spans="2:37" ht="22.5" customHeight="1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</row>
    <row r="424" spans="2:37" ht="22.5" customHeight="1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</row>
    <row r="425" spans="2:37" ht="22.5" customHeight="1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</row>
    <row r="426" spans="2:37" ht="22.5" customHeight="1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</row>
    <row r="427" spans="2:37" ht="22.5" customHeight="1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</row>
    <row r="428" spans="2:37" ht="22.5" customHeight="1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</row>
    <row r="429" spans="2:37" ht="22.5" customHeight="1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</row>
    <row r="430" spans="2:37" ht="22.5" customHeight="1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</row>
    <row r="431" spans="2:37" ht="22.5" customHeight="1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</row>
    <row r="432" spans="2:37" ht="22.5" customHeight="1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</row>
    <row r="433" spans="2:37" ht="22.5" customHeight="1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</row>
    <row r="434" spans="2:37" ht="22.5" customHeight="1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</row>
    <row r="435" spans="2:37" ht="22.5" customHeight="1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</row>
    <row r="436" spans="2:37" ht="22.5" customHeight="1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</row>
    <row r="437" spans="2:37" ht="22.5" customHeight="1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</row>
    <row r="438" spans="2:37" ht="22.5" customHeight="1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</row>
    <row r="439" spans="2:37" ht="22.5" customHeight="1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</row>
    <row r="440" spans="2:37" ht="22.5" customHeight="1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</row>
    <row r="441" spans="2:37" ht="22.5" customHeight="1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</row>
    <row r="442" spans="2:37" ht="22.5" customHeight="1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</row>
    <row r="443" spans="2:37" ht="22.5" customHeight="1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</row>
    <row r="444" spans="2:37" ht="22.5" customHeight="1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</row>
    <row r="445" spans="2:37" ht="22.5" customHeight="1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</row>
    <row r="446" spans="2:37" ht="22.5" customHeight="1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</row>
    <row r="447" spans="2:37" ht="22.5" customHeight="1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</row>
    <row r="448" spans="2:37" ht="22.5" customHeight="1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</row>
    <row r="449" spans="2:37" ht="22.5" customHeight="1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</row>
    <row r="450" spans="2:37" ht="22.5" customHeight="1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</row>
    <row r="451" spans="2:37" ht="22.5" customHeight="1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</row>
    <row r="452" spans="2:37" ht="22.5" customHeight="1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</row>
    <row r="453" spans="2:37" ht="22.5" customHeight="1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</row>
    <row r="454" spans="2:37" ht="22.5" customHeight="1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</row>
    <row r="455" spans="2:37" ht="22.5" customHeight="1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</row>
    <row r="456" spans="2:37" ht="22.5" customHeight="1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</row>
    <row r="457" spans="2:37" ht="22.5" customHeight="1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</row>
    <row r="458" spans="2:37" ht="22.5" customHeight="1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</row>
    <row r="459" spans="2:37" ht="22.5" customHeight="1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</row>
    <row r="460" spans="2:37" ht="22.5" customHeight="1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</row>
    <row r="461" spans="2:37" ht="22.5" customHeight="1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</row>
    <row r="462" spans="2:37" ht="22.5" customHeight="1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</row>
    <row r="463" spans="2:37" ht="22.5" customHeight="1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</row>
    <row r="464" spans="2:37" ht="22.5" customHeight="1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</row>
    <row r="465" spans="2:37" ht="22.5" customHeight="1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</row>
    <row r="466" spans="2:37" ht="22.5" customHeight="1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</row>
    <row r="467" spans="2:37" ht="22.5" customHeight="1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</row>
    <row r="468" spans="2:37" ht="22.5" customHeight="1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</row>
    <row r="469" spans="2:37" ht="22.5" customHeight="1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</row>
    <row r="470" spans="2:37" ht="22.5" customHeight="1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</row>
    <row r="471" spans="2:37" ht="22.5" customHeight="1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</row>
    <row r="472" spans="2:37" ht="22.5" customHeight="1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2:37" ht="22.5" customHeight="1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2:37" ht="22.5" customHeight="1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2:37" ht="22.5" customHeight="1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2:37" ht="22.5" customHeight="1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2:37" ht="22.5" customHeight="1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2:37" ht="22.5" customHeight="1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2:37" ht="22.5" customHeight="1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2:37" ht="22.5" customHeight="1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spans="2:37" ht="22.5" customHeight="1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</row>
    <row r="482" spans="2:37" ht="22.5" customHeight="1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</row>
    <row r="483" spans="2:37" ht="22.5" customHeight="1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</row>
    <row r="484" spans="2:37" ht="22.5" customHeight="1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</row>
    <row r="485" spans="2:37" ht="22.5" customHeight="1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</row>
    <row r="486" spans="2:37" ht="22.5" customHeight="1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</row>
    <row r="487" spans="2:37" ht="22.5" customHeight="1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</row>
    <row r="488" spans="2:37" ht="22.5" customHeight="1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</row>
    <row r="489" spans="2:37" ht="22.5" customHeight="1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</row>
    <row r="490" spans="2:37" ht="22.5" customHeight="1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</row>
    <row r="491" spans="2:37" ht="22.5" customHeight="1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</row>
    <row r="492" spans="2:37" ht="22.5" customHeight="1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</row>
    <row r="493" spans="2:37" ht="22.5" customHeight="1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</row>
    <row r="494" spans="2:37" ht="22.5" customHeight="1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</row>
    <row r="495" spans="2:37" ht="22.5" customHeight="1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</row>
    <row r="496" spans="2:37" ht="22.5" customHeight="1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</row>
    <row r="497" spans="2:37" ht="22.5" customHeight="1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</row>
    <row r="498" spans="2:37" ht="22.5" customHeight="1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</row>
    <row r="499" spans="2:37" ht="22.5" customHeight="1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</row>
    <row r="500" spans="2:37" ht="22.5" customHeight="1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</row>
    <row r="501" spans="2:37" ht="22.5" customHeight="1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</row>
    <row r="502" spans="2:37" ht="22.5" customHeight="1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</row>
    <row r="503" spans="2:37" ht="22.5" customHeight="1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</row>
    <row r="504" spans="2:37" ht="22.5" customHeight="1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</row>
    <row r="505" spans="2:37" ht="22.5" customHeight="1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</row>
    <row r="506" spans="2:37" ht="22.5" customHeight="1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</row>
    <row r="507" spans="2:37" ht="22.5" customHeight="1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</row>
    <row r="508" spans="2:37" ht="22.5" customHeight="1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</row>
    <row r="509" spans="2:37" ht="22.5" customHeight="1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</row>
    <row r="510" spans="2:37" ht="22.5" customHeight="1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</row>
    <row r="511" spans="2:37" ht="22.5" customHeight="1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</row>
    <row r="512" spans="2:37" ht="22.5" customHeight="1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</row>
    <row r="513" spans="2:37" ht="22.5" customHeight="1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</row>
    <row r="514" spans="2:37" ht="22.5" customHeight="1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</row>
    <row r="515" spans="2:37" ht="22.5" customHeight="1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</row>
    <row r="516" spans="2:37" ht="22.5" customHeight="1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</row>
    <row r="517" spans="2:37" ht="22.5" customHeight="1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</row>
    <row r="518" spans="2:37" ht="22.5" customHeight="1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</row>
    <row r="519" spans="2:37" ht="22.5" customHeight="1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</row>
    <row r="520" spans="2:37" ht="22.5" customHeight="1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</row>
    <row r="521" spans="2:37" ht="22.5" customHeight="1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</row>
    <row r="522" spans="2:37" ht="22.5" customHeight="1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</row>
    <row r="523" spans="2:37" ht="22.5" customHeight="1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</row>
    <row r="524" spans="2:37" ht="22.5" customHeight="1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</row>
    <row r="525" spans="2:37" ht="22.5" customHeight="1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</row>
    <row r="526" spans="2:37" ht="22.5" customHeight="1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</row>
    <row r="527" spans="2:37" ht="22.5" customHeight="1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</row>
    <row r="528" spans="2:37" ht="22.5" customHeight="1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</row>
    <row r="529" spans="2:37" ht="22.5" customHeight="1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</row>
    <row r="530" spans="2:37" ht="22.5" customHeight="1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</row>
    <row r="531" spans="2:37" ht="22.5" customHeight="1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</row>
    <row r="532" spans="2:37" ht="22.5" customHeight="1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</row>
    <row r="533" spans="2:37" ht="22.5" customHeight="1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</row>
    <row r="534" spans="2:37" ht="22.5" customHeight="1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</row>
    <row r="535" spans="2:37" ht="22.5" customHeight="1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</row>
    <row r="536" spans="2:37" ht="22.5" customHeight="1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</row>
    <row r="537" spans="2:37" ht="22.5" customHeight="1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</row>
    <row r="538" spans="2:37" ht="22.5" customHeight="1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</row>
    <row r="539" spans="2:37" ht="22.5" customHeight="1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</row>
    <row r="540" spans="2:37" ht="22.5" customHeight="1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</row>
    <row r="541" spans="2:37" ht="22.5" customHeight="1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</row>
    <row r="542" spans="2:37" ht="22.5" customHeight="1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</row>
    <row r="543" spans="2:37" ht="22.5" customHeight="1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</row>
    <row r="544" spans="2:37" ht="22.5" customHeight="1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</row>
    <row r="545" spans="2:37" ht="22.5" customHeight="1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</row>
    <row r="546" spans="2:37" ht="22.5" customHeight="1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</row>
    <row r="547" spans="2:37" ht="22.5" customHeight="1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</row>
    <row r="548" spans="2:37" ht="22.5" customHeight="1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</row>
    <row r="549" spans="2:37" ht="22.5" customHeight="1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</row>
    <row r="550" spans="2:37" ht="22.5" customHeight="1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</row>
    <row r="551" spans="2:37" ht="22.5" customHeight="1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</row>
    <row r="552" spans="2:37" ht="22.5" customHeight="1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</row>
    <row r="553" spans="2:37" ht="22.5" customHeight="1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</row>
    <row r="554" spans="2:37" ht="22.5" customHeight="1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</row>
    <row r="555" spans="2:37" ht="22.5" customHeight="1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</row>
    <row r="556" spans="2:37" ht="22.5" customHeight="1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</row>
    <row r="557" spans="2:37" ht="22.5" customHeight="1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</row>
    <row r="558" spans="2:37" ht="22.5" customHeight="1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</row>
    <row r="559" spans="2:37" ht="22.5" customHeight="1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</row>
    <row r="560" spans="2:37" ht="22.5" customHeight="1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</row>
    <row r="561" spans="2:37" ht="22.5" customHeight="1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</row>
    <row r="562" spans="2:37" ht="22.5" customHeight="1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</row>
    <row r="563" spans="2:37" ht="22.5" customHeight="1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</row>
    <row r="564" spans="2:37" ht="22.5" customHeight="1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</row>
    <row r="565" spans="2:37" ht="22.5" customHeight="1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</row>
    <row r="566" spans="2:37" ht="22.5" customHeight="1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</row>
    <row r="567" spans="2:37" ht="22.5" customHeight="1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</row>
    <row r="568" spans="2:37" ht="22.5" customHeight="1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</row>
    <row r="569" spans="2:37" ht="22.5" customHeight="1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</row>
    <row r="570" spans="2:37" ht="22.5" customHeight="1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</row>
    <row r="571" spans="2:37" ht="22.5" customHeight="1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</row>
    <row r="572" spans="2:37" ht="22.5" customHeight="1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</row>
    <row r="573" spans="2:37" ht="22.5" customHeight="1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</row>
    <row r="574" spans="2:37" ht="22.5" customHeight="1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</row>
    <row r="575" spans="2:37" ht="22.5" customHeight="1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</row>
    <row r="576" spans="2:37" ht="22.5" customHeight="1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</row>
    <row r="577" spans="2:37" ht="22.5" customHeight="1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</row>
    <row r="578" spans="2:37" ht="22.5" customHeight="1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</row>
    <row r="579" spans="2:37" ht="22.5" customHeight="1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</row>
    <row r="580" spans="2:37" ht="22.5" customHeight="1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</row>
    <row r="581" spans="2:37" ht="22.5" customHeight="1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</row>
    <row r="582" spans="2:37" ht="22.5" customHeight="1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</row>
    <row r="583" spans="2:37" ht="22.5" customHeight="1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</row>
    <row r="584" spans="2:37" ht="22.5" customHeight="1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</row>
    <row r="585" spans="2:37" ht="22.5" customHeight="1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</row>
    <row r="586" spans="2:37" ht="22.5" customHeight="1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</row>
    <row r="587" spans="2:37" ht="22.5" customHeight="1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</row>
    <row r="588" spans="2:37" ht="22.5" customHeight="1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</row>
    <row r="589" spans="2:37" ht="22.5" customHeight="1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</row>
    <row r="590" spans="2:37" ht="22.5" customHeight="1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</row>
    <row r="591" spans="2:37" ht="22.5" customHeight="1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</row>
    <row r="592" spans="2:37" ht="22.5" customHeight="1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</row>
    <row r="593" spans="2:37" ht="22.5" customHeight="1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</row>
    <row r="594" spans="2:37" ht="22.5" customHeight="1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</row>
    <row r="595" spans="2:37" ht="22.5" customHeight="1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</row>
    <row r="596" spans="2:37" ht="22.5" customHeight="1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</row>
    <row r="597" spans="2:37" ht="22.5" customHeight="1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</row>
    <row r="598" spans="2:37" ht="22.5" customHeight="1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</row>
    <row r="599" spans="2:37" ht="22.5" customHeight="1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</row>
    <row r="600" spans="2:37" ht="22.5" customHeight="1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</row>
    <row r="601" spans="2:37" ht="22.5" customHeight="1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</row>
    <row r="602" spans="2:37" ht="22.5" customHeight="1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</row>
    <row r="603" spans="2:37" ht="22.5" customHeight="1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</row>
    <row r="604" spans="2:37" ht="22.5" customHeight="1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</row>
    <row r="605" spans="2:37" ht="22.5" customHeight="1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</row>
    <row r="606" spans="2:37" ht="22.5" customHeight="1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</row>
    <row r="607" spans="2:37" ht="22.5" customHeight="1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</row>
    <row r="608" spans="2:37" ht="22.5" customHeight="1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</row>
    <row r="609" spans="2:37" ht="22.5" customHeight="1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</row>
    <row r="610" spans="2:37" ht="22.5" customHeight="1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</row>
    <row r="611" spans="2:37" ht="22.5" customHeight="1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</row>
    <row r="612" spans="2:37" ht="22.5" customHeight="1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</row>
    <row r="613" spans="2:37" ht="22.5" customHeight="1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</row>
    <row r="614" spans="2:37" ht="22.5" customHeight="1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</row>
    <row r="615" spans="2:37" ht="22.5" customHeight="1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</row>
    <row r="616" spans="2:37" ht="22.5" customHeight="1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</row>
    <row r="617" spans="2:37" ht="22.5" customHeight="1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</row>
    <row r="618" spans="2:37" ht="22.5" customHeight="1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</row>
    <row r="619" spans="2:37" ht="22.5" customHeight="1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</row>
    <row r="620" spans="2:37" ht="22.5" customHeight="1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</row>
    <row r="621" spans="2:37" ht="22.5" customHeight="1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</row>
    <row r="622" spans="2:37" ht="22.5" customHeight="1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</row>
    <row r="623" spans="2:37" ht="22.5" customHeight="1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</row>
    <row r="624" spans="2:37" ht="22.5" customHeight="1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</row>
    <row r="625" spans="2:37" ht="22.5" customHeight="1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</row>
    <row r="626" spans="2:37" ht="22.5" customHeight="1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</row>
    <row r="627" spans="2:37" ht="22.5" customHeight="1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</row>
    <row r="628" spans="2:37" ht="22.5" customHeight="1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</row>
    <row r="629" spans="2:37" ht="22.5" customHeight="1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</row>
    <row r="630" spans="2:37" ht="22.5" customHeight="1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</row>
    <row r="631" spans="2:37" ht="22.5" customHeight="1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</row>
    <row r="632" spans="2:37" ht="22.5" customHeight="1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</row>
    <row r="633" spans="2:37" ht="22.5" customHeight="1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</row>
    <row r="634" spans="2:37" ht="22.5" customHeight="1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</row>
    <row r="635" spans="2:37" ht="22.5" customHeight="1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</row>
    <row r="636" spans="2:37" ht="22.5" customHeight="1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</row>
    <row r="637" spans="2:37" ht="22.5" customHeight="1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</row>
    <row r="638" spans="2:37" ht="22.5" customHeight="1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</row>
    <row r="639" spans="2:37" ht="22.5" customHeight="1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</row>
    <row r="640" spans="2:37" ht="22.5" customHeight="1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2:37" ht="22.5" customHeight="1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2:37" ht="22.5" customHeight="1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2:37" ht="22.5" customHeight="1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</row>
    <row r="644" spans="2:37" ht="22.5" customHeight="1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</row>
    <row r="645" spans="2:37" ht="22.5" customHeight="1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</row>
    <row r="646" spans="2:37" ht="22.5" customHeight="1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</row>
    <row r="647" spans="2:37" ht="22.5" customHeight="1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</row>
    <row r="648" spans="2:37" ht="22.5" customHeight="1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</row>
    <row r="649" spans="2:37" ht="22.5" customHeight="1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</row>
    <row r="650" spans="2:37" ht="22.5" customHeight="1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</row>
    <row r="651" spans="2:37" ht="22.5" customHeight="1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</row>
    <row r="652" spans="2:37" ht="22.5" customHeight="1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</row>
    <row r="653" spans="2:37" ht="22.5" customHeight="1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</row>
    <row r="654" spans="2:37" ht="22.5" customHeight="1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</row>
    <row r="655" spans="2:37" ht="22.5" customHeight="1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</row>
    <row r="656" spans="2:37" ht="22.5" customHeight="1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</row>
    <row r="657" spans="2:37" ht="22.5" customHeight="1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</row>
    <row r="658" spans="2:37" ht="22.5" customHeight="1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</row>
    <row r="659" spans="2:37" ht="22.5" customHeight="1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</row>
    <row r="660" spans="2:37" ht="22.5" customHeight="1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</row>
    <row r="661" spans="2:37" ht="22.5" customHeight="1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</row>
    <row r="662" spans="2:37" ht="22.5" customHeight="1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</row>
    <row r="663" spans="2:37" ht="22.5" customHeight="1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</row>
    <row r="664" spans="2:37" ht="22.5" customHeight="1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</row>
    <row r="665" spans="2:37" ht="22.5" customHeight="1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</row>
    <row r="666" spans="2:37" ht="22.5" customHeight="1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</row>
    <row r="667" spans="2:37" ht="22.5" customHeight="1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</row>
    <row r="668" spans="2:37" ht="22.5" customHeight="1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</row>
    <row r="669" spans="2:37" ht="22.5" customHeight="1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</row>
    <row r="670" spans="2:37" ht="22.5" customHeight="1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</row>
    <row r="671" spans="2:37" ht="22.5" customHeight="1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</row>
    <row r="672" spans="2:37" ht="22.5" customHeight="1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</row>
    <row r="673" spans="2:37" ht="22.5" customHeight="1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</row>
    <row r="674" spans="2:37" ht="22.5" customHeight="1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</row>
    <row r="675" spans="2:37" ht="22.5" customHeight="1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</row>
    <row r="676" spans="2:37" ht="22.5" customHeight="1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</row>
    <row r="677" spans="2:37" ht="22.5" customHeight="1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</row>
    <row r="678" spans="2:37" ht="22.5" customHeight="1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</row>
    <row r="679" spans="2:37" ht="22.5" customHeight="1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</row>
    <row r="680" spans="2:37" ht="22.5" customHeight="1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</row>
    <row r="681" spans="2:37" ht="22.5" customHeight="1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</row>
    <row r="682" spans="2:37" ht="22.5" customHeight="1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</row>
    <row r="683" spans="2:37" ht="22.5" customHeight="1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</row>
    <row r="684" spans="2:37" ht="22.5" customHeight="1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</row>
    <row r="685" spans="2:37" ht="22.5" customHeight="1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</row>
    <row r="686" spans="2:37" ht="22.5" customHeight="1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</row>
    <row r="687" spans="2:37" ht="22.5" customHeight="1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</row>
    <row r="688" spans="2:37" ht="22.5" customHeight="1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</row>
    <row r="689" spans="2:37" ht="22.5" customHeight="1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</row>
    <row r="690" spans="2:37" ht="22.5" customHeight="1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</row>
    <row r="691" spans="2:37" ht="22.5" customHeight="1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</row>
    <row r="692" spans="2:37" ht="22.5" customHeight="1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</row>
    <row r="693" spans="2:37" ht="22.5" customHeight="1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</row>
    <row r="694" spans="2:37" ht="22.5" customHeight="1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</row>
    <row r="695" spans="2:37" ht="22.5" customHeight="1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</row>
    <row r="696" spans="2:37" ht="22.5" customHeight="1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</row>
    <row r="697" spans="2:37" ht="22.5" customHeight="1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</row>
    <row r="698" spans="2:37" ht="22.5" customHeight="1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</row>
    <row r="699" spans="2:37" ht="22.5" customHeight="1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</row>
    <row r="700" spans="2:37" ht="22.5" customHeight="1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</row>
    <row r="701" spans="2:37" ht="22.5" customHeight="1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</row>
    <row r="702" spans="2:37" ht="22.5" customHeight="1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</row>
    <row r="703" spans="2:37" ht="22.5" customHeight="1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</row>
    <row r="704" spans="2:37" ht="22.5" customHeight="1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</row>
    <row r="705" spans="2:37" ht="22.5" customHeight="1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</row>
    <row r="706" spans="2:37" ht="22.5" customHeight="1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</row>
    <row r="707" spans="2:37" ht="22.5" customHeight="1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</row>
    <row r="708" spans="2:37" ht="22.5" customHeight="1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</row>
    <row r="709" spans="2:37" ht="22.5" customHeight="1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</row>
    <row r="710" spans="2:37" ht="22.5" customHeight="1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</row>
    <row r="711" spans="2:37" ht="22.5" customHeight="1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</row>
    <row r="712" spans="2:37" ht="22.5" customHeight="1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</row>
    <row r="713" spans="2:37" ht="22.5" customHeight="1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</row>
    <row r="714" spans="2:37" ht="22.5" customHeight="1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</row>
    <row r="715" spans="2:37" ht="22.5" customHeight="1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</row>
    <row r="716" spans="2:37" ht="22.5" customHeight="1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</row>
    <row r="717" spans="2:37" ht="22.5" customHeight="1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</row>
    <row r="718" spans="2:37" ht="22.5" customHeight="1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</row>
    <row r="719" spans="2:37" ht="22.5" customHeight="1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</row>
    <row r="720" spans="2:37" ht="22.5" customHeight="1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</row>
    <row r="721" spans="2:37" ht="22.5" customHeight="1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</row>
    <row r="722" spans="2:37" ht="22.5" customHeight="1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</row>
    <row r="723" spans="2:37" ht="22.5" customHeight="1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</row>
    <row r="724" spans="2:37" ht="22.5" customHeight="1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</row>
    <row r="725" spans="2:37" ht="22.5" customHeight="1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</row>
    <row r="726" spans="2:37" ht="22.5" customHeight="1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</row>
    <row r="727" spans="2:37" ht="22.5" customHeight="1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</row>
    <row r="728" spans="2:37" ht="22.5" customHeight="1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</row>
    <row r="729" spans="2:37" ht="22.5" customHeight="1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</row>
    <row r="730" spans="2:37" ht="22.5" customHeight="1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</row>
    <row r="731" spans="2:37" ht="22.5" customHeight="1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</row>
    <row r="732" spans="2:37" ht="22.5" customHeight="1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</row>
    <row r="733" spans="2:37" ht="22.5" customHeight="1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</row>
    <row r="734" spans="2:37" ht="22.5" customHeight="1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</row>
    <row r="735" spans="2:37" ht="22.5" customHeight="1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</row>
    <row r="736" spans="2:37" ht="22.5" customHeight="1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</row>
    <row r="737" spans="2:37" ht="22.5" customHeight="1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</row>
    <row r="738" spans="2:37" ht="22.5" customHeight="1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</row>
    <row r="739" spans="2:37" ht="22.5" customHeight="1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</row>
    <row r="740" spans="2:37" ht="22.5" customHeight="1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</row>
    <row r="741" spans="2:37" ht="22.5" customHeight="1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</row>
    <row r="742" spans="2:37" ht="22.5" customHeight="1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</row>
    <row r="743" spans="2:37" ht="22.5" customHeight="1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</row>
    <row r="744" spans="2:37" ht="22.5" customHeight="1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</row>
    <row r="745" spans="2:37" ht="22.5" customHeight="1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</row>
    <row r="746" spans="2:37" ht="22.5" customHeight="1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</row>
    <row r="747" spans="2:37" ht="22.5" customHeight="1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</row>
    <row r="748" spans="2:37" ht="22.5" customHeight="1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</row>
    <row r="749" spans="2:37" ht="22.5" customHeight="1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</row>
    <row r="750" spans="2:37" ht="22.5" customHeight="1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</row>
    <row r="751" spans="2:37" ht="22.5" customHeight="1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</row>
    <row r="752" spans="2:37" ht="22.5" customHeight="1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</row>
    <row r="753" spans="2:37" ht="22.5" customHeight="1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</row>
    <row r="754" spans="2:37" ht="22.5" customHeight="1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</row>
    <row r="755" spans="2:37" ht="22.5" customHeight="1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</row>
    <row r="756" spans="2:37" ht="22.5" customHeight="1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</row>
    <row r="757" spans="2:37" ht="22.5" customHeight="1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</row>
    <row r="758" spans="2:37" ht="22.5" customHeight="1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</row>
    <row r="759" spans="2:37" ht="22.5" customHeight="1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</row>
    <row r="760" spans="2:37" ht="22.5" customHeight="1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</row>
    <row r="761" spans="2:37" ht="22.5" customHeight="1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</row>
    <row r="762" spans="2:37" ht="22.5" customHeight="1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</row>
    <row r="763" spans="2:37" ht="22.5" customHeight="1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</row>
    <row r="764" spans="2:37" ht="22.5" customHeight="1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</row>
    <row r="765" spans="2:37" ht="22.5" customHeight="1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</row>
    <row r="766" spans="2:37" ht="22.5" customHeight="1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</row>
    <row r="767" spans="2:37" ht="22.5" customHeight="1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</row>
    <row r="768" spans="2:37" ht="22.5" customHeight="1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</row>
    <row r="769" spans="2:37" ht="22.5" customHeight="1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</row>
    <row r="770" spans="2:37" ht="22.5" customHeight="1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</row>
    <row r="771" spans="2:37" ht="22.5" customHeight="1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</row>
    <row r="772" spans="2:37" ht="22.5" customHeight="1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</row>
    <row r="773" spans="2:37" ht="22.5" customHeight="1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</row>
    <row r="774" spans="2:37" ht="22.5" customHeight="1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</row>
    <row r="775" spans="2:37" ht="22.5" customHeight="1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</row>
    <row r="776" spans="2:37" ht="22.5" customHeight="1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</row>
    <row r="777" spans="2:37" ht="22.5" customHeight="1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</row>
    <row r="778" spans="2:37" ht="22.5" customHeight="1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</row>
    <row r="779" spans="2:37" ht="22.5" customHeight="1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</row>
    <row r="780" spans="2:37" ht="22.5" customHeight="1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</row>
    <row r="781" spans="2:37" ht="22.5" customHeight="1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</row>
    <row r="782" spans="2:37" ht="22.5" customHeight="1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</row>
    <row r="783" spans="2:37" ht="22.5" customHeight="1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</row>
    <row r="784" spans="2:37" ht="22.5" customHeight="1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</row>
    <row r="785" spans="2:37" ht="22.5" customHeight="1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</row>
    <row r="786" spans="2:37" ht="22.5" customHeight="1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</row>
    <row r="787" spans="2:37" ht="22.5" customHeight="1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</row>
    <row r="788" spans="2:37" ht="22.5" customHeight="1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</row>
    <row r="789" spans="2:37" ht="22.5" customHeight="1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</row>
    <row r="790" spans="2:37" ht="22.5" customHeight="1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</row>
    <row r="791" spans="2:37" ht="22.5" customHeight="1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</row>
    <row r="792" spans="2:37" ht="22.5" customHeight="1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</row>
    <row r="793" spans="2:37" ht="22.5" customHeight="1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</row>
    <row r="794" spans="2:37" ht="22.5" customHeight="1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</row>
    <row r="795" spans="2:37" ht="22.5" customHeight="1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</row>
    <row r="796" spans="2:37" ht="22.5" customHeight="1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</row>
    <row r="797" spans="2:37" ht="22.5" customHeight="1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</row>
    <row r="798" spans="2:37" ht="22.5" customHeight="1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</row>
    <row r="799" spans="2:37" ht="22.5" customHeight="1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</row>
    <row r="800" spans="2:37" ht="22.5" customHeight="1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</row>
    <row r="801" spans="2:37" ht="22.5" customHeight="1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</row>
    <row r="802" spans="2:37" ht="22.5" customHeight="1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</row>
    <row r="803" spans="2:37" ht="22.5" customHeight="1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</row>
    <row r="804" spans="2:37" ht="22.5" customHeight="1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</row>
    <row r="805" spans="2:37" ht="22.5" customHeight="1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</row>
    <row r="806" spans="2:37" ht="22.5" customHeight="1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</row>
    <row r="807" spans="2:37" ht="22.5" customHeight="1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</row>
    <row r="808" spans="2:37" ht="22.5" customHeight="1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</row>
    <row r="809" spans="2:37" ht="22.5" customHeight="1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</row>
    <row r="810" spans="2:37" ht="22.5" customHeight="1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</row>
    <row r="811" spans="2:37" ht="22.5" customHeight="1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</row>
    <row r="812" spans="2:37" ht="22.5" customHeight="1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</row>
    <row r="813" spans="2:37" ht="22.5" customHeight="1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</row>
    <row r="814" spans="2:37" ht="22.5" customHeight="1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</row>
    <row r="815" spans="2:37" ht="22.5" customHeight="1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</row>
    <row r="816" spans="2:37" ht="22.5" customHeight="1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</row>
    <row r="817" spans="2:37" ht="22.5" customHeight="1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</row>
    <row r="818" spans="2:37" ht="22.5" customHeight="1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</row>
    <row r="819" spans="2:37" ht="22.5" customHeight="1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</row>
    <row r="820" spans="2:37" ht="22.5" customHeight="1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</row>
    <row r="821" spans="2:37" ht="22.5" customHeight="1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</row>
    <row r="822" spans="2:37" ht="22.5" customHeight="1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</row>
    <row r="823" spans="2:37" ht="22.5" customHeight="1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</row>
    <row r="824" spans="2:37" ht="22.5" customHeight="1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</row>
    <row r="825" spans="2:37" ht="22.5" customHeight="1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</row>
    <row r="826" spans="2:37" ht="22.5" customHeight="1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</row>
    <row r="827" spans="2:37" ht="22.5" customHeight="1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</row>
    <row r="828" spans="2:37" ht="22.5" customHeight="1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</row>
    <row r="829" spans="2:37" ht="22.5" customHeight="1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</row>
    <row r="830" spans="2:37" ht="22.5" customHeight="1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</row>
    <row r="831" spans="2:37" ht="22.5" customHeight="1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</row>
    <row r="832" spans="2:37" ht="22.5" customHeight="1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</row>
    <row r="833" spans="2:37" ht="22.5" customHeight="1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</row>
    <row r="834" spans="2:37" ht="22.5" customHeight="1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</row>
    <row r="835" spans="2:37" ht="22.5" customHeight="1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</row>
    <row r="836" spans="2:37" ht="22.5" customHeight="1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</row>
    <row r="837" spans="2:37" ht="22.5" customHeight="1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</row>
    <row r="838" spans="2:37" ht="22.5" customHeight="1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</row>
    <row r="839" spans="2:37" ht="22.5" customHeight="1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</row>
    <row r="840" spans="2:37" ht="22.5" customHeight="1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</row>
    <row r="841" spans="2:37" ht="22.5" customHeight="1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</row>
    <row r="842" spans="2:37" ht="22.5" customHeight="1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</row>
    <row r="843" spans="2:37" ht="22.5" customHeight="1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</row>
    <row r="844" spans="2:37" ht="22.5" customHeight="1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</row>
    <row r="845" spans="2:37" ht="22.5" customHeight="1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</row>
    <row r="846" spans="2:37" ht="22.5" customHeight="1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</row>
    <row r="847" spans="2:37" ht="22.5" customHeight="1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</row>
    <row r="848" spans="2:37" ht="22.5" customHeight="1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</row>
    <row r="849" spans="2:37" ht="22.5" customHeight="1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</row>
    <row r="850" spans="2:37" ht="22.5" customHeight="1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</row>
    <row r="851" spans="2:37" ht="22.5" customHeight="1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</row>
    <row r="852" spans="2:37" ht="22.5" customHeight="1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</row>
    <row r="853" spans="2:37" ht="22.5" customHeight="1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</row>
    <row r="854" spans="2:37" ht="22.5" customHeight="1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</row>
    <row r="855" spans="2:37" ht="22.5" customHeight="1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</row>
    <row r="856" spans="2:37" ht="22.5" customHeight="1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</row>
    <row r="857" spans="2:37" ht="22.5" customHeight="1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</row>
    <row r="858" spans="2:37" ht="22.5" customHeight="1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</row>
    <row r="859" spans="2:37" ht="22.5" customHeight="1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</row>
    <row r="860" spans="2:37" ht="22.5" customHeight="1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</row>
    <row r="861" spans="2:37" ht="22.5" customHeight="1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</row>
    <row r="862" spans="2:37" ht="22.5" customHeight="1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</row>
    <row r="863" spans="2:37" ht="22.5" customHeight="1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</row>
    <row r="864" spans="2:37" ht="22.5" customHeight="1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</row>
    <row r="865" spans="2:37" ht="22.5" customHeight="1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</row>
    <row r="866" spans="2:37" ht="22.5" customHeight="1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</row>
    <row r="867" spans="2:37" ht="22.5" customHeight="1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</row>
    <row r="868" spans="2:37" ht="22.5" customHeight="1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</row>
    <row r="869" spans="2:37" ht="22.5" customHeight="1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</row>
    <row r="870" spans="2:37" ht="22.5" customHeight="1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</row>
    <row r="871" spans="2:37" ht="22.5" customHeight="1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</row>
    <row r="872" spans="2:37" ht="22.5" customHeight="1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</row>
    <row r="873" spans="2:37" ht="22.5" customHeight="1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</row>
    <row r="874" spans="2:37" ht="22.5" customHeight="1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</row>
    <row r="875" spans="2:37" ht="22.5" customHeight="1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</row>
    <row r="876" spans="2:37" ht="22.5" customHeight="1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</row>
    <row r="877" spans="2:37" ht="22.5" customHeight="1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</row>
    <row r="878" spans="2:37" ht="22.5" customHeight="1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</row>
    <row r="879" spans="2:37" ht="22.5" customHeight="1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</row>
    <row r="880" spans="2:37" ht="22.5" customHeight="1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</row>
    <row r="881" spans="2:37" ht="22.5" customHeight="1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</row>
    <row r="882" spans="2:37" ht="22.5" customHeight="1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</row>
    <row r="883" spans="2:37" ht="22.5" customHeight="1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</row>
    <row r="884" spans="2:37" ht="22.5" customHeight="1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</row>
    <row r="885" spans="2:37" ht="22.5" customHeight="1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</row>
    <row r="886" spans="2:37" ht="22.5" customHeight="1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</row>
    <row r="887" spans="2:37" ht="22.5" customHeight="1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</row>
    <row r="888" spans="2:37" ht="22.5" customHeight="1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</row>
    <row r="889" spans="2:37" ht="22.5" customHeight="1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</row>
    <row r="890" spans="2:37" ht="22.5" customHeight="1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</row>
    <row r="891" spans="2:37" ht="22.5" customHeight="1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</row>
    <row r="892" spans="2:37" ht="22.5" customHeight="1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</row>
    <row r="893" spans="2:37" ht="22.5" customHeight="1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</row>
    <row r="894" spans="2:37" ht="22.5" customHeight="1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</row>
    <row r="895" spans="2:37" ht="22.5" customHeight="1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</row>
    <row r="896" spans="2:37" ht="22.5" customHeight="1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</row>
    <row r="897" spans="2:37" ht="22.5" customHeight="1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</row>
    <row r="898" spans="2:37" ht="22.5" customHeight="1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</row>
    <row r="899" spans="2:37" ht="22.5" customHeight="1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</row>
    <row r="900" spans="2:37" ht="22.5" customHeight="1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</row>
    <row r="901" spans="2:37" ht="22.5" customHeight="1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</row>
    <row r="902" spans="2:37" ht="22.5" customHeight="1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</row>
    <row r="903" spans="2:37" ht="22.5" customHeight="1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</row>
    <row r="904" spans="2:37" ht="22.5" customHeight="1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</row>
    <row r="905" spans="2:37" ht="22.5" customHeight="1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</row>
    <row r="906" spans="2:37" ht="22.5" customHeight="1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</row>
    <row r="907" spans="2:37" ht="22.5" customHeight="1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</row>
    <row r="908" spans="2:37" ht="22.5" customHeight="1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</row>
    <row r="909" spans="2:37" ht="22.5" customHeight="1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</row>
    <row r="910" spans="2:37" ht="22.5" customHeight="1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</row>
    <row r="911" spans="2:37" ht="22.5" customHeight="1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</row>
    <row r="912" spans="2:37" ht="22.5" customHeight="1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</row>
    <row r="913" spans="2:37" ht="22.5" customHeight="1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</row>
    <row r="914" spans="2:37" ht="22.5" customHeight="1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</row>
    <row r="915" spans="2:37" ht="22.5" customHeight="1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</row>
    <row r="916" spans="2:37" ht="22.5" customHeight="1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</row>
    <row r="917" spans="2:37" ht="22.5" customHeight="1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</row>
    <row r="918" spans="2:37" ht="22.5" customHeight="1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</row>
    <row r="919" spans="2:37" ht="22.5" customHeight="1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</row>
    <row r="920" spans="2:37" ht="22.5" customHeight="1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</row>
    <row r="921" spans="2:37" ht="22.5" customHeight="1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</row>
    <row r="922" spans="2:37" ht="22.5" customHeight="1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</row>
    <row r="923" spans="2:37" ht="22.5" customHeight="1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</row>
    <row r="924" spans="2:37" ht="22.5" customHeight="1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</row>
    <row r="925" spans="2:37" ht="22.5" customHeight="1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</row>
    <row r="926" spans="2:37" ht="22.5" customHeight="1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</row>
    <row r="927" spans="2:37" ht="22.5" customHeight="1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</row>
    <row r="928" spans="2:37" ht="22.5" customHeight="1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</row>
    <row r="929" spans="2:37" ht="22.5" customHeight="1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</row>
    <row r="930" spans="2:37" ht="22.5" customHeight="1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</row>
    <row r="931" spans="2:37" ht="22.5" customHeight="1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</row>
    <row r="932" spans="2:37" ht="22.5" customHeight="1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</row>
    <row r="933" spans="2:37" ht="22.5" customHeight="1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</row>
    <row r="934" spans="2:37" ht="22.5" customHeight="1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</row>
    <row r="935" spans="2:37" ht="22.5" customHeight="1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</row>
    <row r="936" spans="2:37" ht="22.5" customHeight="1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</row>
    <row r="937" spans="2:37" ht="22.5" customHeight="1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</row>
    <row r="938" spans="2:37" ht="22.5" customHeight="1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</row>
    <row r="939" spans="2:37" ht="22.5" customHeight="1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</row>
    <row r="940" spans="2:37" ht="22.5" customHeight="1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</row>
    <row r="941" spans="2:37" ht="22.5" customHeight="1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</row>
    <row r="942" spans="2:37" ht="22.5" customHeight="1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</row>
    <row r="943" spans="2:37" ht="22.5" customHeight="1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</row>
    <row r="944" spans="2:37" ht="22.5" customHeight="1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</row>
    <row r="945" spans="2:37" ht="22.5" customHeight="1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</row>
    <row r="946" spans="2:37" ht="22.5" customHeight="1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</row>
    <row r="947" spans="2:37" ht="22.5" customHeight="1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</row>
    <row r="948" spans="2:37" ht="22.5" customHeight="1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</row>
    <row r="949" spans="2:37" ht="22.5" customHeight="1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</row>
    <row r="950" spans="2:37" ht="22.5" customHeight="1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</row>
    <row r="951" spans="2:37" ht="22.5" customHeight="1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</row>
    <row r="952" spans="2:37" ht="22.5" customHeight="1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</row>
    <row r="953" spans="2:37" ht="22.5" customHeight="1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</row>
    <row r="954" spans="2:37" ht="22.5" customHeight="1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</row>
    <row r="955" spans="2:37" ht="22.5" customHeight="1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</row>
    <row r="956" spans="2:37" ht="22.5" customHeight="1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</row>
    <row r="957" spans="2:37" ht="22.5" customHeight="1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</row>
    <row r="958" spans="2:37" ht="22.5" customHeight="1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</row>
    <row r="959" spans="2:37" ht="22.5" customHeight="1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</row>
    <row r="960" spans="2:37" ht="22.5" customHeight="1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</row>
    <row r="961" spans="2:37" ht="22.5" customHeight="1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</row>
    <row r="962" spans="2:37" ht="22.5" customHeight="1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</row>
    <row r="963" spans="2:37" ht="22.5" customHeight="1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</row>
    <row r="964" spans="2:37" ht="22.5" customHeight="1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</row>
    <row r="965" spans="2:37" ht="22.5" customHeight="1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</row>
    <row r="966" spans="2:37" ht="22.5" customHeight="1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</row>
    <row r="967" spans="2:37" ht="22.5" customHeight="1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</row>
    <row r="968" spans="2:37" ht="22.5" customHeight="1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</row>
    <row r="969" spans="2:37" ht="22.5" customHeight="1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</row>
    <row r="970" spans="2:37" ht="22.5" customHeight="1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</row>
    <row r="971" spans="2:37" ht="22.5" customHeight="1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</row>
    <row r="972" spans="2:37" ht="22.5" customHeight="1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</row>
    <row r="973" spans="2:37" ht="22.5" customHeight="1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</row>
    <row r="974" spans="2:37" ht="22.5" customHeight="1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</row>
    <row r="975" spans="2:37" ht="22.5" customHeight="1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</row>
    <row r="976" spans="2:37" ht="22.5" customHeight="1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</row>
    <row r="977" spans="2:37" ht="22.5" customHeight="1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</row>
    <row r="978" spans="2:37" ht="22.5" customHeight="1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</row>
    <row r="979" spans="2:37" ht="22.5" customHeight="1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</row>
    <row r="980" spans="2:37" ht="22.5" customHeight="1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</row>
    <row r="981" spans="2:37" ht="22.5" customHeight="1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</row>
    <row r="982" spans="2:37" ht="22.5" customHeight="1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</row>
    <row r="983" spans="2:37" ht="22.5" customHeight="1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</row>
    <row r="984" spans="2:37" ht="22.5" customHeight="1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</row>
    <row r="985" spans="2:37" ht="22.5" customHeight="1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</row>
    <row r="986" spans="2:37" ht="22.5" customHeight="1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</row>
    <row r="987" spans="2:37" ht="22.5" customHeight="1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</row>
    <row r="988" spans="2:37" ht="22.5" customHeight="1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</row>
    <row r="989" spans="2:37" ht="22.5" customHeight="1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</row>
    <row r="990" spans="2:37" ht="22.5" customHeight="1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</row>
    <row r="991" spans="2:37" ht="22.5" customHeight="1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</row>
    <row r="992" spans="2:37" ht="22.5" customHeight="1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</row>
    <row r="993" spans="2:37" ht="22.5" customHeight="1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</row>
    <row r="994" spans="2:37" ht="22.5" customHeight="1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</row>
    <row r="995" spans="2:37" ht="22.5" customHeight="1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</row>
    <row r="996" spans="2:37" ht="22.5" customHeight="1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</row>
    <row r="997" spans="2:37" ht="22.5" customHeight="1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</row>
    <row r="998" spans="2:37" ht="22.5" customHeight="1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</row>
    <row r="999" spans="2:37" ht="22.5" customHeight="1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</row>
    <row r="1000" spans="2:37" ht="22.5" customHeight="1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</row>
  </sheetData>
  <mergeCells count="36">
    <mergeCell ref="C28:F28"/>
    <mergeCell ref="C29:F29"/>
    <mergeCell ref="C30:F30"/>
    <mergeCell ref="C31:F31"/>
    <mergeCell ref="B25:F25"/>
    <mergeCell ref="B24:F24"/>
    <mergeCell ref="B15:F15"/>
    <mergeCell ref="B16:F16"/>
    <mergeCell ref="B17:F17"/>
    <mergeCell ref="B18:F18"/>
    <mergeCell ref="B19:F19"/>
    <mergeCell ref="AG4:AK4"/>
    <mergeCell ref="B6:E8"/>
    <mergeCell ref="G6:AK6"/>
    <mergeCell ref="O4:S4"/>
    <mergeCell ref="B9:F9"/>
    <mergeCell ref="K4:N4"/>
    <mergeCell ref="T4:W4"/>
    <mergeCell ref="X4:AB4"/>
    <mergeCell ref="AC4:AF4"/>
    <mergeCell ref="A9:A13"/>
    <mergeCell ref="A14:A17"/>
    <mergeCell ref="A18:A24"/>
    <mergeCell ref="B2:D2"/>
    <mergeCell ref="F2:G2"/>
    <mergeCell ref="B4:E4"/>
    <mergeCell ref="F4:J4"/>
    <mergeCell ref="B14:F14"/>
    <mergeCell ref="B10:F10"/>
    <mergeCell ref="B11:F11"/>
    <mergeCell ref="B12:F12"/>
    <mergeCell ref="B13:F13"/>
    <mergeCell ref="B20:F20"/>
    <mergeCell ref="B21:F21"/>
    <mergeCell ref="B22:F22"/>
    <mergeCell ref="B23:F23"/>
  </mergeCells>
  <phoneticPr fontId="8"/>
  <conditionalFormatting sqref="G7">
    <cfRule type="expression" dxfId="15" priority="1">
      <formula>WEEKDAY(G$7)=7</formula>
    </cfRule>
  </conditionalFormatting>
  <conditionalFormatting sqref="G7">
    <cfRule type="expression" dxfId="14" priority="2">
      <formula>WEEKDAY(G$7)=1</formula>
    </cfRule>
  </conditionalFormatting>
  <conditionalFormatting sqref="G8">
    <cfRule type="expression" dxfId="13" priority="3">
      <formula>WEEKDAY(G$7)=7</formula>
    </cfRule>
  </conditionalFormatting>
  <conditionalFormatting sqref="G8">
    <cfRule type="expression" dxfId="12" priority="4">
      <formula>WEEKDAY(G$7)=1</formula>
    </cfRule>
  </conditionalFormatting>
  <conditionalFormatting sqref="H7:AK7">
    <cfRule type="expression" dxfId="11" priority="5">
      <formula>WEEKDAY(H$7)=7</formula>
    </cfRule>
  </conditionalFormatting>
  <conditionalFormatting sqref="H7:AK7">
    <cfRule type="expression" dxfId="10" priority="6">
      <formula>WEEKDAY(H$7)=1</formula>
    </cfRule>
  </conditionalFormatting>
  <conditionalFormatting sqref="H8:AK8">
    <cfRule type="expression" dxfId="9" priority="7">
      <formula>WEEKDAY(H$7)=7</formula>
    </cfRule>
  </conditionalFormatting>
  <conditionalFormatting sqref="H8:AK8">
    <cfRule type="expression" dxfId="8" priority="8">
      <formula>WEEKDAY(H$7)=1</formula>
    </cfRule>
  </conditionalFormatting>
  <pageMargins left="0.11811023622047245" right="0.11811023622047245" top="0.35433070866141736" bottom="0.35433070866141736" header="0" footer="0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6月28日</vt:lpstr>
      <vt:lpstr>6月27日</vt:lpstr>
      <vt:lpstr>6月24日</vt:lpstr>
      <vt:lpstr>6月23日</vt:lpstr>
      <vt:lpstr>6月22日</vt:lpstr>
      <vt:lpstr>6月21日</vt:lpstr>
      <vt:lpstr>6月20日</vt:lpstr>
      <vt:lpstr>6月17日</vt:lpstr>
      <vt:lpstr>6月16日</vt:lpstr>
      <vt:lpstr>6月15日</vt:lpstr>
      <vt:lpstr>6月14日</vt:lpstr>
      <vt:lpstr>6月13日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2019-11-28T06:39:01Z</dcterms:created>
  <dcterms:modified xsi:type="dcterms:W3CDTF">2022-06-27T23:46:23Z</dcterms:modified>
</cp:coreProperties>
</file>