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 filterPrivacy="1"/>
  <xr:revisionPtr revIDLastSave="0" documentId="13_ncr:1_{B5036219-1A6F-40ED-A348-5492681612E9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7" i="1" l="1"/>
  <c r="T8" i="1" s="1"/>
  <c r="U7" i="1"/>
  <c r="U8" i="1" s="1"/>
  <c r="V7" i="1"/>
  <c r="W7" i="1"/>
  <c r="W8" i="1" s="1"/>
  <c r="X7" i="1"/>
  <c r="X8" i="1" s="1"/>
  <c r="Y7" i="1"/>
  <c r="Y8" i="1" s="1"/>
  <c r="Z7" i="1"/>
  <c r="AA7" i="1"/>
  <c r="AB7" i="1"/>
  <c r="AB8" i="1" s="1"/>
  <c r="AC7" i="1"/>
  <c r="AC8" i="1" s="1"/>
  <c r="AD7" i="1"/>
  <c r="AD8" i="1" s="1"/>
  <c r="AE7" i="1"/>
  <c r="AE8" i="1" s="1"/>
  <c r="AF7" i="1"/>
  <c r="AF8" i="1" s="1"/>
  <c r="AG7" i="1"/>
  <c r="AG8" i="1" s="1"/>
  <c r="AH7" i="1"/>
  <c r="AH8" i="1" s="1"/>
  <c r="AI7" i="1"/>
  <c r="AJ7" i="1"/>
  <c r="AJ8" i="1" s="1"/>
  <c r="AK7" i="1"/>
  <c r="AK8" i="1" s="1"/>
  <c r="AL7" i="1"/>
  <c r="AL8" i="1" s="1"/>
  <c r="AM7" i="1"/>
  <c r="AM8" i="1" s="1"/>
  <c r="AN7" i="1"/>
  <c r="AN8" i="1" s="1"/>
  <c r="AO7" i="1"/>
  <c r="AO8" i="1" s="1"/>
  <c r="AP7" i="1"/>
  <c r="AP8" i="1" s="1"/>
  <c r="AQ7" i="1"/>
  <c r="AR7" i="1"/>
  <c r="AR8" i="1" s="1"/>
  <c r="AS7" i="1"/>
  <c r="AS8" i="1" s="1"/>
  <c r="V8" i="1"/>
  <c r="Z8" i="1"/>
  <c r="AA8" i="1"/>
  <c r="AI8" i="1"/>
  <c r="AQ8" i="1"/>
  <c r="Q7" i="1"/>
  <c r="P7" i="1"/>
  <c r="P8" i="1" s="1"/>
  <c r="O7" i="1"/>
  <c r="R7" i="1" l="1"/>
  <c r="S7" i="1"/>
  <c r="Q8" i="1" l="1"/>
  <c r="R8" i="1"/>
  <c r="S8" i="1"/>
  <c r="O8" i="1"/>
  <c r="O6" i="1" l="1"/>
</calcChain>
</file>

<file path=xl/sharedStrings.xml><?xml version="1.0" encoding="utf-8"?>
<sst xmlns="http://schemas.openxmlformats.org/spreadsheetml/2006/main" count="71" uniqueCount="71">
  <si>
    <t>年</t>
    <rPh sb="0" eb="1">
      <t>ネン</t>
    </rPh>
    <phoneticPr fontId="1"/>
  </si>
  <si>
    <t>月</t>
    <rPh sb="0" eb="1">
      <t>ガツ</t>
    </rPh>
    <phoneticPr fontId="1"/>
  </si>
  <si>
    <t>月間工程表</t>
    <phoneticPr fontId="1"/>
  </si>
  <si>
    <t>作成日</t>
    <rPh sb="0" eb="3">
      <t>サクセイビ</t>
    </rPh>
    <phoneticPr fontId="1"/>
  </si>
  <si>
    <t>更新日</t>
    <rPh sb="0" eb="3">
      <t>コウシンビ</t>
    </rPh>
    <phoneticPr fontId="1"/>
  </si>
  <si>
    <t>開始</t>
    <rPh sb="0" eb="2">
      <t>カイシ</t>
    </rPh>
    <phoneticPr fontId="1"/>
  </si>
  <si>
    <t>終了</t>
    <rPh sb="0" eb="2">
      <t>シュウリョウ</t>
    </rPh>
    <phoneticPr fontId="1"/>
  </si>
  <si>
    <t>リーダー</t>
    <phoneticPr fontId="1"/>
  </si>
  <si>
    <t>長谷川</t>
    <rPh sb="0" eb="3">
      <t>ハセガワ</t>
    </rPh>
    <phoneticPr fontId="1"/>
  </si>
  <si>
    <t>2023//</t>
    <phoneticPr fontId="1"/>
  </si>
  <si>
    <t>TrainingmenuDao.java</t>
  </si>
  <si>
    <t>TrainingrecordDao.java</t>
  </si>
  <si>
    <t>UserinformationDao.java</t>
  </si>
  <si>
    <t>内容</t>
    <phoneticPr fontId="1"/>
  </si>
  <si>
    <t>CalendarServlet.java</t>
  </si>
  <si>
    <t>LoginServlet.java</t>
  </si>
  <si>
    <t>LogoutServlet.java</t>
  </si>
  <si>
    <t>UserRegistServlet.java</t>
  </si>
  <si>
    <t>login.jsp</t>
  </si>
  <si>
    <t>user_regist.jsp</t>
  </si>
  <si>
    <t>training_record.jsp</t>
  </si>
  <si>
    <t>calendar.jsp</t>
  </si>
  <si>
    <t>ranking.jsp</t>
  </si>
  <si>
    <t>m_ranking.jsp</t>
  </si>
  <si>
    <t>w_ranking.jsp</t>
  </si>
  <si>
    <t>timer.jsp</t>
  </si>
  <si>
    <t>mypage.jsp</t>
  </si>
  <si>
    <t>result.jsp</t>
  </si>
  <si>
    <t>common.jsp</t>
  </si>
  <si>
    <t>common.css</t>
  </si>
  <si>
    <t>login.css</t>
  </si>
  <si>
    <t>user_regist.css</t>
  </si>
  <si>
    <t>training_record.css</t>
  </si>
  <si>
    <t>calendar.css</t>
  </si>
  <si>
    <t>ranking.css</t>
  </si>
  <si>
    <t>m_ranking.css</t>
  </si>
  <si>
    <t>w_ranking.css</t>
  </si>
  <si>
    <t>timer.css</t>
  </si>
  <si>
    <t>mypage.css</t>
  </si>
  <si>
    <t>result.css</t>
  </si>
  <si>
    <t>Mypage_UpdateDeleteServlet.java</t>
  </si>
  <si>
    <t>Calender_UpdateDeleteServlet.java</t>
  </si>
  <si>
    <t>TrainingRecordServlet.java</t>
  </si>
  <si>
    <t>RankingServlet.java</t>
  </si>
  <si>
    <t>MrankingServlet.java</t>
  </si>
  <si>
    <t>WrankingServlet.java</t>
  </si>
  <si>
    <t>TimerServlet.java</t>
  </si>
  <si>
    <t>MypageServlet.java</t>
  </si>
  <si>
    <t>ResultServlet.java</t>
  </si>
  <si>
    <t>Alltable.java</t>
  </si>
  <si>
    <t>Userinformation.java</t>
  </si>
  <si>
    <t>Trainingrecord.java</t>
  </si>
  <si>
    <t>Trainingmenu.java</t>
  </si>
  <si>
    <t>Lvsum.java</t>
  </si>
  <si>
    <t>Expsum.java</t>
  </si>
  <si>
    <t>common.js</t>
  </si>
  <si>
    <t>login.js</t>
  </si>
  <si>
    <t>user_regist.js</t>
  </si>
  <si>
    <t>training_record.js</t>
  </si>
  <si>
    <t>calendar.js</t>
  </si>
  <si>
    <t>ranking.js</t>
  </si>
  <si>
    <t>timer.js</t>
  </si>
  <si>
    <t>mypage.js</t>
  </si>
  <si>
    <t>result.js</t>
  </si>
  <si>
    <t>TrainingmenuDaoTest.java</t>
    <phoneticPr fontId="1"/>
  </si>
  <si>
    <t>UserinformationDaoTest.java</t>
    <phoneticPr fontId="1"/>
  </si>
  <si>
    <t>TrainingrecordDaoTest.java</t>
    <phoneticPr fontId="1"/>
  </si>
  <si>
    <t>完了率</t>
    <rPh sb="0" eb="3">
      <t>カンリョウリツ</t>
    </rPh>
    <phoneticPr fontId="1"/>
  </si>
  <si>
    <t>終わったら黄色</t>
    <rPh sb="0" eb="1">
      <t>オ</t>
    </rPh>
    <rPh sb="5" eb="7">
      <t>キイロ</t>
    </rPh>
    <phoneticPr fontId="1"/>
  </si>
  <si>
    <t>途中なら茶色</t>
    <rPh sb="0" eb="2">
      <t>トチュウ</t>
    </rPh>
    <rPh sb="4" eb="6">
      <t>チャイロ</t>
    </rPh>
    <phoneticPr fontId="1"/>
  </si>
  <si>
    <t>着手したら灰色</t>
    <rPh sb="0" eb="2">
      <t>チャクシュ</t>
    </rPh>
    <rPh sb="5" eb="7">
      <t>ハイイロ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</si>
</sst>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&quot;月&quot;"/>
    <numFmt numFmtId="177" formatCode="d"/>
    <numFmt numFmtId="178" formatCode="m/d;@"/>
  </numFmts>
  <fonts count="8" x14ac:knownFonts="1">
    <font>
      <sz val="10"/>
      <color theme="1"/>
      <name val="Meiryo UI"/>
      <family val="2"/>
      <charset val="128"/>
    </font>
    <font>
      <sz val="6"/>
      <name val="Meiryo UI"/>
      <family val="2"/>
      <charset val="128"/>
    </font>
    <font>
      <sz val="10"/>
      <color theme="1"/>
      <name val="メイリオ"/>
      <family val="3"/>
      <charset val="128"/>
    </font>
    <font>
      <b/>
      <sz val="14"/>
      <color theme="1"/>
      <name val="メイリオ"/>
      <family val="3"/>
      <charset val="128"/>
    </font>
    <font>
      <sz val="18"/>
      <color theme="1"/>
      <name val="メイリオ"/>
      <family val="3"/>
      <charset val="128"/>
    </font>
    <font>
      <sz val="14"/>
      <color theme="1"/>
      <name val="メイリオ"/>
      <family val="3"/>
      <charset val="128"/>
    </font>
    <font>
      <sz val="11"/>
      <color theme="1"/>
      <name val="メイリオ"/>
      <family val="3"/>
      <charset val="128"/>
    </font>
    <font>
      <b/>
      <sz val="10"/>
      <color theme="1"/>
      <name val="メイリオ"/>
      <family val="3"/>
      <charset val="128"/>
    </font>
  </fonts>
  <fills count="1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499984740745262"/>
        <bgColor indexed="64"/>
      </patternFill>
    </fill>
  </fills>
  <borders count="29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dotted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dotted">
        <color theme="0" tint="-0.34998626667073579"/>
      </left>
      <right style="dotted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/>
      <top style="medium">
        <color indexed="64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/>
      <diagonal/>
    </border>
    <border>
      <left/>
      <right style="thin">
        <color theme="0" tint="-0.34998626667073579"/>
      </right>
      <top style="medium">
        <color indexed="64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dotted">
        <color theme="0" tint="-0.34998626667073579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/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dotted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dotted">
        <color theme="0" tint="-0.34998626667073579"/>
      </left>
      <right style="dotted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dotted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80">
    <xf numFmtId="0" fontId="0" fillId="0" borderId="0" xfId="0">
      <alignment vertical="center"/>
    </xf>
    <xf numFmtId="0" fontId="2" fillId="0" borderId="0" xfId="0" applyFont="1" applyAlignment="1">
      <alignment horizontal="centerContinuous" vertical="center"/>
    </xf>
    <xf numFmtId="0" fontId="2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Continuous" vertical="center"/>
    </xf>
    <xf numFmtId="0" fontId="5" fillId="0" borderId="0" xfId="0" applyFont="1" applyAlignment="1">
      <alignment horizontal="center" vertical="center"/>
    </xf>
    <xf numFmtId="0" fontId="7" fillId="0" borderId="0" xfId="0" applyFont="1">
      <alignment vertical="center"/>
    </xf>
    <xf numFmtId="0" fontId="3" fillId="0" borderId="0" xfId="0" applyFont="1">
      <alignment vertical="center"/>
    </xf>
    <xf numFmtId="177" fontId="2" fillId="0" borderId="1" xfId="0" applyNumberFormat="1" applyFont="1" applyBorder="1" applyAlignment="1">
      <alignment horizontal="center" vertical="center"/>
    </xf>
    <xf numFmtId="20" fontId="2" fillId="0" borderId="2" xfId="0" applyNumberFormat="1" applyFont="1" applyBorder="1" applyAlignment="1">
      <alignment horizontal="center" vertical="center" shrinkToFit="1"/>
    </xf>
    <xf numFmtId="0" fontId="2" fillId="0" borderId="3" xfId="0" applyFont="1" applyBorder="1" applyAlignment="1">
      <alignment horizontal="center" vertical="center" shrinkToFit="1"/>
    </xf>
    <xf numFmtId="20" fontId="2" fillId="0" borderId="3" xfId="0" applyNumberFormat="1" applyFont="1" applyBorder="1" applyAlignment="1">
      <alignment horizontal="center" vertical="center" shrinkToFit="1"/>
    </xf>
    <xf numFmtId="0" fontId="2" fillId="0" borderId="2" xfId="0" applyFont="1" applyBorder="1" applyAlignment="1">
      <alignment horizontal="center" vertical="center" shrinkToFit="1"/>
    </xf>
    <xf numFmtId="0" fontId="2" fillId="0" borderId="1" xfId="0" applyFont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 shrinkToFit="1"/>
    </xf>
    <xf numFmtId="20" fontId="2" fillId="3" borderId="3" xfId="0" applyNumberFormat="1" applyFont="1" applyFill="1" applyBorder="1" applyAlignment="1">
      <alignment horizontal="center" vertical="center" shrinkToFit="1"/>
    </xf>
    <xf numFmtId="0" fontId="2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78" fontId="2" fillId="0" borderId="1" xfId="0" applyNumberFormat="1" applyFont="1" applyBorder="1" applyAlignment="1">
      <alignment horizontal="center" vertical="center" shrinkToFit="1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4" borderId="5" xfId="0" applyFont="1" applyFill="1" applyBorder="1" applyAlignment="1">
      <alignment horizontal="left" vertical="center" indent="1" shrinkToFit="1"/>
    </xf>
    <xf numFmtId="0" fontId="2" fillId="4" borderId="6" xfId="0" applyFont="1" applyFill="1" applyBorder="1" applyAlignment="1">
      <alignment horizontal="left" vertical="center" indent="1" shrinkToFit="1"/>
    </xf>
    <xf numFmtId="0" fontId="2" fillId="5" borderId="5" xfId="0" applyFont="1" applyFill="1" applyBorder="1" applyAlignment="1">
      <alignment horizontal="left" vertical="center" indent="1" shrinkToFit="1"/>
    </xf>
    <xf numFmtId="0" fontId="2" fillId="5" borderId="6" xfId="0" applyFont="1" applyFill="1" applyBorder="1" applyAlignment="1">
      <alignment horizontal="left" vertical="center" indent="1" shrinkToFit="1"/>
    </xf>
    <xf numFmtId="0" fontId="2" fillId="6" borderId="5" xfId="0" applyFont="1" applyFill="1" applyBorder="1" applyAlignment="1">
      <alignment horizontal="left" vertical="center" indent="1" shrinkToFit="1"/>
    </xf>
    <xf numFmtId="0" fontId="2" fillId="6" borderId="6" xfId="0" applyFont="1" applyFill="1" applyBorder="1" applyAlignment="1">
      <alignment horizontal="left" vertical="center" indent="1" shrinkToFit="1"/>
    </xf>
    <xf numFmtId="0" fontId="2" fillId="7" borderId="5" xfId="0" applyFont="1" applyFill="1" applyBorder="1" applyAlignment="1">
      <alignment horizontal="left" vertical="center" indent="1" shrinkToFit="1"/>
    </xf>
    <xf numFmtId="0" fontId="2" fillId="7" borderId="6" xfId="0" applyFont="1" applyFill="1" applyBorder="1" applyAlignment="1">
      <alignment horizontal="left" vertical="center" indent="1" shrinkToFit="1"/>
    </xf>
    <xf numFmtId="0" fontId="2" fillId="8" borderId="5" xfId="0" applyFont="1" applyFill="1" applyBorder="1" applyAlignment="1">
      <alignment horizontal="left" vertical="center" indent="1" shrinkToFit="1"/>
    </xf>
    <xf numFmtId="0" fontId="2" fillId="8" borderId="6" xfId="0" applyFont="1" applyFill="1" applyBorder="1" applyAlignment="1">
      <alignment horizontal="left" vertical="center" indent="1" shrinkToFit="1"/>
    </xf>
    <xf numFmtId="0" fontId="2" fillId="9" borderId="5" xfId="0" applyFont="1" applyFill="1" applyBorder="1" applyAlignment="1">
      <alignment horizontal="left" vertical="center" indent="1" shrinkToFit="1"/>
    </xf>
    <xf numFmtId="0" fontId="2" fillId="9" borderId="6" xfId="0" applyFont="1" applyFill="1" applyBorder="1" applyAlignment="1">
      <alignment horizontal="left" vertical="center" indent="1" shrinkToFit="1"/>
    </xf>
    <xf numFmtId="0" fontId="2" fillId="10" borderId="5" xfId="0" applyFont="1" applyFill="1" applyBorder="1" applyAlignment="1">
      <alignment horizontal="left" vertical="center" indent="1" shrinkToFit="1"/>
    </xf>
    <xf numFmtId="0" fontId="2" fillId="10" borderId="6" xfId="0" applyFont="1" applyFill="1" applyBorder="1" applyAlignment="1">
      <alignment horizontal="left" vertical="center" indent="1" shrinkToFit="1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178" fontId="2" fillId="0" borderId="4" xfId="0" applyNumberFormat="1" applyFont="1" applyBorder="1" applyAlignment="1">
      <alignment horizontal="center" vertical="center" shrinkToFit="1"/>
    </xf>
    <xf numFmtId="178" fontId="2" fillId="0" borderId="6" xfId="0" applyNumberFormat="1" applyFont="1" applyBorder="1" applyAlignment="1">
      <alignment horizontal="center" vertical="center" shrinkToFit="1"/>
    </xf>
    <xf numFmtId="0" fontId="2" fillId="0" borderId="6" xfId="0" applyNumberFormat="1" applyFont="1" applyBorder="1" applyAlignment="1">
      <alignment horizontal="center" vertical="center" shrinkToFit="1"/>
    </xf>
    <xf numFmtId="9" fontId="2" fillId="0" borderId="4" xfId="0" applyNumberFormat="1" applyFont="1" applyBorder="1" applyAlignment="1">
      <alignment horizontal="center" vertical="center" shrinkToFit="1"/>
    </xf>
    <xf numFmtId="0" fontId="2" fillId="11" borderId="0" xfId="0" applyFont="1" applyFill="1">
      <alignment vertical="center"/>
    </xf>
    <xf numFmtId="0" fontId="2" fillId="12" borderId="0" xfId="0" applyFont="1" applyFill="1">
      <alignment vertical="center"/>
    </xf>
    <xf numFmtId="0" fontId="2" fillId="13" borderId="0" xfId="0" applyFont="1" applyFill="1">
      <alignment vertical="center"/>
    </xf>
    <xf numFmtId="0" fontId="2" fillId="13" borderId="3" xfId="0" applyFont="1" applyFill="1" applyBorder="1" applyAlignment="1">
      <alignment horizontal="center" vertical="center" shrinkToFit="1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176" fontId="6" fillId="0" borderId="16" xfId="0" applyNumberFormat="1" applyFont="1" applyBorder="1" applyAlignment="1">
      <alignment horizontal="center" vertical="center"/>
    </xf>
    <xf numFmtId="176" fontId="6" fillId="0" borderId="17" xfId="0" applyNumberFormat="1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177" fontId="2" fillId="0" borderId="19" xfId="0" applyNumberFormat="1" applyFont="1" applyBorder="1" applyAlignment="1">
      <alignment horizontal="center" vertical="center"/>
    </xf>
    <xf numFmtId="0" fontId="2" fillId="4" borderId="18" xfId="0" applyFont="1" applyFill="1" applyBorder="1" applyAlignment="1">
      <alignment horizontal="left" vertical="center" indent="1" shrinkToFit="1"/>
    </xf>
    <xf numFmtId="0" fontId="2" fillId="0" borderId="20" xfId="0" applyFont="1" applyBorder="1" applyAlignment="1">
      <alignment horizontal="center" vertical="center" shrinkToFit="1"/>
    </xf>
    <xf numFmtId="0" fontId="2" fillId="3" borderId="20" xfId="0" applyFont="1" applyFill="1" applyBorder="1" applyAlignment="1">
      <alignment horizontal="center" vertical="center" shrinkToFit="1"/>
    </xf>
    <xf numFmtId="0" fontId="2" fillId="5" borderId="18" xfId="0" applyFont="1" applyFill="1" applyBorder="1" applyAlignment="1">
      <alignment horizontal="left" vertical="center" indent="1" shrinkToFit="1"/>
    </xf>
    <xf numFmtId="0" fontId="2" fillId="6" borderId="18" xfId="0" applyFont="1" applyFill="1" applyBorder="1" applyAlignment="1">
      <alignment horizontal="left" vertical="center" indent="1" shrinkToFit="1"/>
    </xf>
    <xf numFmtId="0" fontId="2" fillId="7" borderId="18" xfId="0" applyFont="1" applyFill="1" applyBorder="1" applyAlignment="1">
      <alignment horizontal="left" vertical="center" indent="1" shrinkToFit="1"/>
    </xf>
    <xf numFmtId="0" fontId="2" fillId="8" borderId="18" xfId="0" applyFont="1" applyFill="1" applyBorder="1" applyAlignment="1">
      <alignment horizontal="left" vertical="center" indent="1" shrinkToFit="1"/>
    </xf>
    <xf numFmtId="0" fontId="2" fillId="9" borderId="18" xfId="0" applyFont="1" applyFill="1" applyBorder="1" applyAlignment="1">
      <alignment horizontal="left" vertical="center" indent="1" shrinkToFit="1"/>
    </xf>
    <xf numFmtId="0" fontId="2" fillId="10" borderId="18" xfId="0" applyFont="1" applyFill="1" applyBorder="1" applyAlignment="1">
      <alignment horizontal="left" vertical="center" indent="1" shrinkToFit="1"/>
    </xf>
    <xf numFmtId="0" fontId="2" fillId="10" borderId="21" xfId="0" applyFont="1" applyFill="1" applyBorder="1" applyAlignment="1">
      <alignment horizontal="left" vertical="center" indent="1" shrinkToFit="1"/>
    </xf>
    <xf numFmtId="0" fontId="2" fillId="10" borderId="22" xfId="0" applyFont="1" applyFill="1" applyBorder="1" applyAlignment="1">
      <alignment horizontal="left" vertical="center" indent="1" shrinkToFit="1"/>
    </xf>
    <xf numFmtId="0" fontId="2" fillId="10" borderId="23" xfId="0" applyFont="1" applyFill="1" applyBorder="1" applyAlignment="1">
      <alignment horizontal="left" vertical="center" indent="1" shrinkToFit="1"/>
    </xf>
    <xf numFmtId="178" fontId="2" fillId="0" borderId="24" xfId="0" applyNumberFormat="1" applyFont="1" applyBorder="1" applyAlignment="1">
      <alignment horizontal="center" vertical="center" shrinkToFit="1"/>
    </xf>
    <xf numFmtId="178" fontId="2" fillId="0" borderId="23" xfId="0" applyNumberFormat="1" applyFont="1" applyBorder="1" applyAlignment="1">
      <alignment horizontal="center" vertical="center" shrinkToFit="1"/>
    </xf>
    <xf numFmtId="9" fontId="2" fillId="0" borderId="24" xfId="0" applyNumberFormat="1" applyFont="1" applyBorder="1" applyAlignment="1">
      <alignment horizontal="center" vertical="center" shrinkToFit="1"/>
    </xf>
    <xf numFmtId="0" fontId="2" fillId="0" borderId="23" xfId="0" applyNumberFormat="1" applyFont="1" applyBorder="1" applyAlignment="1">
      <alignment horizontal="center" vertical="center" shrinkToFit="1"/>
    </xf>
    <xf numFmtId="178" fontId="2" fillId="0" borderId="25" xfId="0" applyNumberFormat="1" applyFont="1" applyBorder="1" applyAlignment="1">
      <alignment horizontal="center" vertical="center" shrinkToFit="1"/>
    </xf>
    <xf numFmtId="0" fontId="2" fillId="0" borderId="26" xfId="0" applyFont="1" applyBorder="1" applyAlignment="1">
      <alignment horizontal="center" vertical="center" shrinkToFit="1"/>
    </xf>
    <xf numFmtId="0" fontId="2" fillId="0" borderId="27" xfId="0" applyFont="1" applyBorder="1" applyAlignment="1">
      <alignment horizontal="center" vertical="center" shrinkToFit="1"/>
    </xf>
    <xf numFmtId="0" fontId="2" fillId="0" borderId="28" xfId="0" applyFont="1" applyBorder="1" applyAlignment="1">
      <alignment horizontal="center" vertical="center" shrinkToFit="1"/>
    </xf>
  </cellXfs>
  <cellStyles count="1">
    <cellStyle name="標準" xfId="0" builtinId="0"/>
  </cellStyles>
  <dxfs count="2">
    <dxf>
      <font>
        <color rgb="FFFF0000"/>
      </font>
    </dxf>
    <dxf>
      <font>
        <color theme="4" tint="-0.24994659260841701"/>
      </font>
    </dxf>
  </dxfs>
  <tableStyles count="0" defaultTableStyle="TableStyleMedium2" defaultPivotStyle="PivotStyleLight16"/>
  <colors>
    <mruColors>
      <color rgb="FFCCFFFF"/>
      <color rgb="FFFFCCFF"/>
      <color rgb="FFFF99FF"/>
      <color rgb="FF00FF00"/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64"/>
  <sheetViews>
    <sheetView tabSelected="1" zoomScaleNormal="100" zoomScaleSheetLayoutView="100" workbookViewId="0">
      <pane xSplit="27" ySplit="8" topLeftCell="AB24" activePane="bottomRight" state="frozen"/>
      <selection pane="topRight" activeCell="AB1" sqref="AB1"/>
      <selection pane="bottomLeft" activeCell="A9" sqref="A9"/>
      <selection pane="bottomRight" activeCell="AD3" sqref="AD3"/>
    </sheetView>
  </sheetViews>
  <sheetFormatPr defaultColWidth="3.5" defaultRowHeight="22.5" customHeight="1" x14ac:dyDescent="0.3"/>
  <cols>
    <col min="1" max="4" width="3" style="2" customWidth="1"/>
    <col min="5" max="5" width="3.5" style="2" customWidth="1"/>
    <col min="6" max="38" width="2.83203125" style="2" customWidth="1"/>
    <col min="39" max="40" width="3.5" style="2"/>
    <col min="41" max="41" width="3.5" style="2" customWidth="1"/>
    <col min="42" max="16384" width="3.5" style="2"/>
  </cols>
  <sheetData>
    <row r="1" spans="1:45" ht="16.5" customHeight="1" x14ac:dyDescent="0.3">
      <c r="A1" s="5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spans="1:45" ht="22.5" customHeight="1" x14ac:dyDescent="0.3">
      <c r="A2" s="18">
        <v>2023</v>
      </c>
      <c r="B2" s="18"/>
      <c r="C2" s="18"/>
      <c r="D2" s="3" t="s">
        <v>0</v>
      </c>
      <c r="E2" s="18">
        <v>6</v>
      </c>
      <c r="F2" s="18"/>
      <c r="G2" s="3" t="s">
        <v>1</v>
      </c>
      <c r="H2" s="7"/>
      <c r="I2" s="8" t="s">
        <v>2</v>
      </c>
      <c r="J2" s="8"/>
      <c r="K2" s="8"/>
      <c r="L2" s="8"/>
      <c r="M2" s="7"/>
      <c r="N2" s="7"/>
      <c r="O2" s="48"/>
      <c r="P2" s="2" t="s">
        <v>70</v>
      </c>
      <c r="U2" s="46"/>
      <c r="V2" s="2" t="s">
        <v>69</v>
      </c>
      <c r="Z2" s="47"/>
      <c r="AA2" s="2" t="s">
        <v>68</v>
      </c>
    </row>
    <row r="3" spans="1:45" ht="18.75" customHeight="1" x14ac:dyDescent="0.3">
      <c r="A3" s="6"/>
      <c r="B3" s="6"/>
      <c r="C3" s="6"/>
      <c r="D3" s="6"/>
      <c r="E3" s="6"/>
    </row>
    <row r="4" spans="1:45" ht="19.5" customHeight="1" x14ac:dyDescent="0.3">
      <c r="A4" s="20" t="s">
        <v>7</v>
      </c>
      <c r="B4" s="20"/>
      <c r="C4" s="20"/>
      <c r="D4" s="20"/>
      <c r="E4" s="17" t="s">
        <v>8</v>
      </c>
      <c r="F4" s="17"/>
      <c r="G4" s="17"/>
      <c r="H4" s="17"/>
      <c r="I4" s="17"/>
      <c r="J4" s="14"/>
      <c r="K4" s="14"/>
      <c r="L4" s="14"/>
      <c r="M4" s="20"/>
      <c r="N4" s="20"/>
      <c r="O4" s="20"/>
      <c r="P4" s="17"/>
      <c r="Q4" s="17"/>
      <c r="R4" s="17"/>
      <c r="S4" s="17"/>
      <c r="T4" s="17"/>
      <c r="U4" s="20" t="s">
        <v>3</v>
      </c>
      <c r="V4" s="20"/>
      <c r="W4" s="20"/>
      <c r="X4" s="20"/>
      <c r="Y4" s="19">
        <v>45091</v>
      </c>
      <c r="Z4" s="17"/>
      <c r="AA4" s="17"/>
      <c r="AB4" s="17"/>
      <c r="AC4" s="17"/>
      <c r="AD4" s="20" t="s">
        <v>4</v>
      </c>
      <c r="AE4" s="20"/>
      <c r="AF4" s="20"/>
      <c r="AG4" s="20"/>
      <c r="AH4" s="19" t="s">
        <v>9</v>
      </c>
      <c r="AI4" s="17"/>
      <c r="AJ4" s="17"/>
      <c r="AK4" s="17"/>
      <c r="AL4" s="17"/>
    </row>
    <row r="5" spans="1:45" s="4" customFormat="1" ht="18.75" customHeight="1" thickBot="1" x14ac:dyDescent="0.35"/>
    <row r="6" spans="1:45" s="4" customFormat="1" ht="18.75" customHeight="1" x14ac:dyDescent="0.3">
      <c r="A6" s="50" t="s">
        <v>13</v>
      </c>
      <c r="B6" s="51"/>
      <c r="C6" s="51"/>
      <c r="D6" s="51"/>
      <c r="E6" s="51"/>
      <c r="F6" s="51"/>
      <c r="G6" s="51"/>
      <c r="H6" s="52"/>
      <c r="I6" s="53" t="s">
        <v>5</v>
      </c>
      <c r="J6" s="54"/>
      <c r="K6" s="53" t="s">
        <v>67</v>
      </c>
      <c r="L6" s="54"/>
      <c r="M6" s="55" t="s">
        <v>6</v>
      </c>
      <c r="N6" s="55"/>
      <c r="O6" s="56">
        <f>E2</f>
        <v>6</v>
      </c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56"/>
      <c r="AN6" s="56"/>
      <c r="AO6" s="56"/>
      <c r="AP6" s="56"/>
      <c r="AQ6" s="56"/>
      <c r="AR6" s="56"/>
      <c r="AS6" s="57"/>
    </row>
    <row r="7" spans="1:45" s="4" customFormat="1" ht="22.5" customHeight="1" x14ac:dyDescent="0.3">
      <c r="A7" s="58"/>
      <c r="B7" s="22"/>
      <c r="C7" s="22"/>
      <c r="D7" s="22"/>
      <c r="E7" s="22"/>
      <c r="F7" s="22"/>
      <c r="G7" s="22"/>
      <c r="H7" s="23"/>
      <c r="I7" s="38"/>
      <c r="J7" s="39"/>
      <c r="K7" s="38"/>
      <c r="L7" s="39"/>
      <c r="M7" s="17"/>
      <c r="N7" s="17"/>
      <c r="O7" s="9">
        <f>DATE($A$2,$E$2,1)</f>
        <v>45078</v>
      </c>
      <c r="P7" s="9">
        <f>DATE($A$2,$E$2,2)</f>
        <v>45079</v>
      </c>
      <c r="Q7" s="9">
        <f>DATE($A$2,$E$2,3)</f>
        <v>45080</v>
      </c>
      <c r="R7" s="9">
        <f>DATE($A$2,$E$2,4)</f>
        <v>45081</v>
      </c>
      <c r="S7" s="9">
        <f>DATE($A$2,$E$2,5)</f>
        <v>45082</v>
      </c>
      <c r="T7" s="9">
        <f>DATE($A$2,$E$2,6)</f>
        <v>45083</v>
      </c>
      <c r="U7" s="9">
        <f>DATE($A$2,$E$2,7)</f>
        <v>45084</v>
      </c>
      <c r="V7" s="9">
        <f>DATE($A$2,$E$2,8)</f>
        <v>45085</v>
      </c>
      <c r="W7" s="9">
        <f>DATE($A$2,$E$2,9)</f>
        <v>45086</v>
      </c>
      <c r="X7" s="9">
        <f>DATE($A$2,$E$2,10)</f>
        <v>45087</v>
      </c>
      <c r="Y7" s="9">
        <f>DATE($A$2,$E$2,11)</f>
        <v>45088</v>
      </c>
      <c r="Z7" s="9">
        <f>DATE($A$2,$E$2,12)</f>
        <v>45089</v>
      </c>
      <c r="AA7" s="9">
        <f>DATE($A$2,$E$2,13)</f>
        <v>45090</v>
      </c>
      <c r="AB7" s="9">
        <f>DATE($A$2,$E$2,14)</f>
        <v>45091</v>
      </c>
      <c r="AC7" s="9">
        <f>DATE($A$2,$E$2,15)</f>
        <v>45092</v>
      </c>
      <c r="AD7" s="9">
        <f>DATE($A$2,$E$2,16)</f>
        <v>45093</v>
      </c>
      <c r="AE7" s="9">
        <f>DATE($A$2,$E$2,17)</f>
        <v>45094</v>
      </c>
      <c r="AF7" s="9">
        <f>DATE($A$2,$E$2,18)</f>
        <v>45095</v>
      </c>
      <c r="AG7" s="9">
        <f>DATE($A$2,$E$2,19)</f>
        <v>45096</v>
      </c>
      <c r="AH7" s="9">
        <f>DATE($A$2,$E$2,20)</f>
        <v>45097</v>
      </c>
      <c r="AI7" s="9">
        <f>DATE($A$2,$E$2,21)</f>
        <v>45098</v>
      </c>
      <c r="AJ7" s="9">
        <f>DATE($A$2,$E$2,22)</f>
        <v>45099</v>
      </c>
      <c r="AK7" s="9">
        <f>DATE($A$2,$E$2,23)</f>
        <v>45100</v>
      </c>
      <c r="AL7" s="9">
        <f>DATE($A$2,$E$2,24)</f>
        <v>45101</v>
      </c>
      <c r="AM7" s="9">
        <f>DATE($A$2,$E$2,25)</f>
        <v>45102</v>
      </c>
      <c r="AN7" s="9">
        <f>DATE($A$2,$E$2,26)</f>
        <v>45103</v>
      </c>
      <c r="AO7" s="9">
        <f>DATE($A$2,$E$2,27)</f>
        <v>45104</v>
      </c>
      <c r="AP7" s="9">
        <f>DATE($A$2,$E$2,28)</f>
        <v>45105</v>
      </c>
      <c r="AQ7" s="9">
        <f>DATE($A$2,$E$2,29)</f>
        <v>45106</v>
      </c>
      <c r="AR7" s="9">
        <f>DATE($A$2,$E$2,30)</f>
        <v>45107</v>
      </c>
      <c r="AS7" s="59">
        <f>DATE($A$2,$E$2,31)</f>
        <v>45108</v>
      </c>
    </row>
    <row r="8" spans="1:45" s="4" customFormat="1" ht="22.5" customHeight="1" x14ac:dyDescent="0.3">
      <c r="A8" s="58"/>
      <c r="B8" s="22"/>
      <c r="C8" s="22"/>
      <c r="D8" s="22"/>
      <c r="E8" s="22"/>
      <c r="F8" s="22"/>
      <c r="G8" s="22"/>
      <c r="H8" s="23"/>
      <c r="I8" s="40"/>
      <c r="J8" s="41"/>
      <c r="K8" s="40"/>
      <c r="L8" s="41"/>
      <c r="M8" s="17"/>
      <c r="N8" s="17"/>
      <c r="O8" s="9" t="str">
        <f t="shared" ref="O8:AS8" si="0">TEXT(O7,"aaa")</f>
        <v>木</v>
      </c>
      <c r="P8" s="9" t="str">
        <f t="shared" si="0"/>
        <v>金</v>
      </c>
      <c r="Q8" s="9" t="str">
        <f t="shared" si="0"/>
        <v>土</v>
      </c>
      <c r="R8" s="9" t="str">
        <f t="shared" si="0"/>
        <v>日</v>
      </c>
      <c r="S8" s="9" t="str">
        <f t="shared" si="0"/>
        <v>月</v>
      </c>
      <c r="T8" s="9" t="str">
        <f t="shared" si="0"/>
        <v>火</v>
      </c>
      <c r="U8" s="9" t="str">
        <f t="shared" si="0"/>
        <v>水</v>
      </c>
      <c r="V8" s="9" t="str">
        <f t="shared" si="0"/>
        <v>木</v>
      </c>
      <c r="W8" s="9" t="str">
        <f t="shared" si="0"/>
        <v>金</v>
      </c>
      <c r="X8" s="9" t="str">
        <f t="shared" si="0"/>
        <v>土</v>
      </c>
      <c r="Y8" s="9" t="str">
        <f t="shared" si="0"/>
        <v>日</v>
      </c>
      <c r="Z8" s="9" t="str">
        <f t="shared" si="0"/>
        <v>月</v>
      </c>
      <c r="AA8" s="9" t="str">
        <f t="shared" si="0"/>
        <v>火</v>
      </c>
      <c r="AB8" s="9" t="str">
        <f t="shared" si="0"/>
        <v>水</v>
      </c>
      <c r="AC8" s="9" t="str">
        <f t="shared" si="0"/>
        <v>木</v>
      </c>
      <c r="AD8" s="9" t="str">
        <f t="shared" si="0"/>
        <v>金</v>
      </c>
      <c r="AE8" s="9" t="str">
        <f t="shared" si="0"/>
        <v>土</v>
      </c>
      <c r="AF8" s="9" t="str">
        <f t="shared" si="0"/>
        <v>日</v>
      </c>
      <c r="AG8" s="9" t="str">
        <f t="shared" si="0"/>
        <v>月</v>
      </c>
      <c r="AH8" s="9" t="str">
        <f t="shared" si="0"/>
        <v>火</v>
      </c>
      <c r="AI8" s="9" t="str">
        <f t="shared" si="0"/>
        <v>水</v>
      </c>
      <c r="AJ8" s="9" t="str">
        <f t="shared" si="0"/>
        <v>木</v>
      </c>
      <c r="AK8" s="9" t="str">
        <f t="shared" si="0"/>
        <v>金</v>
      </c>
      <c r="AL8" s="9" t="str">
        <f t="shared" si="0"/>
        <v>土</v>
      </c>
      <c r="AM8" s="9" t="str">
        <f t="shared" si="0"/>
        <v>日</v>
      </c>
      <c r="AN8" s="9" t="str">
        <f t="shared" si="0"/>
        <v>月</v>
      </c>
      <c r="AO8" s="9" t="str">
        <f t="shared" si="0"/>
        <v>火</v>
      </c>
      <c r="AP8" s="9" t="str">
        <f t="shared" si="0"/>
        <v>水</v>
      </c>
      <c r="AQ8" s="9" t="str">
        <f t="shared" si="0"/>
        <v>木</v>
      </c>
      <c r="AR8" s="9" t="str">
        <f t="shared" si="0"/>
        <v>金</v>
      </c>
      <c r="AS8" s="59" t="str">
        <f t="shared" si="0"/>
        <v>土</v>
      </c>
    </row>
    <row r="9" spans="1:45" s="4" customFormat="1" ht="22.5" customHeight="1" x14ac:dyDescent="0.3">
      <c r="A9" s="60" t="s">
        <v>18</v>
      </c>
      <c r="B9" s="24"/>
      <c r="C9" s="24"/>
      <c r="D9" s="24"/>
      <c r="E9" s="24"/>
      <c r="F9" s="24"/>
      <c r="G9" s="24"/>
      <c r="H9" s="25"/>
      <c r="I9" s="42">
        <v>45089</v>
      </c>
      <c r="J9" s="43"/>
      <c r="K9" s="45">
        <v>0</v>
      </c>
      <c r="L9" s="44"/>
      <c r="M9" s="21"/>
      <c r="N9" s="21"/>
      <c r="O9" s="10"/>
      <c r="P9" s="15"/>
      <c r="Q9" s="15"/>
      <c r="R9" s="16"/>
      <c r="S9" s="12"/>
      <c r="T9" s="12"/>
      <c r="U9" s="11"/>
      <c r="V9" s="11"/>
      <c r="W9" s="11"/>
      <c r="X9" s="11"/>
      <c r="Y9" s="11"/>
      <c r="Z9" s="49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61"/>
    </row>
    <row r="10" spans="1:45" s="4" customFormat="1" ht="22.5" customHeight="1" x14ac:dyDescent="0.3">
      <c r="A10" s="60" t="s">
        <v>19</v>
      </c>
      <c r="B10" s="24"/>
      <c r="C10" s="24"/>
      <c r="D10" s="24"/>
      <c r="E10" s="24"/>
      <c r="F10" s="24"/>
      <c r="G10" s="24"/>
      <c r="H10" s="25"/>
      <c r="I10" s="42">
        <v>45089</v>
      </c>
      <c r="J10" s="43"/>
      <c r="K10" s="45">
        <v>0</v>
      </c>
      <c r="L10" s="44"/>
      <c r="M10" s="21"/>
      <c r="N10" s="21"/>
      <c r="O10" s="13"/>
      <c r="P10" s="11"/>
      <c r="Q10" s="11"/>
      <c r="R10" s="16"/>
      <c r="S10" s="16"/>
      <c r="T10" s="16"/>
      <c r="U10" s="15"/>
      <c r="V10" s="15"/>
      <c r="W10" s="15"/>
      <c r="X10" s="15"/>
      <c r="Y10" s="15"/>
      <c r="Z10" s="49"/>
      <c r="AA10" s="15"/>
      <c r="AB10" s="15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61"/>
    </row>
    <row r="11" spans="1:45" s="4" customFormat="1" ht="22.5" customHeight="1" x14ac:dyDescent="0.3">
      <c r="A11" s="60" t="s">
        <v>20</v>
      </c>
      <c r="B11" s="24"/>
      <c r="C11" s="24"/>
      <c r="D11" s="24"/>
      <c r="E11" s="24"/>
      <c r="F11" s="24"/>
      <c r="G11" s="24"/>
      <c r="H11" s="25"/>
      <c r="I11" s="42">
        <v>45089</v>
      </c>
      <c r="J11" s="43"/>
      <c r="K11" s="45">
        <v>0</v>
      </c>
      <c r="L11" s="44"/>
      <c r="M11" s="21"/>
      <c r="N11" s="21"/>
      <c r="O11" s="10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49"/>
      <c r="AA11" s="11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1"/>
      <c r="AN11" s="11"/>
      <c r="AO11" s="11"/>
      <c r="AP11" s="11"/>
      <c r="AQ11" s="11"/>
      <c r="AR11" s="11"/>
      <c r="AS11" s="61"/>
    </row>
    <row r="12" spans="1:45" s="4" customFormat="1" ht="22.5" customHeight="1" x14ac:dyDescent="0.3">
      <c r="A12" s="60" t="s">
        <v>21</v>
      </c>
      <c r="B12" s="24"/>
      <c r="C12" s="24"/>
      <c r="D12" s="24"/>
      <c r="E12" s="24"/>
      <c r="F12" s="24"/>
      <c r="G12" s="24"/>
      <c r="H12" s="25"/>
      <c r="I12" s="42">
        <v>45089</v>
      </c>
      <c r="J12" s="43"/>
      <c r="K12" s="45">
        <v>0</v>
      </c>
      <c r="L12" s="44"/>
      <c r="M12" s="21"/>
      <c r="N12" s="21"/>
      <c r="O12" s="13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49"/>
      <c r="AA12" s="11"/>
      <c r="AB12" s="11"/>
      <c r="AC12" s="11"/>
      <c r="AD12" s="11"/>
      <c r="AE12" s="11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1"/>
      <c r="AS12" s="61"/>
    </row>
    <row r="13" spans="1:45" s="4" customFormat="1" ht="22.5" customHeight="1" x14ac:dyDescent="0.3">
      <c r="A13" s="60" t="s">
        <v>22</v>
      </c>
      <c r="B13" s="24"/>
      <c r="C13" s="24"/>
      <c r="D13" s="24"/>
      <c r="E13" s="24"/>
      <c r="F13" s="24"/>
      <c r="G13" s="24"/>
      <c r="H13" s="25"/>
      <c r="I13" s="42">
        <v>45089</v>
      </c>
      <c r="J13" s="43"/>
      <c r="K13" s="45">
        <v>0</v>
      </c>
      <c r="L13" s="44"/>
      <c r="M13" s="21"/>
      <c r="N13" s="21"/>
      <c r="O13" s="10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49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5"/>
      <c r="AR13" s="15"/>
      <c r="AS13" s="62"/>
    </row>
    <row r="14" spans="1:45" s="4" customFormat="1" ht="22.5" customHeight="1" x14ac:dyDescent="0.3">
      <c r="A14" s="60" t="s">
        <v>23</v>
      </c>
      <c r="B14" s="24"/>
      <c r="C14" s="24"/>
      <c r="D14" s="24"/>
      <c r="E14" s="24"/>
      <c r="F14" s="24"/>
      <c r="G14" s="24"/>
      <c r="H14" s="25"/>
      <c r="I14" s="42">
        <v>45089</v>
      </c>
      <c r="J14" s="43"/>
      <c r="K14" s="45">
        <v>0</v>
      </c>
      <c r="L14" s="44"/>
      <c r="M14" s="21"/>
      <c r="N14" s="21"/>
      <c r="O14" s="13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49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61"/>
    </row>
    <row r="15" spans="1:45" s="4" customFormat="1" ht="22.5" customHeight="1" x14ac:dyDescent="0.3">
      <c r="A15" s="60" t="s">
        <v>24</v>
      </c>
      <c r="B15" s="24"/>
      <c r="C15" s="24"/>
      <c r="D15" s="24"/>
      <c r="E15" s="24"/>
      <c r="F15" s="24"/>
      <c r="G15" s="24"/>
      <c r="H15" s="25"/>
      <c r="I15" s="42">
        <v>45089</v>
      </c>
      <c r="J15" s="43"/>
      <c r="K15" s="45">
        <v>0</v>
      </c>
      <c r="L15" s="44"/>
      <c r="M15" s="21"/>
      <c r="N15" s="21"/>
      <c r="O15" s="10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49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61"/>
    </row>
    <row r="16" spans="1:45" s="4" customFormat="1" ht="22.5" customHeight="1" x14ac:dyDescent="0.3">
      <c r="A16" s="60" t="s">
        <v>25</v>
      </c>
      <c r="B16" s="24"/>
      <c r="C16" s="24"/>
      <c r="D16" s="24"/>
      <c r="E16" s="24"/>
      <c r="F16" s="24"/>
      <c r="G16" s="24"/>
      <c r="H16" s="25"/>
      <c r="I16" s="42">
        <v>45089</v>
      </c>
      <c r="J16" s="43"/>
      <c r="K16" s="45">
        <v>0</v>
      </c>
      <c r="L16" s="44"/>
      <c r="M16" s="21"/>
      <c r="N16" s="21"/>
      <c r="O16" s="13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49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61"/>
    </row>
    <row r="17" spans="1:45" s="4" customFormat="1" ht="22.5" customHeight="1" x14ac:dyDescent="0.3">
      <c r="A17" s="60" t="s">
        <v>26</v>
      </c>
      <c r="B17" s="24"/>
      <c r="C17" s="24"/>
      <c r="D17" s="24"/>
      <c r="E17" s="24"/>
      <c r="F17" s="24"/>
      <c r="G17" s="24"/>
      <c r="H17" s="25"/>
      <c r="I17" s="42">
        <v>45089</v>
      </c>
      <c r="J17" s="43"/>
      <c r="K17" s="45">
        <v>0</v>
      </c>
      <c r="L17" s="44"/>
      <c r="M17" s="21"/>
      <c r="N17" s="21"/>
      <c r="O17" s="10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49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61"/>
    </row>
    <row r="18" spans="1:45" s="4" customFormat="1" ht="22.5" customHeight="1" x14ac:dyDescent="0.3">
      <c r="A18" s="60" t="s">
        <v>27</v>
      </c>
      <c r="B18" s="24"/>
      <c r="C18" s="24"/>
      <c r="D18" s="24"/>
      <c r="E18" s="24"/>
      <c r="F18" s="24"/>
      <c r="G18" s="24"/>
      <c r="H18" s="25"/>
      <c r="I18" s="42">
        <v>45089</v>
      </c>
      <c r="J18" s="43"/>
      <c r="K18" s="45">
        <v>0</v>
      </c>
      <c r="L18" s="44"/>
      <c r="M18" s="21"/>
      <c r="N18" s="21"/>
      <c r="O18" s="13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49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61"/>
    </row>
    <row r="19" spans="1:45" s="4" customFormat="1" ht="22.5" customHeight="1" x14ac:dyDescent="0.3">
      <c r="A19" s="60" t="s">
        <v>28</v>
      </c>
      <c r="B19" s="24"/>
      <c r="C19" s="24"/>
      <c r="D19" s="24"/>
      <c r="E19" s="24"/>
      <c r="F19" s="24"/>
      <c r="G19" s="24"/>
      <c r="H19" s="25"/>
      <c r="I19" s="42">
        <v>45089</v>
      </c>
      <c r="J19" s="43"/>
      <c r="K19" s="45">
        <v>0</v>
      </c>
      <c r="L19" s="44"/>
      <c r="M19" s="21"/>
      <c r="N19" s="21"/>
      <c r="O19" s="13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49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61"/>
    </row>
    <row r="20" spans="1:45" s="4" customFormat="1" ht="22.5" customHeight="1" x14ac:dyDescent="0.3">
      <c r="A20" s="63" t="s">
        <v>29</v>
      </c>
      <c r="B20" s="26"/>
      <c r="C20" s="26"/>
      <c r="D20" s="26"/>
      <c r="E20" s="26"/>
      <c r="F20" s="26"/>
      <c r="G20" s="26"/>
      <c r="H20" s="27"/>
      <c r="I20" s="42">
        <v>45089</v>
      </c>
      <c r="J20" s="43"/>
      <c r="K20" s="45">
        <v>0</v>
      </c>
      <c r="L20" s="44"/>
      <c r="M20" s="21"/>
      <c r="N20" s="21"/>
      <c r="O20" s="10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61"/>
    </row>
    <row r="21" spans="1:45" s="4" customFormat="1" ht="22.5" customHeight="1" x14ac:dyDescent="0.3">
      <c r="A21" s="63" t="s">
        <v>30</v>
      </c>
      <c r="B21" s="26"/>
      <c r="C21" s="26"/>
      <c r="D21" s="26"/>
      <c r="E21" s="26"/>
      <c r="F21" s="26"/>
      <c r="G21" s="26"/>
      <c r="H21" s="27"/>
      <c r="I21" s="42">
        <v>45089</v>
      </c>
      <c r="J21" s="43"/>
      <c r="K21" s="45">
        <v>0</v>
      </c>
      <c r="L21" s="44"/>
      <c r="M21" s="21"/>
      <c r="N21" s="21"/>
      <c r="O21" s="13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61"/>
    </row>
    <row r="22" spans="1:45" s="4" customFormat="1" ht="22.5" customHeight="1" x14ac:dyDescent="0.3">
      <c r="A22" s="63" t="s">
        <v>31</v>
      </c>
      <c r="B22" s="26"/>
      <c r="C22" s="26"/>
      <c r="D22" s="26"/>
      <c r="E22" s="26"/>
      <c r="F22" s="26"/>
      <c r="G22" s="26"/>
      <c r="H22" s="27"/>
      <c r="I22" s="42">
        <v>45089</v>
      </c>
      <c r="J22" s="43"/>
      <c r="K22" s="45">
        <v>0</v>
      </c>
      <c r="L22" s="44"/>
      <c r="M22" s="21"/>
      <c r="N22" s="21"/>
      <c r="O22" s="13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61"/>
    </row>
    <row r="23" spans="1:45" s="4" customFormat="1" ht="22.5" customHeight="1" x14ac:dyDescent="0.3">
      <c r="A23" s="63" t="s">
        <v>32</v>
      </c>
      <c r="B23" s="26"/>
      <c r="C23" s="26"/>
      <c r="D23" s="26"/>
      <c r="E23" s="26"/>
      <c r="F23" s="26"/>
      <c r="G23" s="26"/>
      <c r="H23" s="27"/>
      <c r="I23" s="42">
        <v>45089</v>
      </c>
      <c r="J23" s="43"/>
      <c r="K23" s="45">
        <v>0</v>
      </c>
      <c r="L23" s="44"/>
      <c r="M23" s="21"/>
      <c r="N23" s="21"/>
      <c r="O23" s="10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61"/>
    </row>
    <row r="24" spans="1:45" s="4" customFormat="1" ht="22.5" customHeight="1" x14ac:dyDescent="0.3">
      <c r="A24" s="63" t="s">
        <v>33</v>
      </c>
      <c r="B24" s="26"/>
      <c r="C24" s="26"/>
      <c r="D24" s="26"/>
      <c r="E24" s="26"/>
      <c r="F24" s="26"/>
      <c r="G24" s="26"/>
      <c r="H24" s="27"/>
      <c r="I24" s="42">
        <v>45089</v>
      </c>
      <c r="J24" s="43"/>
      <c r="K24" s="45">
        <v>0</v>
      </c>
      <c r="L24" s="44"/>
      <c r="M24" s="21"/>
      <c r="N24" s="21"/>
      <c r="O24" s="13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61"/>
    </row>
    <row r="25" spans="1:45" ht="22.5" customHeight="1" x14ac:dyDescent="0.3">
      <c r="A25" s="63" t="s">
        <v>34</v>
      </c>
      <c r="B25" s="26"/>
      <c r="C25" s="26"/>
      <c r="D25" s="26"/>
      <c r="E25" s="26"/>
      <c r="F25" s="26"/>
      <c r="G25" s="26"/>
      <c r="H25" s="27"/>
      <c r="I25" s="42">
        <v>45089</v>
      </c>
      <c r="J25" s="43"/>
      <c r="K25" s="45">
        <v>0</v>
      </c>
      <c r="L25" s="44"/>
      <c r="M25" s="21"/>
      <c r="N25" s="21"/>
      <c r="O25" s="13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61"/>
    </row>
    <row r="26" spans="1:45" ht="22.5" customHeight="1" x14ac:dyDescent="0.3">
      <c r="A26" s="63" t="s">
        <v>35</v>
      </c>
      <c r="B26" s="26"/>
      <c r="C26" s="26"/>
      <c r="D26" s="26"/>
      <c r="E26" s="26"/>
      <c r="F26" s="26"/>
      <c r="G26" s="26"/>
      <c r="H26" s="27"/>
      <c r="I26" s="42">
        <v>45089</v>
      </c>
      <c r="J26" s="43"/>
      <c r="K26" s="45">
        <v>0</v>
      </c>
      <c r="L26" s="44"/>
      <c r="M26" s="21"/>
      <c r="N26" s="21"/>
      <c r="O26" s="13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61"/>
    </row>
    <row r="27" spans="1:45" ht="22.5" customHeight="1" x14ac:dyDescent="0.3">
      <c r="A27" s="63" t="s">
        <v>36</v>
      </c>
      <c r="B27" s="26"/>
      <c r="C27" s="26"/>
      <c r="D27" s="26"/>
      <c r="E27" s="26"/>
      <c r="F27" s="26"/>
      <c r="G27" s="26"/>
      <c r="H27" s="27"/>
      <c r="I27" s="42">
        <v>45089</v>
      </c>
      <c r="J27" s="43"/>
      <c r="K27" s="45">
        <v>0</v>
      </c>
      <c r="L27" s="44"/>
      <c r="M27" s="21"/>
      <c r="N27" s="21"/>
      <c r="O27" s="13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61"/>
    </row>
    <row r="28" spans="1:45" ht="22.5" customHeight="1" x14ac:dyDescent="0.3">
      <c r="A28" s="63" t="s">
        <v>37</v>
      </c>
      <c r="B28" s="26"/>
      <c r="C28" s="26"/>
      <c r="D28" s="26"/>
      <c r="E28" s="26"/>
      <c r="F28" s="26"/>
      <c r="G28" s="26"/>
      <c r="H28" s="27"/>
      <c r="I28" s="42">
        <v>45089</v>
      </c>
      <c r="J28" s="43"/>
      <c r="K28" s="45">
        <v>0</v>
      </c>
      <c r="L28" s="44"/>
      <c r="M28" s="21"/>
      <c r="N28" s="21"/>
      <c r="O28" s="13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61"/>
    </row>
    <row r="29" spans="1:45" ht="22.5" customHeight="1" x14ac:dyDescent="0.3">
      <c r="A29" s="63" t="s">
        <v>38</v>
      </c>
      <c r="B29" s="26"/>
      <c r="C29" s="26"/>
      <c r="D29" s="26"/>
      <c r="E29" s="26"/>
      <c r="F29" s="26"/>
      <c r="G29" s="26"/>
      <c r="H29" s="27"/>
      <c r="I29" s="42">
        <v>45089</v>
      </c>
      <c r="J29" s="43"/>
      <c r="K29" s="45">
        <v>0</v>
      </c>
      <c r="L29" s="44"/>
      <c r="M29" s="21"/>
      <c r="N29" s="21"/>
      <c r="O29" s="13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61"/>
    </row>
    <row r="30" spans="1:45" ht="22.5" customHeight="1" x14ac:dyDescent="0.3">
      <c r="A30" s="63" t="s">
        <v>39</v>
      </c>
      <c r="B30" s="26"/>
      <c r="C30" s="26"/>
      <c r="D30" s="26"/>
      <c r="E30" s="26"/>
      <c r="F30" s="26"/>
      <c r="G30" s="26"/>
      <c r="H30" s="27"/>
      <c r="I30" s="42">
        <v>45089</v>
      </c>
      <c r="J30" s="43"/>
      <c r="K30" s="45">
        <v>0</v>
      </c>
      <c r="L30" s="44"/>
      <c r="M30" s="21"/>
      <c r="N30" s="21"/>
      <c r="O30" s="13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61"/>
    </row>
    <row r="31" spans="1:45" ht="22.5" customHeight="1" x14ac:dyDescent="0.3">
      <c r="A31" s="64" t="s">
        <v>15</v>
      </c>
      <c r="B31" s="28"/>
      <c r="C31" s="28"/>
      <c r="D31" s="28"/>
      <c r="E31" s="28"/>
      <c r="F31" s="28"/>
      <c r="G31" s="28"/>
      <c r="H31" s="29"/>
      <c r="I31" s="42">
        <v>45089</v>
      </c>
      <c r="J31" s="43"/>
      <c r="K31" s="45">
        <v>0</v>
      </c>
      <c r="L31" s="44"/>
      <c r="M31" s="21"/>
      <c r="N31" s="21"/>
      <c r="O31" s="13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61"/>
    </row>
    <row r="32" spans="1:45" ht="22.5" customHeight="1" x14ac:dyDescent="0.3">
      <c r="A32" s="64" t="s">
        <v>16</v>
      </c>
      <c r="B32" s="28"/>
      <c r="C32" s="28"/>
      <c r="D32" s="28"/>
      <c r="E32" s="28"/>
      <c r="F32" s="28"/>
      <c r="G32" s="28"/>
      <c r="H32" s="29"/>
      <c r="I32" s="42">
        <v>45089</v>
      </c>
      <c r="J32" s="43"/>
      <c r="K32" s="45">
        <v>0</v>
      </c>
      <c r="L32" s="44"/>
      <c r="M32" s="21"/>
      <c r="N32" s="21"/>
      <c r="O32" s="13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61"/>
    </row>
    <row r="33" spans="1:45" ht="22.5" customHeight="1" x14ac:dyDescent="0.3">
      <c r="A33" s="64" t="s">
        <v>40</v>
      </c>
      <c r="B33" s="28"/>
      <c r="C33" s="28"/>
      <c r="D33" s="28"/>
      <c r="E33" s="28"/>
      <c r="F33" s="28"/>
      <c r="G33" s="28"/>
      <c r="H33" s="29"/>
      <c r="I33" s="42">
        <v>45089</v>
      </c>
      <c r="J33" s="43"/>
      <c r="K33" s="45">
        <v>0</v>
      </c>
      <c r="L33" s="44"/>
      <c r="M33" s="21"/>
      <c r="N33" s="21"/>
      <c r="O33" s="13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61"/>
    </row>
    <row r="34" spans="1:45" ht="22.5" customHeight="1" x14ac:dyDescent="0.3">
      <c r="A34" s="64" t="s">
        <v>41</v>
      </c>
      <c r="B34" s="28"/>
      <c r="C34" s="28"/>
      <c r="D34" s="28"/>
      <c r="E34" s="28"/>
      <c r="F34" s="28"/>
      <c r="G34" s="28"/>
      <c r="H34" s="29"/>
      <c r="I34" s="42">
        <v>45089</v>
      </c>
      <c r="J34" s="43"/>
      <c r="K34" s="45">
        <v>0</v>
      </c>
      <c r="L34" s="44"/>
      <c r="M34" s="21"/>
      <c r="N34" s="21"/>
      <c r="O34" s="13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61"/>
    </row>
    <row r="35" spans="1:45" ht="22.5" customHeight="1" x14ac:dyDescent="0.3">
      <c r="A35" s="64" t="s">
        <v>17</v>
      </c>
      <c r="B35" s="28"/>
      <c r="C35" s="28"/>
      <c r="D35" s="28"/>
      <c r="E35" s="28"/>
      <c r="F35" s="28"/>
      <c r="G35" s="28"/>
      <c r="H35" s="29"/>
      <c r="I35" s="42">
        <v>45089</v>
      </c>
      <c r="J35" s="43"/>
      <c r="K35" s="45">
        <v>0</v>
      </c>
      <c r="L35" s="44"/>
      <c r="M35" s="21"/>
      <c r="N35" s="21"/>
      <c r="O35" s="13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61"/>
    </row>
    <row r="36" spans="1:45" ht="22.5" customHeight="1" x14ac:dyDescent="0.3">
      <c r="A36" s="64" t="s">
        <v>42</v>
      </c>
      <c r="B36" s="28"/>
      <c r="C36" s="28"/>
      <c r="D36" s="28"/>
      <c r="E36" s="28"/>
      <c r="F36" s="28"/>
      <c r="G36" s="28"/>
      <c r="H36" s="29"/>
      <c r="I36" s="42">
        <v>45089</v>
      </c>
      <c r="J36" s="43"/>
      <c r="K36" s="45">
        <v>0</v>
      </c>
      <c r="L36" s="44"/>
      <c r="M36" s="21"/>
      <c r="N36" s="21"/>
      <c r="O36" s="13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61"/>
    </row>
    <row r="37" spans="1:45" ht="22.5" customHeight="1" x14ac:dyDescent="0.3">
      <c r="A37" s="64" t="s">
        <v>14</v>
      </c>
      <c r="B37" s="28"/>
      <c r="C37" s="28"/>
      <c r="D37" s="28"/>
      <c r="E37" s="28"/>
      <c r="F37" s="28"/>
      <c r="G37" s="28"/>
      <c r="H37" s="29"/>
      <c r="I37" s="42">
        <v>45089</v>
      </c>
      <c r="J37" s="43"/>
      <c r="K37" s="45">
        <v>0</v>
      </c>
      <c r="L37" s="44"/>
      <c r="M37" s="21"/>
      <c r="N37" s="21"/>
      <c r="O37" s="13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61"/>
    </row>
    <row r="38" spans="1:45" ht="22.5" customHeight="1" x14ac:dyDescent="0.3">
      <c r="A38" s="64" t="s">
        <v>43</v>
      </c>
      <c r="B38" s="28"/>
      <c r="C38" s="28"/>
      <c r="D38" s="28"/>
      <c r="E38" s="28"/>
      <c r="F38" s="28"/>
      <c r="G38" s="28"/>
      <c r="H38" s="29"/>
      <c r="I38" s="42">
        <v>45089</v>
      </c>
      <c r="J38" s="43"/>
      <c r="K38" s="45">
        <v>0</v>
      </c>
      <c r="L38" s="44"/>
      <c r="M38" s="21"/>
      <c r="N38" s="21"/>
      <c r="O38" s="13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61"/>
    </row>
    <row r="39" spans="1:45" ht="22.5" customHeight="1" x14ac:dyDescent="0.3">
      <c r="A39" s="64" t="s">
        <v>44</v>
      </c>
      <c r="B39" s="28"/>
      <c r="C39" s="28"/>
      <c r="D39" s="28"/>
      <c r="E39" s="28"/>
      <c r="F39" s="28"/>
      <c r="G39" s="28"/>
      <c r="H39" s="29"/>
      <c r="I39" s="42">
        <v>45089</v>
      </c>
      <c r="J39" s="43"/>
      <c r="K39" s="45">
        <v>0</v>
      </c>
      <c r="L39" s="44"/>
      <c r="M39" s="21"/>
      <c r="N39" s="21"/>
      <c r="O39" s="13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61"/>
    </row>
    <row r="40" spans="1:45" ht="22.5" customHeight="1" x14ac:dyDescent="0.3">
      <c r="A40" s="64" t="s">
        <v>45</v>
      </c>
      <c r="B40" s="28"/>
      <c r="C40" s="28"/>
      <c r="D40" s="28"/>
      <c r="E40" s="28"/>
      <c r="F40" s="28"/>
      <c r="G40" s="28"/>
      <c r="H40" s="29"/>
      <c r="I40" s="42">
        <v>45089</v>
      </c>
      <c r="J40" s="43"/>
      <c r="K40" s="45">
        <v>0</v>
      </c>
      <c r="L40" s="44"/>
      <c r="M40" s="21"/>
      <c r="N40" s="21"/>
      <c r="O40" s="13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61"/>
    </row>
    <row r="41" spans="1:45" ht="22.5" customHeight="1" x14ac:dyDescent="0.3">
      <c r="A41" s="64" t="s">
        <v>46</v>
      </c>
      <c r="B41" s="28"/>
      <c r="C41" s="28"/>
      <c r="D41" s="28"/>
      <c r="E41" s="28"/>
      <c r="F41" s="28"/>
      <c r="G41" s="28"/>
      <c r="H41" s="29"/>
      <c r="I41" s="42">
        <v>45089</v>
      </c>
      <c r="J41" s="43"/>
      <c r="K41" s="45">
        <v>0</v>
      </c>
      <c r="L41" s="44"/>
      <c r="M41" s="21"/>
      <c r="N41" s="21"/>
      <c r="O41" s="13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61"/>
    </row>
    <row r="42" spans="1:45" ht="22.5" customHeight="1" x14ac:dyDescent="0.3">
      <c r="A42" s="64" t="s">
        <v>47</v>
      </c>
      <c r="B42" s="28"/>
      <c r="C42" s="28"/>
      <c r="D42" s="28"/>
      <c r="E42" s="28"/>
      <c r="F42" s="28"/>
      <c r="G42" s="28"/>
      <c r="H42" s="29"/>
      <c r="I42" s="42">
        <v>45089</v>
      </c>
      <c r="J42" s="43"/>
      <c r="K42" s="45">
        <v>0</v>
      </c>
      <c r="L42" s="44"/>
      <c r="M42" s="21"/>
      <c r="N42" s="21"/>
      <c r="O42" s="13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61"/>
    </row>
    <row r="43" spans="1:45" ht="22.5" customHeight="1" x14ac:dyDescent="0.3">
      <c r="A43" s="64" t="s">
        <v>48</v>
      </c>
      <c r="B43" s="28"/>
      <c r="C43" s="28"/>
      <c r="D43" s="28"/>
      <c r="E43" s="28"/>
      <c r="F43" s="28"/>
      <c r="G43" s="28"/>
      <c r="H43" s="29"/>
      <c r="I43" s="42">
        <v>45089</v>
      </c>
      <c r="J43" s="43"/>
      <c r="K43" s="45">
        <v>0</v>
      </c>
      <c r="L43" s="44"/>
      <c r="M43" s="21"/>
      <c r="N43" s="21"/>
      <c r="O43" s="13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61"/>
    </row>
    <row r="44" spans="1:45" ht="22.5" customHeight="1" x14ac:dyDescent="0.3">
      <c r="A44" s="65" t="s">
        <v>12</v>
      </c>
      <c r="B44" s="30"/>
      <c r="C44" s="30"/>
      <c r="D44" s="30"/>
      <c r="E44" s="30"/>
      <c r="F44" s="30"/>
      <c r="G44" s="30"/>
      <c r="H44" s="31"/>
      <c r="I44" s="42">
        <v>45089</v>
      </c>
      <c r="J44" s="43"/>
      <c r="K44" s="45">
        <v>0</v>
      </c>
      <c r="L44" s="44"/>
      <c r="M44" s="21"/>
      <c r="N44" s="21"/>
      <c r="O44" s="13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61"/>
    </row>
    <row r="45" spans="1:45" ht="22.5" customHeight="1" x14ac:dyDescent="0.3">
      <c r="A45" s="65" t="s">
        <v>11</v>
      </c>
      <c r="B45" s="30"/>
      <c r="C45" s="30"/>
      <c r="D45" s="30"/>
      <c r="E45" s="30"/>
      <c r="F45" s="30"/>
      <c r="G45" s="30"/>
      <c r="H45" s="31"/>
      <c r="I45" s="42">
        <v>45089</v>
      </c>
      <c r="J45" s="43"/>
      <c r="K45" s="45">
        <v>0</v>
      </c>
      <c r="L45" s="44"/>
      <c r="M45" s="21"/>
      <c r="N45" s="21"/>
      <c r="O45" s="13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61"/>
    </row>
    <row r="46" spans="1:45" ht="22.5" customHeight="1" x14ac:dyDescent="0.3">
      <c r="A46" s="65" t="s">
        <v>10</v>
      </c>
      <c r="B46" s="30"/>
      <c r="C46" s="30"/>
      <c r="D46" s="30"/>
      <c r="E46" s="30"/>
      <c r="F46" s="30"/>
      <c r="G46" s="30"/>
      <c r="H46" s="31"/>
      <c r="I46" s="42">
        <v>45089</v>
      </c>
      <c r="J46" s="43"/>
      <c r="K46" s="45">
        <v>0</v>
      </c>
      <c r="L46" s="44"/>
      <c r="M46" s="21"/>
      <c r="N46" s="21"/>
      <c r="O46" s="13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61"/>
    </row>
    <row r="47" spans="1:45" ht="22.5" customHeight="1" x14ac:dyDescent="0.3">
      <c r="A47" s="66" t="s">
        <v>65</v>
      </c>
      <c r="B47" s="32"/>
      <c r="C47" s="32"/>
      <c r="D47" s="32"/>
      <c r="E47" s="32"/>
      <c r="F47" s="32"/>
      <c r="G47" s="32"/>
      <c r="H47" s="33"/>
      <c r="I47" s="42">
        <v>45089</v>
      </c>
      <c r="J47" s="43"/>
      <c r="K47" s="45">
        <v>0</v>
      </c>
      <c r="L47" s="44"/>
      <c r="M47" s="21"/>
      <c r="N47" s="21"/>
      <c r="O47" s="13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61"/>
    </row>
    <row r="48" spans="1:45" ht="22.5" customHeight="1" x14ac:dyDescent="0.3">
      <c r="A48" s="66" t="s">
        <v>66</v>
      </c>
      <c r="B48" s="32"/>
      <c r="C48" s="32"/>
      <c r="D48" s="32"/>
      <c r="E48" s="32"/>
      <c r="F48" s="32"/>
      <c r="G48" s="32"/>
      <c r="H48" s="33"/>
      <c r="I48" s="42">
        <v>45089</v>
      </c>
      <c r="J48" s="43"/>
      <c r="K48" s="45">
        <v>0</v>
      </c>
      <c r="L48" s="44"/>
      <c r="M48" s="21"/>
      <c r="N48" s="21"/>
      <c r="O48" s="13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61"/>
    </row>
    <row r="49" spans="1:45" ht="22.5" customHeight="1" x14ac:dyDescent="0.3">
      <c r="A49" s="66" t="s">
        <v>64</v>
      </c>
      <c r="B49" s="32"/>
      <c r="C49" s="32"/>
      <c r="D49" s="32"/>
      <c r="E49" s="32"/>
      <c r="F49" s="32"/>
      <c r="G49" s="32"/>
      <c r="H49" s="33"/>
      <c r="I49" s="42">
        <v>45089</v>
      </c>
      <c r="J49" s="43"/>
      <c r="K49" s="45">
        <v>0</v>
      </c>
      <c r="L49" s="44"/>
      <c r="M49" s="21"/>
      <c r="N49" s="21"/>
      <c r="O49" s="13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61"/>
    </row>
    <row r="50" spans="1:45" ht="22.5" customHeight="1" x14ac:dyDescent="0.3">
      <c r="A50" s="67" t="s">
        <v>49</v>
      </c>
      <c r="B50" s="34"/>
      <c r="C50" s="34"/>
      <c r="D50" s="34"/>
      <c r="E50" s="34"/>
      <c r="F50" s="34"/>
      <c r="G50" s="34"/>
      <c r="H50" s="35"/>
      <c r="I50" s="42">
        <v>45089</v>
      </c>
      <c r="J50" s="43"/>
      <c r="K50" s="45">
        <v>0</v>
      </c>
      <c r="L50" s="44"/>
      <c r="M50" s="21"/>
      <c r="N50" s="21"/>
      <c r="O50" s="13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61"/>
    </row>
    <row r="51" spans="1:45" ht="22.5" customHeight="1" x14ac:dyDescent="0.3">
      <c r="A51" s="67" t="s">
        <v>50</v>
      </c>
      <c r="B51" s="34"/>
      <c r="C51" s="34"/>
      <c r="D51" s="34"/>
      <c r="E51" s="34"/>
      <c r="F51" s="34"/>
      <c r="G51" s="34"/>
      <c r="H51" s="35"/>
      <c r="I51" s="42">
        <v>45089</v>
      </c>
      <c r="J51" s="43"/>
      <c r="K51" s="45">
        <v>0</v>
      </c>
      <c r="L51" s="44"/>
      <c r="M51" s="21"/>
      <c r="N51" s="21"/>
      <c r="O51" s="13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61"/>
    </row>
    <row r="52" spans="1:45" ht="22.5" customHeight="1" x14ac:dyDescent="0.3">
      <c r="A52" s="67" t="s">
        <v>51</v>
      </c>
      <c r="B52" s="34"/>
      <c r="C52" s="34"/>
      <c r="D52" s="34"/>
      <c r="E52" s="34"/>
      <c r="F52" s="34"/>
      <c r="G52" s="34"/>
      <c r="H52" s="35"/>
      <c r="I52" s="42">
        <v>45089</v>
      </c>
      <c r="J52" s="43"/>
      <c r="K52" s="45">
        <v>0</v>
      </c>
      <c r="L52" s="44"/>
      <c r="M52" s="21"/>
      <c r="N52" s="21"/>
      <c r="O52" s="13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61"/>
    </row>
    <row r="53" spans="1:45" ht="22.5" customHeight="1" x14ac:dyDescent="0.3">
      <c r="A53" s="67" t="s">
        <v>52</v>
      </c>
      <c r="B53" s="34"/>
      <c r="C53" s="34"/>
      <c r="D53" s="34"/>
      <c r="E53" s="34"/>
      <c r="F53" s="34"/>
      <c r="G53" s="34"/>
      <c r="H53" s="35"/>
      <c r="I53" s="42">
        <v>45089</v>
      </c>
      <c r="J53" s="43"/>
      <c r="K53" s="45">
        <v>0</v>
      </c>
      <c r="L53" s="44"/>
      <c r="M53" s="21"/>
      <c r="N53" s="21"/>
      <c r="O53" s="13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61"/>
    </row>
    <row r="54" spans="1:45" ht="22.5" customHeight="1" x14ac:dyDescent="0.3">
      <c r="A54" s="67" t="s">
        <v>53</v>
      </c>
      <c r="B54" s="34"/>
      <c r="C54" s="34"/>
      <c r="D54" s="34"/>
      <c r="E54" s="34"/>
      <c r="F54" s="34"/>
      <c r="G54" s="34"/>
      <c r="H54" s="35"/>
      <c r="I54" s="42">
        <v>45089</v>
      </c>
      <c r="J54" s="43"/>
      <c r="K54" s="45">
        <v>0</v>
      </c>
      <c r="L54" s="44"/>
      <c r="M54" s="21"/>
      <c r="N54" s="21"/>
      <c r="O54" s="13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61"/>
    </row>
    <row r="55" spans="1:45" ht="22.5" customHeight="1" x14ac:dyDescent="0.3">
      <c r="A55" s="67" t="s">
        <v>54</v>
      </c>
      <c r="B55" s="34"/>
      <c r="C55" s="34"/>
      <c r="D55" s="34"/>
      <c r="E55" s="34"/>
      <c r="F55" s="34"/>
      <c r="G55" s="34"/>
      <c r="H55" s="35"/>
      <c r="I55" s="42">
        <v>45089</v>
      </c>
      <c r="J55" s="43"/>
      <c r="K55" s="45">
        <v>0</v>
      </c>
      <c r="L55" s="44"/>
      <c r="M55" s="21"/>
      <c r="N55" s="21"/>
      <c r="O55" s="13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61"/>
    </row>
    <row r="56" spans="1:45" ht="22.5" customHeight="1" x14ac:dyDescent="0.3">
      <c r="A56" s="68" t="s">
        <v>55</v>
      </c>
      <c r="B56" s="36"/>
      <c r="C56" s="36"/>
      <c r="D56" s="36"/>
      <c r="E56" s="36"/>
      <c r="F56" s="36"/>
      <c r="G56" s="36"/>
      <c r="H56" s="37"/>
      <c r="I56" s="42">
        <v>45089</v>
      </c>
      <c r="J56" s="43"/>
      <c r="K56" s="45">
        <v>0</v>
      </c>
      <c r="L56" s="44"/>
      <c r="M56" s="21"/>
      <c r="N56" s="21"/>
      <c r="O56" s="13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61"/>
    </row>
    <row r="57" spans="1:45" ht="22.5" customHeight="1" x14ac:dyDescent="0.3">
      <c r="A57" s="68" t="s">
        <v>56</v>
      </c>
      <c r="B57" s="36"/>
      <c r="C57" s="36"/>
      <c r="D57" s="36"/>
      <c r="E57" s="36"/>
      <c r="F57" s="36"/>
      <c r="G57" s="36"/>
      <c r="H57" s="37"/>
      <c r="I57" s="42">
        <v>45089</v>
      </c>
      <c r="J57" s="43"/>
      <c r="K57" s="45">
        <v>0</v>
      </c>
      <c r="L57" s="44"/>
      <c r="M57" s="21"/>
      <c r="N57" s="21"/>
      <c r="O57" s="13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61"/>
    </row>
    <row r="58" spans="1:45" ht="22.5" customHeight="1" x14ac:dyDescent="0.3">
      <c r="A58" s="68" t="s">
        <v>57</v>
      </c>
      <c r="B58" s="36"/>
      <c r="C58" s="36"/>
      <c r="D58" s="36"/>
      <c r="E58" s="36"/>
      <c r="F58" s="36"/>
      <c r="G58" s="36"/>
      <c r="H58" s="37"/>
      <c r="I58" s="42">
        <v>45089</v>
      </c>
      <c r="J58" s="43"/>
      <c r="K58" s="45">
        <v>0</v>
      </c>
      <c r="L58" s="44"/>
      <c r="M58" s="21"/>
      <c r="N58" s="21"/>
      <c r="O58" s="13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61"/>
    </row>
    <row r="59" spans="1:45" ht="22.5" customHeight="1" x14ac:dyDescent="0.3">
      <c r="A59" s="68" t="s">
        <v>58</v>
      </c>
      <c r="B59" s="36"/>
      <c r="C59" s="36"/>
      <c r="D59" s="36"/>
      <c r="E59" s="36"/>
      <c r="F59" s="36"/>
      <c r="G59" s="36"/>
      <c r="H59" s="37"/>
      <c r="I59" s="42">
        <v>45089</v>
      </c>
      <c r="J59" s="43"/>
      <c r="K59" s="45">
        <v>0</v>
      </c>
      <c r="L59" s="44"/>
      <c r="M59" s="21"/>
      <c r="N59" s="21"/>
      <c r="O59" s="13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61"/>
    </row>
    <row r="60" spans="1:45" ht="22.5" customHeight="1" x14ac:dyDescent="0.3">
      <c r="A60" s="68" t="s">
        <v>59</v>
      </c>
      <c r="B60" s="36"/>
      <c r="C60" s="36"/>
      <c r="D60" s="36"/>
      <c r="E60" s="36"/>
      <c r="F60" s="36"/>
      <c r="G60" s="36"/>
      <c r="H60" s="37"/>
      <c r="I60" s="42">
        <v>45089</v>
      </c>
      <c r="J60" s="43"/>
      <c r="K60" s="45">
        <v>0</v>
      </c>
      <c r="L60" s="44"/>
      <c r="M60" s="21"/>
      <c r="N60" s="21"/>
      <c r="O60" s="13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61"/>
    </row>
    <row r="61" spans="1:45" ht="22.5" customHeight="1" x14ac:dyDescent="0.3">
      <c r="A61" s="68" t="s">
        <v>60</v>
      </c>
      <c r="B61" s="36"/>
      <c r="C61" s="36"/>
      <c r="D61" s="36"/>
      <c r="E61" s="36"/>
      <c r="F61" s="36"/>
      <c r="G61" s="36"/>
      <c r="H61" s="37"/>
      <c r="I61" s="42">
        <v>45089</v>
      </c>
      <c r="J61" s="43"/>
      <c r="K61" s="45">
        <v>0</v>
      </c>
      <c r="L61" s="44"/>
      <c r="M61" s="21"/>
      <c r="N61" s="21"/>
      <c r="O61" s="13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61"/>
    </row>
    <row r="62" spans="1:45" ht="22.5" customHeight="1" x14ac:dyDescent="0.3">
      <c r="A62" s="68" t="s">
        <v>61</v>
      </c>
      <c r="B62" s="36"/>
      <c r="C62" s="36"/>
      <c r="D62" s="36"/>
      <c r="E62" s="36"/>
      <c r="F62" s="36"/>
      <c r="G62" s="36"/>
      <c r="H62" s="37"/>
      <c r="I62" s="42">
        <v>45089</v>
      </c>
      <c r="J62" s="43"/>
      <c r="K62" s="45">
        <v>0</v>
      </c>
      <c r="L62" s="44"/>
      <c r="M62" s="21"/>
      <c r="N62" s="21"/>
      <c r="O62" s="13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61"/>
    </row>
    <row r="63" spans="1:45" ht="22.5" customHeight="1" x14ac:dyDescent="0.3">
      <c r="A63" s="68" t="s">
        <v>62</v>
      </c>
      <c r="B63" s="36"/>
      <c r="C63" s="36"/>
      <c r="D63" s="36"/>
      <c r="E63" s="36"/>
      <c r="F63" s="36"/>
      <c r="G63" s="36"/>
      <c r="H63" s="37"/>
      <c r="I63" s="42">
        <v>45089</v>
      </c>
      <c r="J63" s="43"/>
      <c r="K63" s="45">
        <v>0</v>
      </c>
      <c r="L63" s="44"/>
      <c r="M63" s="21"/>
      <c r="N63" s="21"/>
      <c r="O63" s="13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61"/>
    </row>
    <row r="64" spans="1:45" ht="22.5" customHeight="1" thickBot="1" x14ac:dyDescent="0.35">
      <c r="A64" s="69" t="s">
        <v>63</v>
      </c>
      <c r="B64" s="70"/>
      <c r="C64" s="70"/>
      <c r="D64" s="70"/>
      <c r="E64" s="70"/>
      <c r="F64" s="70"/>
      <c r="G64" s="70"/>
      <c r="H64" s="71"/>
      <c r="I64" s="72">
        <v>45089</v>
      </c>
      <c r="J64" s="73"/>
      <c r="K64" s="74">
        <v>0</v>
      </c>
      <c r="L64" s="75"/>
      <c r="M64" s="76"/>
      <c r="N64" s="76"/>
      <c r="O64" s="77"/>
      <c r="P64" s="78"/>
      <c r="Q64" s="78"/>
      <c r="R64" s="78"/>
      <c r="S64" s="78"/>
      <c r="T64" s="78"/>
      <c r="U64" s="78"/>
      <c r="V64" s="78"/>
      <c r="W64" s="78"/>
      <c r="X64" s="78"/>
      <c r="Y64" s="78"/>
      <c r="Z64" s="78"/>
      <c r="AA64" s="78"/>
      <c r="AB64" s="78"/>
      <c r="AC64" s="78"/>
      <c r="AD64" s="78"/>
      <c r="AE64" s="78"/>
      <c r="AF64" s="78"/>
      <c r="AG64" s="78"/>
      <c r="AH64" s="78"/>
      <c r="AI64" s="78"/>
      <c r="AJ64" s="78"/>
      <c r="AK64" s="78"/>
      <c r="AL64" s="78"/>
      <c r="AM64" s="78"/>
      <c r="AN64" s="78"/>
      <c r="AO64" s="78"/>
      <c r="AP64" s="78"/>
      <c r="AQ64" s="78"/>
      <c r="AR64" s="78"/>
      <c r="AS64" s="79"/>
    </row>
  </sheetData>
  <mergeCells count="239">
    <mergeCell ref="K64:L64"/>
    <mergeCell ref="K47:L47"/>
    <mergeCell ref="K48:L48"/>
    <mergeCell ref="K49:L49"/>
    <mergeCell ref="K50:L50"/>
    <mergeCell ref="K51:L51"/>
    <mergeCell ref="K24:L24"/>
    <mergeCell ref="K25:L25"/>
    <mergeCell ref="K26:L26"/>
    <mergeCell ref="K27:L27"/>
    <mergeCell ref="K28:L28"/>
    <mergeCell ref="I64:J64"/>
    <mergeCell ref="K6:L8"/>
    <mergeCell ref="K9:L9"/>
    <mergeCell ref="K10:L10"/>
    <mergeCell ref="K11:L11"/>
    <mergeCell ref="K12:L12"/>
    <mergeCell ref="K13:L13"/>
    <mergeCell ref="K14:L14"/>
    <mergeCell ref="K15:L15"/>
    <mergeCell ref="K16:L16"/>
    <mergeCell ref="K17:L17"/>
    <mergeCell ref="K18:L18"/>
    <mergeCell ref="K19:L19"/>
    <mergeCell ref="K20:L20"/>
    <mergeCell ref="K21:L21"/>
    <mergeCell ref="K22:L22"/>
    <mergeCell ref="I24:J24"/>
    <mergeCell ref="I25:J25"/>
    <mergeCell ref="I26:J26"/>
    <mergeCell ref="I27:J27"/>
    <mergeCell ref="I28:J28"/>
    <mergeCell ref="A64:H64"/>
    <mergeCell ref="M64:N64"/>
    <mergeCell ref="A47:H47"/>
    <mergeCell ref="M47:N47"/>
    <mergeCell ref="A48:H48"/>
    <mergeCell ref="M48:N48"/>
    <mergeCell ref="A49:H49"/>
    <mergeCell ref="M49:N49"/>
    <mergeCell ref="I47:J47"/>
    <mergeCell ref="I48:J48"/>
    <mergeCell ref="I49:J49"/>
    <mergeCell ref="I50:J50"/>
    <mergeCell ref="A62:H62"/>
    <mergeCell ref="M62:N62"/>
    <mergeCell ref="A63:H63"/>
    <mergeCell ref="M63:N63"/>
    <mergeCell ref="I62:J62"/>
    <mergeCell ref="I63:J63"/>
    <mergeCell ref="K62:L62"/>
    <mergeCell ref="K63:L63"/>
    <mergeCell ref="A60:H60"/>
    <mergeCell ref="M60:N60"/>
    <mergeCell ref="A61:H61"/>
    <mergeCell ref="M61:N61"/>
    <mergeCell ref="I60:J60"/>
    <mergeCell ref="I61:J61"/>
    <mergeCell ref="K60:L60"/>
    <mergeCell ref="K61:L61"/>
    <mergeCell ref="A58:H58"/>
    <mergeCell ref="M58:N58"/>
    <mergeCell ref="A59:H59"/>
    <mergeCell ref="M59:N59"/>
    <mergeCell ref="I58:J58"/>
    <mergeCell ref="I59:J59"/>
    <mergeCell ref="K58:L58"/>
    <mergeCell ref="K59:L59"/>
    <mergeCell ref="A56:H56"/>
    <mergeCell ref="M56:N56"/>
    <mergeCell ref="A57:H57"/>
    <mergeCell ref="M57:N57"/>
    <mergeCell ref="I56:J56"/>
    <mergeCell ref="I57:J57"/>
    <mergeCell ref="K56:L56"/>
    <mergeCell ref="K57:L57"/>
    <mergeCell ref="A54:H54"/>
    <mergeCell ref="M54:N54"/>
    <mergeCell ref="A55:H55"/>
    <mergeCell ref="M55:N55"/>
    <mergeCell ref="I54:J54"/>
    <mergeCell ref="I55:J55"/>
    <mergeCell ref="K54:L54"/>
    <mergeCell ref="K55:L55"/>
    <mergeCell ref="A52:H52"/>
    <mergeCell ref="M52:N52"/>
    <mergeCell ref="A53:H53"/>
    <mergeCell ref="M53:N53"/>
    <mergeCell ref="I52:J52"/>
    <mergeCell ref="I53:J53"/>
    <mergeCell ref="K52:L52"/>
    <mergeCell ref="K53:L53"/>
    <mergeCell ref="A50:H50"/>
    <mergeCell ref="M50:N50"/>
    <mergeCell ref="A51:H51"/>
    <mergeCell ref="M51:N51"/>
    <mergeCell ref="I51:J51"/>
    <mergeCell ref="A45:H45"/>
    <mergeCell ref="M45:N45"/>
    <mergeCell ref="A46:H46"/>
    <mergeCell ref="M46:N46"/>
    <mergeCell ref="I45:J45"/>
    <mergeCell ref="I46:J46"/>
    <mergeCell ref="K45:L45"/>
    <mergeCell ref="K46:L46"/>
    <mergeCell ref="A43:H43"/>
    <mergeCell ref="M43:N43"/>
    <mergeCell ref="A44:H44"/>
    <mergeCell ref="M44:N44"/>
    <mergeCell ref="I43:J43"/>
    <mergeCell ref="I44:J44"/>
    <mergeCell ref="K43:L43"/>
    <mergeCell ref="K44:L44"/>
    <mergeCell ref="A41:H41"/>
    <mergeCell ref="M41:N41"/>
    <mergeCell ref="A42:H42"/>
    <mergeCell ref="M42:N42"/>
    <mergeCell ref="I41:J41"/>
    <mergeCell ref="I42:J42"/>
    <mergeCell ref="K41:L41"/>
    <mergeCell ref="K42:L42"/>
    <mergeCell ref="A39:H39"/>
    <mergeCell ref="M39:N39"/>
    <mergeCell ref="A40:H40"/>
    <mergeCell ref="M40:N40"/>
    <mergeCell ref="I39:J39"/>
    <mergeCell ref="I40:J40"/>
    <mergeCell ref="K39:L39"/>
    <mergeCell ref="K40:L40"/>
    <mergeCell ref="A37:H37"/>
    <mergeCell ref="M37:N37"/>
    <mergeCell ref="A38:H38"/>
    <mergeCell ref="M38:N38"/>
    <mergeCell ref="I37:J37"/>
    <mergeCell ref="I38:J38"/>
    <mergeCell ref="K37:L37"/>
    <mergeCell ref="K38:L38"/>
    <mergeCell ref="A35:H35"/>
    <mergeCell ref="M35:N35"/>
    <mergeCell ref="A36:H36"/>
    <mergeCell ref="M36:N36"/>
    <mergeCell ref="I35:J35"/>
    <mergeCell ref="I36:J36"/>
    <mergeCell ref="K35:L35"/>
    <mergeCell ref="K36:L36"/>
    <mergeCell ref="A33:H33"/>
    <mergeCell ref="M33:N33"/>
    <mergeCell ref="A34:H34"/>
    <mergeCell ref="M34:N34"/>
    <mergeCell ref="I33:J33"/>
    <mergeCell ref="I34:J34"/>
    <mergeCell ref="K33:L33"/>
    <mergeCell ref="K34:L34"/>
    <mergeCell ref="A31:H31"/>
    <mergeCell ref="M31:N31"/>
    <mergeCell ref="A32:H32"/>
    <mergeCell ref="M32:N32"/>
    <mergeCell ref="I31:J31"/>
    <mergeCell ref="I32:J32"/>
    <mergeCell ref="K31:L31"/>
    <mergeCell ref="K32:L32"/>
    <mergeCell ref="A29:H29"/>
    <mergeCell ref="M29:N29"/>
    <mergeCell ref="A30:H30"/>
    <mergeCell ref="M30:N30"/>
    <mergeCell ref="I29:J29"/>
    <mergeCell ref="I30:J30"/>
    <mergeCell ref="K29:L29"/>
    <mergeCell ref="K30:L30"/>
    <mergeCell ref="A27:H27"/>
    <mergeCell ref="M27:N27"/>
    <mergeCell ref="A28:H28"/>
    <mergeCell ref="M28:N28"/>
    <mergeCell ref="M25:N25"/>
    <mergeCell ref="A26:H26"/>
    <mergeCell ref="M26:N26"/>
    <mergeCell ref="A20:H20"/>
    <mergeCell ref="A21:H21"/>
    <mergeCell ref="A22:H22"/>
    <mergeCell ref="A23:H23"/>
    <mergeCell ref="A25:H25"/>
    <mergeCell ref="M24:N24"/>
    <mergeCell ref="A6:H8"/>
    <mergeCell ref="A9:H9"/>
    <mergeCell ref="A10:H10"/>
    <mergeCell ref="A11:H11"/>
    <mergeCell ref="A12:H12"/>
    <mergeCell ref="A13:H13"/>
    <mergeCell ref="A14:H14"/>
    <mergeCell ref="A15:H15"/>
    <mergeCell ref="A16:H16"/>
    <mergeCell ref="A17:H17"/>
    <mergeCell ref="A18:H18"/>
    <mergeCell ref="A24:H24"/>
    <mergeCell ref="A19:H19"/>
    <mergeCell ref="M21:N21"/>
    <mergeCell ref="M22:N22"/>
    <mergeCell ref="M23:N23"/>
    <mergeCell ref="I21:J21"/>
    <mergeCell ref="I22:J22"/>
    <mergeCell ref="I23:J23"/>
    <mergeCell ref="K23:L23"/>
    <mergeCell ref="M18:N18"/>
    <mergeCell ref="M19:N19"/>
    <mergeCell ref="M20:N20"/>
    <mergeCell ref="I18:J18"/>
    <mergeCell ref="I19:J19"/>
    <mergeCell ref="I20:J20"/>
    <mergeCell ref="M15:N15"/>
    <mergeCell ref="M16:N16"/>
    <mergeCell ref="M17:N17"/>
    <mergeCell ref="I15:J15"/>
    <mergeCell ref="I16:J16"/>
    <mergeCell ref="I17:J17"/>
    <mergeCell ref="M12:N12"/>
    <mergeCell ref="M13:N13"/>
    <mergeCell ref="M14:N14"/>
    <mergeCell ref="I12:J12"/>
    <mergeCell ref="I13:J13"/>
    <mergeCell ref="I14:J14"/>
    <mergeCell ref="M9:N9"/>
    <mergeCell ref="M10:N10"/>
    <mergeCell ref="M11:N11"/>
    <mergeCell ref="I9:J9"/>
    <mergeCell ref="I10:J10"/>
    <mergeCell ref="I11:J11"/>
    <mergeCell ref="O6:AS6"/>
    <mergeCell ref="E2:F2"/>
    <mergeCell ref="A2:C2"/>
    <mergeCell ref="AH4:AL4"/>
    <mergeCell ref="M4:O4"/>
    <mergeCell ref="P4:T4"/>
    <mergeCell ref="A4:D4"/>
    <mergeCell ref="U4:X4"/>
    <mergeCell ref="E4:I4"/>
    <mergeCell ref="Y4:AC4"/>
    <mergeCell ref="AD4:AG4"/>
    <mergeCell ref="M6:N8"/>
    <mergeCell ref="I6:J8"/>
  </mergeCells>
  <phoneticPr fontId="1"/>
  <conditionalFormatting sqref="O7:AS8">
    <cfRule type="expression" dxfId="1" priority="40">
      <formula>WEEKDAY(O$7)=7</formula>
    </cfRule>
    <cfRule type="expression" dxfId="0" priority="41">
      <formula>WEEKDAY(O$7)=1</formula>
    </cfRule>
  </conditionalFormatting>
  <pageMargins left="0.11811023622047245" right="0.11811023622047245" top="0.35433070866141736" bottom="0.35433070866141736" header="0.31496062992125984" footer="0.31496062992125984"/>
  <pageSetup paperSize="9" orientation="landscape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2019-11-28T06:39:01Z</dcterms:created>
  <dcterms:modified xsi:type="dcterms:W3CDTF">2023-06-14T02:01:43Z</dcterms:modified>
</cp:coreProperties>
</file>