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外部設計\"/>
    </mc:Choice>
  </mc:AlternateContent>
  <xr:revisionPtr revIDLastSave="0" documentId="13_ncr:1_{F4D4014E-6B81-4ABB-AC0E-19C3AC5D5972}" xr6:coauthVersionLast="46" xr6:coauthVersionMax="46" xr10:uidLastSave="{00000000-0000-0000-0000-000000000000}"/>
  <bookViews>
    <workbookView xWindow="-110" yWindow="-110" windowWidth="19420" windowHeight="10300" activeTab="3" xr2:uid="{00000000-000D-0000-FFFF-FFFF00000000}"/>
  </bookViews>
  <sheets>
    <sheet name="テーブル一覧" sheetId="1" r:id="rId1"/>
    <sheet name="ユーザー" sheetId="2" r:id="rId2"/>
    <sheet name="日用品" sheetId="3" r:id="rId3"/>
    <sheet name="日用品項目" sheetId="6" r:id="rId4"/>
    <sheet name="商品詳細" sheetId="7" r:id="rId5"/>
    <sheet name="商品" sheetId="8" r:id="rId6"/>
    <sheet name="家事" sheetId="4" r:id="rId7"/>
    <sheet name="育成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8" l="1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A1" i="8" a="1"/>
  <c r="A1" i="8" s="1"/>
  <c r="A1" i="7" a="1"/>
  <c r="A1" i="7" s="1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33" i="3"/>
  <c r="L32" i="3"/>
  <c r="L31" i="3"/>
  <c r="L30" i="3"/>
  <c r="L29" i="3"/>
  <c r="L28" i="3"/>
  <c r="L27" i="3"/>
  <c r="L26" i="3"/>
  <c r="L25" i="3"/>
  <c r="L24" i="3"/>
  <c r="L23" i="3"/>
  <c r="L22" i="3"/>
  <c r="L20" i="3"/>
  <c r="L19" i="3"/>
  <c r="L17" i="3"/>
  <c r="L16" i="3"/>
  <c r="L15" i="3"/>
  <c r="L14" i="3"/>
  <c r="L13" i="3"/>
  <c r="L10" i="3"/>
  <c r="L9" i="3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<sst xmlns="http://schemas.openxmlformats.org/spreadsheetml/2006/main" count="272" uniqueCount="88">
  <si>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</si>
  <si>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</si>
  <si>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</si>
  <si>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</si>
  <si>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</si>
  <si>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</si>
  <si>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</si>
  <si>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</si>
  <si>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</si>
  <si>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</si>
  <si>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</si>
  <si>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</si>
  <si>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</si>
  <si>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</si>
  <si>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</si>
  <si>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</si>
  <si>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</si>
  <si>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</si>
  <si>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</si>
  <si>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</si>
  <si>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</si>
  <si>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</si>
  <si>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ユーザー</t>
    <phoneticPr fontId="1"/>
  </si>
  <si>
    <t>日用品</t>
    <rPh sb="0" eb="3">
      <t>ニチヨウヒン</t>
    </rPh>
    <phoneticPr fontId="1"/>
  </si>
  <si>
    <t>家事</t>
    <rPh sb="0" eb="2">
      <t>カジ</t>
    </rPh>
    <phoneticPr fontId="1"/>
  </si>
  <si>
    <t>育成</t>
    <rPh sb="0" eb="2">
      <t>イクセイ</t>
    </rPh>
    <phoneticPr fontId="1"/>
  </si>
  <si>
    <t>ユーザーID</t>
    <phoneticPr fontId="1"/>
  </si>
  <si>
    <t>ユーザー名</t>
    <rPh sb="4" eb="5">
      <t>メイ</t>
    </rPh>
    <phoneticPr fontId="1"/>
  </si>
  <si>
    <t>パスワード</t>
    <phoneticPr fontId="1"/>
  </si>
  <si>
    <t>日用品項目</t>
    <rPh sb="0" eb="5">
      <t>ニチヨウヒンコウモク</t>
    </rPh>
    <phoneticPr fontId="1"/>
  </si>
  <si>
    <t>値段</t>
    <rPh sb="0" eb="2">
      <t>ネダン</t>
    </rPh>
    <phoneticPr fontId="1"/>
  </si>
  <si>
    <t>使い始め</t>
    <rPh sb="0" eb="1">
      <t>ツカ</t>
    </rPh>
    <rPh sb="2" eb="3">
      <t>ハジ</t>
    </rPh>
    <phoneticPr fontId="1"/>
  </si>
  <si>
    <t>使い終わり</t>
    <rPh sb="0" eb="1">
      <t>ツカ</t>
    </rPh>
    <rPh sb="2" eb="3">
      <t>オ</t>
    </rPh>
    <phoneticPr fontId="1"/>
  </si>
  <si>
    <t>容量</t>
    <rPh sb="0" eb="2">
      <t>ヨウリョウ</t>
    </rPh>
    <phoneticPr fontId="1"/>
  </si>
  <si>
    <t>累計値段</t>
    <rPh sb="0" eb="4">
      <t>ルイケイネダン</t>
    </rPh>
    <phoneticPr fontId="1"/>
  </si>
  <si>
    <t>累計容量</t>
    <rPh sb="0" eb="2">
      <t>ルイケイ</t>
    </rPh>
    <rPh sb="2" eb="4">
      <t>ヨウリョウ</t>
    </rPh>
    <phoneticPr fontId="1"/>
  </si>
  <si>
    <t>日用品フラグ</t>
    <rPh sb="0" eb="3">
      <t>ニチヨウヒン</t>
    </rPh>
    <phoneticPr fontId="1"/>
  </si>
  <si>
    <t>目標頻度</t>
    <rPh sb="0" eb="4">
      <t>モクヒョウヒンド</t>
    </rPh>
    <phoneticPr fontId="1"/>
  </si>
  <si>
    <t>実施日</t>
    <rPh sb="0" eb="3">
      <t>ジッシビ</t>
    </rPh>
    <phoneticPr fontId="1"/>
  </si>
  <si>
    <t>家事フラグ</t>
    <rPh sb="0" eb="2">
      <t>カジ</t>
    </rPh>
    <phoneticPr fontId="1"/>
  </si>
  <si>
    <t>植物画像パス</t>
    <rPh sb="0" eb="4">
      <t>ショクブツガゾウ</t>
    </rPh>
    <phoneticPr fontId="1"/>
  </si>
  <si>
    <t>植物フラグ</t>
    <rPh sb="0" eb="2">
      <t>ショクブツ</t>
    </rPh>
    <phoneticPr fontId="1"/>
  </si>
  <si>
    <t>user_id</t>
    <phoneticPr fontId="1"/>
  </si>
  <si>
    <t>user_name</t>
    <phoneticPr fontId="1"/>
  </si>
  <si>
    <t>user_pass</t>
    <phoneticPr fontId="1"/>
  </si>
  <si>
    <t>int</t>
    <phoneticPr fontId="1"/>
  </si>
  <si>
    <t>varchar</t>
    <phoneticPr fontId="1"/>
  </si>
  <si>
    <t>〇</t>
    <phoneticPr fontId="1"/>
  </si>
  <si>
    <t>被りなし</t>
    <rPh sb="0" eb="1">
      <t>カブ</t>
    </rPh>
    <phoneticPr fontId="1"/>
  </si>
  <si>
    <t>users</t>
    <phoneticPr fontId="1"/>
  </si>
  <si>
    <t>井上昂星</t>
    <rPh sb="0" eb="4">
      <t>イノウエコウセイ</t>
    </rPh>
    <phoneticPr fontId="1"/>
  </si>
  <si>
    <t>日用品ID</t>
    <rPh sb="0" eb="3">
      <t>ニチヨウヒン</t>
    </rPh>
    <phoneticPr fontId="1"/>
  </si>
  <si>
    <t>daily_id</t>
    <phoneticPr fontId="1"/>
  </si>
  <si>
    <t>daily</t>
    <phoneticPr fontId="1"/>
  </si>
  <si>
    <t>商品名</t>
    <rPh sb="0" eb="3">
      <t>ショウヒンメイ</t>
    </rPh>
    <phoneticPr fontId="1"/>
  </si>
  <si>
    <t>item</t>
    <phoneticPr fontId="1"/>
  </si>
  <si>
    <t>price</t>
    <phoneticPr fontId="1"/>
  </si>
  <si>
    <t>start_date</t>
    <phoneticPr fontId="1"/>
  </si>
  <si>
    <t>finish_date</t>
    <phoneticPr fontId="1"/>
  </si>
  <si>
    <t>volume</t>
    <phoneticPr fontId="1"/>
  </si>
  <si>
    <t>sum_price</t>
    <phoneticPr fontId="1"/>
  </si>
  <si>
    <t>sum_preiod</t>
    <phoneticPr fontId="1"/>
  </si>
  <si>
    <t>daily_flag</t>
    <phoneticPr fontId="1"/>
  </si>
  <si>
    <t>daily_memo</t>
    <phoneticPr fontId="1"/>
  </si>
  <si>
    <t>累計消費期間</t>
    <rPh sb="0" eb="2">
      <t>ルイケイ</t>
    </rPh>
    <rPh sb="2" eb="6">
      <t>ショウヒキカン</t>
    </rPh>
    <phoneticPr fontId="1"/>
  </si>
  <si>
    <t>sum_volume</t>
    <phoneticPr fontId="1"/>
  </si>
  <si>
    <t>消費期間</t>
    <rPh sb="0" eb="4">
      <t>ショウヒキカン</t>
    </rPh>
    <phoneticPr fontId="1"/>
  </si>
  <si>
    <t>period</t>
    <phoneticPr fontId="1"/>
  </si>
  <si>
    <t>日割使用量</t>
    <rPh sb="0" eb="2">
      <t>ヒワリ</t>
    </rPh>
    <rPh sb="2" eb="5">
      <t>シヨウリョウ</t>
    </rPh>
    <phoneticPr fontId="1"/>
  </si>
  <si>
    <t>day_volume</t>
    <phoneticPr fontId="1"/>
  </si>
  <si>
    <t>日用品登録ID</t>
    <rPh sb="0" eb="3">
      <t>ニチヨウヒン</t>
    </rPh>
    <rPh sb="3" eb="5">
      <t>トウロク</t>
    </rPh>
    <phoneticPr fontId="1"/>
  </si>
  <si>
    <t>entry_daily_id</t>
    <phoneticPr fontId="1"/>
  </si>
  <si>
    <t>家事項目ID</t>
    <rPh sb="0" eb="4">
      <t>カジコウモク</t>
    </rPh>
    <phoneticPr fontId="1"/>
  </si>
  <si>
    <t>家事項目</t>
    <rPh sb="0" eb="4">
      <t>カジコウモク</t>
    </rPh>
    <phoneticPr fontId="1"/>
  </si>
  <si>
    <t>daily_table</t>
    <phoneticPr fontId="1"/>
  </si>
  <si>
    <t>item_table</t>
    <phoneticPr fontId="1"/>
  </si>
  <si>
    <t>商品ID</t>
    <rPh sb="0" eb="2">
      <t>ショウヒン</t>
    </rPh>
    <phoneticPr fontId="1"/>
  </si>
  <si>
    <t>商品名</t>
    <rPh sb="0" eb="2">
      <t>ショウヒン</t>
    </rPh>
    <rPh sb="2" eb="3">
      <t>メイ</t>
    </rPh>
    <phoneticPr fontId="1"/>
  </si>
  <si>
    <t>item_id</t>
    <phoneticPr fontId="1"/>
  </si>
  <si>
    <t>FK</t>
    <phoneticPr fontId="1"/>
  </si>
  <si>
    <t>商品</t>
    <rPh sb="0" eb="2">
      <t>ショウヒン</t>
    </rPh>
    <phoneticPr fontId="1"/>
  </si>
  <si>
    <t>単位</t>
    <rPh sb="0" eb="2">
      <t>タンイ</t>
    </rPh>
    <phoneticPr fontId="1"/>
  </si>
  <si>
    <t>unit</t>
    <phoneticPr fontId="1"/>
  </si>
  <si>
    <t>商品詳細</t>
    <rPh sb="0" eb="4">
      <t>ショウヒンショウサイ</t>
    </rPh>
    <phoneticPr fontId="1"/>
  </si>
  <si>
    <t>item_detail_table</t>
    <phoneticPr fontId="1"/>
  </si>
  <si>
    <t>商品詳細ID</t>
    <rPh sb="0" eb="4">
      <t>ショウヒンショウサイ</t>
    </rPh>
    <phoneticPr fontId="1"/>
  </si>
  <si>
    <t>item_detail_id</t>
    <phoneticPr fontId="1"/>
  </si>
  <si>
    <t>item_memo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</si>
</sst>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000000"/>
      <name val="Arial"/>
      <family val="2"/>
    </font>
    <font>
      <b/>
      <sz val="10"/>
      <color rgb="FF424242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zoomScale="115" zoomScaleNormal="115" workbookViewId="0">
      <selection activeCell="C8" sqref="C8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x14ac:dyDescent="0.2">
      <c r="B2" s="1" t="s">
        <v>1</v>
      </c>
      <c r="C2" s="2"/>
      <c r="D2" s="1" t="s">
        <v>2</v>
      </c>
      <c r="E2" s="3"/>
    </row>
    <row r="3" spans="1:6" x14ac:dyDescent="0.2">
      <c r="B3" s="1" t="s">
        <v>3</v>
      </c>
      <c r="C3" s="2"/>
      <c r="D3" s="1" t="s">
        <v>4</v>
      </c>
      <c r="E3" s="5"/>
    </row>
    <row r="4" spans="1:6" x14ac:dyDescent="0.2">
      <c r="D4" s="1" t="s">
        <v>5</v>
      </c>
      <c r="E4" s="3"/>
    </row>
    <row r="5" spans="1:6" x14ac:dyDescent="0.2">
      <c r="D5" s="1" t="s">
        <v>6</v>
      </c>
      <c r="E5" s="3"/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22</v>
      </c>
      <c r="D8" s="3"/>
      <c r="E8" s="3"/>
      <c r="F8" s="3"/>
    </row>
    <row r="9" spans="1:6" x14ac:dyDescent="0.2">
      <c r="B9" s="3">
        <v>2</v>
      </c>
      <c r="C9" s="3" t="s">
        <v>23</v>
      </c>
      <c r="D9" s="3"/>
      <c r="E9" s="3"/>
      <c r="F9" s="3"/>
    </row>
    <row r="10" spans="1:6" x14ac:dyDescent="0.2">
      <c r="B10" s="3">
        <v>3</v>
      </c>
      <c r="C10" s="3" t="s">
        <v>24</v>
      </c>
      <c r="D10" s="3"/>
      <c r="E10" s="3"/>
      <c r="F10" s="3"/>
    </row>
    <row r="11" spans="1:6" x14ac:dyDescent="0.2">
      <c r="B11" s="3">
        <v>4</v>
      </c>
      <c r="C11" s="3" t="s">
        <v>25</v>
      </c>
      <c r="D11" s="3"/>
      <c r="E11" s="3"/>
      <c r="F11" s="3"/>
    </row>
    <row r="12" spans="1:6" x14ac:dyDescent="0.2">
      <c r="B12" s="3">
        <v>5</v>
      </c>
      <c r="C12" s="3"/>
      <c r="D12" s="3"/>
      <c r="E12" s="3"/>
      <c r="F12" s="3"/>
    </row>
    <row r="13" spans="1:6" x14ac:dyDescent="0.2">
      <c r="B13" s="3">
        <v>6</v>
      </c>
      <c r="C13" s="3"/>
      <c r="D13" s="3"/>
      <c r="E13" s="3"/>
      <c r="F13" s="3"/>
    </row>
    <row r="14" spans="1:6" x14ac:dyDescent="0.2">
      <c r="B14" s="3">
        <v>7</v>
      </c>
      <c r="C14" s="3"/>
      <c r="D14" s="3"/>
      <c r="E14" s="3"/>
      <c r="F14" s="3"/>
    </row>
    <row r="15" spans="1:6" x14ac:dyDescent="0.2">
      <c r="B15" s="3">
        <v>8</v>
      </c>
      <c r="C15" s="3"/>
      <c r="D15" s="3"/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="70" zoomScaleNormal="70" workbookViewId="0">
      <selection activeCell="N30" sqref="A1:N30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 t="s">
        <v>50</v>
      </c>
    </row>
    <row r="3" spans="1:12" x14ac:dyDescent="0.2">
      <c r="B3" s="1" t="s">
        <v>3</v>
      </c>
      <c r="C3" s="2"/>
      <c r="D3" s="1" t="s">
        <v>4</v>
      </c>
      <c r="E3" s="5">
        <v>45085</v>
      </c>
    </row>
    <row r="4" spans="1:12" x14ac:dyDescent="0.2">
      <c r="B4" s="1" t="s">
        <v>16</v>
      </c>
      <c r="C4" s="3" t="s">
        <v>21</v>
      </c>
      <c r="D4" s="1" t="s">
        <v>5</v>
      </c>
      <c r="E4" s="3"/>
    </row>
    <row r="5" spans="1:12" x14ac:dyDescent="0.2">
      <c r="B5" s="1" t="s">
        <v>17</v>
      </c>
      <c r="C5" s="3" t="s">
        <v>49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users (</v>
      </c>
    </row>
    <row r="10" spans="1:12" x14ac:dyDescent="0.2">
      <c r="A10" s="3">
        <v>1</v>
      </c>
      <c r="B10" s="3" t="s">
        <v>26</v>
      </c>
      <c r="C10" s="3" t="s">
        <v>42</v>
      </c>
      <c r="D10" s="3" t="s">
        <v>45</v>
      </c>
      <c r="E10" s="3"/>
      <c r="F10" s="3" t="s">
        <v>47</v>
      </c>
      <c r="G10" s="3" t="s">
        <v>47</v>
      </c>
      <c r="H10" s="3" t="s">
        <v>47</v>
      </c>
      <c r="I10" s="3"/>
      <c r="J10" s="3"/>
      <c r="L10" t="str">
        <f>C10&amp;" "&amp;D10&amp;" "&amp;IF(E10&lt;&gt;"","("&amp;E10&amp;")","")&amp;IF(C11&lt;&gt;"",",","")</f>
        <v>user_id int ,</v>
      </c>
    </row>
    <row r="11" spans="1:12" ht="14" x14ac:dyDescent="0.2">
      <c r="A11" s="3">
        <v>2</v>
      </c>
      <c r="B11" s="3" t="s">
        <v>27</v>
      </c>
      <c r="C11" s="3" t="s">
        <v>43</v>
      </c>
      <c r="D11" s="6" t="s">
        <v>46</v>
      </c>
      <c r="E11" s="3">
        <v>12</v>
      </c>
      <c r="F11" s="3"/>
      <c r="G11" s="3"/>
      <c r="H11" s="3" t="s">
        <v>47</v>
      </c>
      <c r="I11" s="3"/>
      <c r="J11" s="3" t="s">
        <v>48</v>
      </c>
      <c r="L11" t="str">
        <f>C11&amp;" "&amp;D11&amp;" "&amp;IF(E11&lt;&gt;"","("&amp;E11&amp;")","")&amp;IF(C12&lt;&gt;"",",","")</f>
        <v>user_name varchar (12),</v>
      </c>
    </row>
    <row r="12" spans="1:12" ht="14" x14ac:dyDescent="0.2">
      <c r="A12" s="3">
        <v>3</v>
      </c>
      <c r="B12" s="3" t="s">
        <v>28</v>
      </c>
      <c r="C12" s="3" t="s">
        <v>44</v>
      </c>
      <c r="D12" s="6" t="s">
        <v>46</v>
      </c>
      <c r="E12" s="3">
        <v>20</v>
      </c>
      <c r="F12" s="3"/>
      <c r="G12" s="3"/>
      <c r="H12" s="3" t="s">
        <v>47</v>
      </c>
      <c r="I12" s="3"/>
      <c r="J12" s="3"/>
      <c r="L12" t="str">
        <f>C12&amp;" "&amp;D12&amp;" "&amp;IF(E12&lt;&gt;"","("&amp;E12&amp;")","")&amp;IF(C13&lt;&gt;"",",","")</f>
        <v>user_pass varchar (20)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64A8-EFFB-4134-A122-DAE9A7949E91}">
  <dimension ref="A1:L34"/>
  <sheetViews>
    <sheetView topLeftCell="A4" zoomScale="90" zoomScaleNormal="90" workbookViewId="0">
      <selection activeCell="C24" sqref="C24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 t="s">
        <v>26</v>
      </c>
      <c r="C10" s="3" t="s">
        <v>42</v>
      </c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"&amp;IF(E10&lt;&gt;"","("&amp;E10&amp;")","")&amp;IF(C13&lt;&gt;"",",","")</f>
        <v>user_id  ,</v>
      </c>
    </row>
    <row r="11" spans="1:12" x14ac:dyDescent="0.2">
      <c r="A11" s="3">
        <v>2</v>
      </c>
      <c r="B11" s="3" t="s">
        <v>70</v>
      </c>
      <c r="C11" s="3" t="s">
        <v>71</v>
      </c>
      <c r="D11" s="3"/>
      <c r="E11" s="3"/>
      <c r="F11" s="3"/>
      <c r="G11" s="3"/>
      <c r="H11" s="3"/>
      <c r="I11" s="3"/>
      <c r="J11" s="3"/>
    </row>
    <row r="12" spans="1:12" x14ac:dyDescent="0.2">
      <c r="A12" s="3">
        <v>3</v>
      </c>
      <c r="B12" s="3" t="s">
        <v>51</v>
      </c>
      <c r="C12" s="3" t="s">
        <v>52</v>
      </c>
      <c r="D12" s="3"/>
      <c r="E12" s="3"/>
      <c r="F12" s="3"/>
      <c r="G12" s="3"/>
      <c r="H12" s="3"/>
      <c r="I12" s="3"/>
      <c r="J12" s="3"/>
    </row>
    <row r="13" spans="1:12" x14ac:dyDescent="0.2">
      <c r="A13" s="3">
        <v>4</v>
      </c>
      <c r="B13" s="3" t="s">
        <v>29</v>
      </c>
      <c r="C13" s="3" t="s">
        <v>53</v>
      </c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daily  ,</v>
      </c>
    </row>
    <row r="14" spans="1:12" x14ac:dyDescent="0.2">
      <c r="A14" s="3">
        <v>5</v>
      </c>
      <c r="B14" s="3" t="s">
        <v>54</v>
      </c>
      <c r="C14" s="3" t="s">
        <v>55</v>
      </c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item  ,</v>
      </c>
    </row>
    <row r="15" spans="1:12" x14ac:dyDescent="0.2">
      <c r="A15" s="3">
        <v>6</v>
      </c>
      <c r="B15" s="3" t="s">
        <v>30</v>
      </c>
      <c r="C15" s="3" t="s">
        <v>56</v>
      </c>
      <c r="D15" s="3"/>
      <c r="E15" s="3"/>
      <c r="F15" s="3"/>
      <c r="G15" s="3"/>
      <c r="H15" s="3"/>
      <c r="I15" s="3"/>
      <c r="J15" s="3"/>
      <c r="L15" t="str">
        <f>C15&amp;" "&amp;D15&amp;" "&amp;IF(E15&lt;&gt;"","("&amp;E15&amp;")","")&amp;IF(C16&lt;&gt;"",",","")</f>
        <v>price  ,</v>
      </c>
    </row>
    <row r="16" spans="1:12" x14ac:dyDescent="0.2">
      <c r="A16" s="3">
        <v>7</v>
      </c>
      <c r="B16" s="3" t="s">
        <v>31</v>
      </c>
      <c r="C16" s="3" t="s">
        <v>57</v>
      </c>
      <c r="D16" s="3"/>
      <c r="E16" s="3"/>
      <c r="F16" s="3"/>
      <c r="G16" s="3"/>
      <c r="H16" s="3"/>
      <c r="I16" s="3"/>
      <c r="J16" s="3"/>
      <c r="L16" t="str">
        <f>C16&amp;" "&amp;D16&amp;" "&amp;IF(E16&lt;&gt;"","("&amp;E16&amp;")","")&amp;IF(C17&lt;&gt;"",",","")</f>
        <v>start_date  ,</v>
      </c>
    </row>
    <row r="17" spans="1:12" x14ac:dyDescent="0.2">
      <c r="A17" s="3">
        <v>8</v>
      </c>
      <c r="B17" s="3" t="s">
        <v>32</v>
      </c>
      <c r="C17" s="3" t="s">
        <v>58</v>
      </c>
      <c r="D17" s="3"/>
      <c r="E17" s="3"/>
      <c r="F17" s="3"/>
      <c r="G17" s="3"/>
      <c r="H17" s="3"/>
      <c r="I17" s="3"/>
      <c r="J17" s="3"/>
      <c r="L17" t="str">
        <f>C17&amp;" "&amp;D17&amp;" "&amp;IF(E17&lt;&gt;"","("&amp;E17&amp;")","")&amp;IF(C19&lt;&gt;"",",","")</f>
        <v>finish_date  ,</v>
      </c>
    </row>
    <row r="18" spans="1:12" x14ac:dyDescent="0.2">
      <c r="A18" s="3">
        <v>9</v>
      </c>
      <c r="B18" s="3" t="s">
        <v>66</v>
      </c>
      <c r="C18" s="3" t="s">
        <v>67</v>
      </c>
      <c r="D18" s="3"/>
      <c r="E18" s="3"/>
      <c r="F18" s="3"/>
      <c r="G18" s="3"/>
      <c r="H18" s="3"/>
      <c r="I18" s="3"/>
      <c r="J18" s="3"/>
    </row>
    <row r="19" spans="1:12" x14ac:dyDescent="0.2">
      <c r="A19" s="3">
        <v>10</v>
      </c>
      <c r="B19" s="3" t="s">
        <v>33</v>
      </c>
      <c r="C19" s="3" t="s">
        <v>59</v>
      </c>
      <c r="D19" s="3"/>
      <c r="E19" s="3"/>
      <c r="F19" s="3"/>
      <c r="G19" s="3"/>
      <c r="H19" s="3"/>
      <c r="I19" s="3"/>
      <c r="J19" s="3"/>
      <c r="L19" t="str">
        <f t="shared" ref="L19:L33" si="0">C19&amp;" "&amp;D19&amp;" "&amp;IF(E19&lt;&gt;"","("&amp;E19&amp;")","")&amp;IF(C20&lt;&gt;"",",","")</f>
        <v>volume  ,</v>
      </c>
    </row>
    <row r="20" spans="1:12" x14ac:dyDescent="0.2">
      <c r="A20" s="3">
        <v>11</v>
      </c>
      <c r="B20" s="3" t="s">
        <v>34</v>
      </c>
      <c r="C20" s="3" t="s">
        <v>60</v>
      </c>
      <c r="D20" s="3"/>
      <c r="E20" s="3"/>
      <c r="F20" s="3"/>
      <c r="G20" s="3"/>
      <c r="H20" s="3"/>
      <c r="I20" s="3"/>
      <c r="J20" s="3"/>
      <c r="L20" t="str">
        <f>C20&amp;" "&amp;D20&amp;" "&amp;IF(E20&lt;&gt;"","("&amp;E20&amp;")","")&amp;IF(C22&lt;&gt;"",",","")</f>
        <v>sum_price  ,</v>
      </c>
    </row>
    <row r="21" spans="1:12" x14ac:dyDescent="0.2">
      <c r="A21" s="3">
        <v>12</v>
      </c>
      <c r="B21" s="3" t="s">
        <v>68</v>
      </c>
      <c r="C21" s="3" t="s">
        <v>69</v>
      </c>
      <c r="D21" s="3"/>
      <c r="E21" s="3"/>
      <c r="F21" s="3"/>
      <c r="G21" s="3"/>
      <c r="H21" s="3"/>
      <c r="I21" s="3"/>
      <c r="J21" s="3"/>
    </row>
    <row r="22" spans="1:12" x14ac:dyDescent="0.2">
      <c r="A22" s="3">
        <v>13</v>
      </c>
      <c r="B22" s="3" t="s">
        <v>35</v>
      </c>
      <c r="C22" s="3" t="s">
        <v>65</v>
      </c>
      <c r="D22" s="3"/>
      <c r="E22" s="3"/>
      <c r="F22" s="3"/>
      <c r="G22" s="3"/>
      <c r="H22" s="3"/>
      <c r="I22" s="3"/>
      <c r="J22" s="3"/>
      <c r="L22" t="str">
        <f t="shared" si="0"/>
        <v>sum_volume  ,</v>
      </c>
    </row>
    <row r="23" spans="1:12" x14ac:dyDescent="0.2">
      <c r="A23" s="3">
        <v>14</v>
      </c>
      <c r="B23" s="3" t="s">
        <v>64</v>
      </c>
      <c r="C23" s="3" t="s">
        <v>61</v>
      </c>
      <c r="D23" s="3"/>
      <c r="E23" s="3"/>
      <c r="F23" s="3"/>
      <c r="G23" s="3"/>
      <c r="H23" s="3"/>
      <c r="I23" s="3"/>
      <c r="J23" s="3"/>
      <c r="L23" t="str">
        <f t="shared" si="0"/>
        <v>sum_preiod  ,</v>
      </c>
    </row>
    <row r="24" spans="1:12" x14ac:dyDescent="0.2">
      <c r="A24" s="3">
        <v>15</v>
      </c>
      <c r="B24" s="3" t="s">
        <v>36</v>
      </c>
      <c r="C24" s="3" t="s">
        <v>62</v>
      </c>
      <c r="D24" s="3"/>
      <c r="E24" s="3"/>
      <c r="F24" s="3"/>
      <c r="G24" s="3"/>
      <c r="H24" s="3"/>
      <c r="I24" s="3"/>
      <c r="J24" s="3"/>
      <c r="L24" t="str">
        <f t="shared" si="0"/>
        <v>daily_flag  ,</v>
      </c>
    </row>
    <row r="25" spans="1:12" x14ac:dyDescent="0.2">
      <c r="A25" s="3">
        <v>16</v>
      </c>
      <c r="B25" s="3" t="s">
        <v>11</v>
      </c>
      <c r="C25" s="3" t="s">
        <v>63</v>
      </c>
      <c r="D25" s="3"/>
      <c r="E25" s="3"/>
      <c r="F25" s="3"/>
      <c r="G25" s="3"/>
      <c r="H25" s="3"/>
      <c r="I25" s="3"/>
      <c r="J25" s="3"/>
      <c r="L25" t="str">
        <f t="shared" si="0"/>
        <v xml:space="preserve">daily_memo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16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A30" s="3">
        <v>17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0"/>
        <v xml:space="preserve">  </v>
      </c>
    </row>
    <row r="31" spans="1:12" x14ac:dyDescent="0.2">
      <c r="A31" s="3">
        <v>18</v>
      </c>
      <c r="B31" s="3"/>
      <c r="C31" s="3"/>
      <c r="D31" s="3"/>
      <c r="E31" s="3"/>
      <c r="F31" s="3"/>
      <c r="G31" s="3"/>
      <c r="H31" s="3"/>
      <c r="I31" s="3"/>
      <c r="J31" s="3"/>
      <c r="L31" t="str">
        <f t="shared" si="0"/>
        <v xml:space="preserve">  </v>
      </c>
    </row>
    <row r="32" spans="1:12" x14ac:dyDescent="0.2">
      <c r="A32" s="3">
        <v>19</v>
      </c>
      <c r="B32" s="3"/>
      <c r="C32" s="3"/>
      <c r="D32" s="3"/>
      <c r="E32" s="3"/>
      <c r="F32" s="3"/>
      <c r="G32" s="3"/>
      <c r="H32" s="3"/>
      <c r="I32" s="3"/>
      <c r="J32" s="3"/>
      <c r="L32" t="str">
        <f t="shared" si="0"/>
        <v xml:space="preserve">  </v>
      </c>
    </row>
    <row r="33" spans="1:12" x14ac:dyDescent="0.2">
      <c r="A33" s="3">
        <v>20</v>
      </c>
      <c r="B33" s="3"/>
      <c r="C33" s="3"/>
      <c r="D33" s="3"/>
      <c r="E33" s="3"/>
      <c r="F33" s="3"/>
      <c r="G33" s="3"/>
      <c r="H33" s="3"/>
      <c r="I33" s="3"/>
      <c r="J33" s="3"/>
      <c r="L33" t="str">
        <f t="shared" si="0"/>
        <v xml:space="preserve">  </v>
      </c>
    </row>
    <row r="34" spans="1:12" x14ac:dyDescent="0.2">
      <c r="L34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0D0C-A0A7-4A85-A9E1-0722F590BD6B}">
  <dimension ref="A1:L30"/>
  <sheetViews>
    <sheetView tabSelected="1" workbookViewId="0">
      <selection activeCell="F14" sqref="F14"/>
    </sheetView>
  </sheetViews>
  <sheetFormatPr defaultRowHeight="13" x14ac:dyDescent="0.2"/>
  <cols>
    <col min="2" max="2" width="15" bestFit="1" customWidth="1"/>
    <col min="3" max="3" width="12.453125" bestFit="1" customWidth="1"/>
    <col min="4" max="4" width="8.6328125" bestFit="1" customWidth="1"/>
    <col min="5" max="5" width="9.26953125" bestFit="1" customWidth="1"/>
  </cols>
  <sheetData>
    <row r="1" spans="1:12" ht="19" x14ac:dyDescent="0.2">
      <c r="A1" s="4" t="s">
        <v>29</v>
      </c>
    </row>
    <row r="2" spans="1:12" x14ac:dyDescent="0.2">
      <c r="B2" s="1" t="s">
        <v>1</v>
      </c>
      <c r="C2" s="2"/>
      <c r="D2" s="1" t="s">
        <v>2</v>
      </c>
      <c r="E2" s="3" t="s">
        <v>50</v>
      </c>
    </row>
    <row r="3" spans="1:12" x14ac:dyDescent="0.2">
      <c r="B3" s="1" t="s">
        <v>3</v>
      </c>
      <c r="C3" s="2"/>
      <c r="D3" s="1" t="s">
        <v>4</v>
      </c>
      <c r="E3" s="5">
        <v>45085</v>
      </c>
    </row>
    <row r="4" spans="1:12" x14ac:dyDescent="0.2">
      <c r="B4" s="1" t="s">
        <v>16</v>
      </c>
      <c r="C4" s="3" t="s">
        <v>29</v>
      </c>
      <c r="D4" s="1" t="s">
        <v>5</v>
      </c>
      <c r="E4" s="3"/>
    </row>
    <row r="5" spans="1:12" x14ac:dyDescent="0.2">
      <c r="B5" s="1" t="s">
        <v>17</v>
      </c>
      <c r="C5" s="3" t="s">
        <v>74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daily_table (</v>
      </c>
    </row>
    <row r="10" spans="1:12" x14ac:dyDescent="0.2">
      <c r="A10" s="3">
        <v>1</v>
      </c>
      <c r="B10" s="3" t="s">
        <v>51</v>
      </c>
      <c r="C10" s="3" t="s">
        <v>52</v>
      </c>
      <c r="D10" s="3" t="s">
        <v>45</v>
      </c>
      <c r="E10" s="3"/>
      <c r="F10" s="3" t="s">
        <v>47</v>
      </c>
      <c r="G10" s="3" t="s">
        <v>47</v>
      </c>
      <c r="H10" s="3" t="s">
        <v>47</v>
      </c>
      <c r="I10" s="3"/>
      <c r="J10" s="3"/>
      <c r="L10" t="str">
        <f>C10&amp;" "&amp;D10&amp;" "&amp;IF(E10&lt;&gt;"","("&amp;E10&amp;")","")&amp;IF(C11&lt;&gt;"",",","")</f>
        <v>daily_id int ,</v>
      </c>
    </row>
    <row r="11" spans="1:12" ht="14" x14ac:dyDescent="0.2">
      <c r="A11" s="3">
        <v>2</v>
      </c>
      <c r="B11" s="3" t="s">
        <v>29</v>
      </c>
      <c r="C11" s="3" t="s">
        <v>53</v>
      </c>
      <c r="D11" s="6" t="s">
        <v>46</v>
      </c>
      <c r="E11" s="3">
        <v>20</v>
      </c>
      <c r="F11" s="3"/>
      <c r="G11" s="3"/>
      <c r="H11" s="3" t="s">
        <v>47</v>
      </c>
      <c r="I11" s="3"/>
      <c r="J11" s="3" t="s">
        <v>48</v>
      </c>
      <c r="L11" t="str">
        <f>C11&amp;" "&amp;D11&amp;" "&amp;IF(E11&lt;&gt;"","("&amp;E11&amp;")","")&amp;IF(C12&lt;&gt;"",",","")</f>
        <v>daily varchar (20),</v>
      </c>
    </row>
    <row r="12" spans="1:12" ht="14" x14ac:dyDescent="0.2">
      <c r="A12" s="3">
        <v>3</v>
      </c>
      <c r="B12" s="3" t="s">
        <v>81</v>
      </c>
      <c r="C12" s="3" t="s">
        <v>82</v>
      </c>
      <c r="D12" s="6" t="s">
        <v>46</v>
      </c>
      <c r="E12" s="3">
        <v>10</v>
      </c>
      <c r="F12" s="3"/>
      <c r="G12" s="3"/>
      <c r="H12" s="3" t="s">
        <v>47</v>
      </c>
      <c r="I12" s="3"/>
      <c r="J12" s="3"/>
      <c r="L12" t="str">
        <f>C12&amp;" "&amp;D12&amp;" "&amp;IF(E12&lt;&gt;"","("&amp;E12&amp;")","")&amp;IF(C13&lt;&gt;"",",","")</f>
        <v>unit varchar (10)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11A7-0FBE-499A-9B56-9729E05A51E8}">
  <dimension ref="A1:L30"/>
  <sheetViews>
    <sheetView workbookViewId="0">
      <selection activeCell="L19" sqref="L19"/>
    </sheetView>
  </sheetViews>
  <sheetFormatPr defaultRowHeight="13" x14ac:dyDescent="0.2"/>
  <cols>
    <col min="2" max="2" width="15" bestFit="1" customWidth="1"/>
    <col min="3" max="3" width="15.1796875" bestFit="1" customWidth="1"/>
    <col min="4" max="4" width="8.6328125" bestFit="1" customWidth="1"/>
    <col min="5" max="5" width="9.26953125" bestFit="1" customWidth="1"/>
  </cols>
  <sheetData>
    <row r="1" spans="1:12" x14ac:dyDescent="0.2">
      <c r="A1" s="7" t="str" cm="1">
        <f t="array" aca="1" ref="A1" ca="1">RIGHT(CELL("filename",A1),LEN(CELL("filename",A1))-FIND("]", CELL("filename",A1)))</f>
        <v>商品詳細</v>
      </c>
    </row>
    <row r="2" spans="1:12" x14ac:dyDescent="0.2">
      <c r="B2" s="1" t="s">
        <v>1</v>
      </c>
      <c r="C2" s="2"/>
      <c r="D2" s="1" t="s">
        <v>2</v>
      </c>
      <c r="E2" s="3" t="s">
        <v>50</v>
      </c>
    </row>
    <row r="3" spans="1:12" x14ac:dyDescent="0.2">
      <c r="B3" s="1" t="s">
        <v>3</v>
      </c>
      <c r="C3" s="2"/>
      <c r="D3" s="1" t="s">
        <v>4</v>
      </c>
      <c r="E3" s="5">
        <v>45085</v>
      </c>
    </row>
    <row r="4" spans="1:12" x14ac:dyDescent="0.2">
      <c r="B4" s="1" t="s">
        <v>16</v>
      </c>
      <c r="C4" s="3" t="s">
        <v>83</v>
      </c>
      <c r="D4" s="1" t="s">
        <v>5</v>
      </c>
      <c r="E4" s="3"/>
    </row>
    <row r="5" spans="1:12" x14ac:dyDescent="0.2">
      <c r="B5" s="1" t="s">
        <v>17</v>
      </c>
      <c r="C5" s="3" t="s">
        <v>84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item_detail_table (</v>
      </c>
    </row>
    <row r="10" spans="1:12" x14ac:dyDescent="0.2">
      <c r="A10" s="3">
        <v>1</v>
      </c>
      <c r="B10" s="3" t="s">
        <v>85</v>
      </c>
      <c r="C10" s="3" t="s">
        <v>86</v>
      </c>
      <c r="D10" s="3" t="s">
        <v>45</v>
      </c>
      <c r="E10" s="3"/>
      <c r="F10" s="3" t="s">
        <v>47</v>
      </c>
      <c r="G10" s="3" t="s">
        <v>47</v>
      </c>
      <c r="H10" s="3" t="s">
        <v>47</v>
      </c>
      <c r="I10" s="3"/>
      <c r="J10" s="3"/>
      <c r="L10" t="str">
        <f>C10&amp;" "&amp;D10&amp;" "&amp;IF(E10&lt;&gt;"","("&amp;E10&amp;")","")&amp;IF(C12&lt;&gt;"",",","")</f>
        <v>item_detail_id int ,</v>
      </c>
    </row>
    <row r="11" spans="1:12" x14ac:dyDescent="0.2">
      <c r="A11" s="3">
        <v>2</v>
      </c>
      <c r="B11" t="s">
        <v>51</v>
      </c>
      <c r="C11" s="3" t="s">
        <v>52</v>
      </c>
      <c r="D11" s="3" t="s">
        <v>45</v>
      </c>
      <c r="E11" s="3"/>
      <c r="F11" s="3"/>
      <c r="G11" s="3"/>
      <c r="H11" s="3" t="s">
        <v>47</v>
      </c>
      <c r="I11" s="3"/>
      <c r="J11" s="3" t="s">
        <v>79</v>
      </c>
      <c r="L11" t="e">
        <f>C12&amp;" "&amp;D11&amp;" "&amp;IF(E11&lt;&gt;"","("&amp;E11&amp;")","")&amp;IF(#REF!&lt;&gt;"",",","")</f>
        <v>#REF!</v>
      </c>
    </row>
    <row r="12" spans="1:12" x14ac:dyDescent="0.2">
      <c r="A12" s="3">
        <v>3</v>
      </c>
      <c r="B12" s="3" t="s">
        <v>76</v>
      </c>
      <c r="C12" s="3" t="s">
        <v>78</v>
      </c>
      <c r="D12" s="3" t="s">
        <v>45</v>
      </c>
      <c r="E12" s="3"/>
      <c r="F12" s="3"/>
      <c r="G12" s="3"/>
      <c r="H12" s="3" t="s">
        <v>47</v>
      </c>
      <c r="I12" s="3"/>
      <c r="J12" s="3" t="s">
        <v>79</v>
      </c>
      <c r="L12" t="e">
        <f>#REF!&amp;" "&amp;D12&amp;" "&amp;IF(E12&lt;&gt;"","("&amp;E12&amp;")","")&amp;IF(C13&lt;&gt;"",",","")</f>
        <v>#REF!</v>
      </c>
    </row>
    <row r="13" spans="1:12" x14ac:dyDescent="0.2">
      <c r="A13" s="3">
        <v>4</v>
      </c>
      <c r="B13" s="3" t="s">
        <v>30</v>
      </c>
      <c r="C13" s="3" t="s">
        <v>56</v>
      </c>
      <c r="D13" s="3" t="s">
        <v>45</v>
      </c>
      <c r="E13" s="3"/>
      <c r="F13" s="3"/>
      <c r="G13" s="3"/>
      <c r="H13" s="3" t="s">
        <v>47</v>
      </c>
      <c r="I13" s="3"/>
      <c r="J13" s="3"/>
      <c r="L13" t="str">
        <f>C13&amp;" "&amp;D13&amp;" "&amp;IF(E13&lt;&gt;"","("&amp;E13&amp;")","")&amp;IF(C14&lt;&gt;"",",","")</f>
        <v>price int ,</v>
      </c>
    </row>
    <row r="14" spans="1:12" x14ac:dyDescent="0.2">
      <c r="A14" s="3">
        <v>5</v>
      </c>
      <c r="B14" s="3" t="s">
        <v>33</v>
      </c>
      <c r="C14" s="3" t="s">
        <v>59</v>
      </c>
      <c r="D14" s="3" t="s">
        <v>45</v>
      </c>
      <c r="E14" s="3"/>
      <c r="F14" s="3"/>
      <c r="G14" s="3"/>
      <c r="H14" s="3" t="s">
        <v>47</v>
      </c>
      <c r="I14" s="3"/>
      <c r="J14" s="3"/>
      <c r="L14" t="e">
        <f>C14&amp;" "&amp;D14&amp;" "&amp;IF(E14&lt;&gt;"","("&amp;E14&amp;")","")&amp;IF(#REF!&lt;&gt;"",",","")</f>
        <v>#REF!</v>
      </c>
    </row>
    <row r="15" spans="1:12" x14ac:dyDescent="0.2">
      <c r="A15" s="3">
        <v>6</v>
      </c>
      <c r="B15" s="8" t="s">
        <v>11</v>
      </c>
      <c r="C15" s="9" t="s">
        <v>87</v>
      </c>
      <c r="D15" s="3"/>
      <c r="E15" s="3"/>
      <c r="F15" s="3"/>
      <c r="G15" s="3"/>
      <c r="H15" s="3"/>
      <c r="I15" s="3"/>
      <c r="J15" s="3"/>
      <c r="L15" t="e">
        <f>#REF!&amp;" "&amp;D15&amp;" "&amp;IF(E15&lt;&gt;"","("&amp;E15&amp;")","")&amp;IF(C16&lt;&gt;"",",","")</f>
        <v>#REF!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29" si="0"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B47E-63AF-4D65-A07C-38D5758E45A3}">
  <dimension ref="A1:L30"/>
  <sheetViews>
    <sheetView workbookViewId="0">
      <selection activeCell="F19" sqref="F19"/>
    </sheetView>
  </sheetViews>
  <sheetFormatPr defaultRowHeight="13" x14ac:dyDescent="0.2"/>
  <sheetData>
    <row r="1" spans="1:12" x14ac:dyDescent="0.2">
      <c r="A1" s="7" t="str" cm="1">
        <f t="array" aca="1" ref="A1" ca="1">RIGHT(CELL("filename",A1),LEN(CELL("filename",A1))-FIND("]", CELL("filename",A1)))</f>
        <v>商品</v>
      </c>
    </row>
    <row r="2" spans="1:12" x14ac:dyDescent="0.2">
      <c r="B2" s="1" t="s">
        <v>1</v>
      </c>
      <c r="C2" s="2"/>
      <c r="D2" s="1" t="s">
        <v>2</v>
      </c>
      <c r="E2" s="3" t="s">
        <v>50</v>
      </c>
    </row>
    <row r="3" spans="1:12" x14ac:dyDescent="0.2">
      <c r="B3" s="1" t="s">
        <v>3</v>
      </c>
      <c r="C3" s="2"/>
      <c r="D3" s="1" t="s">
        <v>4</v>
      </c>
      <c r="E3" s="5">
        <v>45085</v>
      </c>
    </row>
    <row r="4" spans="1:12" x14ac:dyDescent="0.2">
      <c r="B4" s="1" t="s">
        <v>16</v>
      </c>
      <c r="C4" s="3" t="s">
        <v>80</v>
      </c>
      <c r="D4" s="1" t="s">
        <v>5</v>
      </c>
      <c r="E4" s="3"/>
    </row>
    <row r="5" spans="1:12" x14ac:dyDescent="0.2">
      <c r="B5" s="1" t="s">
        <v>17</v>
      </c>
      <c r="C5" s="3" t="s">
        <v>75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item_table (</v>
      </c>
    </row>
    <row r="10" spans="1:12" x14ac:dyDescent="0.2">
      <c r="A10" s="3">
        <v>1</v>
      </c>
      <c r="B10" s="3" t="s">
        <v>76</v>
      </c>
      <c r="C10" s="3" t="s">
        <v>78</v>
      </c>
      <c r="D10" s="3"/>
      <c r="E10" s="3"/>
      <c r="F10" s="3" t="s">
        <v>47</v>
      </c>
      <c r="G10" s="3" t="s">
        <v>47</v>
      </c>
      <c r="H10" s="3" t="s">
        <v>47</v>
      </c>
      <c r="I10" s="3"/>
      <c r="J10" s="3"/>
      <c r="L10" t="str">
        <f>C10&amp;" "&amp;D10&amp;" "&amp;IF(E10&lt;&gt;"","("&amp;E10&amp;")","")&amp;IF(C12&lt;&gt;"",",","")</f>
        <v xml:space="preserve">item_id  </v>
      </c>
    </row>
    <row r="11" spans="1:12" ht="14" x14ac:dyDescent="0.2">
      <c r="A11" s="3">
        <v>2</v>
      </c>
      <c r="B11" s="3" t="s">
        <v>77</v>
      </c>
      <c r="C11" s="3" t="s">
        <v>55</v>
      </c>
      <c r="D11" s="6"/>
      <c r="E11" s="3"/>
      <c r="F11" s="3"/>
      <c r="G11" s="3"/>
      <c r="H11" s="3"/>
      <c r="I11" s="3"/>
      <c r="J11" s="3" t="s">
        <v>48</v>
      </c>
      <c r="L11" t="str">
        <f>C12&amp;" "&amp;D11&amp;" "&amp;IF(E11&lt;&gt;"","("&amp;E11&amp;")","")&amp;IF(C13&lt;&gt;"",",","")</f>
        <v xml:space="preserve">  </v>
      </c>
    </row>
    <row r="12" spans="1:12" ht="14" x14ac:dyDescent="0.2">
      <c r="A12" s="3">
        <v>3</v>
      </c>
      <c r="B12" s="3"/>
      <c r="C12" s="3"/>
      <c r="D12" s="6"/>
      <c r="E12" s="3"/>
      <c r="F12" s="3"/>
      <c r="G12" s="3"/>
      <c r="H12" s="3"/>
      <c r="I12" s="3"/>
      <c r="J12" s="3"/>
      <c r="L12" t="str">
        <f>C13&amp;" "&amp;D12&amp;" "&amp;IF(E12&lt;&gt;"","("&amp;E12&amp;")","")&amp;IF(C14&lt;&gt;"",",","")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C14&amp;" "&amp;D13&amp;" "&amp;IF(E13&lt;&gt;"","("&amp;E13&amp;")","")&amp;IF(C15&lt;&gt;"",",","")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e">
        <f>C15&amp;" "&amp;D14&amp;" "&amp;IF(E14&lt;&gt;"","("&amp;E14&amp;")","")&amp;IF(#REF!&lt;&gt;"",",","")</f>
        <v>#REF!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e">
        <f>#REF!&amp;" "&amp;D15&amp;" "&amp;IF(E15&lt;&gt;"","("&amp;E15&amp;")","")&amp;IF(C16&lt;&gt;"",",","")</f>
        <v>#REF!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29" si="0"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1228-C80F-434C-926D-2094CB6A2B2D}">
  <dimension ref="A1:L30"/>
  <sheetViews>
    <sheetView topLeftCell="A7" workbookViewId="0">
      <selection activeCell="B12" sqref="B12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t="s">
        <v>26</v>
      </c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2">
      <c r="A11" s="3">
        <v>2</v>
      </c>
      <c r="B11" t="s">
        <v>72</v>
      </c>
      <c r="C11" s="3"/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2">
      <c r="A12" s="3">
        <v>3</v>
      </c>
      <c r="B12" s="3" t="s">
        <v>73</v>
      </c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 t="s">
        <v>37</v>
      </c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 t="s">
        <v>38</v>
      </c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 t="s">
        <v>39</v>
      </c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 t="s">
        <v>11</v>
      </c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6C5B-08AF-477D-B65C-FF8A92F2A731}">
  <dimension ref="A1:L30"/>
  <sheetViews>
    <sheetView workbookViewId="0">
      <selection activeCell="B13" sqref="B13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 t="s">
        <v>26</v>
      </c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2">
      <c r="A11" s="3">
        <v>2</v>
      </c>
      <c r="B11" s="3" t="s">
        <v>40</v>
      </c>
      <c r="C11" s="3"/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2">
      <c r="A12" s="3">
        <v>3</v>
      </c>
      <c r="B12" s="3" t="s">
        <v>41</v>
      </c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テーブル一覧</vt:lpstr>
      <vt:lpstr>ユーザー</vt:lpstr>
      <vt:lpstr>日用品</vt:lpstr>
      <vt:lpstr>日用品項目</vt:lpstr>
      <vt:lpstr>商品詳細</vt:lpstr>
      <vt:lpstr>商品</vt:lpstr>
      <vt:lpstr>家事</vt:lpstr>
      <vt:lpstr>育成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2023-06-09T00:43:17Z</dcterms:modified>
</cp:coreProperties>
</file>