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外部設計\"/>
    </mc:Choice>
  </mc:AlternateContent>
  <xr:revisionPtr revIDLastSave="0" documentId="13_ncr:1_{6C281E10-33F5-445C-B691-3BB2E7B10C4B}" xr6:coauthVersionLast="46" xr6:coauthVersionMax="46" xr10:uidLastSave="{00000000-0000-0000-0000-000000000000}"/>
  <bookViews>
    <workbookView xWindow="19090" yWindow="-110" windowWidth="19420" windowHeight="10300" firstSheet="1" activeTab="6" xr2:uid="{00000000-000D-0000-FFFF-FFFF00000000}"/>
  </bookViews>
  <sheets>
    <sheet name="テーブル一覧" sheetId="1" r:id="rId1"/>
    <sheet name="コピー用" sheetId="2" r:id="rId2"/>
    <sheet name="ユーザー情報" sheetId="12" r:id="rId3"/>
    <sheet name="日用品情報" sheetId="13" r:id="rId4"/>
    <sheet name="日用品使用履歴" sheetId="14" r:id="rId5"/>
    <sheet name="家事情報" sheetId="15" r:id="rId6"/>
    <sheet name="家事実施履歴" sheetId="16" r:id="rId7"/>
    <sheet name="分析" sheetId="17" r:id="rId8"/>
    <sheet name="育成" sheetId="5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3" i="16" l="1"/>
  <c r="L14" i="16"/>
  <c r="L29" i="17"/>
  <c r="L28" i="17"/>
  <c r="L27" i="17"/>
  <c r="L26" i="17"/>
  <c r="L25" i="17"/>
  <c r="L24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C4" i="17" a="1"/>
  <c r="C4" i="17" s="1"/>
  <c r="A1" i="17" s="1"/>
  <c r="C4" i="14" a="1"/>
  <c r="C4" i="14" s="1"/>
  <c r="A1" i="14" s="1"/>
  <c r="C4" i="13" a="1"/>
  <c r="C4" i="13" s="1"/>
  <c r="A1" i="13" s="1"/>
  <c r="C4" i="12" a="1"/>
  <c r="C4" i="12" s="1"/>
  <c r="A1" i="12" s="1"/>
  <c r="C4" i="2" a="1"/>
  <c r="C4" i="2" s="1"/>
  <c r="A1" i="2" s="1"/>
  <c r="C4" i="15" a="1"/>
  <c r="C4" i="15" s="1"/>
  <c r="A1" i="15" s="1"/>
  <c r="C4" i="16" a="1"/>
  <c r="C4" i="16" s="1"/>
  <c r="A1" i="16" s="1"/>
  <c r="L29" i="16"/>
  <c r="L28" i="16"/>
  <c r="L27" i="16"/>
  <c r="L26" i="16"/>
  <c r="L25" i="16"/>
  <c r="L24" i="16"/>
  <c r="L23" i="16"/>
  <c r="L22" i="16"/>
  <c r="L21" i="16"/>
  <c r="L20" i="16"/>
  <c r="L19" i="16"/>
  <c r="L18" i="16"/>
  <c r="L17" i="16"/>
  <c r="L16" i="16"/>
  <c r="L15" i="16"/>
  <c r="L12" i="16"/>
  <c r="L11" i="16"/>
  <c r="L10" i="16"/>
  <c r="L9" i="16"/>
  <c r="L29" i="15"/>
  <c r="L28" i="15"/>
  <c r="L27" i="15"/>
  <c r="L26" i="15"/>
  <c r="L25" i="15"/>
  <c r="L24" i="15"/>
  <c r="L23" i="15"/>
  <c r="L22" i="15"/>
  <c r="L21" i="15"/>
  <c r="L20" i="15"/>
  <c r="L19" i="15"/>
  <c r="L18" i="15"/>
  <c r="L17" i="15"/>
  <c r="L16" i="15"/>
  <c r="L15" i="15"/>
  <c r="L14" i="15"/>
  <c r="L13" i="15"/>
  <c r="L12" i="15"/>
  <c r="L11" i="15"/>
  <c r="L10" i="15"/>
  <c r="L9" i="15"/>
  <c r="L29" i="14"/>
  <c r="L28" i="14"/>
  <c r="L27" i="14"/>
  <c r="L26" i="14"/>
  <c r="L25" i="14"/>
  <c r="L24" i="14"/>
  <c r="L23" i="14"/>
  <c r="L22" i="14"/>
  <c r="L21" i="14"/>
  <c r="L20" i="14"/>
  <c r="L19" i="14"/>
  <c r="L18" i="14"/>
  <c r="L17" i="14"/>
  <c r="L16" i="14"/>
  <c r="L15" i="14"/>
  <c r="L14" i="14"/>
  <c r="L13" i="14"/>
  <c r="L12" i="14"/>
  <c r="L11" i="14"/>
  <c r="L10" i="14"/>
  <c r="L9" i="14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29" i="12"/>
  <c r="L28" i="12"/>
  <c r="L27" i="12"/>
  <c r="L26" i="12"/>
  <c r="L25" i="12"/>
  <c r="L24" i="12"/>
  <c r="L23" i="12"/>
  <c r="L22" i="12"/>
  <c r="L21" i="12"/>
  <c r="L20" i="12"/>
  <c r="L19" i="12"/>
  <c r="L18" i="12"/>
  <c r="L17" i="12"/>
  <c r="L16" i="12"/>
  <c r="L15" i="12"/>
  <c r="L14" i="12"/>
  <c r="L13" i="12"/>
  <c r="L12" i="12"/>
  <c r="L11" i="12"/>
  <c r="L10" i="12"/>
  <c r="L9" i="12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<sst xmlns="http://schemas.openxmlformats.org/spreadsheetml/2006/main" count="304" uniqueCount="91">
  <si>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</si>
  <si>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</si>
  <si>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</si>
  <si>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</si>
  <si>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</si>
  <si>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</si>
  <si>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</si>
  <si>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</si>
  <si>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</si>
  <si>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</si>
  <si>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</si>
  <si>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</si>
  <si>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</si>
  <si>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</si>
  <si>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</si>
  <si>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</si>
  <si>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</si>
  <si>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</si>
  <si>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</si>
  <si>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</si>
  <si>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</si>
  <si>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ユーザマスタ</t>
    <phoneticPr fontId="1"/>
  </si>
  <si>
    <t>ユーザー</t>
    <phoneticPr fontId="1"/>
  </si>
  <si>
    <t>日用品</t>
    <rPh sb="0" eb="3">
      <t>ニチヨウヒン</t>
    </rPh>
    <phoneticPr fontId="1"/>
  </si>
  <si>
    <t>家事</t>
    <rPh sb="0" eb="2">
      <t>カジ</t>
    </rPh>
    <phoneticPr fontId="1"/>
  </si>
  <si>
    <t>育成</t>
    <rPh sb="0" eb="2">
      <t>イクセイ</t>
    </rPh>
    <phoneticPr fontId="1"/>
  </si>
  <si>
    <t>ユーザーID</t>
    <phoneticPr fontId="1"/>
  </si>
  <si>
    <t>ユーザー名</t>
    <rPh sb="4" eb="5">
      <t>メイ</t>
    </rPh>
    <phoneticPr fontId="1"/>
  </si>
  <si>
    <t>パスワード</t>
    <phoneticPr fontId="1"/>
  </si>
  <si>
    <t>値段</t>
    <rPh sb="0" eb="2">
      <t>ネダン</t>
    </rPh>
    <phoneticPr fontId="1"/>
  </si>
  <si>
    <t>容量</t>
    <rPh sb="0" eb="2">
      <t>ヨウリョウ</t>
    </rPh>
    <phoneticPr fontId="1"/>
  </si>
  <si>
    <t>目標頻度</t>
    <rPh sb="0" eb="4">
      <t>モクヒョウヒンド</t>
    </rPh>
    <phoneticPr fontId="1"/>
  </si>
  <si>
    <t>植物画像パス</t>
    <rPh sb="0" eb="4">
      <t>ショクブツガゾウ</t>
    </rPh>
    <phoneticPr fontId="1"/>
  </si>
  <si>
    <t>植物フラグ</t>
    <rPh sb="0" eb="2">
      <t>ショクブツ</t>
    </rPh>
    <phoneticPr fontId="1"/>
  </si>
  <si>
    <t>user_id</t>
    <phoneticPr fontId="1"/>
  </si>
  <si>
    <t>user_name</t>
    <phoneticPr fontId="1"/>
  </si>
  <si>
    <t>user_pass</t>
    <phoneticPr fontId="1"/>
  </si>
  <si>
    <t>int</t>
    <phoneticPr fontId="1"/>
  </si>
  <si>
    <t>varchar</t>
    <phoneticPr fontId="1"/>
  </si>
  <si>
    <t>〇</t>
    <phoneticPr fontId="1"/>
  </si>
  <si>
    <t>users</t>
    <phoneticPr fontId="1"/>
  </si>
  <si>
    <t>井上昂星</t>
    <rPh sb="0" eb="4">
      <t>イノウエコウセイ</t>
    </rPh>
    <phoneticPr fontId="1"/>
  </si>
  <si>
    <t>商品名</t>
    <rPh sb="0" eb="3">
      <t>ショウヒンメイ</t>
    </rPh>
    <phoneticPr fontId="1"/>
  </si>
  <si>
    <t>家事項目</t>
    <rPh sb="0" eb="4">
      <t>カジコウモク</t>
    </rPh>
    <phoneticPr fontId="1"/>
  </si>
  <si>
    <t>商品ID</t>
    <rPh sb="0" eb="2">
      <t>ショウヒン</t>
    </rPh>
    <phoneticPr fontId="1"/>
  </si>
  <si>
    <t>item_id</t>
    <phoneticPr fontId="1"/>
  </si>
  <si>
    <t>FK</t>
    <phoneticPr fontId="1"/>
  </si>
  <si>
    <t>hw_memo</t>
    <phoneticPr fontId="1"/>
  </si>
  <si>
    <t>家事実施日ID</t>
    <rPh sb="0" eb="4">
      <t>カジジッシ</t>
    </rPh>
    <rPh sb="4" eb="5">
      <t>ヒ</t>
    </rPh>
    <phoneticPr fontId="1"/>
  </si>
  <si>
    <t>boolean</t>
    <phoneticPr fontId="1"/>
  </si>
  <si>
    <t>item_history</t>
    <phoneticPr fontId="1"/>
  </si>
  <si>
    <t>date</t>
    <phoneticPr fontId="1"/>
  </si>
  <si>
    <t>int</t>
  </si>
  <si>
    <t>varchar</t>
  </si>
  <si>
    <t>item_memo</t>
  </si>
  <si>
    <t>〇</t>
  </si>
  <si>
    <t>日用品項目</t>
    <rPh sb="0" eb="3">
      <t>ニチヨウヒン</t>
    </rPh>
    <rPh sb="3" eb="5">
      <t>コウモク</t>
    </rPh>
    <phoneticPr fontId="1"/>
  </si>
  <si>
    <t>日用品単位</t>
    <rPh sb="0" eb="3">
      <t>ニチヨウヒン</t>
    </rPh>
    <rPh sb="3" eb="5">
      <t>タンイ</t>
    </rPh>
    <phoneticPr fontId="1"/>
  </si>
  <si>
    <t>daily_name</t>
    <phoneticPr fontId="1"/>
  </si>
  <si>
    <t>daily_unit</t>
    <phoneticPr fontId="1"/>
  </si>
  <si>
    <t>item_name</t>
    <phoneticPr fontId="1"/>
  </si>
  <si>
    <t>item_price</t>
    <phoneticPr fontId="1"/>
  </si>
  <si>
    <t>item_volume</t>
    <phoneticPr fontId="1"/>
  </si>
  <si>
    <t>items</t>
    <phoneticPr fontId="1"/>
  </si>
  <si>
    <t>使用開始日</t>
    <rPh sb="0" eb="5">
      <t>シヨウカイシビ</t>
    </rPh>
    <phoneticPr fontId="1"/>
  </si>
  <si>
    <t>使用終了日</t>
    <rPh sb="0" eb="4">
      <t>シヨウシュウリョウ</t>
    </rPh>
    <phoneticPr fontId="1"/>
  </si>
  <si>
    <t>消費期限</t>
    <rPh sb="0" eb="4">
      <t>ショウヒキゲン</t>
    </rPh>
    <phoneticPr fontId="1"/>
  </si>
  <si>
    <t>日用品履歴ID</t>
    <rPh sb="0" eb="3">
      <t>ニチヨウヒン</t>
    </rPh>
    <rPh sb="3" eb="5">
      <t>リレキ</t>
    </rPh>
    <phoneticPr fontId="1"/>
  </si>
  <si>
    <t>item_start</t>
    <phoneticPr fontId="1"/>
  </si>
  <si>
    <t>item_fin</t>
    <phoneticPr fontId="1"/>
  </si>
  <si>
    <t>item_due</t>
    <phoneticPr fontId="1"/>
  </si>
  <si>
    <t>家事ID</t>
    <rPh sb="0" eb="2">
      <t>カジ</t>
    </rPh>
    <phoneticPr fontId="1"/>
  </si>
  <si>
    <t>hw_id</t>
    <phoneticPr fontId="1"/>
  </si>
  <si>
    <t>hw_name</t>
    <phoneticPr fontId="1"/>
  </si>
  <si>
    <t>hw_freq</t>
    <phoneticPr fontId="1"/>
  </si>
  <si>
    <t>hw_history</t>
    <phoneticPr fontId="1"/>
  </si>
  <si>
    <t>hw_his_id</t>
    <phoneticPr fontId="1"/>
  </si>
  <si>
    <t>家事実施フラグ</t>
    <rPh sb="0" eb="4">
      <t>カジジッシ</t>
    </rPh>
    <phoneticPr fontId="1"/>
  </si>
  <si>
    <t>hw_flag</t>
    <phoneticPr fontId="1"/>
  </si>
  <si>
    <t>hw_date</t>
    <phoneticPr fontId="1"/>
  </si>
  <si>
    <t>item_his_id</t>
    <phoneticPr fontId="1"/>
  </si>
  <si>
    <t>item_peiod</t>
    <phoneticPr fontId="1"/>
  </si>
  <si>
    <t>item_flag</t>
    <phoneticPr fontId="1"/>
  </si>
  <si>
    <t>家事備考</t>
    <rPh sb="0" eb="2">
      <t>カジ</t>
    </rPh>
    <rPh sb="2" eb="4">
      <t>ビコウ</t>
    </rPh>
    <phoneticPr fontId="1"/>
  </si>
  <si>
    <t>日用品使用フラグ</t>
    <rPh sb="0" eb="3">
      <t>ニチヨウヒン</t>
    </rPh>
    <rPh sb="3" eb="5">
      <t>シヨウ</t>
    </rPh>
    <phoneticPr fontId="1"/>
  </si>
  <si>
    <t>0(false)</t>
    <phoneticPr fontId="1"/>
  </si>
  <si>
    <t>houseworks</t>
    <phoneticPr fontId="1"/>
  </si>
  <si>
    <t>家事実施予定日</t>
    <rPh sb="0" eb="4">
      <t>カジジッシ</t>
    </rPh>
    <rPh sb="4" eb="7">
      <t>ヨテイビ</t>
    </rPh>
    <phoneticPr fontId="1"/>
  </si>
  <si>
    <t>使用終了予定日</t>
    <rPh sb="0" eb="2">
      <t>シヨウ</t>
    </rPh>
    <rPh sb="2" eb="4">
      <t>シュウリョウ</t>
    </rPh>
    <rPh sb="4" eb="6">
      <t>ヨテイ</t>
    </rPh>
    <rPh sb="6" eb="7">
      <t>ビ</t>
    </rPh>
    <phoneticPr fontId="1"/>
  </si>
  <si>
    <t>hw_due</t>
    <phoneticPr fontId="1"/>
  </si>
  <si>
    <t>家事実施日</t>
    <rPh sb="0" eb="4">
      <t>カジジッシ</t>
    </rPh>
    <rPh sb="4" eb="5">
      <t>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</si>
</sst>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rgb="FF000000"/>
      <name val="Arial"/>
      <family val="2"/>
    </font>
    <font>
      <sz val="10"/>
      <color rgb="FF424242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0" fontId="4" fillId="0" borderId="0" xfId="0" applyFont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zoomScale="115" zoomScaleNormal="115" workbookViewId="0">
      <selection activeCell="C8" sqref="C8"/>
    </sheetView>
  </sheetViews>
  <sheetFormatPr defaultRowHeight="13" x14ac:dyDescent="0.2"/>
  <cols>
    <col min="2" max="2" width="12.36328125" bestFit="1" customWidth="1"/>
    <col min="3" max="3" width="25.453125" customWidth="1"/>
    <col min="4" max="4" width="17.90625" customWidth="1"/>
    <col min="5" max="5" width="21.36328125" customWidth="1"/>
    <col min="6" max="6" width="58.6328125" customWidth="1"/>
  </cols>
  <sheetData>
    <row r="1" spans="1:6" ht="19" x14ac:dyDescent="0.2">
      <c r="A1" s="4" t="s">
        <v>0</v>
      </c>
    </row>
    <row r="2" spans="1:6" x14ac:dyDescent="0.2">
      <c r="B2" s="1" t="s">
        <v>1</v>
      </c>
      <c r="C2" s="2"/>
      <c r="D2" s="1" t="s">
        <v>2</v>
      </c>
      <c r="E2" s="3"/>
    </row>
    <row r="3" spans="1:6" x14ac:dyDescent="0.2">
      <c r="B3" s="1" t="s">
        <v>3</v>
      </c>
      <c r="C3" s="2"/>
      <c r="D3" s="1" t="s">
        <v>4</v>
      </c>
      <c r="E3" s="5"/>
    </row>
    <row r="4" spans="1:6" x14ac:dyDescent="0.2">
      <c r="D4" s="1" t="s">
        <v>5</v>
      </c>
      <c r="E4" s="3"/>
    </row>
    <row r="5" spans="1:6" x14ac:dyDescent="0.2">
      <c r="D5" s="1" t="s">
        <v>6</v>
      </c>
      <c r="E5" s="3"/>
    </row>
    <row r="7" spans="1:6" x14ac:dyDescent="0.2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2">
      <c r="B8" s="3">
        <v>1</v>
      </c>
      <c r="C8" s="3" t="s">
        <v>22</v>
      </c>
      <c r="D8" s="3"/>
      <c r="E8" s="3"/>
      <c r="F8" s="3"/>
    </row>
    <row r="9" spans="1:6" x14ac:dyDescent="0.2">
      <c r="B9" s="3">
        <v>2</v>
      </c>
      <c r="C9" s="3" t="s">
        <v>23</v>
      </c>
      <c r="D9" s="3"/>
      <c r="E9" s="3"/>
      <c r="F9" s="3"/>
    </row>
    <row r="10" spans="1:6" x14ac:dyDescent="0.2">
      <c r="B10" s="3">
        <v>3</v>
      </c>
      <c r="C10" s="3" t="s">
        <v>24</v>
      </c>
      <c r="D10" s="3"/>
      <c r="E10" s="3"/>
      <c r="F10" s="3"/>
    </row>
    <row r="11" spans="1:6" x14ac:dyDescent="0.2">
      <c r="B11" s="3">
        <v>4</v>
      </c>
      <c r="C11" s="3" t="s">
        <v>25</v>
      </c>
      <c r="D11" s="3"/>
      <c r="E11" s="3"/>
      <c r="F11" s="3"/>
    </row>
    <row r="12" spans="1:6" x14ac:dyDescent="0.2">
      <c r="B12" s="3">
        <v>5</v>
      </c>
      <c r="C12" s="3"/>
      <c r="D12" s="3"/>
      <c r="E12" s="3"/>
      <c r="F12" s="3"/>
    </row>
    <row r="13" spans="1:6" x14ac:dyDescent="0.2">
      <c r="B13" s="3">
        <v>6</v>
      </c>
      <c r="C13" s="3"/>
      <c r="D13" s="3"/>
      <c r="E13" s="3"/>
      <c r="F13" s="3"/>
    </row>
    <row r="14" spans="1:6" x14ac:dyDescent="0.2">
      <c r="B14" s="3">
        <v>7</v>
      </c>
      <c r="C14" s="3"/>
      <c r="D14" s="3"/>
      <c r="E14" s="3"/>
      <c r="F14" s="3"/>
    </row>
    <row r="15" spans="1:6" x14ac:dyDescent="0.2">
      <c r="B15" s="3">
        <v>8</v>
      </c>
      <c r="C15" s="3"/>
      <c r="D15" s="3"/>
      <c r="E15" s="3"/>
      <c r="F15" s="3"/>
    </row>
    <row r="16" spans="1:6" x14ac:dyDescent="0.2">
      <c r="B16" s="3">
        <v>9</v>
      </c>
      <c r="C16" s="3"/>
      <c r="D16" s="3"/>
      <c r="E16" s="3"/>
      <c r="F16" s="3"/>
    </row>
    <row r="17" spans="2:6" x14ac:dyDescent="0.2">
      <c r="B17" s="3">
        <v>10</v>
      </c>
      <c r="C17" s="3"/>
      <c r="D17" s="3"/>
      <c r="E17" s="3"/>
      <c r="F17" s="3"/>
    </row>
    <row r="18" spans="2:6" x14ac:dyDescent="0.2">
      <c r="B18" s="3">
        <v>11</v>
      </c>
      <c r="C18" s="3"/>
      <c r="D18" s="3"/>
      <c r="E18" s="3"/>
      <c r="F18" s="3"/>
    </row>
    <row r="19" spans="2:6" x14ac:dyDescent="0.2">
      <c r="B19" s="3">
        <v>12</v>
      </c>
      <c r="C19" s="3"/>
      <c r="D19" s="3"/>
      <c r="E19" s="3"/>
      <c r="F19" s="3"/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  <row r="38" spans="2:6" x14ac:dyDescent="0.2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zoomScale="70" zoomScaleNormal="70" workbookViewId="0">
      <selection activeCell="C4" sqref="C4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tr">
        <f ca="1">C4</f>
        <v>コピー用</v>
      </c>
    </row>
    <row r="2" spans="1:12" x14ac:dyDescent="0.2">
      <c r="B2" s="1" t="s">
        <v>1</v>
      </c>
      <c r="C2" s="2"/>
      <c r="D2" s="1" t="s">
        <v>2</v>
      </c>
      <c r="E2" s="3"/>
    </row>
    <row r="3" spans="1:12" x14ac:dyDescent="0.2">
      <c r="B3" s="1" t="s">
        <v>3</v>
      </c>
      <c r="C3" s="2"/>
      <c r="D3" s="1" t="s">
        <v>4</v>
      </c>
      <c r="E3" s="5"/>
    </row>
    <row r="4" spans="1:12" x14ac:dyDescent="0.2">
      <c r="B4" s="1" t="s">
        <v>16</v>
      </c>
      <c r="C4" s="9" t="str" cm="1">
        <f t="array" aca="1" ref="C4" ca="1">RIGHT(CELL("filename",C4),LEN(CELL("filename",C4))-FIND("]", CELL("filename",C4)))</f>
        <v>コピー用</v>
      </c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3"/>
      <c r="C10" s="3"/>
      <c r="D10" s="3"/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 xml:space="preserve">  </v>
      </c>
    </row>
    <row r="11" spans="1:12" ht="14" x14ac:dyDescent="0.2">
      <c r="A11" s="3">
        <v>2</v>
      </c>
      <c r="B11" s="3"/>
      <c r="C11" s="3"/>
      <c r="D11" s="10"/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  </v>
      </c>
    </row>
    <row r="12" spans="1:12" ht="14" x14ac:dyDescent="0.2">
      <c r="A12" s="3">
        <v>3</v>
      </c>
      <c r="B12" s="3"/>
      <c r="C12" s="3"/>
      <c r="D12" s="6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8C80-974A-4F6D-8F6E-5C3318019C0F}">
  <dimension ref="A1:L30"/>
  <sheetViews>
    <sheetView zoomScale="70" zoomScaleNormal="70" workbookViewId="0">
      <selection activeCell="I21" sqref="I21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tr">
        <f ca="1">C4</f>
        <v>ユーザー情報</v>
      </c>
    </row>
    <row r="2" spans="1:12" x14ac:dyDescent="0.2">
      <c r="B2" s="1" t="s">
        <v>1</v>
      </c>
      <c r="C2" s="2"/>
      <c r="D2" s="1" t="s">
        <v>2</v>
      </c>
      <c r="E2" s="3" t="s">
        <v>41</v>
      </c>
    </row>
    <row r="3" spans="1:12" x14ac:dyDescent="0.2">
      <c r="B3" s="1" t="s">
        <v>3</v>
      </c>
      <c r="C3" s="2"/>
      <c r="D3" s="1" t="s">
        <v>4</v>
      </c>
      <c r="E3" s="5">
        <v>45086</v>
      </c>
    </row>
    <row r="4" spans="1:12" x14ac:dyDescent="0.2">
      <c r="B4" s="1" t="s">
        <v>16</v>
      </c>
      <c r="C4" s="9" t="str" cm="1">
        <f t="array" aca="1" ref="C4" ca="1">RIGHT(CELL("filename",C4),LEN(CELL("filename",C4))-FIND("]", CELL("filename",C4)))</f>
        <v>ユーザー情報</v>
      </c>
      <c r="D4" s="1" t="s">
        <v>5</v>
      </c>
      <c r="E4" s="3"/>
    </row>
    <row r="5" spans="1:12" x14ac:dyDescent="0.2">
      <c r="B5" s="1" t="s">
        <v>17</v>
      </c>
      <c r="C5" s="3" t="s">
        <v>40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users (</v>
      </c>
    </row>
    <row r="10" spans="1:12" x14ac:dyDescent="0.2">
      <c r="A10" s="3">
        <v>1</v>
      </c>
      <c r="B10" s="3" t="s">
        <v>26</v>
      </c>
      <c r="C10" s="3" t="s">
        <v>34</v>
      </c>
      <c r="D10" s="3" t="s">
        <v>37</v>
      </c>
      <c r="E10" s="3"/>
      <c r="F10" s="3" t="s">
        <v>39</v>
      </c>
      <c r="G10" s="3" t="s">
        <v>39</v>
      </c>
      <c r="H10" s="3" t="s">
        <v>39</v>
      </c>
      <c r="I10" s="3"/>
      <c r="J10" s="3"/>
      <c r="L10" t="str">
        <f>C10&amp;" "&amp;D10&amp;" "&amp;IF(E10&lt;&gt;"","("&amp;E10&amp;")","")&amp;IF(C11&lt;&gt;"",",","")</f>
        <v>user_id int ,</v>
      </c>
    </row>
    <row r="11" spans="1:12" ht="14" x14ac:dyDescent="0.2">
      <c r="A11" s="3">
        <v>2</v>
      </c>
      <c r="B11" s="3" t="s">
        <v>27</v>
      </c>
      <c r="C11" s="3" t="s">
        <v>35</v>
      </c>
      <c r="D11" s="10" t="s">
        <v>38</v>
      </c>
      <c r="E11" s="3">
        <v>12</v>
      </c>
      <c r="F11" s="3"/>
      <c r="G11" s="3"/>
      <c r="H11" s="3" t="s">
        <v>39</v>
      </c>
      <c r="I11" s="3"/>
      <c r="J11" s="3"/>
      <c r="L11" t="str">
        <f>C11&amp;" "&amp;D11&amp;" "&amp;IF(E11&lt;&gt;"","("&amp;E11&amp;")","")&amp;IF(C12&lt;&gt;"",",","")</f>
        <v>user_name varchar (12),</v>
      </c>
    </row>
    <row r="12" spans="1:12" ht="14" x14ac:dyDescent="0.2">
      <c r="A12" s="3">
        <v>3</v>
      </c>
      <c r="B12" s="3" t="s">
        <v>28</v>
      </c>
      <c r="C12" s="3" t="s">
        <v>36</v>
      </c>
      <c r="D12" s="6" t="s">
        <v>38</v>
      </c>
      <c r="E12" s="3">
        <v>12</v>
      </c>
      <c r="F12" s="3"/>
      <c r="G12" s="3"/>
      <c r="H12" s="3" t="s">
        <v>39</v>
      </c>
      <c r="I12" s="3"/>
      <c r="J12" s="3"/>
      <c r="L12" t="str">
        <f>C12&amp;" "&amp;D12&amp;" "&amp;IF(E12&lt;&gt;"","("&amp;E12&amp;")","")&amp;IF(C13&lt;&gt;"",",","")</f>
        <v>user_pass varchar (12)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7D230-117F-4467-AD56-4E99EED01F8E}">
  <dimension ref="A1:L30"/>
  <sheetViews>
    <sheetView zoomScale="70" zoomScaleNormal="70" workbookViewId="0">
      <selection activeCell="L6" sqref="L6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tr">
        <f ca="1">C4</f>
        <v>日用品情報</v>
      </c>
    </row>
    <row r="2" spans="1:12" x14ac:dyDescent="0.2">
      <c r="B2" s="1" t="s">
        <v>1</v>
      </c>
      <c r="C2" s="2"/>
      <c r="D2" s="1" t="s">
        <v>2</v>
      </c>
      <c r="E2" s="3" t="s">
        <v>41</v>
      </c>
    </row>
    <row r="3" spans="1:12" x14ac:dyDescent="0.2">
      <c r="B3" s="1" t="s">
        <v>3</v>
      </c>
      <c r="C3" s="2"/>
      <c r="D3" s="1" t="s">
        <v>4</v>
      </c>
      <c r="E3" s="5">
        <v>45086</v>
      </c>
    </row>
    <row r="4" spans="1:12" x14ac:dyDescent="0.2">
      <c r="B4" s="1" t="s">
        <v>16</v>
      </c>
      <c r="C4" s="9" t="str" cm="1">
        <f t="array" aca="1" ref="C4" ca="1">RIGHT(CELL("filename",C4),LEN(CELL("filename",C4))-FIND("]", CELL("filename",C4)))</f>
        <v>日用品情報</v>
      </c>
      <c r="D4" s="1" t="s">
        <v>5</v>
      </c>
      <c r="E4" s="3"/>
    </row>
    <row r="5" spans="1:12" x14ac:dyDescent="0.2">
      <c r="B5" s="1" t="s">
        <v>17</v>
      </c>
      <c r="C5" s="3" t="s">
        <v>63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items (</v>
      </c>
    </row>
    <row r="10" spans="1:12" x14ac:dyDescent="0.2">
      <c r="A10" s="3">
        <v>1</v>
      </c>
      <c r="B10" s="3" t="s">
        <v>44</v>
      </c>
      <c r="C10" s="3" t="s">
        <v>45</v>
      </c>
      <c r="D10" s="3" t="s">
        <v>37</v>
      </c>
      <c r="E10" s="3"/>
      <c r="F10" s="3" t="s">
        <v>39</v>
      </c>
      <c r="G10" s="3" t="s">
        <v>39</v>
      </c>
      <c r="H10" s="3" t="s">
        <v>39</v>
      </c>
      <c r="I10" s="3"/>
      <c r="J10" s="3"/>
      <c r="L10" t="str">
        <f>C10&amp;" "&amp;D10&amp;" "&amp;IF(E10&lt;&gt;"","("&amp;E10&amp;")","")&amp;IF(C11&lt;&gt;"",",","")</f>
        <v>item_id int ,</v>
      </c>
    </row>
    <row r="11" spans="1:12" x14ac:dyDescent="0.2">
      <c r="A11" s="3">
        <v>2</v>
      </c>
      <c r="B11" t="s">
        <v>26</v>
      </c>
      <c r="C11" s="3" t="s">
        <v>34</v>
      </c>
      <c r="D11" s="3" t="s">
        <v>37</v>
      </c>
      <c r="E11" s="3"/>
      <c r="F11" s="3"/>
      <c r="G11" s="3"/>
      <c r="H11" s="3" t="s">
        <v>39</v>
      </c>
      <c r="I11" s="3"/>
      <c r="J11" s="3" t="s">
        <v>46</v>
      </c>
      <c r="L11" t="str">
        <f>C11&amp;" "&amp;D11&amp;" "&amp;IF(E11&lt;&gt;"","("&amp;E11&amp;")","")&amp;IF(C12&lt;&gt;"",",","")</f>
        <v>user_id int ,</v>
      </c>
    </row>
    <row r="12" spans="1:12" x14ac:dyDescent="0.2">
      <c r="A12" s="3">
        <v>3</v>
      </c>
      <c r="B12" s="3" t="s">
        <v>56</v>
      </c>
      <c r="C12" s="3" t="s">
        <v>58</v>
      </c>
      <c r="D12" s="3" t="s">
        <v>38</v>
      </c>
      <c r="E12" s="3">
        <v>12</v>
      </c>
      <c r="F12" s="3"/>
      <c r="G12" s="3"/>
      <c r="H12" s="3" t="s">
        <v>55</v>
      </c>
      <c r="I12" s="3"/>
      <c r="J12" s="3"/>
      <c r="L12" t="str">
        <f>C12&amp;" "&amp;D12&amp;" "&amp;IF(E12&lt;&gt;"","("&amp;E12&amp;")","")&amp;IF(C13&lt;&gt;"",",","")</f>
        <v>daily_name varchar (12),</v>
      </c>
    </row>
    <row r="13" spans="1:12" x14ac:dyDescent="0.2">
      <c r="A13" s="3">
        <v>4</v>
      </c>
      <c r="B13" t="s">
        <v>57</v>
      </c>
      <c r="C13" t="s">
        <v>59</v>
      </c>
      <c r="D13" s="3" t="s">
        <v>38</v>
      </c>
      <c r="E13" s="3">
        <v>5</v>
      </c>
      <c r="F13" s="3"/>
      <c r="G13" s="3"/>
      <c r="H13" s="3" t="s">
        <v>39</v>
      </c>
      <c r="I13" s="3"/>
      <c r="J13" s="3"/>
      <c r="L13" t="str">
        <f>C13&amp;" "&amp;D13&amp;" "&amp;IF(E13&lt;&gt;"","("&amp;E13&amp;")","")&amp;IF(C14&lt;&gt;"",",","")</f>
        <v>daily_unit varchar (5),</v>
      </c>
    </row>
    <row r="14" spans="1:12" x14ac:dyDescent="0.2">
      <c r="A14" s="3">
        <v>5</v>
      </c>
      <c r="B14" s="3" t="s">
        <v>42</v>
      </c>
      <c r="C14" s="3" t="s">
        <v>60</v>
      </c>
      <c r="D14" t="s">
        <v>38</v>
      </c>
      <c r="E14" s="3">
        <v>20</v>
      </c>
      <c r="F14" s="3"/>
      <c r="G14" s="3"/>
      <c r="H14" s="3" t="s">
        <v>55</v>
      </c>
      <c r="I14" s="3"/>
      <c r="J14" s="3"/>
      <c r="L14" t="str">
        <f>C14&amp;" "&amp;D14&amp;" "&amp;IF(E14&lt;&gt;"","("&amp;E14&amp;")","")&amp;IF(C15&lt;&gt;"",",","")</f>
        <v>item_name varchar (20),</v>
      </c>
    </row>
    <row r="15" spans="1:12" x14ac:dyDescent="0.2">
      <c r="A15" s="3">
        <v>6</v>
      </c>
      <c r="B15" s="3" t="s">
        <v>29</v>
      </c>
      <c r="C15" s="3" t="s">
        <v>61</v>
      </c>
      <c r="D15" s="3" t="s">
        <v>52</v>
      </c>
      <c r="E15" s="3"/>
      <c r="F15" s="3"/>
      <c r="G15" s="3"/>
      <c r="H15" s="3" t="s">
        <v>55</v>
      </c>
      <c r="I15" s="3"/>
      <c r="J15" s="3"/>
      <c r="L15" t="str">
        <f t="shared" ref="L15:L29" si="0">C15&amp;" "&amp;D15&amp;" "&amp;IF(E15&lt;&gt;"","("&amp;E15&amp;")","")&amp;IF(C16&lt;&gt;"",",","")</f>
        <v>item_price int ,</v>
      </c>
    </row>
    <row r="16" spans="1:12" x14ac:dyDescent="0.2">
      <c r="A16" s="3">
        <v>7</v>
      </c>
      <c r="B16" s="7" t="s">
        <v>30</v>
      </c>
      <c r="C16" s="8" t="s">
        <v>62</v>
      </c>
      <c r="D16" s="3" t="s">
        <v>52</v>
      </c>
      <c r="E16" s="3"/>
      <c r="F16" s="3"/>
      <c r="G16" s="3"/>
      <c r="H16" s="3" t="s">
        <v>55</v>
      </c>
      <c r="I16" s="3"/>
      <c r="J16" s="3"/>
      <c r="L16" t="str">
        <f t="shared" si="0"/>
        <v>item_volume int ,</v>
      </c>
    </row>
    <row r="17" spans="1:12" x14ac:dyDescent="0.2">
      <c r="A17" s="3">
        <v>8</v>
      </c>
      <c r="B17" s="3" t="s">
        <v>11</v>
      </c>
      <c r="C17" s="3" t="s">
        <v>54</v>
      </c>
      <c r="D17" s="3" t="s">
        <v>53</v>
      </c>
      <c r="E17" s="3">
        <v>50</v>
      </c>
      <c r="F17" s="3"/>
      <c r="G17" s="3"/>
      <c r="H17" s="3"/>
      <c r="I17" s="3"/>
      <c r="J17" s="3"/>
      <c r="L17" t="str">
        <f t="shared" si="0"/>
        <v>item_memo varchar (50)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C139-F1D7-462F-9CDE-66316CE42904}">
  <dimension ref="A1:L30"/>
  <sheetViews>
    <sheetView zoomScale="70" zoomScaleNormal="70" workbookViewId="0">
      <selection activeCell="B14" sqref="B14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tr">
        <f ca="1">C4</f>
        <v>日用品使用履歴</v>
      </c>
    </row>
    <row r="2" spans="1:12" x14ac:dyDescent="0.2">
      <c r="B2" s="1" t="s">
        <v>1</v>
      </c>
      <c r="C2" s="2"/>
      <c r="D2" s="1" t="s">
        <v>2</v>
      </c>
      <c r="E2" s="3" t="s">
        <v>41</v>
      </c>
    </row>
    <row r="3" spans="1:12" x14ac:dyDescent="0.2">
      <c r="B3" s="1" t="s">
        <v>3</v>
      </c>
      <c r="C3" s="2"/>
      <c r="D3" s="1" t="s">
        <v>4</v>
      </c>
      <c r="E3" s="5">
        <v>45086</v>
      </c>
    </row>
    <row r="4" spans="1:12" x14ac:dyDescent="0.2">
      <c r="B4" s="1" t="s">
        <v>16</v>
      </c>
      <c r="C4" s="9" t="str" cm="1">
        <f t="array" aca="1" ref="C4" ca="1">RIGHT(CELL("filename",C4),LEN(CELL("filename",C4))-FIND("]", CELL("filename",C4)))</f>
        <v>日用品使用履歴</v>
      </c>
      <c r="D4" s="1" t="s">
        <v>5</v>
      </c>
      <c r="E4" s="3"/>
    </row>
    <row r="5" spans="1:12" x14ac:dyDescent="0.2">
      <c r="B5" s="1" t="s">
        <v>17</v>
      </c>
      <c r="C5" s="3" t="s">
        <v>50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item_history (</v>
      </c>
    </row>
    <row r="10" spans="1:12" x14ac:dyDescent="0.2">
      <c r="A10" s="3">
        <v>1</v>
      </c>
      <c r="B10" s="3" t="s">
        <v>67</v>
      </c>
      <c r="C10" s="3" t="s">
        <v>80</v>
      </c>
      <c r="D10" s="3" t="s">
        <v>37</v>
      </c>
      <c r="E10" s="3"/>
      <c r="F10" s="3" t="s">
        <v>39</v>
      </c>
      <c r="G10" s="3" t="s">
        <v>39</v>
      </c>
      <c r="H10" s="3" t="s">
        <v>39</v>
      </c>
      <c r="I10" s="3"/>
      <c r="J10" s="3"/>
      <c r="L10" t="str">
        <f>C10&amp;" "&amp;D10&amp;" "&amp;IF(E10&lt;&gt;"","("&amp;E10&amp;")","")&amp;IF(C11&lt;&gt;"",",","")</f>
        <v>item_his_id int ,</v>
      </c>
    </row>
    <row r="11" spans="1:12" ht="14" x14ac:dyDescent="0.2">
      <c r="A11" s="3">
        <v>2</v>
      </c>
      <c r="B11" s="3" t="s">
        <v>44</v>
      </c>
      <c r="C11" s="3" t="s">
        <v>45</v>
      </c>
      <c r="D11" s="10" t="s">
        <v>37</v>
      </c>
      <c r="E11" s="3"/>
      <c r="F11" s="3"/>
      <c r="G11" s="3"/>
      <c r="H11" s="3" t="s">
        <v>39</v>
      </c>
      <c r="I11" s="3"/>
      <c r="J11" s="3" t="s">
        <v>46</v>
      </c>
      <c r="L11" t="str">
        <f>C11&amp;" "&amp;D11&amp;" "&amp;IF(E11&lt;&gt;"","("&amp;E11&amp;")","")&amp;IF(C12&lt;&gt;"",",","")</f>
        <v>item_id int ,</v>
      </c>
    </row>
    <row r="12" spans="1:12" ht="14" x14ac:dyDescent="0.2">
      <c r="A12" s="3">
        <v>3</v>
      </c>
      <c r="B12" s="3" t="s">
        <v>64</v>
      </c>
      <c r="C12" s="3" t="s">
        <v>68</v>
      </c>
      <c r="D12" s="6" t="s">
        <v>51</v>
      </c>
      <c r="E12" s="3"/>
      <c r="F12" s="3"/>
      <c r="G12" s="3"/>
      <c r="H12" s="3" t="s">
        <v>39</v>
      </c>
      <c r="I12" s="3"/>
      <c r="J12" s="3"/>
      <c r="L12" t="str">
        <f>C12&amp;" "&amp;D12&amp;" "&amp;IF(E12&lt;&gt;"","("&amp;E12&amp;")","")&amp;IF(C13&lt;&gt;"",",","")</f>
        <v>item_start date ,</v>
      </c>
    </row>
    <row r="13" spans="1:12" x14ac:dyDescent="0.2">
      <c r="A13" s="3">
        <v>4</v>
      </c>
      <c r="B13" s="3" t="s">
        <v>88</v>
      </c>
      <c r="C13" s="3" t="s">
        <v>70</v>
      </c>
      <c r="D13" s="3" t="s">
        <v>51</v>
      </c>
      <c r="E13" s="3"/>
      <c r="F13" s="3"/>
      <c r="G13" s="3"/>
      <c r="H13" s="3" t="s">
        <v>39</v>
      </c>
      <c r="I13" s="3"/>
      <c r="J13" s="3"/>
      <c r="L13" t="str">
        <f>C13&amp;" "&amp;D13&amp;" "&amp;IF(E13&lt;&gt;"","("&amp;E13&amp;")","")&amp;IF(C14&lt;&gt;"",",","")</f>
        <v>item_due date ,</v>
      </c>
    </row>
    <row r="14" spans="1:12" x14ac:dyDescent="0.2">
      <c r="A14" s="3">
        <v>5</v>
      </c>
      <c r="B14" s="3" t="s">
        <v>65</v>
      </c>
      <c r="C14" s="3" t="s">
        <v>69</v>
      </c>
      <c r="D14" s="3" t="s">
        <v>51</v>
      </c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item_fin date ,</v>
      </c>
    </row>
    <row r="15" spans="1:12" x14ac:dyDescent="0.2">
      <c r="A15" s="3">
        <v>6</v>
      </c>
      <c r="B15" s="3" t="s">
        <v>66</v>
      </c>
      <c r="C15" s="3" t="s">
        <v>81</v>
      </c>
      <c r="D15" s="3" t="s">
        <v>37</v>
      </c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>item_peiod int ,</v>
      </c>
    </row>
    <row r="16" spans="1:12" x14ac:dyDescent="0.2">
      <c r="A16" s="3">
        <v>7</v>
      </c>
      <c r="B16" s="3" t="s">
        <v>84</v>
      </c>
      <c r="C16" s="3" t="s">
        <v>82</v>
      </c>
      <c r="D16" s="3" t="s">
        <v>49</v>
      </c>
      <c r="E16" s="3"/>
      <c r="F16" s="3"/>
      <c r="G16" s="3"/>
      <c r="H16" s="3" t="s">
        <v>39</v>
      </c>
      <c r="I16" s="3" t="s">
        <v>85</v>
      </c>
      <c r="J16" s="3"/>
      <c r="L16" t="str">
        <f t="shared" si="0"/>
        <v xml:space="preserve">item_flag boolean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020F-9013-4546-BD2D-902AEC9D4930}">
  <dimension ref="A1:L30"/>
  <sheetViews>
    <sheetView topLeftCell="A4" zoomScale="70" zoomScaleNormal="70" workbookViewId="0">
      <selection activeCell="Q15" sqref="Q15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tr">
        <f ca="1">C4</f>
        <v>家事情報</v>
      </c>
    </row>
    <row r="2" spans="1:12" x14ac:dyDescent="0.2">
      <c r="B2" s="1" t="s">
        <v>1</v>
      </c>
      <c r="C2" s="2"/>
      <c r="D2" s="1" t="s">
        <v>2</v>
      </c>
      <c r="E2" s="3" t="s">
        <v>41</v>
      </c>
    </row>
    <row r="3" spans="1:12" x14ac:dyDescent="0.2">
      <c r="B3" s="1" t="s">
        <v>3</v>
      </c>
      <c r="C3" s="2"/>
      <c r="D3" s="1" t="s">
        <v>4</v>
      </c>
      <c r="E3" s="5">
        <v>45086</v>
      </c>
    </row>
    <row r="4" spans="1:12" x14ac:dyDescent="0.2">
      <c r="B4" s="1" t="s">
        <v>16</v>
      </c>
      <c r="C4" s="9" t="str" cm="1">
        <f t="array" aca="1" ref="C4" ca="1">RIGHT(CELL("filename",C4),LEN(CELL("filename",C4))-FIND("]", CELL("filename",C4)))</f>
        <v>家事情報</v>
      </c>
      <c r="D4" s="1" t="s">
        <v>5</v>
      </c>
      <c r="E4" s="3"/>
    </row>
    <row r="5" spans="1:12" x14ac:dyDescent="0.2">
      <c r="B5" s="1" t="s">
        <v>17</v>
      </c>
      <c r="C5" s="3" t="s">
        <v>86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houseworks (</v>
      </c>
    </row>
    <row r="10" spans="1:12" x14ac:dyDescent="0.2">
      <c r="A10" s="3">
        <v>1</v>
      </c>
      <c r="B10" s="3" t="s">
        <v>71</v>
      </c>
      <c r="C10" s="3" t="s">
        <v>72</v>
      </c>
      <c r="D10" s="3" t="s">
        <v>37</v>
      </c>
      <c r="E10" s="3"/>
      <c r="F10" s="3" t="s">
        <v>39</v>
      </c>
      <c r="G10" s="3" t="s">
        <v>39</v>
      </c>
      <c r="H10" s="3" t="s">
        <v>39</v>
      </c>
      <c r="I10" s="3"/>
      <c r="J10" s="3"/>
      <c r="L10" t="str">
        <f>C10&amp;" "&amp;D10&amp;" "&amp;IF(E10&lt;&gt;"","("&amp;E10&amp;")","")&amp;IF(C11&lt;&gt;"",",","")</f>
        <v>hw_id int ,</v>
      </c>
    </row>
    <row r="11" spans="1:12" ht="14" x14ac:dyDescent="0.2">
      <c r="A11" s="3">
        <v>2</v>
      </c>
      <c r="B11" s="3" t="s">
        <v>26</v>
      </c>
      <c r="C11" s="3" t="s">
        <v>34</v>
      </c>
      <c r="D11" s="10" t="s">
        <v>37</v>
      </c>
      <c r="E11" s="3"/>
      <c r="F11" s="3"/>
      <c r="G11" s="3"/>
      <c r="H11" s="3" t="s">
        <v>39</v>
      </c>
      <c r="I11" s="3"/>
      <c r="J11" s="3" t="s">
        <v>46</v>
      </c>
      <c r="L11" t="str">
        <f>C11&amp;" "&amp;D11&amp;" "&amp;IF(E11&lt;&gt;"","("&amp;E11&amp;")","")&amp;IF(C12&lt;&gt;"",",","")</f>
        <v>user_id int ,</v>
      </c>
    </row>
    <row r="12" spans="1:12" ht="14" x14ac:dyDescent="0.2">
      <c r="A12" s="3">
        <v>3</v>
      </c>
      <c r="B12" s="3" t="s">
        <v>43</v>
      </c>
      <c r="C12" s="3" t="s">
        <v>73</v>
      </c>
      <c r="D12" s="6" t="s">
        <v>38</v>
      </c>
      <c r="E12" s="3">
        <v>20</v>
      </c>
      <c r="F12" s="3"/>
      <c r="G12" s="3"/>
      <c r="H12" s="3" t="s">
        <v>39</v>
      </c>
      <c r="I12" s="3"/>
      <c r="J12" s="3"/>
      <c r="L12" t="str">
        <f>C12&amp;" "&amp;D12&amp;" "&amp;IF(E12&lt;&gt;"","("&amp;E12&amp;")","")&amp;IF(C13&lt;&gt;"",",","")</f>
        <v>hw_name varchar (20),</v>
      </c>
    </row>
    <row r="13" spans="1:12" x14ac:dyDescent="0.2">
      <c r="A13" s="3">
        <v>4</v>
      </c>
      <c r="B13" s="3" t="s">
        <v>31</v>
      </c>
      <c r="C13" s="3" t="s">
        <v>74</v>
      </c>
      <c r="D13" s="3" t="s">
        <v>37</v>
      </c>
      <c r="E13" s="3"/>
      <c r="F13" s="3"/>
      <c r="G13" s="3"/>
      <c r="H13" s="3" t="s">
        <v>39</v>
      </c>
      <c r="I13" s="3"/>
      <c r="J13" s="3"/>
      <c r="L13" t="str">
        <f>C13&amp;" "&amp;D13&amp;" "&amp;IF(E13&lt;&gt;"","("&amp;E13&amp;")","")&amp;IF(C14&lt;&gt;"",",","")</f>
        <v>hw_freq int ,</v>
      </c>
    </row>
    <row r="14" spans="1:12" x14ac:dyDescent="0.2">
      <c r="A14" s="3">
        <v>5</v>
      </c>
      <c r="B14" s="3" t="s">
        <v>83</v>
      </c>
      <c r="C14" s="3" t="s">
        <v>47</v>
      </c>
      <c r="D14" s="3" t="s">
        <v>38</v>
      </c>
      <c r="E14" s="3">
        <v>50</v>
      </c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hw_memo varchar (50)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32BD-6184-4F4E-A38B-F9F8DC45EEA8}">
  <dimension ref="A1:L30"/>
  <sheetViews>
    <sheetView tabSelected="1" zoomScale="70" zoomScaleNormal="70" workbookViewId="0">
      <selection activeCell="B13" sqref="B13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tr">
        <f ca="1">C4</f>
        <v>家事実施履歴</v>
      </c>
    </row>
    <row r="2" spans="1:12" x14ac:dyDescent="0.2">
      <c r="B2" s="1" t="s">
        <v>1</v>
      </c>
      <c r="C2" s="2"/>
      <c r="D2" s="1" t="s">
        <v>2</v>
      </c>
      <c r="E2" s="3" t="s">
        <v>41</v>
      </c>
    </row>
    <row r="3" spans="1:12" x14ac:dyDescent="0.2">
      <c r="B3" s="1" t="s">
        <v>3</v>
      </c>
      <c r="C3" s="2"/>
      <c r="D3" s="1" t="s">
        <v>4</v>
      </c>
      <c r="E3" s="5">
        <v>45086</v>
      </c>
    </row>
    <row r="4" spans="1:12" x14ac:dyDescent="0.2">
      <c r="B4" s="1" t="s">
        <v>16</v>
      </c>
      <c r="C4" s="9" t="str" cm="1">
        <f t="array" aca="1" ref="C4" ca="1">RIGHT(CELL("filename",C4),LEN(CELL("filename",C4))-FIND("]", CELL("filename",C4)))</f>
        <v>家事実施履歴</v>
      </c>
      <c r="D4" s="1" t="s">
        <v>5</v>
      </c>
      <c r="E4" s="3"/>
    </row>
    <row r="5" spans="1:12" x14ac:dyDescent="0.2">
      <c r="B5" s="1" t="s">
        <v>17</v>
      </c>
      <c r="C5" s="3" t="s">
        <v>75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hw_history (</v>
      </c>
    </row>
    <row r="10" spans="1:12" x14ac:dyDescent="0.2">
      <c r="A10" s="3">
        <v>1</v>
      </c>
      <c r="B10" s="3" t="s">
        <v>48</v>
      </c>
      <c r="C10" s="3" t="s">
        <v>76</v>
      </c>
      <c r="D10" s="3" t="s">
        <v>37</v>
      </c>
      <c r="E10" s="3"/>
      <c r="F10" s="3" t="s">
        <v>39</v>
      </c>
      <c r="G10" s="3" t="s">
        <v>39</v>
      </c>
      <c r="H10" s="3" t="s">
        <v>39</v>
      </c>
      <c r="I10" s="3"/>
      <c r="J10" s="3"/>
      <c r="L10" t="str">
        <f>C10&amp;" "&amp;D10&amp;" "&amp;IF(E10&lt;&gt;"","("&amp;E10&amp;")","")&amp;IF(C11&lt;&gt;"",",","")</f>
        <v>hw_his_id int ,</v>
      </c>
    </row>
    <row r="11" spans="1:12" ht="14" x14ac:dyDescent="0.2">
      <c r="A11" s="3">
        <v>2</v>
      </c>
      <c r="B11" s="3" t="s">
        <v>71</v>
      </c>
      <c r="C11" s="3" t="s">
        <v>72</v>
      </c>
      <c r="D11" s="10" t="s">
        <v>37</v>
      </c>
      <c r="E11" s="3"/>
      <c r="F11" s="3"/>
      <c r="G11" s="3"/>
      <c r="H11" s="3" t="s">
        <v>39</v>
      </c>
      <c r="I11" s="3"/>
      <c r="J11" s="3" t="s">
        <v>46</v>
      </c>
      <c r="L11" t="str">
        <f>C11&amp;" "&amp;D11&amp;" "&amp;IF(E11&lt;&gt;"","("&amp;E11&amp;")","")&amp;IF(C12&lt;&gt;"",",","")</f>
        <v>hw_id int ,</v>
      </c>
    </row>
    <row r="12" spans="1:12" ht="14" x14ac:dyDescent="0.2">
      <c r="A12" s="3">
        <v>3</v>
      </c>
      <c r="B12" s="3" t="s">
        <v>90</v>
      </c>
      <c r="C12" s="3" t="s">
        <v>79</v>
      </c>
      <c r="D12" s="6" t="s">
        <v>51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hw_date date ,</v>
      </c>
    </row>
    <row r="13" spans="1:12" ht="14" x14ac:dyDescent="0.2">
      <c r="A13" s="3">
        <v>4</v>
      </c>
      <c r="B13" s="3" t="s">
        <v>87</v>
      </c>
      <c r="C13" s="3" t="s">
        <v>89</v>
      </c>
      <c r="D13" s="6" t="s">
        <v>51</v>
      </c>
      <c r="E13" s="3"/>
      <c r="F13" s="3"/>
      <c r="G13" s="3"/>
      <c r="H13" s="3" t="s">
        <v>39</v>
      </c>
      <c r="I13" s="3"/>
      <c r="J13" s="3"/>
      <c r="L13" t="str">
        <f>C13&amp;" "&amp;D13&amp;" "&amp;IF(E13&lt;&gt;"","("&amp;E13&amp;")","")&amp;IF(C14&lt;&gt;"",",","")</f>
        <v>hw_due date ,</v>
      </c>
    </row>
    <row r="14" spans="1:12" x14ac:dyDescent="0.2">
      <c r="A14" s="3">
        <v>5</v>
      </c>
      <c r="B14" s="3" t="s">
        <v>77</v>
      </c>
      <c r="C14" s="3" t="s">
        <v>78</v>
      </c>
      <c r="D14" s="3" t="s">
        <v>49</v>
      </c>
      <c r="E14" s="3"/>
      <c r="F14" s="3"/>
      <c r="G14" s="3"/>
      <c r="H14" s="3"/>
      <c r="I14" s="3" t="s">
        <v>85</v>
      </c>
      <c r="J14" s="3"/>
      <c r="L14" t="str">
        <f>C14&amp;" "&amp;D14&amp;" "&amp;IF(E14&lt;&gt;"","("&amp;E14&amp;")","")&amp;IF(C15&lt;&gt;"",",","")</f>
        <v xml:space="preserve">hw_flag boolean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2518-E8D9-4158-9BCB-6FAAF068250B}">
  <dimension ref="A1:L30"/>
  <sheetViews>
    <sheetView zoomScale="70" zoomScaleNormal="70" workbookViewId="0">
      <selection activeCell="C4" sqref="C4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tr">
        <f ca="1">C4</f>
        <v>分析</v>
      </c>
    </row>
    <row r="2" spans="1:12" x14ac:dyDescent="0.2">
      <c r="B2" s="1" t="s">
        <v>1</v>
      </c>
      <c r="C2" s="2"/>
      <c r="D2" s="1" t="s">
        <v>2</v>
      </c>
      <c r="E2" s="3"/>
    </row>
    <row r="3" spans="1:12" x14ac:dyDescent="0.2">
      <c r="B3" s="1" t="s">
        <v>3</v>
      </c>
      <c r="C3" s="2"/>
      <c r="D3" s="1" t="s">
        <v>4</v>
      </c>
      <c r="E3" s="5"/>
    </row>
    <row r="4" spans="1:12" x14ac:dyDescent="0.2">
      <c r="B4" s="1" t="s">
        <v>16</v>
      </c>
      <c r="C4" s="9" t="str" cm="1">
        <f t="array" aca="1" ref="C4" ca="1">RIGHT(CELL("filename",C4),LEN(CELL("filename",C4))-FIND("]", CELL("filename",C4)))</f>
        <v>分析</v>
      </c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3"/>
      <c r="C10" s="3"/>
      <c r="D10" s="3"/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 xml:space="preserve">  </v>
      </c>
    </row>
    <row r="11" spans="1:12" ht="14" x14ac:dyDescent="0.2">
      <c r="A11" s="3">
        <v>2</v>
      </c>
      <c r="B11" s="3"/>
      <c r="C11" s="3"/>
      <c r="D11" s="10"/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  </v>
      </c>
    </row>
    <row r="12" spans="1:12" ht="14" x14ac:dyDescent="0.2">
      <c r="A12" s="3">
        <v>3</v>
      </c>
      <c r="B12" s="3"/>
      <c r="C12" s="3"/>
      <c r="D12" s="6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6C5B-08AF-477D-B65C-FF8A92F2A731}">
  <dimension ref="A1:L30"/>
  <sheetViews>
    <sheetView workbookViewId="0">
      <selection activeCell="B13" sqref="B13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/>
      <c r="D2" s="1" t="s">
        <v>2</v>
      </c>
      <c r="E2" s="3"/>
    </row>
    <row r="3" spans="1:12" x14ac:dyDescent="0.2">
      <c r="B3" s="1" t="s">
        <v>3</v>
      </c>
      <c r="C3" s="2"/>
      <c r="D3" s="1" t="s">
        <v>4</v>
      </c>
      <c r="E3" s="5"/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3" t="s">
        <v>26</v>
      </c>
      <c r="C10" s="3"/>
      <c r="D10" s="3"/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 xml:space="preserve">  </v>
      </c>
    </row>
    <row r="11" spans="1:12" x14ac:dyDescent="0.2">
      <c r="A11" s="3">
        <v>2</v>
      </c>
      <c r="B11" s="3" t="s">
        <v>32</v>
      </c>
      <c r="C11" s="3"/>
      <c r="D11" s="3"/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  </v>
      </c>
    </row>
    <row r="12" spans="1:12" x14ac:dyDescent="0.2">
      <c r="A12" s="3">
        <v>3</v>
      </c>
      <c r="B12" s="3" t="s">
        <v>33</v>
      </c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テーブル一覧</vt:lpstr>
      <vt:lpstr>コピー用</vt:lpstr>
      <vt:lpstr>ユーザー情報</vt:lpstr>
      <vt:lpstr>日用品情報</vt:lpstr>
      <vt:lpstr>日用品使用履歴</vt:lpstr>
      <vt:lpstr>家事情報</vt:lpstr>
      <vt:lpstr>家事実施履歴</vt:lpstr>
      <vt:lpstr>分析</vt:lpstr>
      <vt:lpstr>育成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2023-06-12T00:09:49Z</dcterms:modified>
</cp:coreProperties>
</file>