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C2977C92-BD76-4769-A9E7-2202D0B60E50}" xr6:coauthVersionLast="46" xr6:coauthVersionMax="46" xr10:uidLastSave="{00000000-0000-0000-0000-000000000000}"/>
  <bookViews>
    <workbookView xWindow="-110" yWindow="-110" windowWidth="19420" windowHeight="10300" activeTab="3" xr2:uid="{00000000-000D-0000-FFFF-FFFF00000000}"/>
  </bookViews>
  <sheets>
    <sheet name="テーブル一覧" sheetId="1" r:id="rId1"/>
    <sheet name="users" sheetId="2" r:id="rId2"/>
    <sheet name="profiles" sheetId="7" r:id="rId3"/>
    <sheet name="restaurants" sheetId="4" r:id="rId4"/>
    <sheet name="posts" sheetId="6" r:id="rId5"/>
    <sheet name="comments" sheetId="10" r:id="rId6"/>
    <sheet name="gathers" sheetId="11" r:id="rId7"/>
    <sheet name="reactions" sheetId="12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9" i="12" l="1"/>
  <c r="L29" i="12"/>
  <c r="L28" i="12"/>
  <c r="L27" i="12"/>
  <c r="L26" i="12"/>
  <c r="L25" i="12"/>
  <c r="L24" i="12"/>
  <c r="L23" i="12"/>
  <c r="L22" i="12"/>
  <c r="L21" i="12"/>
  <c r="L20" i="12"/>
  <c r="L19" i="12"/>
  <c r="L18" i="12"/>
  <c r="L17" i="12"/>
  <c r="L16" i="12"/>
  <c r="L15" i="12"/>
  <c r="L14" i="12"/>
  <c r="L13" i="12"/>
  <c r="L12" i="12"/>
  <c r="L11" i="12"/>
  <c r="L10" i="12"/>
  <c r="L29" i="11"/>
  <c r="L28" i="11"/>
  <c r="L27" i="11"/>
  <c r="L26" i="11"/>
  <c r="L25" i="11"/>
  <c r="L24" i="11"/>
  <c r="L23" i="11"/>
  <c r="L22" i="11"/>
  <c r="L21" i="11"/>
  <c r="L20" i="11"/>
  <c r="L19" i="11"/>
  <c r="L18" i="11"/>
  <c r="L17" i="11"/>
  <c r="L16" i="11"/>
  <c r="L15" i="11"/>
  <c r="L14" i="11"/>
  <c r="L13" i="11"/>
  <c r="L12" i="11"/>
  <c r="L11" i="11"/>
  <c r="L10" i="11"/>
  <c r="L9" i="11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0" i="4"/>
  <c r="L9" i="4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</calcChain>
</file>

<file path=xl/sharedStrings.xml><?xml version="1.0" encoding="utf-8"?>
<sst xmlns="http://schemas.openxmlformats.org/spreadsheetml/2006/main" count="326" uniqueCount="90">
  <si>
    <t>テーブル一覧</t>
    <rPh sb="4" eb="6">
      <t>イチラン</t>
    </rPh>
    <phoneticPr fontId="1"/>
  </si>
  <si>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</si>
  <si>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</si>
  <si>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</si>
  <si>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</si>
  <si>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</si>
  <si>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</si>
  <si>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</si>
  <si>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</si>
  <si>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</si>
  <si>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</si>
  <si>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</si>
  <si>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</si>
  <si>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</si>
  <si>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</si>
  <si>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</si>
  <si>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</si>
  <si>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</si>
  <si>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</si>
  <si>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</si>
  <si>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</si>
  <si>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物知りプラス（仮）</t>
    <phoneticPr fontId="1"/>
  </si>
  <si>
    <t>石原志織</t>
    <rPh sb="0" eb="2">
      <t>イシハラ</t>
    </rPh>
    <rPh sb="2" eb="4">
      <t>シオリ</t>
    </rPh>
    <phoneticPr fontId="1"/>
  </si>
  <si>
    <t>テーブル</t>
    <phoneticPr fontId="1"/>
  </si>
  <si>
    <t>物知りプラス</t>
    <rPh sb="0" eb="2">
      <t>モノシ</t>
    </rPh>
    <phoneticPr fontId="1"/>
  </si>
  <si>
    <t>石原志織</t>
    <rPh sb="0" eb="4">
      <t>イシハラシオリ</t>
    </rPh>
    <phoneticPr fontId="1"/>
  </si>
  <si>
    <t>ユーザID</t>
    <phoneticPr fontId="1"/>
  </si>
  <si>
    <t>ユーザパスワード</t>
    <phoneticPr fontId="1"/>
  </si>
  <si>
    <t>プロフィールアイコン</t>
    <phoneticPr fontId="1"/>
  </si>
  <si>
    <t>店舗名</t>
    <rPh sb="0" eb="3">
      <t>テンポメイ</t>
    </rPh>
    <phoneticPr fontId="1"/>
  </si>
  <si>
    <t>徒歩時間</t>
    <rPh sb="0" eb="4">
      <t>トホジカン</t>
    </rPh>
    <phoneticPr fontId="1"/>
  </si>
  <si>
    <t>提供時間</t>
    <rPh sb="0" eb="2">
      <t>テイキョウ</t>
    </rPh>
    <rPh sb="2" eb="4">
      <t>ジカン</t>
    </rPh>
    <phoneticPr fontId="1"/>
  </si>
  <si>
    <t>価格</t>
    <rPh sb="0" eb="2">
      <t>カカク</t>
    </rPh>
    <phoneticPr fontId="1"/>
  </si>
  <si>
    <t>ジャンル</t>
    <phoneticPr fontId="1"/>
  </si>
  <si>
    <t>テキスト</t>
    <phoneticPr fontId="1"/>
  </si>
  <si>
    <t>料理の写真</t>
    <rPh sb="0" eb="2">
      <t>リョウリ</t>
    </rPh>
    <rPh sb="3" eb="5">
      <t>シャシン</t>
    </rPh>
    <phoneticPr fontId="1"/>
  </si>
  <si>
    <t>コメント</t>
    <phoneticPr fontId="1"/>
  </si>
  <si>
    <t>ID</t>
    <phoneticPr fontId="1"/>
  </si>
  <si>
    <t>ポイント</t>
    <phoneticPr fontId="1"/>
  </si>
  <si>
    <t>日付</t>
    <rPh sb="0" eb="2">
      <t>ヒヅケ</t>
    </rPh>
    <phoneticPr fontId="1"/>
  </si>
  <si>
    <t>ユーザID（コメント者）</t>
    <rPh sb="10" eb="11">
      <t>シャ</t>
    </rPh>
    <phoneticPr fontId="1"/>
  </si>
  <si>
    <t>募集</t>
    <rPh sb="0" eb="2">
      <t>ボシュウ</t>
    </rPh>
    <phoneticPr fontId="1"/>
  </si>
  <si>
    <t>反応</t>
    <rPh sb="0" eb="2">
      <t>ハンノウ</t>
    </rPh>
    <phoneticPr fontId="1"/>
  </si>
  <si>
    <t>DATE</t>
    <phoneticPr fontId="1"/>
  </si>
  <si>
    <t>〇</t>
    <phoneticPr fontId="1"/>
  </si>
  <si>
    <t>id</t>
    <phoneticPr fontId="1"/>
  </si>
  <si>
    <t>INT</t>
    <phoneticPr fontId="1"/>
  </si>
  <si>
    <t>ユーザ</t>
    <phoneticPr fontId="1"/>
  </si>
  <si>
    <t>mail_address</t>
    <phoneticPr fontId="1"/>
  </si>
  <si>
    <t>unique key</t>
    <phoneticPr fontId="1"/>
  </si>
  <si>
    <t>password</t>
    <phoneticPr fontId="1"/>
  </si>
  <si>
    <t>users</t>
    <phoneticPr fontId="1"/>
  </si>
  <si>
    <t>プロフィール</t>
    <phoneticPr fontId="1"/>
  </si>
  <si>
    <t>profiles</t>
    <phoneticPr fontId="1"/>
  </si>
  <si>
    <t>店舗</t>
    <rPh sb="0" eb="2">
      <t>テンポ</t>
    </rPh>
    <phoneticPr fontId="1"/>
  </si>
  <si>
    <t>restaurants</t>
    <phoneticPr fontId="1"/>
  </si>
  <si>
    <t>投稿</t>
    <rPh sb="0" eb="2">
      <t>トウコウ</t>
    </rPh>
    <phoneticPr fontId="1"/>
  </si>
  <si>
    <t>posts</t>
    <phoneticPr fontId="1"/>
  </si>
  <si>
    <t>comments</t>
    <phoneticPr fontId="1"/>
  </si>
  <si>
    <t>gathers</t>
    <phoneticPr fontId="1"/>
  </si>
  <si>
    <t>reactions</t>
    <phoneticPr fontId="1"/>
  </si>
  <si>
    <t>name</t>
    <phoneticPr fontId="1"/>
  </si>
  <si>
    <t>icon</t>
    <phoneticPr fontId="1"/>
  </si>
  <si>
    <t>point</t>
    <phoneticPr fontId="1"/>
  </si>
  <si>
    <t>名前</t>
    <rPh sb="0" eb="2">
      <t>ナマエ</t>
    </rPh>
    <phoneticPr fontId="1"/>
  </si>
  <si>
    <t>photo</t>
    <phoneticPr fontId="1"/>
  </si>
  <si>
    <t>genre</t>
    <phoneticPr fontId="1"/>
  </si>
  <si>
    <t>text</t>
    <phoneticPr fontId="1"/>
  </si>
  <si>
    <t>date</t>
    <phoneticPr fontId="1"/>
  </si>
  <si>
    <t>restaurant</t>
    <phoneticPr fontId="1"/>
  </si>
  <si>
    <t>walk</t>
    <phoneticPr fontId="1"/>
  </si>
  <si>
    <t>serve</t>
    <phoneticPr fontId="1"/>
  </si>
  <si>
    <t>users_id</t>
    <phoneticPr fontId="1"/>
  </si>
  <si>
    <t>posts_restaurant</t>
    <phoneticPr fontId="1"/>
  </si>
  <si>
    <t>VARCHAR</t>
    <phoneticPr fontId="1"/>
  </si>
  <si>
    <t>画像ファイルの名前を格納</t>
    <rPh sb="0" eb="2">
      <t>ガゾウ</t>
    </rPh>
    <rPh sb="7" eb="9">
      <t>ナマエ</t>
    </rPh>
    <rPh sb="10" eb="12">
      <t>カクノウ</t>
    </rPh>
    <phoneticPr fontId="1"/>
  </si>
  <si>
    <t>イタリアン</t>
    <phoneticPr fontId="1"/>
  </si>
  <si>
    <t>ラーメン</t>
    <phoneticPr fontId="1"/>
  </si>
  <si>
    <t>コード</t>
    <phoneticPr fontId="1"/>
  </si>
  <si>
    <t>名称</t>
    <rPh sb="0" eb="2">
      <t>メイショウ</t>
    </rPh>
    <phoneticPr fontId="1"/>
  </si>
  <si>
    <t>中華（大盛）</t>
    <rPh sb="0" eb="2">
      <t>チュウカ</t>
    </rPh>
    <rPh sb="3" eb="5">
      <t>オオモリ</t>
    </rPh>
    <phoneticPr fontId="1"/>
  </si>
  <si>
    <t>posts_genre</t>
    <phoneticPr fontId="1"/>
  </si>
  <si>
    <t>price</t>
    <phoneticPr fontId="1"/>
  </si>
  <si>
    <t>自己紹介</t>
    <rPh sb="0" eb="4">
      <t>ジコショウカイ</t>
    </rPh>
    <phoneticPr fontId="1"/>
  </si>
  <si>
    <t>introduction</t>
    <phoneticPr fontId="1"/>
  </si>
  <si>
    <t>メールID</t>
    <phoneticPr fontId="1"/>
  </si>
  <si>
    <t>募集ID</t>
    <rPh sb="0" eb="2">
      <t>ボシュウ</t>
    </rPh>
    <phoneticPr fontId="1"/>
  </si>
  <si>
    <t>gathers_id</t>
    <phoneticPr fontId="1"/>
  </si>
  <si>
    <t>提供時間</t>
    <rPh sb="0" eb="4">
      <t>テイキョウジカン</t>
    </rPh>
    <phoneticPr fontId="1"/>
  </si>
  <si>
    <t>徒歩時間(片道)</t>
    <rPh sb="0" eb="4">
      <t>トホジカン</t>
    </rPh>
    <rPh sb="5" eb="7">
      <t>カタミチ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</si>
</sst>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3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topLeftCell="C7" workbookViewId="0">
      <selection activeCell="E8" sqref="E8"/>
    </sheetView>
  </sheetViews>
  <sheetFormatPr defaultRowHeight="13" x14ac:dyDescent="0.2"/>
  <cols>
    <col min="2" max="2" width="12.36328125" bestFit="1" customWidth="1"/>
    <col min="3" max="3" width="25.453125" customWidth="1"/>
    <col min="4" max="4" width="17.90625" customWidth="1"/>
    <col min="5" max="5" width="21.36328125" customWidth="1"/>
    <col min="6" max="6" width="58.6328125" customWidth="1"/>
  </cols>
  <sheetData>
    <row r="1" spans="1:6" ht="19" x14ac:dyDescent="0.2">
      <c r="A1" s="4" t="s">
        <v>0</v>
      </c>
    </row>
    <row r="2" spans="1:6" x14ac:dyDescent="0.2">
      <c r="B2" s="1" t="s">
        <v>1</v>
      </c>
      <c r="C2" s="2" t="s">
        <v>24</v>
      </c>
      <c r="D2" s="1" t="s">
        <v>2</v>
      </c>
      <c r="E2" s="3" t="s">
        <v>25</v>
      </c>
    </row>
    <row r="3" spans="1:6" x14ac:dyDescent="0.2">
      <c r="B3" s="1" t="s">
        <v>3</v>
      </c>
      <c r="C3" s="2"/>
      <c r="D3" s="1" t="s">
        <v>4</v>
      </c>
      <c r="E3" s="5">
        <v>45084</v>
      </c>
    </row>
    <row r="4" spans="1:6" x14ac:dyDescent="0.2">
      <c r="D4" s="1" t="s">
        <v>5</v>
      </c>
      <c r="E4" s="3"/>
    </row>
    <row r="5" spans="1:6" x14ac:dyDescent="0.2">
      <c r="D5" s="1" t="s">
        <v>6</v>
      </c>
      <c r="E5" s="3"/>
    </row>
    <row r="7" spans="1:6" x14ac:dyDescent="0.2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 x14ac:dyDescent="0.2">
      <c r="B8" s="3">
        <v>1</v>
      </c>
      <c r="C8" s="3" t="s">
        <v>47</v>
      </c>
      <c r="D8" s="3" t="s">
        <v>51</v>
      </c>
      <c r="E8" s="3" t="s">
        <v>23</v>
      </c>
      <c r="F8" s="3"/>
    </row>
    <row r="9" spans="1:6" x14ac:dyDescent="0.2">
      <c r="B9" s="3">
        <v>2</v>
      </c>
      <c r="C9" s="3" t="s">
        <v>52</v>
      </c>
      <c r="D9" s="3" t="s">
        <v>53</v>
      </c>
      <c r="E9" s="3" t="s">
        <v>23</v>
      </c>
      <c r="F9" s="3"/>
    </row>
    <row r="10" spans="1:6" x14ac:dyDescent="0.2">
      <c r="B10" s="3">
        <v>3</v>
      </c>
      <c r="C10" s="3" t="s">
        <v>54</v>
      </c>
      <c r="D10" s="3" t="s">
        <v>55</v>
      </c>
      <c r="E10" s="3" t="s">
        <v>23</v>
      </c>
      <c r="F10" s="3"/>
    </row>
    <row r="11" spans="1:6" x14ac:dyDescent="0.2">
      <c r="B11" s="3">
        <v>4</v>
      </c>
      <c r="C11" s="3" t="s">
        <v>56</v>
      </c>
      <c r="D11" s="3" t="s">
        <v>57</v>
      </c>
      <c r="E11" s="3" t="s">
        <v>23</v>
      </c>
      <c r="F11" s="3"/>
    </row>
    <row r="12" spans="1:6" x14ac:dyDescent="0.2">
      <c r="B12" s="3">
        <v>5</v>
      </c>
      <c r="C12" s="3" t="s">
        <v>36</v>
      </c>
      <c r="D12" s="3" t="s">
        <v>58</v>
      </c>
      <c r="E12" s="3" t="s">
        <v>23</v>
      </c>
      <c r="F12" s="3"/>
    </row>
    <row r="13" spans="1:6" x14ac:dyDescent="0.2">
      <c r="B13" s="3">
        <v>6</v>
      </c>
      <c r="C13" s="3" t="s">
        <v>41</v>
      </c>
      <c r="D13" s="3" t="s">
        <v>59</v>
      </c>
      <c r="E13" s="3" t="s">
        <v>23</v>
      </c>
      <c r="F13" s="3"/>
    </row>
    <row r="14" spans="1:6" x14ac:dyDescent="0.2">
      <c r="B14" s="3">
        <v>7</v>
      </c>
      <c r="C14" s="3" t="s">
        <v>42</v>
      </c>
      <c r="D14" s="3" t="s">
        <v>60</v>
      </c>
      <c r="E14" s="3" t="s">
        <v>23</v>
      </c>
      <c r="F14" s="3"/>
    </row>
    <row r="15" spans="1:6" x14ac:dyDescent="0.2">
      <c r="B15" s="3">
        <v>8</v>
      </c>
      <c r="C15" s="3"/>
      <c r="D15" s="3"/>
      <c r="E15" s="3"/>
      <c r="F15" s="3"/>
    </row>
    <row r="16" spans="1:6" x14ac:dyDescent="0.2">
      <c r="B16" s="3">
        <v>9</v>
      </c>
      <c r="C16" s="3"/>
      <c r="D16" s="3"/>
      <c r="E16" s="3"/>
      <c r="F16" s="3"/>
    </row>
    <row r="17" spans="2:6" x14ac:dyDescent="0.2">
      <c r="B17" s="3">
        <v>10</v>
      </c>
      <c r="C17" s="3"/>
      <c r="D17" s="3"/>
      <c r="E17" s="3"/>
      <c r="F17" s="3"/>
    </row>
    <row r="18" spans="2:6" x14ac:dyDescent="0.2">
      <c r="B18" s="3">
        <v>11</v>
      </c>
      <c r="C18" s="3"/>
      <c r="D18" s="3"/>
      <c r="E18" s="3"/>
      <c r="F18" s="3"/>
    </row>
    <row r="19" spans="2:6" x14ac:dyDescent="0.2">
      <c r="B19" s="3">
        <v>12</v>
      </c>
      <c r="C19" s="3"/>
      <c r="D19" s="3"/>
      <c r="E19" s="3"/>
      <c r="F19" s="3"/>
    </row>
    <row r="20" spans="2:6" x14ac:dyDescent="0.2">
      <c r="B20" s="3">
        <v>13</v>
      </c>
      <c r="C20" s="3"/>
      <c r="D20" s="3"/>
      <c r="E20" s="3"/>
      <c r="F20" s="3"/>
    </row>
    <row r="21" spans="2:6" x14ac:dyDescent="0.2">
      <c r="B21" s="3">
        <v>14</v>
      </c>
      <c r="C21" s="3"/>
      <c r="D21" s="3"/>
      <c r="E21" s="3"/>
      <c r="F21" s="3"/>
    </row>
    <row r="22" spans="2:6" x14ac:dyDescent="0.2">
      <c r="B22" s="3">
        <v>15</v>
      </c>
      <c r="C22" s="3"/>
      <c r="D22" s="3"/>
      <c r="E22" s="3"/>
      <c r="F22" s="3"/>
    </row>
    <row r="23" spans="2:6" x14ac:dyDescent="0.2">
      <c r="B23" s="3">
        <v>16</v>
      </c>
      <c r="C23" s="3"/>
      <c r="D23" s="3"/>
      <c r="E23" s="3"/>
      <c r="F23" s="3"/>
    </row>
    <row r="24" spans="2:6" x14ac:dyDescent="0.2">
      <c r="B24" s="3">
        <v>17</v>
      </c>
      <c r="C24" s="3"/>
      <c r="D24" s="3"/>
      <c r="E24" s="3"/>
      <c r="F24" s="3"/>
    </row>
    <row r="25" spans="2:6" x14ac:dyDescent="0.2">
      <c r="B25" s="3">
        <v>18</v>
      </c>
      <c r="C25" s="3"/>
      <c r="D25" s="3"/>
      <c r="E25" s="3"/>
      <c r="F25" s="3"/>
    </row>
    <row r="26" spans="2:6" x14ac:dyDescent="0.2">
      <c r="B26" s="3">
        <v>19</v>
      </c>
      <c r="C26" s="3"/>
      <c r="D26" s="3"/>
      <c r="E26" s="3"/>
      <c r="F26" s="3"/>
    </row>
    <row r="27" spans="2:6" x14ac:dyDescent="0.2">
      <c r="B27" s="3">
        <v>20</v>
      </c>
      <c r="C27" s="3"/>
      <c r="D27" s="3"/>
      <c r="E27" s="3"/>
      <c r="F27" s="3"/>
    </row>
    <row r="28" spans="2:6" x14ac:dyDescent="0.2">
      <c r="B28" s="3">
        <v>21</v>
      </c>
      <c r="C28" s="3"/>
      <c r="D28" s="3"/>
      <c r="E28" s="3"/>
      <c r="F28" s="3"/>
    </row>
    <row r="29" spans="2:6" x14ac:dyDescent="0.2">
      <c r="B29" s="3">
        <v>22</v>
      </c>
      <c r="C29" s="3"/>
      <c r="D29" s="3"/>
      <c r="E29" s="3"/>
      <c r="F29" s="3"/>
    </row>
    <row r="30" spans="2:6" x14ac:dyDescent="0.2">
      <c r="B30" s="3">
        <v>23</v>
      </c>
      <c r="C30" s="3"/>
      <c r="D30" s="3"/>
      <c r="E30" s="3"/>
      <c r="F30" s="3"/>
    </row>
    <row r="31" spans="2:6" x14ac:dyDescent="0.2">
      <c r="B31" s="3">
        <v>24</v>
      </c>
      <c r="C31" s="3"/>
      <c r="D31" s="3"/>
      <c r="E31" s="3"/>
      <c r="F31" s="3"/>
    </row>
    <row r="32" spans="2:6" x14ac:dyDescent="0.2">
      <c r="B32" s="3">
        <v>25</v>
      </c>
      <c r="C32" s="3"/>
      <c r="D32" s="3"/>
      <c r="E32" s="3"/>
      <c r="F32" s="3"/>
    </row>
    <row r="33" spans="2:6" x14ac:dyDescent="0.2">
      <c r="B33" s="3">
        <v>26</v>
      </c>
      <c r="C33" s="3"/>
      <c r="D33" s="3"/>
      <c r="E33" s="3"/>
      <c r="F33" s="3"/>
    </row>
    <row r="34" spans="2:6" x14ac:dyDescent="0.2">
      <c r="B34" s="3">
        <v>27</v>
      </c>
      <c r="C34" s="3"/>
      <c r="D34" s="3"/>
      <c r="E34" s="3"/>
      <c r="F34" s="3"/>
    </row>
    <row r="35" spans="2:6" x14ac:dyDescent="0.2">
      <c r="B35" s="3">
        <v>28</v>
      </c>
      <c r="C35" s="3"/>
      <c r="D35" s="3"/>
      <c r="E35" s="3"/>
      <c r="F35" s="3"/>
    </row>
    <row r="36" spans="2:6" x14ac:dyDescent="0.2">
      <c r="B36" s="3">
        <v>29</v>
      </c>
      <c r="C36" s="3"/>
      <c r="D36" s="3"/>
      <c r="E36" s="3"/>
      <c r="F36" s="3"/>
    </row>
    <row r="37" spans="2:6" x14ac:dyDescent="0.2">
      <c r="B37" s="3">
        <v>30</v>
      </c>
      <c r="C37" s="3"/>
      <c r="D37" s="3"/>
      <c r="E37" s="3"/>
      <c r="F37" s="3"/>
    </row>
    <row r="38" spans="2:6" x14ac:dyDescent="0.2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zoomScale="76" workbookViewId="0">
      <selection activeCell="B10" sqref="B10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47</v>
      </c>
    </row>
    <row r="2" spans="1:12" x14ac:dyDescent="0.2">
      <c r="B2" s="1" t="s">
        <v>1</v>
      </c>
      <c r="C2" s="2" t="s">
        <v>21</v>
      </c>
      <c r="D2" s="1" t="s">
        <v>2</v>
      </c>
      <c r="E2" s="3" t="s">
        <v>22</v>
      </c>
    </row>
    <row r="3" spans="1:12" x14ac:dyDescent="0.2">
      <c r="B3" s="1" t="s">
        <v>3</v>
      </c>
      <c r="C3" s="2"/>
      <c r="D3" s="1" t="s">
        <v>4</v>
      </c>
      <c r="E3" s="5">
        <v>45084</v>
      </c>
    </row>
    <row r="4" spans="1:12" x14ac:dyDescent="0.2">
      <c r="B4" s="1" t="s">
        <v>16</v>
      </c>
      <c r="C4" s="3"/>
      <c r="D4" s="1" t="s">
        <v>5</v>
      </c>
      <c r="E4" s="3"/>
    </row>
    <row r="5" spans="1:12" x14ac:dyDescent="0.2">
      <c r="B5" s="1" t="s">
        <v>17</v>
      </c>
      <c r="C5" s="3"/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 (</v>
      </c>
    </row>
    <row r="10" spans="1:12" x14ac:dyDescent="0.2">
      <c r="A10" s="3">
        <v>1</v>
      </c>
      <c r="B10" s="6" t="s">
        <v>37</v>
      </c>
      <c r="C10" s="3" t="s">
        <v>45</v>
      </c>
      <c r="D10" s="3" t="s">
        <v>46</v>
      </c>
      <c r="E10" s="3"/>
      <c r="F10" s="3" t="s">
        <v>44</v>
      </c>
      <c r="G10" s="3" t="s">
        <v>44</v>
      </c>
      <c r="H10" s="3"/>
      <c r="I10" s="3"/>
      <c r="J10" s="3"/>
      <c r="L10" t="str">
        <f>C10&amp;" "&amp;D10&amp;" "&amp;IF(E10&lt;&gt;"","("&amp;E10&amp;")","")&amp;IF(C11&lt;&gt;"",",","")</f>
        <v>id INT ,</v>
      </c>
    </row>
    <row r="11" spans="1:12" x14ac:dyDescent="0.2">
      <c r="A11" s="3">
        <v>2</v>
      </c>
      <c r="B11" s="6" t="s">
        <v>85</v>
      </c>
      <c r="C11" s="3" t="s">
        <v>48</v>
      </c>
      <c r="D11" s="3" t="s">
        <v>74</v>
      </c>
      <c r="E11" s="3">
        <v>50</v>
      </c>
      <c r="F11" s="3"/>
      <c r="G11" s="3"/>
      <c r="H11" s="3" t="s">
        <v>44</v>
      </c>
      <c r="I11" s="3"/>
      <c r="J11" s="3" t="s">
        <v>49</v>
      </c>
      <c r="L11" t="str">
        <f>C11&amp;" "&amp;D11&amp;" "&amp;IF(E11&lt;&gt;"","("&amp;E11&amp;")","")&amp;IF(C12&lt;&gt;"",",","")</f>
        <v>mail_address VARCHAR (50),</v>
      </c>
    </row>
    <row r="12" spans="1:12" x14ac:dyDescent="0.2">
      <c r="A12" s="3">
        <v>3</v>
      </c>
      <c r="B12" s="6" t="s">
        <v>27</v>
      </c>
      <c r="C12" s="3" t="s">
        <v>50</v>
      </c>
      <c r="D12" s="3" t="s">
        <v>74</v>
      </c>
      <c r="E12" s="3">
        <v>30</v>
      </c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password VARCHAR (30)</v>
      </c>
    </row>
    <row r="13" spans="1:12" x14ac:dyDescent="0.2">
      <c r="A13" s="3">
        <v>4</v>
      </c>
      <c r="B13" s="6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6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6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6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6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7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2">
        <v>10</v>
      </c>
      <c r="B19" s="3"/>
      <c r="C19" s="9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2">
        <v>11</v>
      </c>
      <c r="B20" s="3"/>
      <c r="C20" s="9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2">
        <v>12</v>
      </c>
      <c r="B21" s="3"/>
      <c r="C21" s="9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2">
        <v>13</v>
      </c>
      <c r="B22" s="3"/>
      <c r="C22" s="9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2">
        <v>14</v>
      </c>
      <c r="B23" s="3"/>
      <c r="C23" s="9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2">
        <v>15</v>
      </c>
      <c r="B24" s="3"/>
      <c r="C24" s="9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2">
        <v>16</v>
      </c>
      <c r="B25" s="3"/>
      <c r="C25" s="9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8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CE0D9-E488-45BF-9BBD-5F3059752980}">
  <dimension ref="A1:L30"/>
  <sheetViews>
    <sheetView workbookViewId="0">
      <selection activeCell="J11" sqref="J11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52</v>
      </c>
    </row>
    <row r="2" spans="1:12" x14ac:dyDescent="0.2">
      <c r="B2" s="1" t="s">
        <v>1</v>
      </c>
      <c r="C2" s="2" t="s">
        <v>21</v>
      </c>
      <c r="D2" s="1" t="s">
        <v>2</v>
      </c>
      <c r="E2" s="3" t="s">
        <v>22</v>
      </c>
    </row>
    <row r="3" spans="1:12" x14ac:dyDescent="0.2">
      <c r="B3" s="1" t="s">
        <v>3</v>
      </c>
      <c r="C3" s="2"/>
      <c r="D3" s="1" t="s">
        <v>4</v>
      </c>
      <c r="E3" s="5">
        <v>45084</v>
      </c>
    </row>
    <row r="4" spans="1:12" x14ac:dyDescent="0.2">
      <c r="B4" s="1" t="s">
        <v>16</v>
      </c>
      <c r="C4" s="3"/>
      <c r="D4" s="1" t="s">
        <v>5</v>
      </c>
      <c r="E4" s="3"/>
    </row>
    <row r="5" spans="1:12" x14ac:dyDescent="0.2">
      <c r="B5" s="1" t="s">
        <v>17</v>
      </c>
      <c r="C5" s="3"/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 (</v>
      </c>
    </row>
    <row r="10" spans="1:12" x14ac:dyDescent="0.2">
      <c r="A10" s="3">
        <v>1</v>
      </c>
      <c r="B10" s="6" t="s">
        <v>37</v>
      </c>
      <c r="C10" s="3" t="s">
        <v>45</v>
      </c>
      <c r="D10" s="3" t="s">
        <v>46</v>
      </c>
      <c r="E10" s="3"/>
      <c r="F10" s="3" t="s">
        <v>44</v>
      </c>
      <c r="G10" s="3" t="s">
        <v>44</v>
      </c>
      <c r="H10" s="3"/>
      <c r="I10" s="3"/>
      <c r="J10" s="3"/>
      <c r="L10" t="str">
        <f>C10&amp;" "&amp;D10&amp;" "&amp;IF(E10&lt;&gt;"","("&amp;E10&amp;")","")&amp;IF(C11&lt;&gt;"",",","")</f>
        <v>id INT ,</v>
      </c>
    </row>
    <row r="11" spans="1:12" x14ac:dyDescent="0.2">
      <c r="A11" s="3">
        <v>2</v>
      </c>
      <c r="B11" s="6" t="s">
        <v>26</v>
      </c>
      <c r="C11" s="3" t="s">
        <v>72</v>
      </c>
      <c r="D11" s="3" t="s">
        <v>46</v>
      </c>
      <c r="E11" s="3"/>
      <c r="F11" s="3"/>
      <c r="G11" s="3"/>
      <c r="H11" s="3" t="s">
        <v>44</v>
      </c>
      <c r="I11" s="3"/>
      <c r="J11" s="3" t="s">
        <v>49</v>
      </c>
      <c r="L11" t="str">
        <f>C11&amp;" "&amp;D11&amp;" "&amp;IF(E11&lt;&gt;"","("&amp;E11&amp;")","")&amp;IF(C12&lt;&gt;"",",","")</f>
        <v>users_id INT ,</v>
      </c>
    </row>
    <row r="12" spans="1:12" x14ac:dyDescent="0.2">
      <c r="A12" s="3">
        <v>3</v>
      </c>
      <c r="B12" s="6" t="s">
        <v>64</v>
      </c>
      <c r="C12" s="3" t="s">
        <v>61</v>
      </c>
      <c r="D12" s="3" t="s">
        <v>74</v>
      </c>
      <c r="E12" s="3">
        <v>30</v>
      </c>
      <c r="F12" s="3"/>
      <c r="G12" s="3"/>
      <c r="H12" s="3"/>
      <c r="I12" s="3"/>
      <c r="J12" s="3"/>
      <c r="L12" t="e">
        <f>C12&amp;" "&amp;D12&amp;" "&amp;IF(E12&lt;&gt;"","("&amp;E12&amp;")","")&amp;IF(#REF!&lt;&gt;"",",","")</f>
        <v>#REF!</v>
      </c>
    </row>
    <row r="13" spans="1:12" x14ac:dyDescent="0.2">
      <c r="A13" s="3">
        <v>4</v>
      </c>
      <c r="B13" s="10" t="s">
        <v>28</v>
      </c>
      <c r="C13" s="3" t="s">
        <v>62</v>
      </c>
      <c r="D13" s="3" t="s">
        <v>74</v>
      </c>
      <c r="E13" s="3">
        <v>30</v>
      </c>
      <c r="F13" s="3"/>
      <c r="G13" s="3"/>
      <c r="H13" s="3"/>
      <c r="I13" s="3"/>
      <c r="J13" s="3" t="s">
        <v>75</v>
      </c>
      <c r="L13" t="e">
        <f>#REF!&amp;" "&amp;D13&amp;" "&amp;IF(E13&lt;&gt;"","("&amp;E13&amp;")","")&amp;IF(C13&lt;&gt;"",",","")</f>
        <v>#REF!</v>
      </c>
    </row>
    <row r="14" spans="1:12" x14ac:dyDescent="0.2">
      <c r="A14" s="3">
        <v>5</v>
      </c>
      <c r="B14" s="6" t="s">
        <v>83</v>
      </c>
      <c r="C14" s="3" t="s">
        <v>84</v>
      </c>
      <c r="D14" s="3" t="s">
        <v>74</v>
      </c>
      <c r="E14" s="3">
        <v>140</v>
      </c>
      <c r="F14" s="3"/>
      <c r="G14" s="3"/>
      <c r="H14" s="3"/>
      <c r="I14" s="3"/>
      <c r="J14" s="3"/>
      <c r="L14" t="str">
        <f>C13&amp;" "&amp;D14&amp;" "&amp;IF(E14&lt;&gt;"","("&amp;E14&amp;")","")&amp;IF(C14&lt;&gt;"",",","")</f>
        <v>icon VARCHAR (140),</v>
      </c>
    </row>
    <row r="15" spans="1:12" x14ac:dyDescent="0.2">
      <c r="A15" s="3">
        <v>6</v>
      </c>
      <c r="B15" s="6"/>
      <c r="C15" s="3"/>
      <c r="D15" s="3"/>
      <c r="E15" s="3"/>
      <c r="F15" s="3"/>
      <c r="G15" s="3"/>
      <c r="H15" s="3"/>
      <c r="I15" s="3"/>
      <c r="J15" s="3"/>
      <c r="L15" t="str">
        <f>C14&amp;" "&amp;D15&amp;" "&amp;IF(E15&lt;&gt;"","("&amp;E15&amp;")","")&amp;IF(C15&lt;&gt;"",",","")</f>
        <v xml:space="preserve">introduction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>C15&amp;" "&amp;D16&amp;" "&amp;IF(E16&lt;&gt;"","("&amp;E16&amp;")","")&amp;IF(C17&lt;&gt;"",",","")</f>
        <v xml:space="preserve">  </v>
      </c>
    </row>
    <row r="17" spans="1:12" x14ac:dyDescent="0.2">
      <c r="A17" s="3">
        <v>8</v>
      </c>
      <c r="B17" s="6"/>
      <c r="C17" s="3"/>
      <c r="D17" s="3"/>
      <c r="E17" s="3"/>
      <c r="F17" s="3"/>
      <c r="G17" s="3"/>
      <c r="H17" s="3"/>
      <c r="I17" s="3"/>
      <c r="J17" s="3"/>
      <c r="L17" t="str">
        <f t="shared" ref="L17:L29" si="0">C17&amp;" "&amp;D17&amp;" "&amp;IF(E17&lt;&gt;"","("&amp;E17&amp;")","")&amp;IF(C18&lt;&gt;"",",","")</f>
        <v xml:space="preserve">  </v>
      </c>
    </row>
    <row r="18" spans="1:12" x14ac:dyDescent="0.2">
      <c r="A18" s="3">
        <v>9</v>
      </c>
      <c r="B18" s="7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2">
        <v>10</v>
      </c>
      <c r="B19" s="3"/>
      <c r="C19" s="9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2">
        <v>11</v>
      </c>
      <c r="B20" s="3"/>
      <c r="C20" s="9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2">
        <v>12</v>
      </c>
      <c r="B21" s="3"/>
      <c r="C21" s="9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2">
        <v>13</v>
      </c>
      <c r="B22" s="3"/>
      <c r="C22" s="9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2">
        <v>14</v>
      </c>
      <c r="B23" s="3"/>
      <c r="C23" s="9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2">
        <v>15</v>
      </c>
      <c r="B24" s="3"/>
      <c r="C24" s="9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2">
        <v>16</v>
      </c>
      <c r="B25" s="3"/>
      <c r="C25" s="9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8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6F248-F528-4871-AF35-46CAA08DD385}">
  <dimension ref="A1:L31"/>
  <sheetViews>
    <sheetView tabSelected="1" workbookViewId="0">
      <selection activeCell="B12" sqref="B12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54</v>
      </c>
      <c r="G1" t="s">
        <v>33</v>
      </c>
    </row>
    <row r="2" spans="1:12" x14ac:dyDescent="0.2">
      <c r="B2" s="1" t="s">
        <v>1</v>
      </c>
      <c r="C2" s="2" t="s">
        <v>21</v>
      </c>
      <c r="D2" s="1" t="s">
        <v>2</v>
      </c>
      <c r="E2" s="3" t="s">
        <v>22</v>
      </c>
      <c r="G2" t="s">
        <v>78</v>
      </c>
      <c r="H2" t="s">
        <v>79</v>
      </c>
    </row>
    <row r="3" spans="1:12" x14ac:dyDescent="0.2">
      <c r="B3" s="1" t="s">
        <v>3</v>
      </c>
      <c r="C3" s="2"/>
      <c r="D3" s="1" t="s">
        <v>4</v>
      </c>
      <c r="E3" s="5">
        <v>45084</v>
      </c>
      <c r="G3">
        <v>1</v>
      </c>
      <c r="H3" t="s">
        <v>80</v>
      </c>
    </row>
    <row r="4" spans="1:12" x14ac:dyDescent="0.2">
      <c r="B4" s="1" t="s">
        <v>16</v>
      </c>
      <c r="C4" s="3"/>
      <c r="D4" s="1" t="s">
        <v>5</v>
      </c>
      <c r="E4" s="3"/>
      <c r="G4">
        <v>2</v>
      </c>
      <c r="H4" t="s">
        <v>76</v>
      </c>
    </row>
    <row r="5" spans="1:12" x14ac:dyDescent="0.2">
      <c r="B5" s="1" t="s">
        <v>17</v>
      </c>
      <c r="C5" s="3"/>
      <c r="D5" s="1" t="s">
        <v>6</v>
      </c>
      <c r="E5" s="3"/>
      <c r="G5">
        <v>3</v>
      </c>
      <c r="H5" t="s">
        <v>77</v>
      </c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 (</v>
      </c>
    </row>
    <row r="10" spans="1:12" x14ac:dyDescent="0.2">
      <c r="A10" s="3">
        <v>1</v>
      </c>
      <c r="B10" s="3" t="s">
        <v>29</v>
      </c>
      <c r="C10" s="3" t="s">
        <v>73</v>
      </c>
      <c r="D10" s="3" t="s">
        <v>74</v>
      </c>
      <c r="E10" s="3">
        <v>20</v>
      </c>
      <c r="F10" s="3" t="s">
        <v>44</v>
      </c>
      <c r="G10" s="3"/>
      <c r="H10" s="3" t="s">
        <v>44</v>
      </c>
      <c r="I10" s="3"/>
      <c r="J10" s="3"/>
      <c r="L10" t="str">
        <f>C10&amp;" "&amp;D10&amp;" "&amp;IF(E10&lt;&gt;"","("&amp;E10&amp;")","")&amp;IF(C12&lt;&gt;"",",","")</f>
        <v>posts_restaurant VARCHAR (20),</v>
      </c>
    </row>
    <row r="11" spans="1:12" x14ac:dyDescent="0.2">
      <c r="A11" s="3">
        <v>2</v>
      </c>
      <c r="B11" s="3" t="s">
        <v>89</v>
      </c>
      <c r="C11" s="3" t="s">
        <v>70</v>
      </c>
      <c r="D11" s="3" t="s">
        <v>46</v>
      </c>
      <c r="E11" s="3"/>
      <c r="F11" s="3"/>
      <c r="G11" s="3"/>
      <c r="H11" s="3"/>
      <c r="I11" s="3"/>
      <c r="J11" s="3"/>
    </row>
    <row r="12" spans="1:12" x14ac:dyDescent="0.2">
      <c r="A12" s="3">
        <v>3</v>
      </c>
      <c r="B12" s="3" t="s">
        <v>88</v>
      </c>
      <c r="C12" s="3" t="s">
        <v>71</v>
      </c>
      <c r="D12" s="3" t="s">
        <v>46</v>
      </c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serve INT ,</v>
      </c>
    </row>
    <row r="13" spans="1:12" x14ac:dyDescent="0.2">
      <c r="A13" s="3">
        <v>4</v>
      </c>
      <c r="B13" s="3" t="s">
        <v>32</v>
      </c>
      <c r="C13" s="3" t="s">
        <v>82</v>
      </c>
      <c r="D13" s="3" t="s">
        <v>46</v>
      </c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>price INT ,</v>
      </c>
    </row>
    <row r="14" spans="1:12" x14ac:dyDescent="0.2">
      <c r="A14" s="3">
        <v>5</v>
      </c>
      <c r="B14" s="11" t="s">
        <v>33</v>
      </c>
      <c r="C14" s="3" t="s">
        <v>81</v>
      </c>
      <c r="D14" s="3" t="s">
        <v>46</v>
      </c>
      <c r="E14" s="3"/>
      <c r="F14" s="3"/>
      <c r="G14" s="3"/>
      <c r="H14" s="3" t="s">
        <v>44</v>
      </c>
      <c r="I14" s="3"/>
      <c r="J14" s="12"/>
      <c r="L14" t="str">
        <f>C14&amp;" "&amp;D14&amp;" "&amp;IF(E14&lt;&gt;"","("&amp;E14&amp;")","")&amp;IF(C15&lt;&gt;"",",","")</f>
        <v xml:space="preserve">posts_genre INT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ref="L16:L30" si="0">C16&amp;" "&amp;D16&amp;" "&amp;IF(E16&lt;&gt;"","("&amp;E16&amp;")","")&amp;IF(C17&lt;&gt;"",",","")</f>
        <v xml:space="preserve">  </v>
      </c>
    </row>
    <row r="17" spans="1:12" x14ac:dyDescent="0.2">
      <c r="A17" s="3">
        <v>8</v>
      </c>
      <c r="B17" s="6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A30" s="3">
        <v>21</v>
      </c>
      <c r="B30" s="3"/>
      <c r="C30" s="3"/>
      <c r="D30" s="3"/>
      <c r="E30" s="3"/>
      <c r="F30" s="3"/>
      <c r="G30" s="3"/>
      <c r="H30" s="3"/>
      <c r="I30" s="3"/>
      <c r="J30" s="3"/>
      <c r="L30" t="str">
        <f t="shared" si="0"/>
        <v xml:space="preserve">  </v>
      </c>
    </row>
    <row r="31" spans="1:12" x14ac:dyDescent="0.2">
      <c r="L31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98748-C4A7-4E74-B25E-BC47A4DAD6DB}">
  <dimension ref="A1:L30"/>
  <sheetViews>
    <sheetView topLeftCell="A2" zoomScale="70" workbookViewId="0">
      <selection activeCell="E11" sqref="E11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56</v>
      </c>
    </row>
    <row r="2" spans="1:12" x14ac:dyDescent="0.2">
      <c r="B2" s="1" t="s">
        <v>1</v>
      </c>
      <c r="C2" s="2" t="s">
        <v>21</v>
      </c>
      <c r="D2" s="1" t="s">
        <v>2</v>
      </c>
      <c r="E2" s="3" t="s">
        <v>22</v>
      </c>
    </row>
    <row r="3" spans="1:12" x14ac:dyDescent="0.2">
      <c r="B3" s="1" t="s">
        <v>3</v>
      </c>
      <c r="C3" s="2"/>
      <c r="D3" s="1" t="s">
        <v>4</v>
      </c>
      <c r="E3" s="5">
        <v>45084</v>
      </c>
    </row>
    <row r="4" spans="1:12" x14ac:dyDescent="0.2">
      <c r="B4" s="1" t="s">
        <v>16</v>
      </c>
      <c r="C4" s="3"/>
      <c r="D4" s="1" t="s">
        <v>5</v>
      </c>
      <c r="E4" s="3"/>
    </row>
    <row r="5" spans="1:12" x14ac:dyDescent="0.2">
      <c r="B5" s="1" t="s">
        <v>17</v>
      </c>
      <c r="C5" s="3"/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 (</v>
      </c>
    </row>
    <row r="10" spans="1:12" x14ac:dyDescent="0.2">
      <c r="A10" s="3">
        <v>1</v>
      </c>
      <c r="B10" s="3" t="s">
        <v>37</v>
      </c>
      <c r="C10" s="3" t="s">
        <v>45</v>
      </c>
      <c r="D10" s="3" t="s">
        <v>46</v>
      </c>
      <c r="E10" s="3"/>
      <c r="F10" s="3" t="s">
        <v>44</v>
      </c>
      <c r="G10" s="3" t="s">
        <v>44</v>
      </c>
      <c r="H10" s="3"/>
      <c r="I10" s="3"/>
      <c r="J10" s="3"/>
      <c r="L10" t="str">
        <f>C10&amp;" "&amp;D10&amp;" "&amp;IF(E10&lt;&gt;"","("&amp;E10&amp;")","")&amp;IF(C11&lt;&gt;"",",","")</f>
        <v>id INT ,</v>
      </c>
    </row>
    <row r="11" spans="1:12" x14ac:dyDescent="0.2">
      <c r="A11" s="3">
        <v>2</v>
      </c>
      <c r="B11" s="3" t="s">
        <v>26</v>
      </c>
      <c r="C11" s="3" t="s">
        <v>72</v>
      </c>
      <c r="D11" s="3" t="s">
        <v>46</v>
      </c>
      <c r="E11" s="3"/>
      <c r="F11" s="3"/>
      <c r="G11" s="3"/>
      <c r="H11" s="3" t="s">
        <v>44</v>
      </c>
      <c r="I11" s="3"/>
      <c r="J11" s="3"/>
      <c r="L11" t="e">
        <f>C11&amp;" "&amp;#REF!&amp;" "&amp;IF(E11&lt;&gt;"","("&amp;E11&amp;")","")&amp;IF(C12&lt;&gt;"",",","")</f>
        <v>#REF!</v>
      </c>
    </row>
    <row r="12" spans="1:12" x14ac:dyDescent="0.2">
      <c r="A12" s="3">
        <v>3</v>
      </c>
      <c r="B12" s="3" t="s">
        <v>39</v>
      </c>
      <c r="C12" s="3" t="s">
        <v>68</v>
      </c>
      <c r="D12" s="3" t="s">
        <v>43</v>
      </c>
      <c r="E12" s="3"/>
      <c r="F12" s="3"/>
      <c r="G12" s="3"/>
      <c r="H12" s="3"/>
      <c r="I12" s="3"/>
      <c r="J12" s="3"/>
      <c r="L12" t="e">
        <f>C12&amp;" "&amp;#REF!&amp;" "&amp;IF(E12&lt;&gt;"","("&amp;E12&amp;")","")&amp;IF(C13&lt;&gt;"",",","")</f>
        <v>#REF!</v>
      </c>
    </row>
    <row r="13" spans="1:12" x14ac:dyDescent="0.2">
      <c r="A13" s="3">
        <v>4</v>
      </c>
      <c r="B13" s="3" t="s">
        <v>35</v>
      </c>
      <c r="C13" s="3" t="s">
        <v>65</v>
      </c>
      <c r="D13" s="3" t="s">
        <v>74</v>
      </c>
      <c r="E13" s="3">
        <v>30</v>
      </c>
      <c r="F13" s="3"/>
      <c r="G13" s="3"/>
      <c r="H13" s="3"/>
      <c r="I13" s="3"/>
      <c r="J13" s="3"/>
      <c r="L13" t="e">
        <f>C13&amp;" "&amp;#REF!&amp;" "&amp;IF(E13&lt;&gt;"","("&amp;E13&amp;")","")&amp;IF(C14&lt;&gt;"",",","")</f>
        <v>#REF!</v>
      </c>
    </row>
    <row r="14" spans="1:12" x14ac:dyDescent="0.2">
      <c r="A14" s="3">
        <v>5</v>
      </c>
      <c r="B14" s="3" t="s">
        <v>29</v>
      </c>
      <c r="C14" s="3" t="s">
        <v>69</v>
      </c>
      <c r="D14" s="3" t="s">
        <v>74</v>
      </c>
      <c r="E14" s="3">
        <v>20</v>
      </c>
      <c r="F14" s="3"/>
      <c r="G14" s="3"/>
      <c r="H14" s="3"/>
      <c r="I14" s="3"/>
      <c r="J14" s="3"/>
      <c r="L14" t="e">
        <f>C14&amp;" "&amp;#REF!&amp;" "&amp;IF(E14&lt;&gt;"","("&amp;E14&amp;")","")&amp;IF(C15&lt;&gt;"",",","")</f>
        <v>#REF!</v>
      </c>
    </row>
    <row r="15" spans="1:12" x14ac:dyDescent="0.2">
      <c r="A15" s="3">
        <v>6</v>
      </c>
      <c r="B15" s="3" t="s">
        <v>30</v>
      </c>
      <c r="C15" s="3" t="s">
        <v>70</v>
      </c>
      <c r="D15" s="3" t="s">
        <v>46</v>
      </c>
      <c r="E15" s="3"/>
      <c r="F15" s="3"/>
      <c r="G15" s="3"/>
      <c r="H15" s="3"/>
      <c r="I15" s="3"/>
      <c r="J15" s="3"/>
      <c r="L15" t="e">
        <f>C15&amp;" "&amp;#REF!&amp;" "&amp;IF(E15&lt;&gt;"","("&amp;E15&amp;")","")&amp;IF(C16&lt;&gt;"",",","")</f>
        <v>#REF!</v>
      </c>
    </row>
    <row r="16" spans="1:12" x14ac:dyDescent="0.2">
      <c r="A16" s="3">
        <v>7</v>
      </c>
      <c r="B16" s="3" t="s">
        <v>31</v>
      </c>
      <c r="C16" s="3" t="s">
        <v>71</v>
      </c>
      <c r="D16" s="3" t="s">
        <v>46</v>
      </c>
      <c r="E16" s="3"/>
      <c r="F16" s="3"/>
      <c r="G16" s="3"/>
      <c r="H16" s="3"/>
      <c r="I16" s="3"/>
      <c r="J16" s="3"/>
      <c r="L16" t="e">
        <f>C16&amp;" "&amp;#REF!&amp;" "&amp;IF(E16&lt;&gt;"","("&amp;E16&amp;")","")&amp;IF(C17&lt;&gt;"",",","")</f>
        <v>#REF!</v>
      </c>
    </row>
    <row r="17" spans="1:12" x14ac:dyDescent="0.2">
      <c r="A17" s="3">
        <v>8</v>
      </c>
      <c r="B17" s="3" t="s">
        <v>32</v>
      </c>
      <c r="C17" s="3" t="s">
        <v>82</v>
      </c>
      <c r="D17" s="3" t="s">
        <v>46</v>
      </c>
      <c r="E17" s="3"/>
      <c r="F17" s="3"/>
      <c r="G17" s="3"/>
      <c r="H17" s="3"/>
      <c r="I17" s="3"/>
      <c r="J17" s="3"/>
      <c r="L17" t="e">
        <f>C17&amp;" "&amp;#REF!&amp;" "&amp;IF(E17&lt;&gt;"","("&amp;E17&amp;")","")&amp;IF(C18&lt;&gt;"",",","")</f>
        <v>#REF!</v>
      </c>
    </row>
    <row r="18" spans="1:12" x14ac:dyDescent="0.2">
      <c r="A18" s="3">
        <v>9</v>
      </c>
      <c r="B18" s="3" t="s">
        <v>33</v>
      </c>
      <c r="C18" s="3" t="s">
        <v>66</v>
      </c>
      <c r="D18" s="3" t="s">
        <v>46</v>
      </c>
      <c r="E18" s="3"/>
      <c r="F18" s="3"/>
      <c r="G18" s="3"/>
      <c r="H18" s="3"/>
      <c r="I18" s="3"/>
      <c r="J18" s="3"/>
      <c r="L18" t="e">
        <f>C18&amp;" "&amp;#REF!&amp;" "&amp;IF(E18&lt;&gt;"","("&amp;E18&amp;")","")&amp;IF(C19&lt;&gt;"",",","")</f>
        <v>#REF!</v>
      </c>
    </row>
    <row r="19" spans="1:12" x14ac:dyDescent="0.2">
      <c r="A19" s="3">
        <v>10</v>
      </c>
      <c r="B19" s="3" t="s">
        <v>34</v>
      </c>
      <c r="C19" s="3" t="s">
        <v>67</v>
      </c>
      <c r="D19" s="3" t="s">
        <v>74</v>
      </c>
      <c r="E19" s="3">
        <v>140</v>
      </c>
      <c r="F19" s="3"/>
      <c r="G19" s="3"/>
      <c r="H19" s="3"/>
      <c r="I19" s="3"/>
      <c r="J19" s="3"/>
      <c r="L19" t="str">
        <f t="shared" ref="L19:L29" si="0">C19&amp;" "&amp;D19&amp;" "&amp;IF(E19&lt;&gt;"","("&amp;E19&amp;")","")&amp;IF(C20&lt;&gt;"",",","")</f>
        <v>text VARCHAR (140),</v>
      </c>
    </row>
    <row r="20" spans="1:12" x14ac:dyDescent="0.2">
      <c r="A20" s="3">
        <v>11</v>
      </c>
      <c r="B20" s="6" t="s">
        <v>38</v>
      </c>
      <c r="C20" s="3" t="s">
        <v>63</v>
      </c>
      <c r="D20" s="3" t="s">
        <v>46</v>
      </c>
      <c r="E20" s="3"/>
      <c r="F20" s="3"/>
      <c r="G20" s="3"/>
      <c r="H20" s="3"/>
      <c r="I20" s="3"/>
      <c r="J20" s="3"/>
      <c r="L20" t="str">
        <f t="shared" si="0"/>
        <v xml:space="preserve">point INT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8DCF-A0CF-4B30-8CE1-F9DAE9B5CCE5}">
  <dimension ref="A1:L30"/>
  <sheetViews>
    <sheetView workbookViewId="0">
      <selection activeCell="G11" sqref="G11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36</v>
      </c>
    </row>
    <row r="2" spans="1:12" x14ac:dyDescent="0.2">
      <c r="B2" s="1" t="s">
        <v>1</v>
      </c>
      <c r="C2" s="2" t="s">
        <v>21</v>
      </c>
      <c r="D2" s="1" t="s">
        <v>2</v>
      </c>
      <c r="E2" s="3" t="s">
        <v>22</v>
      </c>
    </row>
    <row r="3" spans="1:12" x14ac:dyDescent="0.2">
      <c r="B3" s="1" t="s">
        <v>3</v>
      </c>
      <c r="C3" s="2"/>
      <c r="D3" s="1" t="s">
        <v>4</v>
      </c>
      <c r="E3" s="5">
        <v>45084</v>
      </c>
    </row>
    <row r="4" spans="1:12" x14ac:dyDescent="0.2">
      <c r="B4" s="1" t="s">
        <v>16</v>
      </c>
      <c r="C4" s="3"/>
      <c r="D4" s="1" t="s">
        <v>5</v>
      </c>
      <c r="E4" s="3"/>
    </row>
    <row r="5" spans="1:12" x14ac:dyDescent="0.2">
      <c r="B5" s="1" t="s">
        <v>17</v>
      </c>
      <c r="C5" s="3"/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 (</v>
      </c>
    </row>
    <row r="10" spans="1:12" x14ac:dyDescent="0.2">
      <c r="A10" s="3">
        <v>1</v>
      </c>
      <c r="B10" t="s">
        <v>37</v>
      </c>
      <c r="C10" t="s">
        <v>45</v>
      </c>
      <c r="D10" s="3" t="s">
        <v>46</v>
      </c>
      <c r="E10" s="3"/>
      <c r="F10" s="3" t="s">
        <v>44</v>
      </c>
      <c r="G10" s="3" t="s">
        <v>44</v>
      </c>
      <c r="H10" s="3"/>
      <c r="I10" s="3"/>
      <c r="J10" s="3"/>
      <c r="L10" t="e">
        <f>C11&amp;" "&amp;D10&amp;" "&amp;IF(E10&lt;&gt;"","("&amp;E10&amp;")","")&amp;IF(#REF!&lt;&gt;"",",","")</f>
        <v>#REF!</v>
      </c>
    </row>
    <row r="11" spans="1:12" x14ac:dyDescent="0.2">
      <c r="A11" s="3">
        <v>2</v>
      </c>
      <c r="B11" s="6" t="s">
        <v>40</v>
      </c>
      <c r="C11" s="3" t="s">
        <v>72</v>
      </c>
      <c r="D11" s="3" t="s">
        <v>46</v>
      </c>
      <c r="E11" s="3"/>
      <c r="F11" s="3"/>
      <c r="G11" s="3"/>
      <c r="H11" s="3" t="s">
        <v>44</v>
      </c>
      <c r="I11" s="3"/>
      <c r="J11" s="3"/>
      <c r="L11" t="e">
        <f>#REF!&amp;" "&amp;D11&amp;" "&amp;IF(E11&lt;&gt;"","("&amp;E11&amp;")","")&amp;IF(C12&lt;&gt;"",",","")</f>
        <v>#REF!</v>
      </c>
    </row>
    <row r="12" spans="1:12" x14ac:dyDescent="0.2">
      <c r="A12" s="3">
        <v>3</v>
      </c>
      <c r="B12" s="6" t="s">
        <v>39</v>
      </c>
      <c r="C12" s="3" t="s">
        <v>68</v>
      </c>
      <c r="D12" s="3" t="s">
        <v>43</v>
      </c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date DATE ,</v>
      </c>
    </row>
    <row r="13" spans="1:12" x14ac:dyDescent="0.2">
      <c r="A13" s="3">
        <v>4</v>
      </c>
      <c r="B13" s="6" t="s">
        <v>38</v>
      </c>
      <c r="C13" s="3" t="s">
        <v>63</v>
      </c>
      <c r="D13" s="3" t="s">
        <v>46</v>
      </c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point INT </v>
      </c>
    </row>
    <row r="14" spans="1:12" x14ac:dyDescent="0.2">
      <c r="A14" s="3">
        <v>5</v>
      </c>
      <c r="B14" s="6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6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6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6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7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2">
        <v>10</v>
      </c>
      <c r="B19" s="3"/>
      <c r="C19" s="9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2">
        <v>11</v>
      </c>
      <c r="B20" s="3"/>
      <c r="C20" s="9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2">
        <v>12</v>
      </c>
      <c r="B21" s="3"/>
      <c r="C21" s="9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2">
        <v>13</v>
      </c>
      <c r="B22" s="3"/>
      <c r="C22" s="9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2">
        <v>14</v>
      </c>
      <c r="B23" s="3"/>
      <c r="C23" s="9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2">
        <v>15</v>
      </c>
      <c r="B24" s="3"/>
      <c r="C24" s="9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2">
        <v>16</v>
      </c>
      <c r="B25" s="3"/>
      <c r="C25" s="9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8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501CC-E33E-4C18-834F-1C6B8F80E7A5}">
  <dimension ref="A1:L30"/>
  <sheetViews>
    <sheetView zoomScale="72" workbookViewId="0">
      <selection activeCell="E11" sqref="E11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41</v>
      </c>
    </row>
    <row r="2" spans="1:12" x14ac:dyDescent="0.2">
      <c r="B2" s="1" t="s">
        <v>1</v>
      </c>
      <c r="C2" s="2" t="s">
        <v>21</v>
      </c>
      <c r="D2" s="1" t="s">
        <v>2</v>
      </c>
      <c r="E2" s="3" t="s">
        <v>22</v>
      </c>
    </row>
    <row r="3" spans="1:12" x14ac:dyDescent="0.2">
      <c r="B3" s="1" t="s">
        <v>3</v>
      </c>
      <c r="C3" s="2"/>
      <c r="D3" s="1" t="s">
        <v>4</v>
      </c>
      <c r="E3" s="5">
        <v>45084</v>
      </c>
    </row>
    <row r="4" spans="1:12" x14ac:dyDescent="0.2">
      <c r="B4" s="1" t="s">
        <v>16</v>
      </c>
      <c r="C4" s="3"/>
      <c r="D4" s="1" t="s">
        <v>5</v>
      </c>
      <c r="E4" s="3"/>
    </row>
    <row r="5" spans="1:12" x14ac:dyDescent="0.2">
      <c r="B5" s="1" t="s">
        <v>17</v>
      </c>
      <c r="C5" s="3"/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 (</v>
      </c>
    </row>
    <row r="10" spans="1:12" x14ac:dyDescent="0.2">
      <c r="A10" s="3">
        <v>1</v>
      </c>
      <c r="B10" s="6" t="s">
        <v>37</v>
      </c>
      <c r="C10" s="3" t="s">
        <v>45</v>
      </c>
      <c r="D10" s="3" t="s">
        <v>46</v>
      </c>
      <c r="E10" s="3"/>
      <c r="F10" s="3" t="s">
        <v>44</v>
      </c>
      <c r="G10" s="3" t="s">
        <v>44</v>
      </c>
      <c r="H10" s="3"/>
      <c r="I10" s="3"/>
      <c r="J10" s="3"/>
      <c r="L10" t="str">
        <f>C10&amp;" "&amp;D10&amp;" "&amp;IF(E10&lt;&gt;"","("&amp;E10&amp;")","")&amp;IF(C11&lt;&gt;"",",","")</f>
        <v>id INT ,</v>
      </c>
    </row>
    <row r="11" spans="1:12" x14ac:dyDescent="0.2">
      <c r="A11" s="3">
        <v>2</v>
      </c>
      <c r="B11" s="6" t="s">
        <v>26</v>
      </c>
      <c r="C11" s="3" t="s">
        <v>72</v>
      </c>
      <c r="D11" s="3" t="s">
        <v>46</v>
      </c>
      <c r="E11" s="3"/>
      <c r="F11" s="3"/>
      <c r="G11" s="3"/>
      <c r="H11" s="3" t="s">
        <v>44</v>
      </c>
      <c r="I11" s="3"/>
      <c r="J11" s="3"/>
      <c r="L11" t="str">
        <f>C11&amp;" "&amp;D11&amp;" "&amp;IF(E11&lt;&gt;"","("&amp;E11&amp;")","")&amp;IF(C12&lt;&gt;"",",","")</f>
        <v>users_id INT ,</v>
      </c>
    </row>
    <row r="12" spans="1:12" x14ac:dyDescent="0.2">
      <c r="A12" s="3">
        <v>3</v>
      </c>
      <c r="B12" s="6" t="s">
        <v>39</v>
      </c>
      <c r="C12" s="3" t="s">
        <v>68</v>
      </c>
      <c r="D12" s="3" t="s">
        <v>43</v>
      </c>
      <c r="E12" s="3"/>
      <c r="F12" s="3"/>
      <c r="G12" s="3"/>
      <c r="H12" s="3"/>
      <c r="I12" s="3"/>
      <c r="J12" s="3"/>
      <c r="L12" t="str">
        <f>C12&amp;" "&amp;D12&amp;" "&amp;IF(E12&lt;&gt;"","("&amp;E12&amp;")","")&amp;IF(C13&lt;&gt;"",",","")</f>
        <v>date DATE ,</v>
      </c>
    </row>
    <row r="13" spans="1:12" x14ac:dyDescent="0.2">
      <c r="A13" s="3">
        <v>4</v>
      </c>
      <c r="B13" s="6" t="s">
        <v>38</v>
      </c>
      <c r="C13" s="3" t="s">
        <v>63</v>
      </c>
      <c r="D13" s="3" t="s">
        <v>46</v>
      </c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point INT </v>
      </c>
    </row>
    <row r="14" spans="1:12" x14ac:dyDescent="0.2">
      <c r="A14" s="3">
        <v>5</v>
      </c>
      <c r="B14" s="6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6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6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6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7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2">
        <v>10</v>
      </c>
      <c r="B19" s="3"/>
      <c r="C19" s="9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2">
        <v>11</v>
      </c>
      <c r="B20" s="3"/>
      <c r="C20" s="9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2">
        <v>12</v>
      </c>
      <c r="B21" s="3"/>
      <c r="C21" s="9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2">
        <v>13</v>
      </c>
      <c r="B22" s="3"/>
      <c r="C22" s="9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2">
        <v>14</v>
      </c>
      <c r="B23" s="3"/>
      <c r="C23" s="9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2">
        <v>15</v>
      </c>
      <c r="B24" s="3"/>
      <c r="C24" s="9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2">
        <v>16</v>
      </c>
      <c r="B25" s="3"/>
      <c r="C25" s="9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8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7F619-6897-48B0-ABF0-7BA4131E62FE}">
  <dimension ref="A1:L30"/>
  <sheetViews>
    <sheetView workbookViewId="0">
      <selection activeCell="H12" sqref="H12"/>
    </sheetView>
  </sheetViews>
  <sheetFormatPr defaultRowHeight="13" x14ac:dyDescent="0.2"/>
  <cols>
    <col min="2" max="2" width="16.08984375" customWidth="1"/>
    <col min="3" max="3" width="19.36328125" customWidth="1"/>
    <col min="4" max="4" width="16.26953125" customWidth="1"/>
    <col min="5" max="5" width="16.36328125" customWidth="1"/>
    <col min="6" max="6" width="9.7265625" customWidth="1"/>
    <col min="7" max="7" width="7.26953125" customWidth="1"/>
    <col min="8" max="8" width="9.453125" customWidth="1"/>
    <col min="9" max="9" width="11.26953125" bestFit="1" customWidth="1"/>
    <col min="10" max="10" width="33.90625" customWidth="1"/>
  </cols>
  <sheetData>
    <row r="1" spans="1:12" ht="19" x14ac:dyDescent="0.2">
      <c r="A1" s="4" t="s">
        <v>42</v>
      </c>
    </row>
    <row r="2" spans="1:12" x14ac:dyDescent="0.2">
      <c r="B2" s="1" t="s">
        <v>1</v>
      </c>
      <c r="C2" s="2" t="s">
        <v>21</v>
      </c>
      <c r="D2" s="1" t="s">
        <v>2</v>
      </c>
      <c r="E2" s="3" t="s">
        <v>22</v>
      </c>
    </row>
    <row r="3" spans="1:12" x14ac:dyDescent="0.2">
      <c r="B3" s="1" t="s">
        <v>3</v>
      </c>
      <c r="C3" s="2"/>
      <c r="D3" s="1" t="s">
        <v>4</v>
      </c>
      <c r="E3" s="5">
        <v>45084</v>
      </c>
    </row>
    <row r="4" spans="1:12" x14ac:dyDescent="0.2">
      <c r="B4" s="1" t="s">
        <v>16</v>
      </c>
      <c r="C4" s="3"/>
      <c r="D4" s="1" t="s">
        <v>5</v>
      </c>
      <c r="E4" s="3"/>
    </row>
    <row r="5" spans="1:12" x14ac:dyDescent="0.2">
      <c r="B5" s="1" t="s">
        <v>17</v>
      </c>
      <c r="C5" s="3"/>
      <c r="D5" s="1" t="s">
        <v>6</v>
      </c>
      <c r="E5" s="3"/>
    </row>
    <row r="9" spans="1:12" x14ac:dyDescent="0.2">
      <c r="A9" s="1" t="s">
        <v>7</v>
      </c>
      <c r="B9" s="1" t="s">
        <v>8</v>
      </c>
      <c r="C9" s="1" t="s">
        <v>9</v>
      </c>
      <c r="D9" s="1" t="s">
        <v>12</v>
      </c>
      <c r="E9" s="1" t="s">
        <v>18</v>
      </c>
      <c r="F9" s="1" t="s">
        <v>15</v>
      </c>
      <c r="G9" s="1" t="s">
        <v>19</v>
      </c>
      <c r="H9" s="1" t="s">
        <v>13</v>
      </c>
      <c r="I9" s="1" t="s">
        <v>14</v>
      </c>
      <c r="J9" s="1" t="s">
        <v>11</v>
      </c>
      <c r="L9" t="str">
        <f>"create table "&amp;C5&amp;" ("</f>
        <v>create table  (</v>
      </c>
    </row>
    <row r="10" spans="1:12" x14ac:dyDescent="0.2">
      <c r="A10" s="3">
        <v>1</v>
      </c>
      <c r="B10" s="6" t="s">
        <v>37</v>
      </c>
      <c r="C10" s="3" t="s">
        <v>45</v>
      </c>
      <c r="D10" s="3" t="s">
        <v>46</v>
      </c>
      <c r="E10" s="3"/>
      <c r="F10" s="3" t="s">
        <v>44</v>
      </c>
      <c r="G10" s="3" t="s">
        <v>44</v>
      </c>
      <c r="H10" s="3"/>
      <c r="I10" s="3"/>
      <c r="J10" s="3"/>
      <c r="L10" t="str">
        <f>C10&amp;" "&amp;D10&amp;" "&amp;IF(E10&lt;&gt;"","("&amp;E10&amp;")","")&amp;IF(C11&lt;&gt;"",",","")</f>
        <v>id INT ,</v>
      </c>
    </row>
    <row r="11" spans="1:12" x14ac:dyDescent="0.2">
      <c r="A11" s="3">
        <v>2</v>
      </c>
      <c r="B11" s="6" t="s">
        <v>26</v>
      </c>
      <c r="C11" s="3" t="s">
        <v>72</v>
      </c>
      <c r="D11" s="3" t="s">
        <v>46</v>
      </c>
      <c r="E11" s="3"/>
      <c r="F11" s="3"/>
      <c r="G11" s="3"/>
      <c r="H11" s="3" t="s">
        <v>44</v>
      </c>
      <c r="I11" s="3"/>
      <c r="J11" s="3" t="s">
        <v>49</v>
      </c>
      <c r="L11" t="str">
        <f>C11&amp;" "&amp;D11&amp;" "&amp;IF(E11&lt;&gt;"","("&amp;E11&amp;")","")&amp;IF(C12&lt;&gt;"",",","")</f>
        <v>users_id INT ,</v>
      </c>
    </row>
    <row r="12" spans="1:12" x14ac:dyDescent="0.2">
      <c r="A12" s="3">
        <v>3</v>
      </c>
      <c r="B12" s="6" t="s">
        <v>86</v>
      </c>
      <c r="C12" s="3" t="s">
        <v>87</v>
      </c>
      <c r="D12" s="3" t="s">
        <v>46</v>
      </c>
      <c r="E12" s="3"/>
      <c r="F12" s="3"/>
      <c r="G12" s="3"/>
      <c r="H12" s="3" t="s">
        <v>44</v>
      </c>
      <c r="I12" s="3"/>
      <c r="J12" s="3"/>
      <c r="L12" t="str">
        <f>C12&amp;" "&amp;D12&amp;" "&amp;IF(E12&lt;&gt;"","("&amp;E12&amp;")","")&amp;IF(C13&lt;&gt;"",",","")</f>
        <v xml:space="preserve">gathers_id INT </v>
      </c>
    </row>
    <row r="13" spans="1:12" x14ac:dyDescent="0.2">
      <c r="A13" s="3">
        <v>4</v>
      </c>
      <c r="B13" s="6"/>
      <c r="C13" s="3"/>
      <c r="D13" s="3"/>
      <c r="E13" s="3"/>
      <c r="F13" s="3"/>
      <c r="G13" s="3"/>
      <c r="H13" s="3"/>
      <c r="I13" s="3"/>
      <c r="J13" s="3"/>
      <c r="L13" t="str">
        <f>C13&amp;" "&amp;D13&amp;" "&amp;IF(E13&lt;&gt;"","("&amp;E13&amp;")","")&amp;IF(C14&lt;&gt;"",",","")</f>
        <v xml:space="preserve">  </v>
      </c>
    </row>
    <row r="14" spans="1:12" x14ac:dyDescent="0.2">
      <c r="A14" s="3">
        <v>5</v>
      </c>
      <c r="B14" s="6"/>
      <c r="C14" s="3"/>
      <c r="D14" s="3"/>
      <c r="E14" s="3"/>
      <c r="F14" s="3"/>
      <c r="G14" s="3"/>
      <c r="H14" s="3"/>
      <c r="I14" s="3"/>
      <c r="J14" s="3"/>
      <c r="L14" t="str">
        <f>C14&amp;" "&amp;D14&amp;" "&amp;IF(E14&lt;&gt;"","("&amp;E14&amp;")","")&amp;IF(C15&lt;&gt;"",",","")</f>
        <v xml:space="preserve">  </v>
      </c>
    </row>
    <row r="15" spans="1:12" x14ac:dyDescent="0.2">
      <c r="A15" s="3">
        <v>6</v>
      </c>
      <c r="B15" s="6"/>
      <c r="C15" s="3"/>
      <c r="D15" s="3"/>
      <c r="E15" s="3"/>
      <c r="F15" s="3"/>
      <c r="G15" s="3"/>
      <c r="H15" s="3"/>
      <c r="I15" s="3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6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6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7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2">
        <v>10</v>
      </c>
      <c r="B19" s="3"/>
      <c r="C19" s="9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2">
        <v>11</v>
      </c>
      <c r="B20" s="3"/>
      <c r="C20" s="9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2">
        <v>12</v>
      </c>
      <c r="B21" s="3"/>
      <c r="C21" s="9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2">
        <v>13</v>
      </c>
      <c r="B22" s="3"/>
      <c r="C22" s="9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2">
        <v>14</v>
      </c>
      <c r="B23" s="3"/>
      <c r="C23" s="9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2">
        <v>15</v>
      </c>
      <c r="B24" s="3"/>
      <c r="C24" s="9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2">
        <v>16</v>
      </c>
      <c r="B25" s="3"/>
      <c r="C25" s="9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8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テーブル一覧</vt:lpstr>
      <vt:lpstr>users</vt:lpstr>
      <vt:lpstr>profiles</vt:lpstr>
      <vt:lpstr>restaurants</vt:lpstr>
      <vt:lpstr>posts</vt:lpstr>
      <vt:lpstr>comments</vt:lpstr>
      <vt:lpstr>gathers</vt:lpstr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2023-06-13T01:52:20Z</dcterms:modified>
</cp:coreProperties>
</file>