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グループ関連\"/>
    </mc:Choice>
  </mc:AlternateContent>
  <xr:revisionPtr revIDLastSave="0" documentId="13_ncr:1_{2C44F0B7-EB71-4E42-96FF-E228B13F1178}" xr6:coauthVersionLast="46" xr6:coauthVersionMax="46" xr10:uidLastSave="{00000000-0000-0000-0000-000000000000}"/>
  <bookViews>
    <workbookView xWindow="-110" yWindow="-110" windowWidth="19420" windowHeight="10300" activeTab="5" xr2:uid="{00000000-000D-0000-FFFF-FFFF00000000}"/>
  </bookViews>
  <sheets>
    <sheet name="テーブル一覧" sheetId="1" r:id="rId1"/>
    <sheet name="users" sheetId="2" r:id="rId2"/>
    <sheet name="profiles" sheetId="7" r:id="rId3"/>
    <sheet name="restaurants" sheetId="4" r:id="rId4"/>
    <sheet name="posts" sheetId="6" r:id="rId5"/>
    <sheet name="comments" sheetId="10" r:id="rId6"/>
    <sheet name="gathers" sheetId="11" r:id="rId7"/>
    <sheet name="reaction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<sst xmlns="http://schemas.openxmlformats.org/spreadsheetml/2006/main" count="316" uniqueCount="85">
  <si>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</si>
  <si>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</si>
  <si>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</si>
  <si>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</si>
  <si>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</si>
  <si>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</si>
  <si>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</si>
  <si>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</si>
  <si>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</si>
  <si>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</si>
  <si>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</si>
  <si>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</si>
  <si>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</si>
  <si>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</si>
  <si>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</si>
  <si>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</si>
  <si>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</si>
  <si>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</si>
  <si>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</si>
  <si>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</si>
  <si>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</si>
  <si>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物知りプラス（仮）</t>
    <phoneticPr fontId="1"/>
  </si>
  <si>
    <t>石原志織</t>
    <rPh sb="0" eb="2">
      <t>イシハラ</t>
    </rPh>
    <rPh sb="2" eb="4">
      <t>シオリ</t>
    </rPh>
    <phoneticPr fontId="1"/>
  </si>
  <si>
    <t>テーブル</t>
    <phoneticPr fontId="1"/>
  </si>
  <si>
    <t>物知りプラス</t>
    <rPh sb="0" eb="2">
      <t>モノシ</t>
    </rPh>
    <phoneticPr fontId="1"/>
  </si>
  <si>
    <t>石原志織</t>
    <rPh sb="0" eb="4">
      <t>イシハラシオリ</t>
    </rPh>
    <phoneticPr fontId="1"/>
  </si>
  <si>
    <t>ユーザID</t>
    <phoneticPr fontId="1"/>
  </si>
  <si>
    <t>ユーザパスワード</t>
    <phoneticPr fontId="1"/>
  </si>
  <si>
    <t>プロフィールアイコン</t>
    <phoneticPr fontId="1"/>
  </si>
  <si>
    <t>店舗名</t>
    <rPh sb="0" eb="3">
      <t>テンポメイ</t>
    </rPh>
    <phoneticPr fontId="1"/>
  </si>
  <si>
    <t>徒歩時間</t>
    <rPh sb="0" eb="4">
      <t>トホジカン</t>
    </rPh>
    <phoneticPr fontId="1"/>
  </si>
  <si>
    <t>提供時間</t>
    <rPh sb="0" eb="2">
      <t>テイキョウ</t>
    </rPh>
    <rPh sb="2" eb="4">
      <t>ジカン</t>
    </rPh>
    <phoneticPr fontId="1"/>
  </si>
  <si>
    <t>価格</t>
    <rPh sb="0" eb="2">
      <t>カカク</t>
    </rPh>
    <phoneticPr fontId="1"/>
  </si>
  <si>
    <t>ジャンル</t>
    <phoneticPr fontId="1"/>
  </si>
  <si>
    <t>テキスト</t>
    <phoneticPr fontId="1"/>
  </si>
  <si>
    <t>料理の写真</t>
    <rPh sb="0" eb="2">
      <t>リョウリ</t>
    </rPh>
    <rPh sb="3" eb="5">
      <t>シャシン</t>
    </rPh>
    <phoneticPr fontId="1"/>
  </si>
  <si>
    <t>コメント</t>
    <phoneticPr fontId="1"/>
  </si>
  <si>
    <t>徒歩時間＋提供時間</t>
    <rPh sb="0" eb="4">
      <t>トホジカン</t>
    </rPh>
    <rPh sb="5" eb="9">
      <t>テイキョウジカン</t>
    </rPh>
    <phoneticPr fontId="1"/>
  </si>
  <si>
    <t>ID</t>
    <phoneticPr fontId="1"/>
  </si>
  <si>
    <t>ポイント</t>
    <phoneticPr fontId="1"/>
  </si>
  <si>
    <t>日付</t>
    <rPh sb="0" eb="2">
      <t>ヒヅケ</t>
    </rPh>
    <phoneticPr fontId="1"/>
  </si>
  <si>
    <t>ユーザID（コメント者）</t>
    <rPh sb="10" eb="11">
      <t>シャ</t>
    </rPh>
    <phoneticPr fontId="1"/>
  </si>
  <si>
    <t>募集</t>
    <rPh sb="0" eb="2">
      <t>ボシュウ</t>
    </rPh>
    <phoneticPr fontId="1"/>
  </si>
  <si>
    <t>反応</t>
    <rPh sb="0" eb="2">
      <t>ハンノウ</t>
    </rPh>
    <phoneticPr fontId="1"/>
  </si>
  <si>
    <t>DATE</t>
    <phoneticPr fontId="1"/>
  </si>
  <si>
    <t>〇</t>
    <phoneticPr fontId="1"/>
  </si>
  <si>
    <t>id</t>
    <phoneticPr fontId="1"/>
  </si>
  <si>
    <t>INT</t>
    <phoneticPr fontId="1"/>
  </si>
  <si>
    <t>ユーザ</t>
    <phoneticPr fontId="1"/>
  </si>
  <si>
    <t>mail_address</t>
    <phoneticPr fontId="1"/>
  </si>
  <si>
    <t>unique key</t>
    <phoneticPr fontId="1"/>
  </si>
  <si>
    <t>password</t>
    <phoneticPr fontId="1"/>
  </si>
  <si>
    <t>users</t>
    <phoneticPr fontId="1"/>
  </si>
  <si>
    <t>プロフィール</t>
    <phoneticPr fontId="1"/>
  </si>
  <si>
    <t>profiles</t>
    <phoneticPr fontId="1"/>
  </si>
  <si>
    <t>店舗</t>
    <rPh sb="0" eb="2">
      <t>テンポ</t>
    </rPh>
    <phoneticPr fontId="1"/>
  </si>
  <si>
    <t>restaurants</t>
    <phoneticPr fontId="1"/>
  </si>
  <si>
    <t>投稿</t>
    <rPh sb="0" eb="2">
      <t>トウコウ</t>
    </rPh>
    <phoneticPr fontId="1"/>
  </si>
  <si>
    <t>posts</t>
    <phoneticPr fontId="1"/>
  </si>
  <si>
    <t>comments</t>
    <phoneticPr fontId="1"/>
  </si>
  <si>
    <t>gathers</t>
    <phoneticPr fontId="1"/>
  </si>
  <si>
    <t>reactions</t>
    <phoneticPr fontId="1"/>
  </si>
  <si>
    <t>name</t>
    <phoneticPr fontId="1"/>
  </si>
  <si>
    <t>icon</t>
    <phoneticPr fontId="1"/>
  </si>
  <si>
    <t>point</t>
    <phoneticPr fontId="1"/>
  </si>
  <si>
    <t>名前</t>
    <rPh sb="0" eb="2">
      <t>ナマエ</t>
    </rPh>
    <phoneticPr fontId="1"/>
  </si>
  <si>
    <t>photo</t>
    <phoneticPr fontId="1"/>
  </si>
  <si>
    <t>time</t>
    <phoneticPr fontId="1"/>
  </si>
  <si>
    <t>value</t>
    <phoneticPr fontId="1"/>
  </si>
  <si>
    <t>genre</t>
    <phoneticPr fontId="1"/>
  </si>
  <si>
    <t>text</t>
    <phoneticPr fontId="1"/>
  </si>
  <si>
    <t>date</t>
    <phoneticPr fontId="1"/>
  </si>
  <si>
    <t>restaurant</t>
    <phoneticPr fontId="1"/>
  </si>
  <si>
    <t>walk</t>
    <phoneticPr fontId="1"/>
  </si>
  <si>
    <t>serve</t>
    <phoneticPr fontId="1"/>
  </si>
  <si>
    <t>users_id</t>
    <phoneticPr fontId="1"/>
  </si>
  <si>
    <t>posts_restaurant</t>
    <phoneticPr fontId="1"/>
  </si>
  <si>
    <t>VARCHAR</t>
    <phoneticPr fontId="1"/>
  </si>
  <si>
    <t>画像ファイルの名前を格納</t>
    <rPh sb="0" eb="2">
      <t>ガゾウ</t>
    </rPh>
    <rPh sb="7" eb="9">
      <t>ナマエ</t>
    </rPh>
    <rPh sb="10" eb="12">
      <t>カクノウ</t>
    </rPh>
    <phoneticPr fontId="1"/>
  </si>
  <si>
    <t>イタリアン</t>
    <phoneticPr fontId="1"/>
  </si>
  <si>
    <t>ラーメン</t>
    <phoneticPr fontId="1"/>
  </si>
  <si>
    <t>コード</t>
    <phoneticPr fontId="1"/>
  </si>
  <si>
    <t>名称</t>
    <rPh sb="0" eb="2">
      <t>メイショウ</t>
    </rPh>
    <phoneticPr fontId="1"/>
  </si>
  <si>
    <t>中華（大盛）</t>
    <rPh sb="0" eb="2">
      <t>チュウカ</t>
    </rPh>
    <rPh sb="3" eb="5">
      <t>オオモリ</t>
    </rPh>
    <phoneticPr fontId="1"/>
  </si>
  <si>
    <t>posts_genre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</si>
</sst>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C1" workbookViewId="0">
      <selection activeCell="D19" sqref="D1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24</v>
      </c>
      <c r="D2" s="1" t="s">
        <v>2</v>
      </c>
      <c r="E2" s="3" t="s">
        <v>25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48</v>
      </c>
      <c r="D8" s="3" t="s">
        <v>52</v>
      </c>
      <c r="E8" s="3" t="s">
        <v>23</v>
      </c>
      <c r="F8" s="3"/>
    </row>
    <row r="9" spans="1:6" x14ac:dyDescent="0.2">
      <c r="B9" s="3">
        <v>2</v>
      </c>
      <c r="C9" s="3" t="s">
        <v>53</v>
      </c>
      <c r="D9" s="3" t="s">
        <v>54</v>
      </c>
      <c r="E9" s="3" t="s">
        <v>23</v>
      </c>
      <c r="F9" s="3"/>
    </row>
    <row r="10" spans="1:6" x14ac:dyDescent="0.2">
      <c r="B10" s="3">
        <v>3</v>
      </c>
      <c r="C10" s="3" t="s">
        <v>55</v>
      </c>
      <c r="D10" s="3" t="s">
        <v>56</v>
      </c>
      <c r="E10" s="3" t="s">
        <v>23</v>
      </c>
      <c r="F10" s="3"/>
    </row>
    <row r="11" spans="1:6" x14ac:dyDescent="0.2">
      <c r="B11" s="3">
        <v>4</v>
      </c>
      <c r="C11" s="3" t="s">
        <v>57</v>
      </c>
      <c r="D11" s="3" t="s">
        <v>58</v>
      </c>
      <c r="E11" s="3" t="s">
        <v>23</v>
      </c>
      <c r="F11" s="3"/>
    </row>
    <row r="12" spans="1:6" x14ac:dyDescent="0.2">
      <c r="B12" s="3">
        <v>5</v>
      </c>
      <c r="C12" s="3" t="s">
        <v>36</v>
      </c>
      <c r="D12" s="3" t="s">
        <v>59</v>
      </c>
      <c r="E12" s="3" t="s">
        <v>23</v>
      </c>
      <c r="F12" s="3"/>
    </row>
    <row r="13" spans="1:6" x14ac:dyDescent="0.2">
      <c r="B13" s="3">
        <v>6</v>
      </c>
      <c r="C13" s="3" t="s">
        <v>42</v>
      </c>
      <c r="D13" s="3" t="s">
        <v>60</v>
      </c>
      <c r="E13" s="3" t="s">
        <v>23</v>
      </c>
      <c r="F13" s="3"/>
    </row>
    <row r="14" spans="1:6" x14ac:dyDescent="0.2">
      <c r="B14" s="3">
        <v>7</v>
      </c>
      <c r="C14" s="3" t="s">
        <v>43</v>
      </c>
      <c r="D14" s="3" t="s">
        <v>61</v>
      </c>
      <c r="E14" s="3" t="s">
        <v>23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48</v>
      </c>
      <c r="C11" s="3" t="s">
        <v>49</v>
      </c>
      <c r="D11" s="3" t="s">
        <v>77</v>
      </c>
      <c r="E11" s="3">
        <v>30</v>
      </c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mail_address VARCHAR (30),</v>
      </c>
    </row>
    <row r="12" spans="1:12" x14ac:dyDescent="0.2">
      <c r="A12" s="3">
        <v>3</v>
      </c>
      <c r="B12" s="6" t="s">
        <v>27</v>
      </c>
      <c r="C12" s="3" t="s">
        <v>51</v>
      </c>
      <c r="D12" s="3" t="s">
        <v>77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password VARCHAR (30)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E0D9-E488-45BF-9BBD-5F3059752980}">
  <dimension ref="A1:L30"/>
  <sheetViews>
    <sheetView workbookViewId="0">
      <selection activeCell="J13" sqref="J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75</v>
      </c>
      <c r="D11" s="12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65</v>
      </c>
      <c r="C12" s="3" t="s">
        <v>62</v>
      </c>
      <c r="D12" s="3" t="s">
        <v>77</v>
      </c>
      <c r="E12" s="3">
        <v>30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10" t="s">
        <v>28</v>
      </c>
      <c r="C13" s="3" t="s">
        <v>63</v>
      </c>
      <c r="D13" s="3" t="s">
        <v>77</v>
      </c>
      <c r="E13" s="3"/>
      <c r="F13" s="3"/>
      <c r="G13" s="3"/>
      <c r="H13" s="3"/>
      <c r="I13" s="3"/>
      <c r="J13" s="3" t="s">
        <v>78</v>
      </c>
      <c r="L13" t="e">
        <f>#REF!&amp;" "&amp;D13&amp;" "&amp;IF(E13&lt;&gt;"","("&amp;E13&amp;")","")&amp;IF(C13&lt;&gt;"",",","")</f>
        <v>#REF!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C13&amp;" "&amp;D14&amp;" "&amp;IF(E14&lt;&gt;"","("&amp;E14&amp;")","")&amp;IF(C14&lt;&gt;"",",","")</f>
        <v xml:space="preserve">icon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>C14&amp;" "&amp;D15&amp;" "&amp;IF(E15&lt;&gt;"","("&amp;E15&amp;")","")&amp;IF(C15&lt;&gt;"",",","")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F248-F528-4871-AF35-46CAA08DD385}">
  <dimension ref="A1:L30"/>
  <sheetViews>
    <sheetView workbookViewId="0">
      <selection activeCell="B13" sqref="B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  <c r="G1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  <c r="G2" t="s">
        <v>81</v>
      </c>
      <c r="H2" t="s">
        <v>82</v>
      </c>
    </row>
    <row r="3" spans="1:12" x14ac:dyDescent="0.2">
      <c r="B3" s="1" t="s">
        <v>3</v>
      </c>
      <c r="C3" s="2"/>
      <c r="D3" s="1" t="s">
        <v>4</v>
      </c>
      <c r="E3" s="5">
        <v>45084</v>
      </c>
      <c r="G3">
        <v>1</v>
      </c>
      <c r="H3" t="s">
        <v>83</v>
      </c>
    </row>
    <row r="4" spans="1:12" x14ac:dyDescent="0.2">
      <c r="B4" s="1" t="s">
        <v>16</v>
      </c>
      <c r="C4" s="3"/>
      <c r="D4" s="1" t="s">
        <v>5</v>
      </c>
      <c r="E4" s="3"/>
      <c r="G4">
        <v>2</v>
      </c>
      <c r="H4" t="s">
        <v>79</v>
      </c>
    </row>
    <row r="5" spans="1:12" x14ac:dyDescent="0.2">
      <c r="B5" s="1" t="s">
        <v>17</v>
      </c>
      <c r="C5" s="3"/>
      <c r="D5" s="1" t="s">
        <v>6</v>
      </c>
      <c r="E5" s="3"/>
      <c r="G5">
        <v>3</v>
      </c>
      <c r="H5" t="s">
        <v>80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29</v>
      </c>
      <c r="C10" s="3" t="s">
        <v>76</v>
      </c>
      <c r="D10" s="3" t="s">
        <v>77</v>
      </c>
      <c r="E10" s="3">
        <v>20</v>
      </c>
      <c r="F10" s="3" t="s">
        <v>45</v>
      </c>
      <c r="G10" s="3"/>
      <c r="H10" s="3" t="s">
        <v>45</v>
      </c>
      <c r="I10" s="3"/>
      <c r="J10" s="3"/>
      <c r="L10" t="str">
        <f>C10&amp;" "&amp;D10&amp;" "&amp;IF(E10&lt;&gt;"","("&amp;E10&amp;")","")&amp;IF(C11&lt;&gt;"",",","")</f>
        <v>posts_restaurant VARCHAR (20),</v>
      </c>
    </row>
    <row r="11" spans="1:12" x14ac:dyDescent="0.2">
      <c r="A11" s="3">
        <v>2</v>
      </c>
      <c r="B11" s="3" t="s">
        <v>37</v>
      </c>
      <c r="C11" s="3" t="s">
        <v>67</v>
      </c>
      <c r="D11" s="12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time INT ,</v>
      </c>
    </row>
    <row r="12" spans="1:12" x14ac:dyDescent="0.2">
      <c r="A12" s="3">
        <v>3</v>
      </c>
      <c r="B12" s="3" t="s">
        <v>32</v>
      </c>
      <c r="C12" s="3" t="s">
        <v>68</v>
      </c>
      <c r="D12" s="12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value INT ,</v>
      </c>
    </row>
    <row r="13" spans="1:12" x14ac:dyDescent="0.2">
      <c r="A13" s="3">
        <v>4</v>
      </c>
      <c r="B13" s="11" t="s">
        <v>33</v>
      </c>
      <c r="C13" s="3" t="s">
        <v>84</v>
      </c>
      <c r="D13" s="3" t="s">
        <v>47</v>
      </c>
      <c r="E13" s="3"/>
      <c r="F13" s="3"/>
      <c r="G13" s="3"/>
      <c r="H13" s="3"/>
      <c r="I13" s="3"/>
      <c r="J13" s="13"/>
      <c r="L13" t="str">
        <f>C13&amp;" "&amp;D13&amp;" "&amp;IF(E13&lt;&gt;"","("&amp;E13&amp;")","")&amp;IF(C14&lt;&gt;"",",","")</f>
        <v xml:space="preserve">posts_genre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8748-C4A7-4E74-B25E-BC47A4DAD6DB}">
  <dimension ref="A1:L30"/>
  <sheetViews>
    <sheetView workbookViewId="0">
      <selection activeCell="B18" sqref="B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38</v>
      </c>
      <c r="C10" s="3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26</v>
      </c>
      <c r="C11" s="3" t="s">
        <v>75</v>
      </c>
      <c r="D11" s="12" t="s">
        <v>47</v>
      </c>
      <c r="E11" s="3"/>
      <c r="F11" s="3"/>
      <c r="G11" s="3"/>
      <c r="H11" s="3" t="s">
        <v>45</v>
      </c>
      <c r="I11" s="3"/>
      <c r="J11" s="3"/>
      <c r="L11" t="e">
        <f>C11&amp;" "&amp;#REF!&amp;" "&amp;IF(E11&lt;&gt;"","("&amp;E11&amp;")","")&amp;IF(C12&lt;&gt;"",",","")</f>
        <v>#REF!</v>
      </c>
    </row>
    <row r="12" spans="1:12" x14ac:dyDescent="0.2">
      <c r="A12" s="3">
        <v>3</v>
      </c>
      <c r="B12" s="3" t="s">
        <v>40</v>
      </c>
      <c r="C12" s="3" t="s">
        <v>71</v>
      </c>
      <c r="D12" s="3" t="s">
        <v>44</v>
      </c>
      <c r="E12" s="3"/>
      <c r="F12" s="3"/>
      <c r="G12" s="3"/>
      <c r="H12" s="3"/>
      <c r="I12" s="3"/>
      <c r="J12" s="3"/>
      <c r="L12" t="e">
        <f>C12&amp;" "&amp;#REF!&amp;" "&amp;IF(E12&lt;&gt;"","("&amp;E12&amp;")","")&amp;IF(C13&lt;&gt;"",",","")</f>
        <v>#REF!</v>
      </c>
    </row>
    <row r="13" spans="1:12" x14ac:dyDescent="0.2">
      <c r="A13" s="3">
        <v>4</v>
      </c>
      <c r="B13" s="3" t="s">
        <v>35</v>
      </c>
      <c r="C13" s="3" t="s">
        <v>66</v>
      </c>
      <c r="D13" s="3" t="s">
        <v>77</v>
      </c>
      <c r="E13" s="3"/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2">
      <c r="A14" s="3">
        <v>5</v>
      </c>
      <c r="B14" s="3" t="s">
        <v>29</v>
      </c>
      <c r="C14" s="3" t="s">
        <v>72</v>
      </c>
      <c r="D14" s="3" t="s">
        <v>77</v>
      </c>
      <c r="E14" s="3">
        <v>20</v>
      </c>
      <c r="F14" s="3"/>
      <c r="G14" s="3"/>
      <c r="H14" s="3"/>
      <c r="I14" s="3"/>
      <c r="J14" s="3"/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30</v>
      </c>
      <c r="C15" s="3" t="s">
        <v>73</v>
      </c>
      <c r="D15" s="3" t="s">
        <v>47</v>
      </c>
      <c r="E15" s="3"/>
      <c r="F15" s="3"/>
      <c r="G15" s="3"/>
      <c r="H15" s="3"/>
      <c r="I15" s="3"/>
      <c r="J15" s="3"/>
      <c r="L15" t="e">
        <f>C15&amp;" "&amp;#REF!&amp;" "&amp;IF(E15&lt;&gt;"","("&amp;E15&amp;")","")&amp;IF(C16&lt;&gt;"",",","")</f>
        <v>#REF!</v>
      </c>
    </row>
    <row r="16" spans="1:12" x14ac:dyDescent="0.2">
      <c r="A16" s="3">
        <v>7</v>
      </c>
      <c r="B16" s="3" t="s">
        <v>31</v>
      </c>
      <c r="C16" s="3" t="s">
        <v>74</v>
      </c>
      <c r="D16" s="3" t="s">
        <v>47</v>
      </c>
      <c r="E16" s="3"/>
      <c r="F16" s="3"/>
      <c r="G16" s="3"/>
      <c r="H16" s="3"/>
      <c r="I16" s="3"/>
      <c r="J16" s="3"/>
      <c r="L16" t="e">
        <f>C16&amp;"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32</v>
      </c>
      <c r="C17" s="3" t="s">
        <v>68</v>
      </c>
      <c r="D17" s="3" t="s">
        <v>47</v>
      </c>
      <c r="E17" s="3"/>
      <c r="F17" s="3"/>
      <c r="G17" s="3"/>
      <c r="H17" s="3"/>
      <c r="I17" s="3"/>
      <c r="J17" s="3"/>
      <c r="L17" t="e">
        <f>C17&amp;" "&amp;#REF!&amp;" "&amp;IF(E17&lt;&gt;"","("&amp;E17&amp;")","")&amp;IF(C18&lt;&gt;"",",","")</f>
        <v>#REF!</v>
      </c>
    </row>
    <row r="18" spans="1:12" x14ac:dyDescent="0.2">
      <c r="A18" s="3">
        <v>9</v>
      </c>
      <c r="B18" s="12" t="s">
        <v>33</v>
      </c>
      <c r="C18" s="3" t="s">
        <v>69</v>
      </c>
      <c r="D18" s="3" t="s">
        <v>47</v>
      </c>
      <c r="E18" s="3"/>
      <c r="F18" s="3"/>
      <c r="G18" s="3"/>
      <c r="H18" s="3"/>
      <c r="I18" s="3"/>
      <c r="J18" s="3"/>
      <c r="L18" t="e">
        <f>C18&amp;" "&amp;#REF!&amp;" "&amp;IF(E18&lt;&gt;"","("&amp;E18&amp;")","")&amp;IF(C19&lt;&gt;"",",","")</f>
        <v>#REF!</v>
      </c>
    </row>
    <row r="19" spans="1:12" x14ac:dyDescent="0.2">
      <c r="A19" s="3">
        <v>10</v>
      </c>
      <c r="B19" s="3" t="s">
        <v>34</v>
      </c>
      <c r="C19" s="3" t="s">
        <v>70</v>
      </c>
      <c r="D19" s="3" t="s">
        <v>77</v>
      </c>
      <c r="E19" s="3">
        <v>140</v>
      </c>
      <c r="F19" s="3"/>
      <c r="G19" s="3"/>
      <c r="H19" s="3"/>
      <c r="I19" s="3"/>
      <c r="J19" s="3"/>
      <c r="L19" t="str">
        <f t="shared" ref="L15:L29" si="0">C19&amp;" "&amp;D19&amp;" "&amp;IF(E19&lt;&gt;"","("&amp;E19&amp;")","")&amp;IF(C20&lt;&gt;"",",","")</f>
        <v>text VARCHAR (140),</v>
      </c>
    </row>
    <row r="20" spans="1:12" x14ac:dyDescent="0.2">
      <c r="A20" s="3">
        <v>11</v>
      </c>
      <c r="B20" s="6" t="s">
        <v>39</v>
      </c>
      <c r="C20" s="3" t="s">
        <v>64</v>
      </c>
      <c r="D20" s="3" t="s">
        <v>47</v>
      </c>
      <c r="E20" s="3"/>
      <c r="F20" s="3"/>
      <c r="G20" s="3"/>
      <c r="H20" s="3"/>
      <c r="I20" s="3"/>
      <c r="J20" s="3"/>
      <c r="L20" t="str">
        <f t="shared" si="0"/>
        <v xml:space="preserve">point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DCF-A0CF-4B30-8CE1-F9DAE9B5CCE5}">
  <dimension ref="A1:L30"/>
  <sheetViews>
    <sheetView tabSelected="1"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t="s">
        <v>38</v>
      </c>
      <c r="C10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e">
        <f>C11&amp;" "&amp;D10&amp;" "&amp;IF(E10&lt;&gt;"","("&amp;E10&amp;")","")&amp;IF(#REF!&lt;&gt;"",",","")</f>
        <v>#REF!</v>
      </c>
    </row>
    <row r="11" spans="1:12" x14ac:dyDescent="0.2">
      <c r="A11" s="3">
        <v>2</v>
      </c>
      <c r="B11" s="6" t="s">
        <v>41</v>
      </c>
      <c r="C11" s="3" t="s">
        <v>75</v>
      </c>
      <c r="D11" s="12" t="s">
        <v>47</v>
      </c>
      <c r="E11" s="3"/>
      <c r="F11" s="3"/>
      <c r="G11" s="3"/>
      <c r="H11" s="3" t="s">
        <v>45</v>
      </c>
      <c r="I11" s="3"/>
      <c r="J11" s="3"/>
      <c r="L11" t="e">
        <f>#REF!&amp;" "&amp;D11&amp;" "&amp;IF(E11&lt;&gt;"","("&amp;E11&amp;")","")&amp;IF(C12&lt;&gt;"",",","")</f>
        <v>#REF!</v>
      </c>
    </row>
    <row r="12" spans="1:12" x14ac:dyDescent="0.2">
      <c r="A12" s="3">
        <v>3</v>
      </c>
      <c r="B12" s="6" t="s">
        <v>40</v>
      </c>
      <c r="C12" s="3" t="s">
        <v>71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1CC-E33E-4C18-834F-1C6B8F80E7A5}">
  <dimension ref="A1:L30"/>
  <sheetViews>
    <sheetView workbookViewId="0">
      <selection activeCell="D13" sqref="D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75</v>
      </c>
      <c r="D11" s="12" t="s">
        <v>47</v>
      </c>
      <c r="E11" s="3"/>
      <c r="F11" s="3"/>
      <c r="G11" s="3" t="s">
        <v>45</v>
      </c>
      <c r="H11" s="3" t="s">
        <v>45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40</v>
      </c>
      <c r="C12" s="3" t="s">
        <v>71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F619-6897-48B0-ABF0-7BA4131E62FE}">
  <dimension ref="A1:L30"/>
  <sheetViews>
    <sheetView topLeftCell="B1" workbookViewId="0">
      <selection activeCell="L9" sqref="L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12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75</v>
      </c>
      <c r="D11" s="12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 xml:space="preserve">users_id INT </v>
      </c>
    </row>
    <row r="12" spans="1:12" x14ac:dyDescent="0.2">
      <c r="A12" s="3">
        <v>3</v>
      </c>
      <c r="B12" s="6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profiles</vt:lpstr>
      <vt:lpstr>restaurants</vt:lpstr>
      <vt:lpstr>posts</vt:lpstr>
      <vt:lpstr>comments</vt:lpstr>
      <vt:lpstr>gathers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2023-06-07T07:54:29Z</dcterms:modified>
</cp:coreProperties>
</file>