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BC083B11-4D0B-49A2-805E-DC5ADF3C724B}" xr6:coauthVersionLast="46" xr6:coauthVersionMax="46" xr10:uidLastSave="{00000000-0000-0000-0000-000000000000}"/>
  <bookViews>
    <workbookView xWindow="-110" yWindow="-110" windowWidth="19420" windowHeight="10420" activeTab="1" xr2:uid="{71D6CB85-ED0E-4824-99B5-C03EEAFD70C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7" i="2"/>
  <c r="G68" i="2" s="1"/>
  <c r="F67" i="2"/>
  <c r="F68" i="2" s="1"/>
  <c r="E67" i="2"/>
  <c r="E68" i="2" s="1"/>
  <c r="H67" i="2"/>
  <c r="G4" i="2"/>
  <c r="G5" i="2"/>
  <c r="G6" i="2"/>
  <c r="G7" i="2"/>
  <c r="G8" i="2"/>
  <c r="G9" i="2"/>
  <c r="G10" i="2"/>
  <c r="G11" i="2"/>
  <c r="G12" i="2"/>
  <c r="G13" i="2"/>
  <c r="G3" i="2"/>
  <c r="H68" i="2" l="1"/>
</calcChain>
</file>

<file path=xl/sharedStrings.xml><?xml version="1.0" encoding="utf-8"?>
<sst xmlns="http://schemas.openxmlformats.org/spreadsheetml/2006/main" count="154" uniqueCount="91">
  <si>
    <t>DAO/servlet</t>
    <phoneticPr fontId="1"/>
  </si>
  <si>
    <t>servlet</t>
    <phoneticPr fontId="1"/>
  </si>
  <si>
    <t>(model/DAO/servlet予備日）
jsp/css</t>
    <rPh sb="19" eb="22">
      <t>ヨビビ</t>
    </rPh>
    <phoneticPr fontId="1"/>
  </si>
  <si>
    <t>(jsp/css予備日)
js</t>
    <rPh sb="8" eb="11">
      <t>ヨビビ</t>
    </rPh>
    <phoneticPr fontId="1"/>
  </si>
  <si>
    <t>プログラム完成、発表準備</t>
    <rPh sb="5" eb="7">
      <t>カンセイ</t>
    </rPh>
    <rPh sb="8" eb="12">
      <t>ハッピョウジュンビ</t>
    </rPh>
    <phoneticPr fontId="1"/>
  </si>
  <si>
    <t>発表準備</t>
    <rPh sb="0" eb="4">
      <t>ハッピョウジュンビ</t>
    </rPh>
    <phoneticPr fontId="1"/>
  </si>
  <si>
    <t>jsp</t>
    <phoneticPr fontId="1"/>
  </si>
  <si>
    <t>css</t>
    <phoneticPr fontId="1"/>
  </si>
  <si>
    <t>js</t>
    <phoneticPr fontId="1"/>
  </si>
  <si>
    <t>成果発表会</t>
    <rPh sb="0" eb="5">
      <t>セイカハッピョウカイ</t>
    </rPh>
    <phoneticPr fontId="1"/>
  </si>
  <si>
    <t>model/DAO</t>
    <phoneticPr fontId="1"/>
  </si>
  <si>
    <t>予定</t>
    <rPh sb="0" eb="2">
      <t>ヨテイ</t>
    </rPh>
    <phoneticPr fontId="1"/>
  </si>
  <si>
    <t>js、テスト</t>
    <phoneticPr fontId="1"/>
  </si>
  <si>
    <t>外部設計</t>
    <rPh sb="0" eb="4">
      <t>ガイブセッケイ</t>
    </rPh>
    <phoneticPr fontId="1"/>
  </si>
  <si>
    <t>LoginServlet.java</t>
    <phoneticPr fontId="1"/>
  </si>
  <si>
    <t>RegisterServlet.java</t>
    <phoneticPr fontId="1"/>
  </si>
  <si>
    <t>RefrigeratorServlet.java</t>
    <phoneticPr fontId="1"/>
  </si>
  <si>
    <t>RecipeListServlet.java</t>
    <phoneticPr fontId="1"/>
  </si>
  <si>
    <t>RecipeServlet.java</t>
    <phoneticPr fontId="1"/>
  </si>
  <si>
    <t>MainFoodListServlet.java</t>
    <phoneticPr fontId="1"/>
  </si>
  <si>
    <t>MainFoodServlet.java</t>
    <phoneticPr fontId="1"/>
  </si>
  <si>
    <t>CalendarServlet.java</t>
    <phoneticPr fontId="1"/>
  </si>
  <si>
    <t>MyPageServlet.java</t>
    <phoneticPr fontId="1"/>
  </si>
  <si>
    <t>MyPageEditServlet.java</t>
    <phoneticPr fontId="1"/>
  </si>
  <si>
    <t>UserDAO.java</t>
    <phoneticPr fontId="1"/>
  </si>
  <si>
    <t>UserLikefoodDAO.java</t>
    <phoneticPr fontId="1"/>
  </si>
  <si>
    <t>UserDislikefoodDAO.java</t>
    <phoneticPr fontId="1"/>
  </si>
  <si>
    <t>RefrigeratorDAO.java</t>
    <phoneticPr fontId="1"/>
  </si>
  <si>
    <t>RefrigeratorTextDAO.java</t>
    <phoneticPr fontId="1"/>
  </si>
  <si>
    <t>MainFoodDAO.java</t>
    <phoneticPr fontId="1"/>
  </si>
  <si>
    <t>RecipeDAO.java</t>
    <phoneticPr fontId="1"/>
  </si>
  <si>
    <t>RecipeCountDAO.java</t>
    <phoneticPr fontId="1"/>
  </si>
  <si>
    <t>RecipeIngredientDAO.java</t>
    <phoneticPr fontId="1"/>
  </si>
  <si>
    <t>CalendarDAO.java</t>
    <phoneticPr fontId="1"/>
  </si>
  <si>
    <t>Users.java</t>
    <phoneticPr fontId="1"/>
  </si>
  <si>
    <t>User.java</t>
    <phoneticPr fontId="1"/>
  </si>
  <si>
    <t>Refrigerators.java</t>
    <phoneticPr fontId="1"/>
  </si>
  <si>
    <t>Refrigerator.java</t>
    <phoneticPr fontId="1"/>
  </si>
  <si>
    <t>MainFoods.java</t>
    <phoneticPr fontId="1"/>
  </si>
  <si>
    <t>MainFood.java</t>
    <phoneticPr fontId="1"/>
  </si>
  <si>
    <t>Recipes.java</t>
    <phoneticPr fontId="1"/>
  </si>
  <si>
    <t>Recipe.java</t>
    <phoneticPr fontId="1"/>
  </si>
  <si>
    <t>Calendars.java</t>
    <phoneticPr fontId="1"/>
  </si>
  <si>
    <t>LoginUser.java</t>
    <phoneticPr fontId="1"/>
  </si>
  <si>
    <t>Calendar.java</t>
    <phoneticPr fontId="1"/>
  </si>
  <si>
    <t>login.jsp</t>
    <phoneticPr fontId="1"/>
  </si>
  <si>
    <t>register.jsp</t>
    <phoneticPr fontId="1"/>
  </si>
  <si>
    <t>refrigerator.jsp</t>
    <phoneticPr fontId="1"/>
  </si>
  <si>
    <t>recipeList.jsp</t>
    <phoneticPr fontId="1"/>
  </si>
  <si>
    <t>recipe.jsp</t>
    <phoneticPr fontId="1"/>
  </si>
  <si>
    <t>mainFoodList.jsp</t>
    <phoneticPr fontId="1"/>
  </si>
  <si>
    <t>mainFood.jsp</t>
    <phoneticPr fontId="1"/>
  </si>
  <si>
    <t>calendar.jsp</t>
    <phoneticPr fontId="1"/>
  </si>
  <si>
    <t>myPage.jsp</t>
    <phoneticPr fontId="1"/>
  </si>
  <si>
    <t>myPageEdit.jsp</t>
    <phoneticPr fontId="1"/>
  </si>
  <si>
    <t>common.css</t>
    <phoneticPr fontId="1"/>
  </si>
  <si>
    <t>login.css</t>
    <phoneticPr fontId="1"/>
  </si>
  <si>
    <t>register.css</t>
    <phoneticPr fontId="1"/>
  </si>
  <si>
    <t>refrigerator.css</t>
    <phoneticPr fontId="1"/>
  </si>
  <si>
    <t>recipeList.css</t>
    <phoneticPr fontId="1"/>
  </si>
  <si>
    <t>recipe.css</t>
    <phoneticPr fontId="1"/>
  </si>
  <si>
    <t>mainFoodList.css</t>
    <phoneticPr fontId="1"/>
  </si>
  <si>
    <t>mainFood.css</t>
    <phoneticPr fontId="1"/>
  </si>
  <si>
    <t>calendar.css</t>
    <phoneticPr fontId="1"/>
  </si>
  <si>
    <t>myPage.css</t>
    <phoneticPr fontId="1"/>
  </si>
  <si>
    <t>myPageEdit.css</t>
    <phoneticPr fontId="1"/>
  </si>
  <si>
    <t>common.js</t>
    <phoneticPr fontId="1"/>
  </si>
  <si>
    <t>login.js</t>
    <phoneticPr fontId="1"/>
  </si>
  <si>
    <t>register.js</t>
    <phoneticPr fontId="1"/>
  </si>
  <si>
    <t>refrigerator.js</t>
    <phoneticPr fontId="1"/>
  </si>
  <si>
    <t>recipeList.js</t>
    <phoneticPr fontId="1"/>
  </si>
  <si>
    <t>recipe.js</t>
    <phoneticPr fontId="1"/>
  </si>
  <si>
    <t>mainFood.js</t>
    <phoneticPr fontId="1"/>
  </si>
  <si>
    <t>calendar.js</t>
    <phoneticPr fontId="1"/>
  </si>
  <si>
    <t>myPage.js</t>
    <phoneticPr fontId="1"/>
  </si>
  <si>
    <t>myPageEdit.js</t>
    <phoneticPr fontId="1"/>
  </si>
  <si>
    <t>model</t>
    <phoneticPr fontId="1"/>
  </si>
  <si>
    <t>DAO</t>
    <phoneticPr fontId="1"/>
  </si>
  <si>
    <t>進捗状況</t>
    <rPh sb="0" eb="4">
      <t>シンチョクジョウキョウ</t>
    </rPh>
    <phoneticPr fontId="1"/>
  </si>
  <si>
    <t>開始日</t>
    <rPh sb="0" eb="3">
      <t>カイシヒ</t>
    </rPh>
    <phoneticPr fontId="1"/>
  </si>
  <si>
    <t>期限</t>
    <rPh sb="0" eb="2">
      <t>キゲン</t>
    </rPh>
    <phoneticPr fontId="1"/>
  </si>
  <si>
    <t>残日数</t>
    <rPh sb="0" eb="3">
      <t>ザンニッスウ</t>
    </rPh>
    <phoneticPr fontId="1"/>
  </si>
  <si>
    <t>完了</t>
  </si>
  <si>
    <t>完了</t>
    <phoneticPr fontId="1"/>
  </si>
  <si>
    <t>作業前</t>
  </si>
  <si>
    <t>作業中</t>
  </si>
  <si>
    <t>作業前</t>
    <phoneticPr fontId="1"/>
  </si>
  <si>
    <t>総数</t>
    <rPh sb="0" eb="2">
      <t>ソウスウ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</si>
  <si>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</si>
  <si>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</si>
  <si>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作業前</t>
    <rPh sb="0" eb="3">
      <t>サギョウマエ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</si>
</sst>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5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56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9" fontId="0" fillId="0" borderId="1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0" borderId="5" xfId="0" applyBorder="1">
      <alignment vertical="center"/>
    </xf>
    <xf numFmtId="9" fontId="0" fillId="0" borderId="0" xfId="1" applyFont="1" applyBorder="1">
      <alignment vertical="center"/>
    </xf>
    <xf numFmtId="9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78-4B77-A0C3-8E301422CE63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DE-43F0-B1AA-A8644CAAE359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DE-43F0-B1AA-A8644CAAE359}"/>
              </c:ext>
            </c:extLst>
          </c:dPt>
          <c:cat>
            <c:strRef>
              <c:f>Sheet2!$E$66:$G$66</c:f>
              <c:strCache>
                <c:ptCount val="3"/>
                <c:pt idx="0">
                  <c:v>完了</c:v>
                </c:pt>
                <c:pt idx="1">
                  <c:v>作業中</c:v>
                </c:pt>
                <c:pt idx="2">
                  <c:v>作業前</c:v>
                </c:pt>
              </c:strCache>
            </c:strRef>
          </c:cat>
          <c:val>
            <c:numRef>
              <c:f>Sheet2!$E$67:$G$67</c:f>
              <c:numCache>
                <c:formatCode>General</c:formatCode>
                <c:ptCount val="3"/>
                <c:pt idx="0">
                  <c:v>32</c:v>
                </c:pt>
                <c:pt idx="1">
                  <c:v>8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E-43F0-B1AA-A8644CAAE35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78-4B77-A0C3-8E301422CE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78-4B77-A0C3-8E301422CE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78-4B77-A0C3-8E301422CE63}"/>
              </c:ext>
            </c:extLst>
          </c:dPt>
          <c:cat>
            <c:strRef>
              <c:f>Sheet2!$E$66:$G$66</c:f>
              <c:strCache>
                <c:ptCount val="3"/>
                <c:pt idx="0">
                  <c:v>完了</c:v>
                </c:pt>
                <c:pt idx="1">
                  <c:v>作業中</c:v>
                </c:pt>
                <c:pt idx="2">
                  <c:v>作業前</c:v>
                </c:pt>
              </c:strCache>
            </c:strRef>
          </c:cat>
          <c:val>
            <c:numRef>
              <c:f>Sheet2!$E$68:$G$68</c:f>
              <c:numCache>
                <c:formatCode>0%</c:formatCode>
                <c:ptCount val="3"/>
                <c:pt idx="0">
                  <c:v>0.5161290322580645</c:v>
                </c:pt>
                <c:pt idx="1">
                  <c:v>0.12903225806451613</c:v>
                </c:pt>
                <c:pt idx="2">
                  <c:v>0.35483870967741937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E-43F0-B1AA-A8644CAAE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11465</xdr:colOff>
      <xdr:row>65</xdr:row>
      <xdr:rowOff>17463</xdr:rowOff>
    </xdr:from>
    <xdr:to>
      <xdr:col>15</xdr:col>
      <xdr:colOff>652639</xdr:colOff>
      <xdr:row>77</xdr:row>
      <xdr:rowOff>220486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7DEC363-D8E0-4811-ACC9-015321B03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62EC-94AD-418B-A75A-AD2DA4C2A938}">
  <dimension ref="B1:L20"/>
  <sheetViews>
    <sheetView topLeftCell="A7" zoomScale="90" zoomScaleNormal="90" workbookViewId="0">
      <selection activeCell="F8" sqref="F8"/>
    </sheetView>
  </sheetViews>
  <sheetFormatPr defaultRowHeight="18" x14ac:dyDescent="0.55000000000000004"/>
  <cols>
    <col min="2" max="2" width="9.33203125" customWidth="1"/>
    <col min="3" max="3" width="26.9140625" bestFit="1" customWidth="1"/>
    <col min="4" max="4" width="17.1640625" customWidth="1"/>
  </cols>
  <sheetData>
    <row r="1" spans="2:12" x14ac:dyDescent="0.55000000000000004">
      <c r="B1" s="5"/>
      <c r="C1" s="10"/>
    </row>
    <row r="2" spans="2:12" x14ac:dyDescent="0.55000000000000004">
      <c r="B2" s="2"/>
      <c r="C2" s="6" t="s">
        <v>11</v>
      </c>
    </row>
    <row r="3" spans="2:12" x14ac:dyDescent="0.55000000000000004">
      <c r="B3" s="3">
        <v>45090</v>
      </c>
      <c r="C3" s="6" t="s">
        <v>10</v>
      </c>
    </row>
    <row r="4" spans="2:12" x14ac:dyDescent="0.55000000000000004">
      <c r="B4" s="3">
        <v>45091</v>
      </c>
      <c r="C4" s="6" t="s">
        <v>0</v>
      </c>
    </row>
    <row r="5" spans="2:12" x14ac:dyDescent="0.55000000000000004">
      <c r="B5" s="3">
        <v>45092</v>
      </c>
      <c r="C5" s="6" t="s">
        <v>1</v>
      </c>
    </row>
    <row r="6" spans="2:12" x14ac:dyDescent="0.55000000000000004">
      <c r="B6" s="3">
        <v>45093</v>
      </c>
      <c r="C6" s="6" t="s">
        <v>1</v>
      </c>
    </row>
    <row r="7" spans="2:12" x14ac:dyDescent="0.55000000000000004">
      <c r="B7" s="4">
        <v>45094</v>
      </c>
      <c r="C7" s="7"/>
      <c r="L7" s="1"/>
    </row>
    <row r="8" spans="2:12" x14ac:dyDescent="0.55000000000000004">
      <c r="B8" s="4">
        <v>45095</v>
      </c>
      <c r="C8" s="7"/>
    </row>
    <row r="9" spans="2:12" ht="36" x14ac:dyDescent="0.55000000000000004">
      <c r="B9" s="3">
        <v>45096</v>
      </c>
      <c r="C9" s="8" t="s">
        <v>2</v>
      </c>
    </row>
    <row r="10" spans="2:12" x14ac:dyDescent="0.55000000000000004">
      <c r="B10" s="3">
        <v>45097</v>
      </c>
      <c r="C10" s="6" t="s">
        <v>6</v>
      </c>
    </row>
    <row r="11" spans="2:12" x14ac:dyDescent="0.55000000000000004">
      <c r="B11" s="3">
        <v>45098</v>
      </c>
      <c r="C11" s="6" t="s">
        <v>7</v>
      </c>
    </row>
    <row r="12" spans="2:12" ht="36" x14ac:dyDescent="0.55000000000000004">
      <c r="B12" s="3">
        <v>45099</v>
      </c>
      <c r="C12" s="8" t="s">
        <v>3</v>
      </c>
    </row>
    <row r="13" spans="2:12" x14ac:dyDescent="0.55000000000000004">
      <c r="B13" s="3">
        <v>45100</v>
      </c>
      <c r="C13" s="6" t="s">
        <v>8</v>
      </c>
    </row>
    <row r="14" spans="2:12" x14ac:dyDescent="0.55000000000000004">
      <c r="B14" s="4">
        <v>45101</v>
      </c>
      <c r="C14" s="7"/>
    </row>
    <row r="15" spans="2:12" x14ac:dyDescent="0.55000000000000004">
      <c r="B15" s="4">
        <v>45102</v>
      </c>
      <c r="C15" s="7"/>
    </row>
    <row r="16" spans="2:12" x14ac:dyDescent="0.55000000000000004">
      <c r="B16" s="3">
        <v>45103</v>
      </c>
      <c r="C16" s="6" t="s">
        <v>12</v>
      </c>
    </row>
    <row r="17" spans="2:3" x14ac:dyDescent="0.55000000000000004">
      <c r="B17" s="3">
        <v>45104</v>
      </c>
      <c r="C17" s="6" t="s">
        <v>12</v>
      </c>
    </row>
    <row r="18" spans="2:3" x14ac:dyDescent="0.55000000000000004">
      <c r="B18" s="3">
        <v>45105</v>
      </c>
      <c r="C18" s="6" t="s">
        <v>4</v>
      </c>
    </row>
    <row r="19" spans="2:3" x14ac:dyDescent="0.55000000000000004">
      <c r="B19" s="3">
        <v>45106</v>
      </c>
      <c r="C19" s="6" t="s">
        <v>5</v>
      </c>
    </row>
    <row r="20" spans="2:3" x14ac:dyDescent="0.55000000000000004">
      <c r="B20" s="3">
        <v>45107</v>
      </c>
      <c r="C20" s="9" t="s">
        <v>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8714-42C9-4CDB-86DB-5A35FAA4D991}">
  <dimension ref="B2:Z73"/>
  <sheetViews>
    <sheetView tabSelected="1" topLeftCell="B46" zoomScale="72" zoomScaleNormal="72" workbookViewId="0">
      <selection activeCell="R44" sqref="R44"/>
    </sheetView>
  </sheetViews>
  <sheetFormatPr defaultRowHeight="18" x14ac:dyDescent="0.55000000000000004"/>
  <cols>
    <col min="3" max="3" width="24.25" bestFit="1" customWidth="1"/>
    <col min="6" max="6" width="10" bestFit="1" customWidth="1"/>
    <col min="8" max="10" width="8.6640625" customWidth="1"/>
  </cols>
  <sheetData>
    <row r="2" spans="2:26" x14ac:dyDescent="0.55000000000000004">
      <c r="B2" s="18"/>
      <c r="C2" s="19" t="s">
        <v>13</v>
      </c>
      <c r="D2" s="19" t="s">
        <v>78</v>
      </c>
      <c r="E2" s="19" t="s">
        <v>79</v>
      </c>
      <c r="F2" s="19" t="s">
        <v>80</v>
      </c>
      <c r="G2" s="19" t="s">
        <v>81</v>
      </c>
      <c r="H2" s="20">
        <v>45089</v>
      </c>
      <c r="I2" s="20">
        <v>45090</v>
      </c>
      <c r="J2" s="20">
        <v>45091</v>
      </c>
      <c r="K2" s="20">
        <v>45092</v>
      </c>
      <c r="L2" s="20">
        <v>45093</v>
      </c>
      <c r="M2" s="20">
        <v>45094</v>
      </c>
      <c r="N2" s="20">
        <v>45095</v>
      </c>
      <c r="O2" s="20">
        <v>45096</v>
      </c>
      <c r="P2" s="20">
        <v>45097</v>
      </c>
      <c r="Q2" s="20">
        <v>45098</v>
      </c>
      <c r="R2" s="20">
        <v>45099</v>
      </c>
      <c r="S2" s="20">
        <v>45100</v>
      </c>
      <c r="T2" s="20">
        <v>45101</v>
      </c>
      <c r="U2" s="20">
        <v>45102</v>
      </c>
      <c r="V2" s="20">
        <v>45103</v>
      </c>
      <c r="W2" s="20">
        <v>45104</v>
      </c>
      <c r="X2" s="20">
        <v>45105</v>
      </c>
      <c r="Y2" s="20">
        <v>45106</v>
      </c>
      <c r="Z2" s="20">
        <v>45107</v>
      </c>
    </row>
    <row r="3" spans="2:26" x14ac:dyDescent="0.55000000000000004">
      <c r="B3" s="12" t="s">
        <v>76</v>
      </c>
      <c r="C3" s="11" t="s">
        <v>34</v>
      </c>
      <c r="D3" s="11" t="s">
        <v>83</v>
      </c>
      <c r="E3" s="15">
        <v>45089</v>
      </c>
      <c r="F3" s="15">
        <v>45090</v>
      </c>
      <c r="G3" s="11">
        <f>NETWORKDAYS.INTL(E3,F3,1)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2:26" x14ac:dyDescent="0.55000000000000004">
      <c r="B4" s="13"/>
      <c r="C4" s="11" t="s">
        <v>35</v>
      </c>
      <c r="D4" s="11" t="s">
        <v>82</v>
      </c>
      <c r="E4" s="15">
        <v>45089</v>
      </c>
      <c r="F4" s="15">
        <v>45090</v>
      </c>
      <c r="G4" s="11">
        <f t="shared" ref="G4:G64" si="0">NETWORKDAYS.INTL(E4,F4,1)</f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2:26" x14ac:dyDescent="0.55000000000000004">
      <c r="B5" s="13"/>
      <c r="C5" s="11" t="s">
        <v>36</v>
      </c>
      <c r="D5" s="11" t="s">
        <v>82</v>
      </c>
      <c r="E5" s="15">
        <v>45089</v>
      </c>
      <c r="F5" s="15">
        <v>45090</v>
      </c>
      <c r="G5" s="11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2:26" x14ac:dyDescent="0.55000000000000004">
      <c r="B6" s="13"/>
      <c r="C6" s="11" t="s">
        <v>37</v>
      </c>
      <c r="D6" s="11" t="s">
        <v>82</v>
      </c>
      <c r="E6" s="15">
        <v>45089</v>
      </c>
      <c r="F6" s="15">
        <v>45090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2:26" x14ac:dyDescent="0.55000000000000004">
      <c r="B7" s="13"/>
      <c r="C7" s="11" t="s">
        <v>38</v>
      </c>
      <c r="D7" s="11" t="s">
        <v>82</v>
      </c>
      <c r="E7" s="15">
        <v>45089</v>
      </c>
      <c r="F7" s="15">
        <v>45090</v>
      </c>
      <c r="G7" s="11">
        <f t="shared" si="0"/>
        <v>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2:26" x14ac:dyDescent="0.55000000000000004">
      <c r="B8" s="13"/>
      <c r="C8" s="11" t="s">
        <v>39</v>
      </c>
      <c r="D8" s="11" t="s">
        <v>82</v>
      </c>
      <c r="E8" s="15">
        <v>45089</v>
      </c>
      <c r="F8" s="15">
        <v>45090</v>
      </c>
      <c r="G8" s="11">
        <f t="shared" si="0"/>
        <v>2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2:26" x14ac:dyDescent="0.55000000000000004">
      <c r="B9" s="13"/>
      <c r="C9" s="11" t="s">
        <v>40</v>
      </c>
      <c r="D9" s="11" t="s">
        <v>82</v>
      </c>
      <c r="E9" s="15">
        <v>45089</v>
      </c>
      <c r="F9" s="15">
        <v>45090</v>
      </c>
      <c r="G9" s="11">
        <f t="shared" si="0"/>
        <v>2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2:26" x14ac:dyDescent="0.55000000000000004">
      <c r="B10" s="13"/>
      <c r="C10" s="11" t="s">
        <v>41</v>
      </c>
      <c r="D10" s="11" t="s">
        <v>82</v>
      </c>
      <c r="E10" s="15">
        <v>45089</v>
      </c>
      <c r="F10" s="15">
        <v>45090</v>
      </c>
      <c r="G10" s="11">
        <f t="shared" si="0"/>
        <v>2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2:26" x14ac:dyDescent="0.55000000000000004">
      <c r="B11" s="13"/>
      <c r="C11" s="11" t="s">
        <v>42</v>
      </c>
      <c r="D11" s="11" t="s">
        <v>82</v>
      </c>
      <c r="E11" s="15">
        <v>45089</v>
      </c>
      <c r="F11" s="15">
        <v>45090</v>
      </c>
      <c r="G11" s="11">
        <f t="shared" si="0"/>
        <v>2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2:26" x14ac:dyDescent="0.55000000000000004">
      <c r="B12" s="13"/>
      <c r="C12" s="11" t="s">
        <v>43</v>
      </c>
      <c r="D12" s="11" t="s">
        <v>82</v>
      </c>
      <c r="E12" s="15">
        <v>45089</v>
      </c>
      <c r="F12" s="15">
        <v>45090</v>
      </c>
      <c r="G12" s="11">
        <f t="shared" si="0"/>
        <v>2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2:26" x14ac:dyDescent="0.55000000000000004">
      <c r="B13" s="13"/>
      <c r="C13" s="11" t="s">
        <v>44</v>
      </c>
      <c r="D13" s="11" t="s">
        <v>82</v>
      </c>
      <c r="E13" s="15">
        <v>45089</v>
      </c>
      <c r="F13" s="15">
        <v>45090</v>
      </c>
      <c r="G13" s="11">
        <f t="shared" si="0"/>
        <v>2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2:26" x14ac:dyDescent="0.55000000000000004">
      <c r="B14" s="12" t="s">
        <v>77</v>
      </c>
      <c r="C14" s="11" t="s">
        <v>24</v>
      </c>
      <c r="D14" s="11" t="s">
        <v>82</v>
      </c>
      <c r="E14" s="15">
        <v>45091</v>
      </c>
      <c r="F14" s="15">
        <v>45091</v>
      </c>
      <c r="G14" s="11">
        <f t="shared" si="0"/>
        <v>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2:26" x14ac:dyDescent="0.55000000000000004">
      <c r="B15" s="13"/>
      <c r="C15" s="11" t="s">
        <v>25</v>
      </c>
      <c r="D15" s="11" t="s">
        <v>82</v>
      </c>
      <c r="E15" s="15">
        <v>45091</v>
      </c>
      <c r="F15" s="15">
        <v>45091</v>
      </c>
      <c r="G15" s="11">
        <f t="shared" si="0"/>
        <v>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2:26" x14ac:dyDescent="0.55000000000000004">
      <c r="B16" s="13"/>
      <c r="C16" s="11" t="s">
        <v>26</v>
      </c>
      <c r="D16" s="11" t="s">
        <v>82</v>
      </c>
      <c r="E16" s="15">
        <v>45091</v>
      </c>
      <c r="F16" s="15">
        <v>45091</v>
      </c>
      <c r="G16" s="11">
        <f t="shared" si="0"/>
        <v>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2:26" x14ac:dyDescent="0.55000000000000004">
      <c r="B17" s="13"/>
      <c r="C17" s="11" t="s">
        <v>27</v>
      </c>
      <c r="D17" s="11" t="s">
        <v>82</v>
      </c>
      <c r="E17" s="15">
        <v>45091</v>
      </c>
      <c r="F17" s="15">
        <v>45091</v>
      </c>
      <c r="G17" s="11">
        <f t="shared" si="0"/>
        <v>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2:26" x14ac:dyDescent="0.55000000000000004">
      <c r="B18" s="13"/>
      <c r="C18" s="11" t="s">
        <v>28</v>
      </c>
      <c r="D18" s="11" t="s">
        <v>82</v>
      </c>
      <c r="E18" s="15">
        <v>45091</v>
      </c>
      <c r="F18" s="15">
        <v>45091</v>
      </c>
      <c r="G18" s="11">
        <f t="shared" si="0"/>
        <v>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2:26" x14ac:dyDescent="0.55000000000000004">
      <c r="B19" s="13"/>
      <c r="C19" s="11" t="s">
        <v>29</v>
      </c>
      <c r="D19" s="11" t="s">
        <v>82</v>
      </c>
      <c r="E19" s="15">
        <v>45091</v>
      </c>
      <c r="F19" s="15">
        <v>45091</v>
      </c>
      <c r="G19" s="11">
        <f t="shared" si="0"/>
        <v>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2:26" x14ac:dyDescent="0.55000000000000004">
      <c r="B20" s="13"/>
      <c r="C20" s="11" t="s">
        <v>30</v>
      </c>
      <c r="D20" s="11" t="s">
        <v>82</v>
      </c>
      <c r="E20" s="15">
        <v>45091</v>
      </c>
      <c r="F20" s="15">
        <v>45091</v>
      </c>
      <c r="G20" s="11">
        <f t="shared" si="0"/>
        <v>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2:26" x14ac:dyDescent="0.55000000000000004">
      <c r="B21" s="13"/>
      <c r="C21" s="11" t="s">
        <v>31</v>
      </c>
      <c r="D21" s="11" t="s">
        <v>82</v>
      </c>
      <c r="E21" s="15">
        <v>45091</v>
      </c>
      <c r="F21" s="15">
        <v>45091</v>
      </c>
      <c r="G21" s="11">
        <f t="shared" si="0"/>
        <v>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2:26" x14ac:dyDescent="0.55000000000000004">
      <c r="B22" s="13"/>
      <c r="C22" s="11" t="s">
        <v>32</v>
      </c>
      <c r="D22" s="11" t="s">
        <v>82</v>
      </c>
      <c r="E22" s="15">
        <v>45091</v>
      </c>
      <c r="F22" s="15">
        <v>45091</v>
      </c>
      <c r="G22" s="11">
        <f t="shared" si="0"/>
        <v>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2:26" x14ac:dyDescent="0.55000000000000004">
      <c r="B23" s="13"/>
      <c r="C23" s="11" t="s">
        <v>33</v>
      </c>
      <c r="D23" s="11" t="s">
        <v>82</v>
      </c>
      <c r="E23" s="15">
        <v>45091</v>
      </c>
      <c r="F23" s="15">
        <v>45091</v>
      </c>
      <c r="G23" s="11">
        <f t="shared" si="0"/>
        <v>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2:26" x14ac:dyDescent="0.55000000000000004">
      <c r="B24" s="12" t="s">
        <v>1</v>
      </c>
      <c r="C24" s="11" t="s">
        <v>14</v>
      </c>
      <c r="D24" s="11" t="s">
        <v>82</v>
      </c>
      <c r="E24" s="15">
        <v>45091</v>
      </c>
      <c r="F24" s="15">
        <v>45092</v>
      </c>
      <c r="G24" s="11">
        <f t="shared" si="0"/>
        <v>2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2:26" x14ac:dyDescent="0.55000000000000004">
      <c r="B25" s="13"/>
      <c r="C25" s="11" t="s">
        <v>15</v>
      </c>
      <c r="D25" s="11" t="s">
        <v>82</v>
      </c>
      <c r="E25" s="15">
        <v>45091</v>
      </c>
      <c r="F25" s="15">
        <v>45096</v>
      </c>
      <c r="G25" s="11">
        <f t="shared" si="0"/>
        <v>4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2:26" x14ac:dyDescent="0.55000000000000004">
      <c r="B26" s="13"/>
      <c r="C26" s="11" t="s">
        <v>16</v>
      </c>
      <c r="D26" s="11" t="s">
        <v>82</v>
      </c>
      <c r="E26" s="15">
        <v>45091</v>
      </c>
      <c r="F26" s="15">
        <v>45092</v>
      </c>
      <c r="G26" s="11">
        <f t="shared" si="0"/>
        <v>2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2:26" x14ac:dyDescent="0.55000000000000004">
      <c r="B27" s="13"/>
      <c r="C27" s="11" t="s">
        <v>17</v>
      </c>
      <c r="D27" s="11" t="s">
        <v>82</v>
      </c>
      <c r="E27" s="15">
        <v>45091</v>
      </c>
      <c r="F27" s="15">
        <v>45095</v>
      </c>
      <c r="G27" s="11">
        <f t="shared" si="0"/>
        <v>3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7"/>
      <c r="S27" s="11"/>
      <c r="T27" s="11"/>
      <c r="U27" s="11"/>
      <c r="V27" s="11"/>
      <c r="W27" s="11"/>
      <c r="X27" s="11"/>
      <c r="Y27" s="11"/>
      <c r="Z27" s="11"/>
    </row>
    <row r="28" spans="2:26" x14ac:dyDescent="0.55000000000000004">
      <c r="B28" s="13"/>
      <c r="C28" s="11" t="s">
        <v>18</v>
      </c>
      <c r="D28" s="11" t="s">
        <v>85</v>
      </c>
      <c r="E28" s="15">
        <v>45091</v>
      </c>
      <c r="F28" s="15">
        <v>45092</v>
      </c>
      <c r="G28" s="11">
        <f t="shared" si="0"/>
        <v>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2:26" x14ac:dyDescent="0.55000000000000004">
      <c r="B29" s="13"/>
      <c r="C29" s="11" t="s">
        <v>19</v>
      </c>
      <c r="D29" s="11" t="s">
        <v>82</v>
      </c>
      <c r="E29" s="15">
        <v>45091</v>
      </c>
      <c r="F29" s="15">
        <v>45093</v>
      </c>
      <c r="G29" s="11">
        <f t="shared" si="0"/>
        <v>3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2:26" x14ac:dyDescent="0.55000000000000004">
      <c r="B30" s="13"/>
      <c r="C30" s="11" t="s">
        <v>20</v>
      </c>
      <c r="D30" s="11" t="s">
        <v>82</v>
      </c>
      <c r="E30" s="15">
        <v>45091</v>
      </c>
      <c r="F30" s="15">
        <v>45094</v>
      </c>
      <c r="G30" s="11">
        <f t="shared" si="0"/>
        <v>3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2:26" x14ac:dyDescent="0.55000000000000004">
      <c r="B31" s="13"/>
      <c r="C31" s="11" t="s">
        <v>21</v>
      </c>
      <c r="D31" s="11" t="s">
        <v>85</v>
      </c>
      <c r="E31" s="15">
        <v>45091</v>
      </c>
      <c r="F31" s="15">
        <v>45096</v>
      </c>
      <c r="G31" s="11">
        <f t="shared" si="0"/>
        <v>4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2:26" x14ac:dyDescent="0.55000000000000004">
      <c r="B32" s="13"/>
      <c r="C32" s="11" t="s">
        <v>22</v>
      </c>
      <c r="D32" s="11" t="s">
        <v>82</v>
      </c>
      <c r="E32" s="15">
        <v>45091</v>
      </c>
      <c r="F32" s="15">
        <v>45096</v>
      </c>
      <c r="G32" s="11">
        <f t="shared" si="0"/>
        <v>4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2:26" x14ac:dyDescent="0.55000000000000004">
      <c r="B33" s="13"/>
      <c r="C33" s="11" t="s">
        <v>23</v>
      </c>
      <c r="D33" s="11" t="s">
        <v>85</v>
      </c>
      <c r="E33" s="15">
        <v>45091</v>
      </c>
      <c r="F33" s="15">
        <v>45096</v>
      </c>
      <c r="G33" s="11">
        <f t="shared" si="0"/>
        <v>4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2:26" x14ac:dyDescent="0.55000000000000004">
      <c r="B34" s="12" t="s">
        <v>6</v>
      </c>
      <c r="C34" s="11" t="s">
        <v>45</v>
      </c>
      <c r="D34" s="11" t="s">
        <v>82</v>
      </c>
      <c r="E34" s="15">
        <v>45096</v>
      </c>
      <c r="F34" s="15">
        <v>45097</v>
      </c>
      <c r="G34" s="11">
        <f t="shared" si="0"/>
        <v>2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2:26" x14ac:dyDescent="0.55000000000000004">
      <c r="B35" s="13"/>
      <c r="C35" s="11" t="s">
        <v>46</v>
      </c>
      <c r="D35" s="11" t="s">
        <v>82</v>
      </c>
      <c r="E35" s="15">
        <v>45096</v>
      </c>
      <c r="F35" s="15">
        <v>45097</v>
      </c>
      <c r="G35" s="11">
        <f t="shared" si="0"/>
        <v>2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 x14ac:dyDescent="0.55000000000000004">
      <c r="B36" s="13"/>
      <c r="C36" s="11" t="s">
        <v>47</v>
      </c>
      <c r="D36" s="11" t="s">
        <v>85</v>
      </c>
      <c r="E36" s="15">
        <v>45096</v>
      </c>
      <c r="F36" s="15">
        <v>45097</v>
      </c>
      <c r="G36" s="11">
        <f t="shared" si="0"/>
        <v>2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2:26" x14ac:dyDescent="0.55000000000000004">
      <c r="B37" s="13"/>
      <c r="C37" s="11" t="s">
        <v>48</v>
      </c>
      <c r="D37" s="11" t="s">
        <v>85</v>
      </c>
      <c r="E37" s="15">
        <v>45096</v>
      </c>
      <c r="F37" s="15">
        <v>45097</v>
      </c>
      <c r="G37" s="11">
        <f t="shared" si="0"/>
        <v>2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7">
        <v>0.3</v>
      </c>
      <c r="S37" s="11"/>
      <c r="T37" s="11"/>
      <c r="U37" s="11"/>
      <c r="V37" s="11"/>
      <c r="W37" s="11"/>
      <c r="X37" s="11"/>
      <c r="Y37" s="11"/>
      <c r="Z37" s="11"/>
    </row>
    <row r="38" spans="2:26" x14ac:dyDescent="0.55000000000000004">
      <c r="B38" s="13"/>
      <c r="C38" s="11" t="s">
        <v>49</v>
      </c>
      <c r="D38" s="11" t="s">
        <v>84</v>
      </c>
      <c r="E38" s="15">
        <v>45096</v>
      </c>
      <c r="F38" s="15">
        <v>45097</v>
      </c>
      <c r="G38" s="11">
        <f t="shared" si="0"/>
        <v>2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2:26" x14ac:dyDescent="0.55000000000000004">
      <c r="B39" s="13"/>
      <c r="C39" s="11" t="s">
        <v>50</v>
      </c>
      <c r="D39" s="11" t="s">
        <v>82</v>
      </c>
      <c r="E39" s="15">
        <v>45096</v>
      </c>
      <c r="F39" s="15">
        <v>45097</v>
      </c>
      <c r="G39" s="11">
        <f t="shared" si="0"/>
        <v>2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2:26" x14ac:dyDescent="0.55000000000000004">
      <c r="B40" s="13"/>
      <c r="C40" s="11" t="s">
        <v>51</v>
      </c>
      <c r="D40" s="11" t="s">
        <v>82</v>
      </c>
      <c r="E40" s="15">
        <v>45096</v>
      </c>
      <c r="F40" s="15">
        <v>45097</v>
      </c>
      <c r="G40" s="11">
        <f t="shared" si="0"/>
        <v>2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2:26" x14ac:dyDescent="0.55000000000000004">
      <c r="B41" s="13"/>
      <c r="C41" s="11" t="s">
        <v>52</v>
      </c>
      <c r="D41" s="11" t="s">
        <v>85</v>
      </c>
      <c r="E41" s="15">
        <v>45096</v>
      </c>
      <c r="F41" s="15">
        <v>45097</v>
      </c>
      <c r="G41" s="11">
        <f t="shared" si="0"/>
        <v>2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7">
        <v>0.5</v>
      </c>
      <c r="S41" s="11"/>
      <c r="T41" s="11"/>
      <c r="U41" s="11"/>
      <c r="V41" s="11"/>
      <c r="W41" s="11"/>
      <c r="X41" s="11"/>
      <c r="Y41" s="11"/>
      <c r="Z41" s="11"/>
    </row>
    <row r="42" spans="2:26" x14ac:dyDescent="0.55000000000000004">
      <c r="B42" s="13"/>
      <c r="C42" s="11" t="s">
        <v>53</v>
      </c>
      <c r="D42" s="11" t="s">
        <v>85</v>
      </c>
      <c r="E42" s="15">
        <v>45096</v>
      </c>
      <c r="F42" s="15">
        <v>45097</v>
      </c>
      <c r="G42" s="11">
        <f t="shared" si="0"/>
        <v>2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7">
        <v>0.75</v>
      </c>
      <c r="S42" s="11"/>
      <c r="T42" s="11"/>
      <c r="U42" s="11"/>
      <c r="V42" s="11"/>
      <c r="W42" s="11"/>
      <c r="X42" s="11"/>
      <c r="Y42" s="11"/>
      <c r="Z42" s="11"/>
    </row>
    <row r="43" spans="2:26" x14ac:dyDescent="0.55000000000000004">
      <c r="B43" s="13"/>
      <c r="C43" s="11" t="s">
        <v>54</v>
      </c>
      <c r="D43" s="11" t="s">
        <v>85</v>
      </c>
      <c r="E43" s="15">
        <v>45096</v>
      </c>
      <c r="F43" s="15">
        <v>45097</v>
      </c>
      <c r="G43" s="11">
        <f t="shared" si="0"/>
        <v>2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7">
        <v>0.5</v>
      </c>
      <c r="S43" s="11"/>
      <c r="T43" s="11"/>
      <c r="U43" s="11"/>
      <c r="V43" s="11"/>
      <c r="W43" s="11"/>
      <c r="X43" s="11"/>
      <c r="Y43" s="11"/>
      <c r="Z43" s="11"/>
    </row>
    <row r="44" spans="2:26" x14ac:dyDescent="0.55000000000000004">
      <c r="B44" s="12" t="s">
        <v>7</v>
      </c>
      <c r="C44" s="11" t="s">
        <v>55</v>
      </c>
      <c r="D44" s="11" t="s">
        <v>84</v>
      </c>
      <c r="E44" s="15">
        <v>45096</v>
      </c>
      <c r="F44" s="15">
        <v>45098</v>
      </c>
      <c r="G44" s="11">
        <f t="shared" si="0"/>
        <v>3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2:26" x14ac:dyDescent="0.55000000000000004">
      <c r="B45" s="13"/>
      <c r="C45" s="11" t="s">
        <v>56</v>
      </c>
      <c r="D45" s="11" t="s">
        <v>84</v>
      </c>
      <c r="E45" s="15">
        <v>45096</v>
      </c>
      <c r="F45" s="15">
        <v>45098</v>
      </c>
      <c r="G45" s="11">
        <f t="shared" si="0"/>
        <v>3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2:26" x14ac:dyDescent="0.55000000000000004">
      <c r="B46" s="13"/>
      <c r="C46" s="11" t="s">
        <v>57</v>
      </c>
      <c r="D46" s="11" t="s">
        <v>84</v>
      </c>
      <c r="E46" s="15">
        <v>45096</v>
      </c>
      <c r="F46" s="15">
        <v>45098</v>
      </c>
      <c r="G46" s="11">
        <f t="shared" si="0"/>
        <v>3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2:26" x14ac:dyDescent="0.55000000000000004">
      <c r="B47" s="13"/>
      <c r="C47" s="11" t="s">
        <v>58</v>
      </c>
      <c r="D47" s="11" t="s">
        <v>84</v>
      </c>
      <c r="E47" s="15">
        <v>45096</v>
      </c>
      <c r="F47" s="15">
        <v>45098</v>
      </c>
      <c r="G47" s="11">
        <f t="shared" si="0"/>
        <v>3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2:26" x14ac:dyDescent="0.55000000000000004">
      <c r="B48" s="13"/>
      <c r="C48" s="11" t="s">
        <v>59</v>
      </c>
      <c r="D48" s="11" t="s">
        <v>84</v>
      </c>
      <c r="E48" s="15">
        <v>45096</v>
      </c>
      <c r="F48" s="15">
        <v>45098</v>
      </c>
      <c r="G48" s="11">
        <f t="shared" si="0"/>
        <v>3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2:26" x14ac:dyDescent="0.55000000000000004">
      <c r="B49" s="13"/>
      <c r="C49" s="11" t="s">
        <v>60</v>
      </c>
      <c r="D49" s="11" t="s">
        <v>84</v>
      </c>
      <c r="E49" s="15">
        <v>45096</v>
      </c>
      <c r="F49" s="15">
        <v>45098</v>
      </c>
      <c r="G49" s="11">
        <f t="shared" si="0"/>
        <v>3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2:26" x14ac:dyDescent="0.55000000000000004">
      <c r="B50" s="13"/>
      <c r="C50" s="11" t="s">
        <v>61</v>
      </c>
      <c r="D50" s="11" t="s">
        <v>84</v>
      </c>
      <c r="E50" s="15">
        <v>45096</v>
      </c>
      <c r="F50" s="15">
        <v>45098</v>
      </c>
      <c r="G50" s="11">
        <f t="shared" si="0"/>
        <v>3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2:26" x14ac:dyDescent="0.55000000000000004">
      <c r="B51" s="13"/>
      <c r="C51" s="11" t="s">
        <v>62</v>
      </c>
      <c r="D51" s="11" t="s">
        <v>84</v>
      </c>
      <c r="E51" s="15">
        <v>45096</v>
      </c>
      <c r="F51" s="15">
        <v>45098</v>
      </c>
      <c r="G51" s="11">
        <f t="shared" si="0"/>
        <v>3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2:26" x14ac:dyDescent="0.55000000000000004">
      <c r="B52" s="13"/>
      <c r="C52" s="11" t="s">
        <v>63</v>
      </c>
      <c r="D52" s="11" t="s">
        <v>84</v>
      </c>
      <c r="E52" s="15">
        <v>45096</v>
      </c>
      <c r="F52" s="15">
        <v>45098</v>
      </c>
      <c r="G52" s="11">
        <f t="shared" si="0"/>
        <v>3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2:26" x14ac:dyDescent="0.55000000000000004">
      <c r="B53" s="13"/>
      <c r="C53" s="11" t="s">
        <v>64</v>
      </c>
      <c r="D53" s="11" t="s">
        <v>84</v>
      </c>
      <c r="E53" s="15">
        <v>45096</v>
      </c>
      <c r="F53" s="15">
        <v>45098</v>
      </c>
      <c r="G53" s="11">
        <f t="shared" si="0"/>
        <v>3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2:26" x14ac:dyDescent="0.55000000000000004">
      <c r="B54" s="13"/>
      <c r="C54" s="11" t="s">
        <v>65</v>
      </c>
      <c r="D54" s="11" t="s">
        <v>84</v>
      </c>
      <c r="E54" s="15">
        <v>45096</v>
      </c>
      <c r="F54" s="15">
        <v>45098</v>
      </c>
      <c r="G54" s="11">
        <f t="shared" si="0"/>
        <v>3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2:26" x14ac:dyDescent="0.55000000000000004">
      <c r="B55" s="21" t="s">
        <v>8</v>
      </c>
      <c r="C55" s="11" t="s">
        <v>66</v>
      </c>
      <c r="D55" s="11" t="s">
        <v>84</v>
      </c>
      <c r="E55" s="15">
        <v>45099</v>
      </c>
      <c r="F55" s="15">
        <v>45104</v>
      </c>
      <c r="G55" s="11">
        <f t="shared" si="0"/>
        <v>4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2:26" x14ac:dyDescent="0.55000000000000004">
      <c r="B56" s="13"/>
      <c r="C56" s="11" t="s">
        <v>67</v>
      </c>
      <c r="D56" s="11" t="s">
        <v>84</v>
      </c>
      <c r="E56" s="15">
        <v>45099</v>
      </c>
      <c r="F56" s="15">
        <v>45104</v>
      </c>
      <c r="G56" s="11">
        <f t="shared" si="0"/>
        <v>4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2:26" x14ac:dyDescent="0.55000000000000004">
      <c r="B57" s="13"/>
      <c r="C57" s="11" t="s">
        <v>68</v>
      </c>
      <c r="D57" s="11" t="s">
        <v>84</v>
      </c>
      <c r="E57" s="15">
        <v>45099</v>
      </c>
      <c r="F57" s="15">
        <v>45104</v>
      </c>
      <c r="G57" s="11">
        <f t="shared" si="0"/>
        <v>4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2:26" x14ac:dyDescent="0.55000000000000004">
      <c r="B58" s="13"/>
      <c r="C58" s="11" t="s">
        <v>69</v>
      </c>
      <c r="D58" s="11" t="s">
        <v>84</v>
      </c>
      <c r="E58" s="15">
        <v>45099</v>
      </c>
      <c r="F58" s="15">
        <v>45104</v>
      </c>
      <c r="G58" s="11">
        <f t="shared" si="0"/>
        <v>4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2:26" x14ac:dyDescent="0.55000000000000004">
      <c r="B59" s="13"/>
      <c r="C59" s="11" t="s">
        <v>70</v>
      </c>
      <c r="D59" s="11" t="s">
        <v>84</v>
      </c>
      <c r="E59" s="15">
        <v>45099</v>
      </c>
      <c r="F59" s="15">
        <v>45104</v>
      </c>
      <c r="G59" s="11">
        <f t="shared" si="0"/>
        <v>4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2:26" x14ac:dyDescent="0.55000000000000004">
      <c r="B60" s="13"/>
      <c r="C60" s="11" t="s">
        <v>71</v>
      </c>
      <c r="D60" s="11" t="s">
        <v>84</v>
      </c>
      <c r="E60" s="15">
        <v>45099</v>
      </c>
      <c r="F60" s="15">
        <v>45104</v>
      </c>
      <c r="G60" s="11">
        <f t="shared" si="0"/>
        <v>4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2:26" x14ac:dyDescent="0.55000000000000004">
      <c r="B61" s="13"/>
      <c r="C61" s="11" t="s">
        <v>72</v>
      </c>
      <c r="D61" s="11" t="s">
        <v>84</v>
      </c>
      <c r="E61" s="15">
        <v>45099</v>
      </c>
      <c r="F61" s="15">
        <v>45104</v>
      </c>
      <c r="G61" s="11">
        <f t="shared" si="0"/>
        <v>4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2:26" x14ac:dyDescent="0.55000000000000004">
      <c r="B62" s="13"/>
      <c r="C62" s="11" t="s">
        <v>73</v>
      </c>
      <c r="D62" s="11" t="s">
        <v>84</v>
      </c>
      <c r="E62" s="15">
        <v>45099</v>
      </c>
      <c r="F62" s="15">
        <v>45104</v>
      </c>
      <c r="G62" s="11">
        <f t="shared" si="0"/>
        <v>4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2:26" x14ac:dyDescent="0.55000000000000004">
      <c r="B63" s="13"/>
      <c r="C63" s="11" t="s">
        <v>74</v>
      </c>
      <c r="D63" s="11" t="s">
        <v>84</v>
      </c>
      <c r="E63" s="15">
        <v>45099</v>
      </c>
      <c r="F63" s="15">
        <v>45104</v>
      </c>
      <c r="G63" s="11">
        <f t="shared" si="0"/>
        <v>4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2:26" x14ac:dyDescent="0.55000000000000004">
      <c r="B64" s="14"/>
      <c r="C64" s="11" t="s">
        <v>75</v>
      </c>
      <c r="D64" s="11" t="s">
        <v>86</v>
      </c>
      <c r="E64" s="15">
        <v>45099</v>
      </c>
      <c r="F64" s="15">
        <v>45104</v>
      </c>
      <c r="G64" s="11">
        <f t="shared" si="0"/>
        <v>4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6" spans="5:8" x14ac:dyDescent="0.55000000000000004">
      <c r="E66" s="11" t="s">
        <v>88</v>
      </c>
      <c r="F66" s="11" t="s">
        <v>89</v>
      </c>
      <c r="G66" s="11" t="s">
        <v>90</v>
      </c>
      <c r="H66" s="11" t="s">
        <v>87</v>
      </c>
    </row>
    <row r="67" spans="5:8" x14ac:dyDescent="0.55000000000000004">
      <c r="E67" s="11">
        <f>COUNTIF(D3:D64,"完了")</f>
        <v>32</v>
      </c>
      <c r="F67" s="11">
        <f>COUNTIF(D3:D64,"作業中")</f>
        <v>8</v>
      </c>
      <c r="G67" s="11">
        <f>COUNTIF(D3:D64,"作業前")</f>
        <v>22</v>
      </c>
      <c r="H67" s="11">
        <f>COUNTA(C3:C64)</f>
        <v>62</v>
      </c>
    </row>
    <row r="68" spans="5:8" x14ac:dyDescent="0.55000000000000004">
      <c r="E68" s="16">
        <f>E67/H67</f>
        <v>0.5161290322580645</v>
      </c>
      <c r="F68" s="16">
        <f>F67/H67</f>
        <v>0.12903225806451613</v>
      </c>
      <c r="G68" s="16">
        <f>G67/H67</f>
        <v>0.35483870967741937</v>
      </c>
      <c r="H68" s="17">
        <f>E68+F68+G68</f>
        <v>1</v>
      </c>
    </row>
    <row r="73" spans="5:8" x14ac:dyDescent="0.55000000000000004">
      <c r="E73" s="22"/>
      <c r="F73" s="22"/>
      <c r="G73" s="22"/>
      <c r="H73" s="23"/>
    </row>
  </sheetData>
  <phoneticPr fontId="1"/>
  <conditionalFormatting sqref="D3:D64">
    <cfRule type="containsText" dxfId="3" priority="2" operator="containsText" text="作業前">
      <formula>NOT(ISERROR(SEARCH("作業前",D3)))</formula>
    </cfRule>
    <cfRule type="containsText" dxfId="2" priority="3" operator="containsText" text="作業中">
      <formula>NOT(ISERROR(SEARCH("作業中",D3)))</formula>
    </cfRule>
    <cfRule type="containsText" dxfId="1" priority="4" operator="containsText" text="完了">
      <formula>NOT(ISERROR(SEARCH("完了",D3)))</formula>
    </cfRule>
  </conditionalFormatting>
  <conditionalFormatting sqref="H3:Z13">
    <cfRule type="expression" dxfId="0" priority="1">
      <formula>AND(H$2&gt;=$E3, H$2&lt;=F$3)</formula>
    </cfRule>
  </conditionalFormatting>
  <dataValidations count="1">
    <dataValidation type="list" allowBlank="1" showInputMessage="1" showErrorMessage="1" sqref="D3:D64" xr:uid="{AC32A6D3-ADF1-41A5-BDC7-7D29FD37710D}">
      <formula1>"完了,作業中,作業前"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2023-06-13T23:23:20Z</dcterms:created>
  <dcterms:modified xsi:type="dcterms:W3CDTF">2023-06-22T08:56:16Z</dcterms:modified>
</cp:coreProperties>
</file>