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14721F95-5AE5-44D5-805E-7154A43C0472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H77" i="5"/>
  <c r="H76" i="5"/>
  <c r="H75" i="5"/>
  <c r="H74" i="5"/>
  <c r="H73" i="5"/>
  <c r="H72" i="5"/>
  <c r="H71" i="5"/>
  <c r="H70" i="5"/>
  <c r="H69" i="5"/>
  <c r="H68" i="5"/>
  <c r="H80" i="5" l="1"/>
  <c r="H81" i="5" s="1"/>
</calcChain>
</file>

<file path=xl/sharedStrings.xml><?xml version="1.0" encoding="utf-8"?>
<sst xmlns="http://schemas.openxmlformats.org/spreadsheetml/2006/main" count="295" uniqueCount="109">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</sst>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6" fillId="0" borderId="15" xfId="0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1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38" width="3.4140625" customWidth="1"/>
  </cols>
  <sheetData>
    <row r="1" spans="1:38" x14ac:dyDescent="0.3">
      <c r="A1" s="46" t="s">
        <v>31</v>
      </c>
      <c r="B1" s="46" t="s">
        <v>4</v>
      </c>
      <c r="C1" s="46"/>
      <c r="D1" s="46" t="s">
        <v>32</v>
      </c>
      <c r="E1" s="46" t="s">
        <v>2</v>
      </c>
      <c r="F1" s="46" t="s">
        <v>5</v>
      </c>
      <c r="G1" s="46"/>
      <c r="H1" s="46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46"/>
      <c r="B2" s="2" t="s">
        <v>29</v>
      </c>
      <c r="C2" s="2" t="s">
        <v>30</v>
      </c>
      <c r="D2" s="46"/>
      <c r="E2" s="46"/>
      <c r="F2" s="2" t="s">
        <v>0</v>
      </c>
      <c r="G2" s="2" t="s">
        <v>1</v>
      </c>
      <c r="H2" s="46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6"/>
      <c r="S15" s="6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45091</v>
      </c>
      <c r="H16" s="4" t="s">
        <v>86</v>
      </c>
      <c r="I16" s="6"/>
      <c r="J16" s="6"/>
      <c r="K16" s="6"/>
      <c r="L16" s="1"/>
      <c r="M16" s="1"/>
      <c r="N16" s="1"/>
      <c r="O16" s="1"/>
      <c r="P16" s="1"/>
      <c r="Q16" s="10"/>
      <c r="R16" s="6"/>
      <c r="S16" s="6"/>
      <c r="T16" s="10"/>
      <c r="U16" s="10"/>
      <c r="V16" s="1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45091</v>
      </c>
      <c r="H17" s="4" t="s">
        <v>86</v>
      </c>
      <c r="I17" s="6"/>
      <c r="J17" s="6"/>
      <c r="K17" s="6"/>
      <c r="L17" s="1"/>
      <c r="M17" s="1"/>
      <c r="N17" s="1"/>
      <c r="O17" s="1"/>
      <c r="P17" s="1"/>
      <c r="Q17" s="10"/>
      <c r="R17" s="6"/>
      <c r="S17" s="6"/>
      <c r="T17" s="10"/>
      <c r="U17" s="10"/>
      <c r="V17" s="1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45090</v>
      </c>
      <c r="H18" s="4" t="s">
        <v>15</v>
      </c>
      <c r="I18" s="6"/>
      <c r="J18" s="6"/>
      <c r="K18" s="6"/>
      <c r="L18" s="1"/>
      <c r="M18" s="1"/>
      <c r="N18" s="1"/>
      <c r="O18" s="1"/>
      <c r="P18" s="1"/>
      <c r="Q18" s="10"/>
      <c r="R18" s="6"/>
      <c r="S18" s="6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45100</v>
      </c>
      <c r="H19" s="45">
        <v>0.6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6"/>
      <c r="Z19" s="6"/>
      <c r="AA19" s="10"/>
      <c r="AB19" s="10"/>
      <c r="AC19" s="10"/>
      <c r="AD19" s="10"/>
      <c r="AE19" s="10"/>
      <c r="AF19" s="1"/>
      <c r="AG19" s="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45100</v>
      </c>
      <c r="H20" s="45">
        <v>0.6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6"/>
      <c r="Z20" s="6"/>
      <c r="AA20" s="10"/>
      <c r="AB20" s="10"/>
      <c r="AC20" s="10"/>
      <c r="AD20" s="10"/>
      <c r="AE20" s="10"/>
      <c r="AF20" s="1"/>
      <c r="AG20" s="1"/>
      <c r="AH20" s="1"/>
      <c r="AI20" s="1"/>
      <c r="AJ20" s="1"/>
      <c r="AK20" s="1"/>
      <c r="AL20" s="1"/>
    </row>
    <row r="21" spans="1:38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45100</v>
      </c>
      <c r="H21" s="45">
        <v>0.6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6"/>
      <c r="Z21" s="6"/>
      <c r="AA21" s="10"/>
      <c r="AB21" s="10"/>
      <c r="AC21" s="10"/>
      <c r="AD21" s="10"/>
      <c r="AE21" s="10"/>
      <c r="AF21" s="1"/>
      <c r="AG21" s="1"/>
      <c r="AH21" s="1"/>
      <c r="AI21" s="1"/>
      <c r="AJ21" s="1"/>
      <c r="AK21" s="1"/>
      <c r="AL21" s="1"/>
    </row>
    <row r="22" spans="1:38" ht="16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4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6"/>
      <c r="Z22" s="6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4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6"/>
      <c r="Z23" s="6"/>
      <c r="AA23" s="10"/>
      <c r="AB23" s="10"/>
      <c r="AC23" s="10"/>
      <c r="AD23" s="10"/>
      <c r="AE23" s="10"/>
      <c r="AF23" s="1"/>
      <c r="AG23" s="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4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4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4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4" t="s">
        <v>91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4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4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4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45">
        <v>0.7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4">
        <v>70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4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4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45092</v>
      </c>
      <c r="H35" s="4" t="s">
        <v>15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4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4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4" t="s">
        <v>15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45096</v>
      </c>
      <c r="G39" s="5">
        <v>45097</v>
      </c>
      <c r="H39" s="4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45097</v>
      </c>
      <c r="G40" s="5">
        <v>45098</v>
      </c>
      <c r="H40" s="4">
        <v>10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0"/>
      <c r="AC40" s="10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45099</v>
      </c>
      <c r="G41" s="5">
        <v>45100</v>
      </c>
      <c r="H41" s="4">
        <v>10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6"/>
      <c r="X41" s="1"/>
      <c r="Y41" s="1"/>
      <c r="Z41" s="1"/>
      <c r="AB41" s="1"/>
      <c r="AC41" s="1"/>
      <c r="AD41" s="10"/>
      <c r="AE41" s="10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4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4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4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4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4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4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4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4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4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4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4">
        <v>90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4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4">
        <v>90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4">
        <v>90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4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4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4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 t="s">
        <v>28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4" thickBot="1" x14ac:dyDescent="0.35"/>
    <row r="67" spans="1:38" ht="16.5" thickBot="1" x14ac:dyDescent="0.35">
      <c r="G67" s="27" t="s">
        <v>87</v>
      </c>
      <c r="H67" s="28" t="s">
        <v>88</v>
      </c>
    </row>
    <row r="68" spans="1:38" x14ac:dyDescent="0.3">
      <c r="D68" s="37">
        <v>45092</v>
      </c>
      <c r="E68" s="23">
        <v>0.57999999999999996</v>
      </c>
      <c r="G68" s="30" t="s">
        <v>15</v>
      </c>
      <c r="H68" s="36">
        <f>COUNTIF(H15:H65,"終了")</f>
        <v>25</v>
      </c>
    </row>
    <row r="69" spans="1:38" x14ac:dyDescent="0.3">
      <c r="G69" s="24" t="s">
        <v>28</v>
      </c>
      <c r="H69" s="25">
        <f>COUNTIF(H15:H65,"未着手")</f>
        <v>10</v>
      </c>
    </row>
    <row r="70" spans="1:38" x14ac:dyDescent="0.3">
      <c r="G70" s="24">
        <v>10</v>
      </c>
      <c r="H70" s="25">
        <f>COUNTIF(H15:H65,10)</f>
        <v>2</v>
      </c>
    </row>
    <row r="71" spans="1:38" x14ac:dyDescent="0.3">
      <c r="G71" s="24">
        <v>20</v>
      </c>
      <c r="H71" s="25">
        <f>COUNTIF(H15:H65,20)</f>
        <v>0</v>
      </c>
    </row>
    <row r="72" spans="1:38" x14ac:dyDescent="0.3">
      <c r="G72" s="24">
        <v>30</v>
      </c>
      <c r="H72" s="25">
        <f>COUNTIF(H15:H65,30)</f>
        <v>3</v>
      </c>
    </row>
    <row r="73" spans="1:38" x14ac:dyDescent="0.3">
      <c r="G73" s="24">
        <v>40</v>
      </c>
      <c r="H73" s="25">
        <f>COUNTIF(H15:H65,40)</f>
        <v>0</v>
      </c>
    </row>
    <row r="74" spans="1:38" x14ac:dyDescent="0.3">
      <c r="G74" s="24">
        <v>50</v>
      </c>
      <c r="H74" s="25">
        <f>COUNTIF(H15:H65,50)</f>
        <v>1</v>
      </c>
    </row>
    <row r="75" spans="1:38" x14ac:dyDescent="0.3">
      <c r="G75" s="24">
        <v>60</v>
      </c>
      <c r="H75" s="25">
        <f>COUNTIF(H15:H65,60)</f>
        <v>1</v>
      </c>
    </row>
    <row r="76" spans="1:38" x14ac:dyDescent="0.3">
      <c r="G76" s="24">
        <v>70</v>
      </c>
      <c r="H76" s="25">
        <f>COUNTIF(H15:H65,70)</f>
        <v>1</v>
      </c>
    </row>
    <row r="77" spans="1:38" x14ac:dyDescent="0.3">
      <c r="G77" s="24">
        <v>80</v>
      </c>
      <c r="H77" s="25">
        <f>COUNTIF(H15:H65,80)</f>
        <v>1</v>
      </c>
    </row>
    <row r="78" spans="1:38" ht="14" thickBot="1" x14ac:dyDescent="0.35">
      <c r="G78" s="34">
        <v>90</v>
      </c>
      <c r="H78" s="31">
        <f>COUNTIF(H15:H65,90)</f>
        <v>3</v>
      </c>
    </row>
    <row r="79" spans="1:38" ht="14" thickBot="1" x14ac:dyDescent="0.35">
      <c r="G79" s="32"/>
      <c r="H79" s="33"/>
    </row>
    <row r="80" spans="1:38" x14ac:dyDescent="0.3">
      <c r="G80" s="35" t="s">
        <v>89</v>
      </c>
      <c r="H80" s="29">
        <f>SUM(H68:H78)</f>
        <v>47</v>
      </c>
    </row>
    <row r="81" spans="7:8" ht="14" thickBot="1" x14ac:dyDescent="0.35">
      <c r="G81" s="34" t="s">
        <v>90</v>
      </c>
      <c r="H81" s="26">
        <f>(H68*100+G70*H70+G71*H71+G72*H72+G73*H73+G74*H74+G75*H75+G76*H76+G77*H77+G78*H78)/H80*100/100/100</f>
        <v>0.6680851063829788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V21"/>
  <sheetViews>
    <sheetView workbookViewId="0"/>
  </sheetViews>
  <sheetFormatPr defaultRowHeight="13.5" x14ac:dyDescent="0.3"/>
  <cols>
    <col min="2" max="20" width="5.6640625" customWidth="1"/>
  </cols>
  <sheetData>
    <row r="1" spans="1:22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2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107</v>
      </c>
    </row>
    <row r="3" spans="1:22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/>
      <c r="F3" s="40"/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v>174</v>
      </c>
    </row>
    <row r="4" spans="1:22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2" x14ac:dyDescent="0.3">
      <c r="A5" s="1" t="s">
        <v>97</v>
      </c>
      <c r="B5" s="41">
        <v>192</v>
      </c>
      <c r="C5" s="41">
        <v>192</v>
      </c>
      <c r="D5" s="41">
        <v>192</v>
      </c>
      <c r="E5" s="41">
        <v>192</v>
      </c>
      <c r="F5" s="41">
        <v>192</v>
      </c>
      <c r="G5" s="41">
        <v>192</v>
      </c>
      <c r="H5" s="41">
        <v>192</v>
      </c>
      <c r="I5" s="41">
        <v>192</v>
      </c>
      <c r="J5" s="41">
        <v>192</v>
      </c>
      <c r="K5" s="41">
        <v>192</v>
      </c>
      <c r="L5" s="41">
        <v>192</v>
      </c>
      <c r="M5" s="41">
        <v>192</v>
      </c>
      <c r="N5" s="41">
        <v>192</v>
      </c>
      <c r="O5" s="41">
        <v>192</v>
      </c>
      <c r="P5" s="41">
        <v>192</v>
      </c>
      <c r="Q5" s="41">
        <v>192</v>
      </c>
      <c r="R5" s="41">
        <v>192</v>
      </c>
      <c r="S5" s="41">
        <v>192</v>
      </c>
      <c r="T5" s="41">
        <v>192</v>
      </c>
      <c r="V5" s="44">
        <v>18</v>
      </c>
    </row>
    <row r="6" spans="1:22" x14ac:dyDescent="0.3">
      <c r="A6" s="1" t="s">
        <v>98</v>
      </c>
      <c r="B6" s="41"/>
      <c r="C6" s="41"/>
      <c r="D6" s="41"/>
      <c r="E6" s="41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2" x14ac:dyDescent="0.3">
      <c r="A7" s="1" t="s">
        <v>99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12" spans="1:22" x14ac:dyDescent="0.3">
      <c r="A12" t="s">
        <v>100</v>
      </c>
    </row>
    <row r="13" spans="1:22" x14ac:dyDescent="0.3">
      <c r="A13" t="s">
        <v>101</v>
      </c>
    </row>
    <row r="14" spans="1:22" x14ac:dyDescent="0.3">
      <c r="A14" t="s">
        <v>102</v>
      </c>
    </row>
    <row r="15" spans="1:22" x14ac:dyDescent="0.3">
      <c r="A15" t="s">
        <v>103</v>
      </c>
    </row>
    <row r="17" spans="1:1" x14ac:dyDescent="0.3">
      <c r="A17" t="s">
        <v>104</v>
      </c>
    </row>
    <row r="18" spans="1:1" x14ac:dyDescent="0.3">
      <c r="A18" t="s">
        <v>105</v>
      </c>
    </row>
    <row r="20" spans="1:1" x14ac:dyDescent="0.3">
      <c r="A20" t="s">
        <v>106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2023-06-15T07:32:52Z</dcterms:modified>
</cp:coreProperties>
</file>