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37905C0A-A767-43D1-A167-8774765DABE5}" xr6:coauthVersionLast="47" xr6:coauthVersionMax="47" xr10:uidLastSave="{00000000-0000-0000-0000-000000000000}"/>
  <bookViews>
    <workbookView xWindow="-19310" yWindow="-110" windowWidth="19420" windowHeight="10420" activeTab="1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  <sheet name="Sheet2" sheetId="9" r:id="rId5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94" i="8"/>
  <c r="J95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3" i="8"/>
  <c r="J41" i="8"/>
  <c r="J42" i="8"/>
  <c r="J43" i="8"/>
  <c r="J80" i="8"/>
  <c r="J81" i="8"/>
  <c r="J52" i="8"/>
  <c r="J53" i="8"/>
  <c r="J54" i="8"/>
  <c r="J55" i="8"/>
  <c r="J56" i="8"/>
  <c r="J40" i="8"/>
  <c r="J86" i="8"/>
  <c r="J96" i="8"/>
  <c r="J97" i="8"/>
  <c r="J82" i="8"/>
  <c r="J62" i="8"/>
  <c r="J83" i="8"/>
  <c r="J98" i="8"/>
  <c r="J65" i="8"/>
  <c r="J66" i="8"/>
  <c r="J67" i="8"/>
  <c r="J99" i="8"/>
  <c r="J92" i="8"/>
  <c r="J102" i="8"/>
  <c r="J100" i="8"/>
  <c r="J72" i="8"/>
  <c r="J84" i="8"/>
  <c r="J44" i="8"/>
  <c r="J45" i="8"/>
  <c r="J48" i="8"/>
  <c r="J49" i="8"/>
  <c r="J57" i="8"/>
  <c r="J58" i="8"/>
  <c r="J59" i="8"/>
  <c r="J60" i="8"/>
  <c r="J61" i="8"/>
  <c r="J63" i="8"/>
  <c r="J64" i="8"/>
  <c r="J85" i="8"/>
  <c r="J101" i="8"/>
  <c r="J87" i="8"/>
  <c r="J88" i="8"/>
  <c r="J89" i="8"/>
  <c r="J90" i="8"/>
  <c r="J91" i="8"/>
  <c r="J68" i="8"/>
  <c r="J69" i="8"/>
  <c r="J70" i="8"/>
  <c r="J71" i="8"/>
  <c r="J73" i="8"/>
  <c r="J74" i="8"/>
  <c r="J75" i="8"/>
  <c r="J76" i="8"/>
  <c r="J77" i="8"/>
  <c r="J78" i="8"/>
  <c r="J79" i="8"/>
  <c r="J103" i="8"/>
  <c r="J104" i="8"/>
  <c r="J7" i="8"/>
  <c r="AB108" i="5"/>
  <c r="AC48" i="5"/>
  <c r="F43" i="6" s="1"/>
  <c r="AC49" i="5"/>
  <c r="F44" i="6" s="1"/>
  <c r="AC50" i="5"/>
  <c r="F45" i="6" s="1"/>
  <c r="AC51" i="5"/>
  <c r="F46" i="6" s="1"/>
  <c r="AC52" i="5"/>
  <c r="F47" i="6" s="1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<sst xmlns="http://schemas.openxmlformats.org/spreadsheetml/2006/main" count="885" uniqueCount="175">
  <si>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</si>
  <si>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</si>
  <si>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</si>
  <si>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</si>
  <si>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</si>
  <si>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</si>
  <si>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</si>
  <si>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</si>
  <si>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</si>
  <si>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</si>
  <si>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</si>
  <si>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</si>
  <si>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</si>
  <si>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</si>
  <si>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</si>
  <si>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</si>
  <si>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</si>
  <si>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</si>
  <si>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</si>
  <si>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</si>
  <si>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</si>
  <si>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</si>
  <si>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</si>
  <si>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</si>
  <si>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</si>
  <si>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</si>
  <si>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</si>
  <si>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</si>
  <si>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</si>
  <si>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</si>
  <si>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</si>
  <si>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</si>
  <si>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</si>
  <si>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</si>
  <si>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</si>
  <si>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</si>
  <si>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</si>
  <si>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</si>
  <si>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</si>
  <si>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</si>
  <si>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</si>
  <si>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</si>
  <si>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</si>
  <si>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</si>
  <si>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</si>
  <si>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</si>
  <si>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</si>
  <si>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</si>
  <si>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</si>
  <si>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</si>
  <si>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</si>
  <si>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</si>
  <si>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</si>
  <si>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</si>
  <si>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</si>
  <si>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</si>
  <si>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</si>
  <si>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</si>
  <si>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</si>
  <si>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</si>
  <si>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</si>
  <si>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</si>
  <si>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</si>
  <si>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</si>
  <si>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</si>
  <si>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</si>
  <si>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</si>
  <si>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</si>
  <si>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</si>
  <si>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</si>
  <si>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</si>
  <si>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</si>
  <si>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</si>
  <si>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</si>
  <si>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</si>
  <si>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</si>
  <si>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</si>
  <si>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</si>
  <si>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</si>
  <si>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</si>
  <si>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</si>
  <si>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</si>
  <si>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</si>
  <si>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</si>
  <si>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</si>
  <si>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</si>
  <si>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</si>
  <si>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</si>
  <si>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</si>
  <si>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</si>
  <si>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</si>
  <si>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</si>
  <si>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</si>
  <si>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</si>
  <si>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</si>
  <si>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</si>
  <si>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</si>
  <si>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</si>
  <si>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</si>
  <si>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</si>
  <si>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</si>
  <si>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</si>
  <si>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</si>
  <si>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</si>
  <si>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</si>
  <si>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</si>
  <si>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</si>
  <si>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</si>
  <si>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</si>
  <si>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</si>
  <si>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</si>
  <si>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</si>
  <si>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</si>
  <si>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</si>
  <si>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</si>
  <si>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</si>
  <si>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</si>
  <si>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</si>
  <si>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</si>
  <si>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</si>
  <si>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</si>
  <si>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</si>
  <si>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</si>
  <si>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</si>
  <si>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</si>
  <si>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</si>
  <si>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</si>
  <si>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</si>
  <si>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</si>
  <si>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</si>
  <si>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</si>
  <si>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</si>
  <si>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</si>
  <si>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</si>
  <si>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</si>
  <si>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</si>
  <si>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</si>
  <si>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</si>
  <si>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</si>
  <si>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</si>
  <si>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</si>
  <si>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</si>
  <si>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</si>
  <si>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</si>
  <si>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</si>
  <si>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</si>
  <si>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</si>
  <si>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</si>
  <si>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</si>
  <si>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</si>
  <si>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</si>
  <si>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</si>
  <si>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</si>
  <si>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</si>
  <si>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</si>
  <si>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</si>
  <si>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</si>
  <si>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</si>
  <si>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</si>
  <si>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</si>
  <si>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</si>
  <si>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</si>
  <si>
    <t>やっていないことリスト</t>
    <phoneticPr fontId="1"/>
  </si>
  <si>
    <t>やれたらいいよねリスト</t>
    <phoneticPr fontId="1"/>
  </si>
  <si>
    <t>HTMLの共通部分を全ページで統一させる</t>
    <rPh sb="5" eb="9">
      <t>キョウツウブブン</t>
    </rPh>
    <rPh sb="10" eb="11">
      <t>ゼン</t>
    </rPh>
    <rPh sb="15" eb="17">
      <t>トウイツ</t>
    </rPh>
    <phoneticPr fontId="1"/>
  </si>
  <si>
    <t>ログアウトサーブレットの作成</t>
    <rPh sb="12" eb="14">
      <t>サクセイ</t>
    </rPh>
    <phoneticPr fontId="1"/>
  </si>
  <si>
    <t>ログアウト前に達成度入力の確認</t>
    <rPh sb="5" eb="6">
      <t>マエ</t>
    </rPh>
    <rPh sb="7" eb="12">
      <t>タッセイドニュウリョク</t>
    </rPh>
    <rPh sb="13" eb="15">
      <t>カクニン</t>
    </rPh>
    <phoneticPr fontId="1"/>
  </si>
  <si>
    <t>達成度に応じて成長するなにか</t>
    <rPh sb="0" eb="3">
      <t>タッセイド</t>
    </rPh>
    <rPh sb="4" eb="5">
      <t>オウ</t>
    </rPh>
    <rPh sb="7" eb="9">
      <t>セイチョウ</t>
    </rPh>
    <phoneticPr fontId="1"/>
  </si>
  <si>
    <t>新規登録を試す</t>
    <rPh sb="0" eb="4">
      <t>シンキトウロク</t>
    </rPh>
    <rPh sb="5" eb="6">
      <t>タメ</t>
    </rPh>
    <phoneticPr fontId="1"/>
  </si>
  <si>
    <t>ユーザー名、ログイン日数の表示</t>
    <rPh sb="4" eb="5">
      <t>メイ</t>
    </rPh>
    <rPh sb="10" eb="12">
      <t>ニッスウ</t>
    </rPh>
    <rPh sb="13" eb="15">
      <t>ヒョウジ</t>
    </rPh>
    <phoneticPr fontId="1"/>
  </si>
  <si>
    <t>webアプリの色味の統一</t>
    <rPh sb="7" eb="9">
      <t>イロミ</t>
    </rPh>
    <rPh sb="10" eb="12">
      <t>トウイツ</t>
    </rPh>
    <phoneticPr fontId="1"/>
  </si>
  <si>
    <t>タイトルはあれで確定ですか？</t>
    <rPh sb="8" eb="10">
      <t>カクテイ</t>
    </rPh>
    <phoneticPr fontId="1"/>
  </si>
  <si>
    <t>「登録しました」とか、「この内容でいいですか」的なポップアップ表示</t>
    <rPh sb="1" eb="3">
      <t>トウロク</t>
    </rPh>
    <rPh sb="14" eb="16">
      <t>ナイヨウ</t>
    </rPh>
    <rPh sb="23" eb="24">
      <t>テキ</t>
    </rPh>
    <rPh sb="31" eb="33">
      <t>ヒョウジ</t>
    </rPh>
    <phoneticPr fontId="1"/>
  </si>
  <si>
    <t>ログイン日数に応じてログイン時の言葉変化</t>
    <rPh sb="4" eb="6">
      <t>ニッスウ</t>
    </rPh>
    <rPh sb="7" eb="8">
      <t>オウ</t>
    </rPh>
    <rPh sb="14" eb="15">
      <t>ジ</t>
    </rPh>
    <rPh sb="16" eb="18">
      <t>コトバ</t>
    </rPh>
    <rPh sb="18" eb="20">
      <t>ヘンカ</t>
    </rPh>
    <phoneticPr fontId="1"/>
  </si>
  <si>
    <t>使っている動画を撮影する</t>
    <rPh sb="0" eb="1">
      <t>ツカ</t>
    </rPh>
    <rPh sb="5" eb="7">
      <t>ドウガ</t>
    </rPh>
    <rPh sb="8" eb="10">
      <t>サツエイ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</si>
</sst>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8" borderId="0" xfId="0" applyFont="1" applyFill="1" applyAlignment="1">
      <alignment horizontal="left" vertical="center" indent="1"/>
    </xf>
    <xf numFmtId="0" fontId="2" fillId="18" borderId="2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14" borderId="0" xfId="0" applyFont="1" applyFill="1" applyAlignment="1">
      <alignment horizontal="left" vertical="center" indent="1"/>
    </xf>
    <xf numFmtId="0" fontId="2" fillId="14" borderId="3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2" fillId="0" borderId="33" xfId="0" applyFont="1" applyBorder="1" applyAlignment="1">
      <alignment horizontal="left" vertical="center" indent="1"/>
    </xf>
    <xf numFmtId="0" fontId="2" fillId="18" borderId="33" xfId="0" applyFont="1" applyFill="1" applyBorder="1" applyAlignment="1">
      <alignment horizontal="left" vertical="center" indent="1"/>
    </xf>
    <xf numFmtId="0" fontId="2" fillId="14" borderId="33" xfId="0" applyFont="1" applyFill="1" applyBorder="1" applyAlignment="1">
      <alignment horizontal="left" vertical="center" indent="1"/>
    </xf>
    <xf numFmtId="0" fontId="2" fillId="14" borderId="3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2" fillId="14" borderId="10" xfId="0" applyFont="1" applyFill="1" applyBorder="1" applyAlignment="1">
      <alignment horizontal="left" vertical="center" indent="1"/>
    </xf>
    <xf numFmtId="0" fontId="2" fillId="7" borderId="30" xfId="0" applyFont="1" applyFill="1" applyBorder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7" borderId="22" xfId="0" applyFont="1" applyFill="1" applyBorder="1" applyAlignment="1">
      <alignment horizontal="left" vertical="center" indent="1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0" fillId="19" borderId="0" xfId="0" applyFill="1">
      <alignment vertical="center"/>
    </xf>
    <xf numFmtId="0" fontId="0" fillId="19" borderId="22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43" xfId="0" applyFill="1" applyBorder="1">
      <alignment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0.69731543624161074</c:v>
                </c:pt>
                <c:pt idx="10" formatCode="0.0%">
                  <c:v>0.77114093959731544</c:v>
                </c:pt>
                <c:pt idx="11" formatCode="0.0%">
                  <c:v>0.8375838926174497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G93" zoomScaleNormal="100" workbookViewId="0">
      <selection activeCell="AB63" sqref="AB63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211" t="s">
        <v>0</v>
      </c>
      <c r="B1" s="212"/>
      <c r="C1" s="212"/>
      <c r="D1" s="212"/>
      <c r="E1" s="212"/>
      <c r="F1" s="212"/>
      <c r="G1" s="212"/>
      <c r="H1" s="215" t="s">
        <v>1</v>
      </c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7"/>
      <c r="AD1" s="191" t="s">
        <v>2</v>
      </c>
      <c r="AE1" s="192"/>
      <c r="AF1" s="192"/>
      <c r="AG1" s="193"/>
      <c r="AH1" s="194">
        <v>45078</v>
      </c>
      <c r="AI1" s="195"/>
      <c r="AJ1" s="195"/>
      <c r="AK1" s="195"/>
      <c r="AL1" s="195"/>
      <c r="AM1" s="195"/>
      <c r="AN1" s="196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213"/>
      <c r="B2" s="214"/>
      <c r="C2" s="214"/>
      <c r="D2" s="214"/>
      <c r="E2" s="214"/>
      <c r="F2" s="214"/>
      <c r="G2" s="214"/>
      <c r="H2" s="218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20"/>
      <c r="AD2" s="191" t="s">
        <v>3</v>
      </c>
      <c r="AE2" s="192"/>
      <c r="AF2" s="192"/>
      <c r="AG2" s="193"/>
      <c r="AH2" s="194">
        <v>45107</v>
      </c>
      <c r="AI2" s="195"/>
      <c r="AJ2" s="195"/>
      <c r="AK2" s="195"/>
      <c r="AL2" s="195"/>
      <c r="AM2" s="195"/>
      <c r="AN2" s="196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97" t="s">
        <v>4</v>
      </c>
      <c r="B4" s="198"/>
      <c r="C4" s="201" t="s">
        <v>5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198" t="s">
        <v>6</v>
      </c>
      <c r="Q4" s="198"/>
      <c r="R4" s="198"/>
      <c r="S4" s="198" t="s">
        <v>7</v>
      </c>
      <c r="T4" s="198"/>
      <c r="U4" s="198"/>
      <c r="V4" s="198"/>
      <c r="W4" s="198"/>
      <c r="X4" s="206"/>
      <c r="Y4" s="202" t="s">
        <v>8</v>
      </c>
      <c r="Z4" s="202"/>
      <c r="AA4" s="203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99"/>
      <c r="B5" s="200"/>
      <c r="C5" s="200" t="s">
        <v>9</v>
      </c>
      <c r="D5" s="200"/>
      <c r="E5" s="200"/>
      <c r="F5" s="200"/>
      <c r="G5" s="200"/>
      <c r="H5" s="207" t="s">
        <v>115</v>
      </c>
      <c r="I5" s="208"/>
      <c r="J5" s="207" t="s">
        <v>89</v>
      </c>
      <c r="K5" s="208"/>
      <c r="L5" s="53"/>
      <c r="M5" s="53"/>
      <c r="N5" s="53"/>
      <c r="O5" s="53"/>
      <c r="P5" s="200"/>
      <c r="Q5" s="200"/>
      <c r="R5" s="200"/>
      <c r="S5" s="200" t="s">
        <v>2</v>
      </c>
      <c r="T5" s="200"/>
      <c r="U5" s="200"/>
      <c r="V5" s="200" t="s">
        <v>3</v>
      </c>
      <c r="W5" s="200"/>
      <c r="X5" s="191"/>
      <c r="Y5" s="204"/>
      <c r="Z5" s="204"/>
      <c r="AA5" s="205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199"/>
      <c r="B6" s="200"/>
      <c r="C6" s="200"/>
      <c r="D6" s="200"/>
      <c r="E6" s="200"/>
      <c r="F6" s="200"/>
      <c r="G6" s="200"/>
      <c r="H6" s="209"/>
      <c r="I6" s="210"/>
      <c r="J6" s="209"/>
      <c r="K6" s="210"/>
      <c r="L6" s="53"/>
      <c r="M6" s="53"/>
      <c r="N6" s="53"/>
      <c r="O6" s="53"/>
      <c r="P6" s="200"/>
      <c r="Q6" s="200"/>
      <c r="R6" s="200"/>
      <c r="S6" s="200"/>
      <c r="T6" s="200"/>
      <c r="U6" s="200"/>
      <c r="V6" s="200"/>
      <c r="W6" s="200"/>
      <c r="X6" s="191"/>
      <c r="Y6" s="204"/>
      <c r="Z6" s="204"/>
      <c r="AA6" s="205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166" t="s">
        <v>102</v>
      </c>
      <c r="I24" s="166"/>
      <c r="J24" s="166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110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111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" t="s">
        <v>93</v>
      </c>
      <c r="I41" s="19"/>
      <c r="J41" s="19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 t="s">
        <v>116</v>
      </c>
      <c r="Z41" s="4"/>
      <c r="AA41" s="43"/>
      <c r="AB41" s="45">
        <v>3</v>
      </c>
      <c r="AC41" s="107">
        <f t="shared" si="4"/>
        <v>1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66" t="s">
        <v>124</v>
      </c>
      <c r="I42" s="166"/>
      <c r="J42" s="16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0.8</v>
      </c>
      <c r="Z42" s="4"/>
      <c r="AA42" s="43"/>
      <c r="AB42" s="45">
        <v>3</v>
      </c>
      <c r="AC42" s="107">
        <f t="shared" si="4"/>
        <v>0.8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64" t="s">
        <v>106</v>
      </c>
      <c r="I43" s="164"/>
      <c r="J43" s="165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 t="s">
        <v>116</v>
      </c>
      <c r="Z43" s="4"/>
      <c r="AA43" s="43"/>
      <c r="AB43" s="45">
        <v>3</v>
      </c>
      <c r="AC43" s="107">
        <f t="shared" si="4"/>
        <v>1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125</v>
      </c>
      <c r="I44" s="19"/>
      <c r="J44" s="19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 t="s">
        <v>116</v>
      </c>
      <c r="Z44" s="4"/>
      <c r="AA44" s="43"/>
      <c r="AB44" s="45">
        <v>3</v>
      </c>
      <c r="AC44" s="107">
        <f t="shared" si="4"/>
        <v>1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95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112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 t="s">
        <v>116</v>
      </c>
      <c r="Z46" s="4"/>
      <c r="AA46" s="43"/>
      <c r="AB46" s="45">
        <v>3</v>
      </c>
      <c r="AC46" s="107">
        <f t="shared" si="4"/>
        <v>1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161" t="s">
        <v>113</v>
      </c>
      <c r="I47" s="161"/>
      <c r="J47" s="162" t="s">
        <v>82</v>
      </c>
      <c r="K47" s="122"/>
      <c r="L47" s="122"/>
      <c r="M47" s="122"/>
      <c r="N47" s="122"/>
      <c r="O47" s="123"/>
      <c r="P47" s="124" t="s">
        <v>19</v>
      </c>
      <c r="Q47" s="124"/>
      <c r="R47" s="124"/>
      <c r="S47" s="125">
        <v>45091</v>
      </c>
      <c r="T47" s="125"/>
      <c r="U47" s="125"/>
      <c r="V47" s="125">
        <v>45093</v>
      </c>
      <c r="W47" s="125"/>
      <c r="X47" s="125"/>
      <c r="Y47" s="126" t="s">
        <v>116</v>
      </c>
      <c r="Z47" s="59"/>
      <c r="AA47" s="127"/>
      <c r="AB47" s="128">
        <v>3</v>
      </c>
      <c r="AC47" s="129">
        <f t="shared" si="4"/>
        <v>1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0"/>
      <c r="AR47" s="130"/>
      <c r="AS47" s="130"/>
      <c r="AT47" s="81"/>
      <c r="AU47" s="81"/>
      <c r="AV47" s="130"/>
      <c r="AW47" s="130"/>
      <c r="AX47" s="130"/>
      <c r="AY47" s="81"/>
      <c r="AZ47" s="81"/>
      <c r="BA47" s="81"/>
      <c r="BB47" s="81"/>
      <c r="BC47" s="81"/>
      <c r="BD47" s="81"/>
      <c r="BE47" s="81"/>
      <c r="BF47" s="81"/>
      <c r="BG47" s="83"/>
      <c r="BI47" s="131">
        <v>0.4</v>
      </c>
      <c r="BJ47" s="131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163"/>
      <c r="I48" s="163"/>
      <c r="J48" s="163" t="s">
        <v>155</v>
      </c>
      <c r="K48" s="57"/>
      <c r="L48" s="57"/>
      <c r="M48" s="57"/>
      <c r="N48" s="57"/>
      <c r="O48" s="57"/>
      <c r="P48" s="124" t="s">
        <v>19</v>
      </c>
      <c r="Q48" s="57"/>
      <c r="R48" s="57"/>
      <c r="S48" s="147">
        <v>45097</v>
      </c>
      <c r="T48" s="57"/>
      <c r="U48" s="57"/>
      <c r="V48" s="147">
        <v>45099</v>
      </c>
      <c r="W48" s="57"/>
      <c r="X48" s="57"/>
      <c r="Y48" s="148" t="s">
        <v>116</v>
      </c>
      <c r="Z48" s="57"/>
      <c r="AA48" s="57"/>
      <c r="AB48" s="128">
        <v>3</v>
      </c>
      <c r="AC48" s="129">
        <f t="shared" ref="AC48:AC53" si="5">VLOOKUP(Y48,$BI$6:$BJ$107,2,FALSE)</f>
        <v>1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163"/>
      <c r="I49" s="163"/>
      <c r="J49" s="163" t="s">
        <v>156</v>
      </c>
      <c r="K49" s="57"/>
      <c r="L49" s="57"/>
      <c r="M49" s="57"/>
      <c r="N49" s="57"/>
      <c r="O49" s="57"/>
      <c r="P49" s="124" t="s">
        <v>19</v>
      </c>
      <c r="Q49" s="57"/>
      <c r="R49" s="57"/>
      <c r="S49" s="147">
        <v>45097</v>
      </c>
      <c r="T49" s="57"/>
      <c r="U49" s="57"/>
      <c r="V49" s="147">
        <v>45099</v>
      </c>
      <c r="W49" s="57"/>
      <c r="X49" s="57"/>
      <c r="Y49" s="148" t="s">
        <v>116</v>
      </c>
      <c r="Z49" s="57"/>
      <c r="AA49" s="57"/>
      <c r="AB49" s="128">
        <v>3</v>
      </c>
      <c r="AC49" s="129">
        <f t="shared" si="5"/>
        <v>1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163"/>
      <c r="I50" s="163"/>
      <c r="J50" s="163" t="s">
        <v>157</v>
      </c>
      <c r="K50" s="57"/>
      <c r="L50" s="57"/>
      <c r="M50" s="57"/>
      <c r="N50" s="57"/>
      <c r="O50" s="57"/>
      <c r="P50" s="124" t="s">
        <v>19</v>
      </c>
      <c r="Q50" s="57"/>
      <c r="R50" s="57"/>
      <c r="S50" s="147">
        <v>45097</v>
      </c>
      <c r="T50" s="57"/>
      <c r="U50" s="57"/>
      <c r="V50" s="147">
        <v>45099</v>
      </c>
      <c r="W50" s="57"/>
      <c r="X50" s="57"/>
      <c r="Y50" s="148" t="s">
        <v>116</v>
      </c>
      <c r="Z50" s="57"/>
      <c r="AA50" s="57"/>
      <c r="AB50" s="128">
        <v>3</v>
      </c>
      <c r="AC50" s="129">
        <f t="shared" si="5"/>
        <v>1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163"/>
      <c r="I51" s="163"/>
      <c r="J51" s="163" t="s">
        <v>158</v>
      </c>
      <c r="K51" s="57"/>
      <c r="L51" s="57"/>
      <c r="M51" s="57"/>
      <c r="N51" s="57"/>
      <c r="O51" s="57"/>
      <c r="P51" s="124" t="s">
        <v>19</v>
      </c>
      <c r="Q51" s="57"/>
      <c r="R51" s="57"/>
      <c r="S51" s="147">
        <v>45097</v>
      </c>
      <c r="T51" s="57"/>
      <c r="U51" s="57"/>
      <c r="V51" s="147">
        <v>45099</v>
      </c>
      <c r="W51" s="57"/>
      <c r="X51" s="57"/>
      <c r="Y51" s="148" t="s">
        <v>116</v>
      </c>
      <c r="Z51" s="57"/>
      <c r="AA51" s="57"/>
      <c r="AB51" s="128">
        <v>3</v>
      </c>
      <c r="AC51" s="129">
        <f t="shared" si="5"/>
        <v>1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163"/>
      <c r="I52" s="163"/>
      <c r="J52" s="163" t="s">
        <v>160</v>
      </c>
      <c r="K52" s="57"/>
      <c r="L52" s="57"/>
      <c r="M52" s="57"/>
      <c r="N52" s="57"/>
      <c r="O52" s="57"/>
      <c r="P52" s="124" t="s">
        <v>19</v>
      </c>
      <c r="Q52" s="57"/>
      <c r="R52" s="57"/>
      <c r="S52" s="147">
        <v>45097</v>
      </c>
      <c r="T52" s="57"/>
      <c r="U52" s="57"/>
      <c r="V52" s="147">
        <v>45099</v>
      </c>
      <c r="W52" s="57"/>
      <c r="X52" s="57"/>
      <c r="Y52" s="148" t="s">
        <v>116</v>
      </c>
      <c r="Z52" s="57"/>
      <c r="AA52" s="57"/>
      <c r="AB52" s="128">
        <v>3</v>
      </c>
      <c r="AC52" s="129">
        <f t="shared" si="5"/>
        <v>1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163"/>
      <c r="I53" s="163"/>
      <c r="J53" s="163" t="s">
        <v>161</v>
      </c>
      <c r="K53" s="57"/>
      <c r="L53" s="57"/>
      <c r="M53" s="57"/>
      <c r="N53" s="57"/>
      <c r="O53" s="57"/>
      <c r="P53" s="146" t="s">
        <v>19</v>
      </c>
      <c r="Q53" s="57"/>
      <c r="R53" s="57"/>
      <c r="S53" s="147">
        <v>45097</v>
      </c>
      <c r="T53" s="57"/>
      <c r="U53" s="57"/>
      <c r="V53" s="147">
        <v>45099</v>
      </c>
      <c r="W53" s="57"/>
      <c r="X53" s="57"/>
      <c r="Y53" s="148" t="s">
        <v>116</v>
      </c>
      <c r="Z53" s="57"/>
      <c r="AA53" s="57"/>
      <c r="AB53" s="128">
        <v>3</v>
      </c>
      <c r="AC53" s="129">
        <f t="shared" si="5"/>
        <v>1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2"/>
      <c r="D54" s="132"/>
      <c r="E54" s="132"/>
      <c r="F54" s="132"/>
      <c r="G54" s="132"/>
      <c r="H54" s="132" t="s">
        <v>126</v>
      </c>
      <c r="I54" s="132"/>
      <c r="J54" s="132" t="s">
        <v>58</v>
      </c>
      <c r="K54" s="132"/>
      <c r="L54" s="132"/>
      <c r="M54" s="132"/>
      <c r="N54" s="132"/>
      <c r="O54" s="132"/>
      <c r="P54" s="133" t="s">
        <v>30</v>
      </c>
      <c r="Q54" s="134"/>
      <c r="R54" s="135"/>
      <c r="S54" s="136">
        <v>45097</v>
      </c>
      <c r="T54" s="136"/>
      <c r="U54" s="136"/>
      <c r="V54" s="136">
        <v>45100</v>
      </c>
      <c r="W54" s="136"/>
      <c r="X54" s="136"/>
      <c r="Y54" s="137" t="s">
        <v>76</v>
      </c>
      <c r="Z54" s="138"/>
      <c r="AA54" s="139"/>
      <c r="AB54" s="49">
        <v>4</v>
      </c>
      <c r="AC54" s="140">
        <f t="shared" ref="AC54:AC85" si="6">VLOOKUP(Y54,$BI$6:$BJ$107,2,FALSE)</f>
        <v>1</v>
      </c>
      <c r="AD54" s="141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  <c r="AX54" s="143"/>
      <c r="AY54" s="143"/>
      <c r="AZ54" s="143"/>
      <c r="BA54" s="142"/>
      <c r="BB54" s="142"/>
      <c r="BC54" s="142"/>
      <c r="BD54" s="142"/>
      <c r="BE54" s="142"/>
      <c r="BF54" s="142"/>
      <c r="BG54" s="144"/>
      <c r="BI54" s="145">
        <v>0.41</v>
      </c>
      <c r="BJ54" s="145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40">
        <v>0.8</v>
      </c>
      <c r="Z59" s="4"/>
      <c r="AA59" s="43"/>
      <c r="AB59" s="45">
        <v>7</v>
      </c>
      <c r="AC59" s="107">
        <f t="shared" si="6"/>
        <v>0.8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>
        <v>0.8</v>
      </c>
      <c r="Z60" s="4"/>
      <c r="AA60" s="43"/>
      <c r="AB60" s="45">
        <v>10</v>
      </c>
      <c r="AC60" s="107">
        <f t="shared" si="6"/>
        <v>0.8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>
        <v>0.7</v>
      </c>
      <c r="Z61" s="4"/>
      <c r="AA61" s="43"/>
      <c r="AB61" s="45">
        <v>10</v>
      </c>
      <c r="AC61" s="107">
        <f t="shared" si="6"/>
        <v>0.7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40">
        <v>0.85</v>
      </c>
      <c r="Z62" s="4"/>
      <c r="AA62" s="43"/>
      <c r="AB62" s="45">
        <v>7</v>
      </c>
      <c r="AC62" s="107">
        <f t="shared" si="6"/>
        <v>0.85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>
        <v>0.9</v>
      </c>
      <c r="Z63" s="4"/>
      <c r="AA63" s="43"/>
      <c r="AB63" s="45">
        <v>7</v>
      </c>
      <c r="AC63" s="107">
        <f t="shared" si="6"/>
        <v>0.9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189"/>
      <c r="B65" s="190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 t="s">
        <v>116</v>
      </c>
      <c r="Z65" s="4"/>
      <c r="AA65" s="43"/>
      <c r="AB65" s="45">
        <v>4</v>
      </c>
      <c r="AC65" s="107">
        <f t="shared" si="6"/>
        <v>1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189"/>
      <c r="B66" s="190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>
        <v>0.9</v>
      </c>
      <c r="Z66" s="4"/>
      <c r="AA66" s="43"/>
      <c r="AB66" s="45">
        <v>8</v>
      </c>
      <c r="AC66" s="107">
        <f t="shared" si="6"/>
        <v>0.9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189"/>
      <c r="B67" s="190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189"/>
      <c r="B68" s="190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189"/>
      <c r="B69" s="190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 t="s">
        <v>116</v>
      </c>
      <c r="Z69" s="4"/>
      <c r="AA69" s="43"/>
      <c r="AB69" s="45">
        <v>8</v>
      </c>
      <c r="AC69" s="107">
        <f t="shared" si="6"/>
        <v>1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>
        <v>0.7</v>
      </c>
      <c r="Z70" s="4"/>
      <c r="AA70" s="43"/>
      <c r="AB70" s="45">
        <v>7</v>
      </c>
      <c r="AC70" s="107">
        <f t="shared" si="6"/>
        <v>0.7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>
        <v>0.8</v>
      </c>
      <c r="Z71" s="4"/>
      <c r="AA71" s="43"/>
      <c r="AB71" s="45">
        <v>7</v>
      </c>
      <c r="AC71" s="107">
        <f t="shared" si="6"/>
        <v>0.8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>
        <v>0.5</v>
      </c>
      <c r="Z72" s="55" t="s">
        <v>117</v>
      </c>
      <c r="AA72" s="55" t="s">
        <v>117</v>
      </c>
      <c r="AB72" s="45">
        <v>7</v>
      </c>
      <c r="AC72" s="107">
        <f t="shared" si="6"/>
        <v>0.5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0.9</v>
      </c>
      <c r="Z73" s="55" t="s">
        <v>117</v>
      </c>
      <c r="AA73" s="55" t="s">
        <v>117</v>
      </c>
      <c r="AB73" s="45">
        <v>5</v>
      </c>
      <c r="AC73" s="107">
        <f t="shared" si="6"/>
        <v>0.9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>
        <v>0.9</v>
      </c>
      <c r="Z75" s="4"/>
      <c r="AA75" s="43"/>
      <c r="AB75" s="45">
        <v>8</v>
      </c>
      <c r="AC75" s="107">
        <f t="shared" si="6"/>
        <v>0.9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 t="shared" si="6"/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117</v>
      </c>
      <c r="Z77" s="4"/>
      <c r="AA77" s="43"/>
      <c r="AB77" s="45">
        <v>1</v>
      </c>
      <c r="AC77" s="107">
        <f t="shared" si="6"/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117</v>
      </c>
      <c r="Z78" s="4"/>
      <c r="AA78" s="43"/>
      <c r="AB78" s="45">
        <v>1</v>
      </c>
      <c r="AC78" s="107">
        <f t="shared" si="6"/>
        <v>0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117</v>
      </c>
      <c r="Z79" s="4"/>
      <c r="AA79" s="43"/>
      <c r="AB79" s="45">
        <v>1</v>
      </c>
      <c r="AC79" s="107">
        <f t="shared" si="6"/>
        <v>0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117</v>
      </c>
      <c r="Z80" s="4"/>
      <c r="AA80" s="43"/>
      <c r="AB80" s="45">
        <v>1</v>
      </c>
      <c r="AC80" s="107">
        <f t="shared" si="6"/>
        <v>0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117</v>
      </c>
      <c r="Z81" s="4"/>
      <c r="AA81" s="43"/>
      <c r="AB81" s="45">
        <v>1</v>
      </c>
      <c r="AC81" s="107">
        <f t="shared" si="6"/>
        <v>0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117</v>
      </c>
      <c r="Z82" s="4"/>
      <c r="AA82" s="43"/>
      <c r="AB82" s="45">
        <v>1</v>
      </c>
      <c r="AC82" s="107">
        <f t="shared" si="6"/>
        <v>0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117</v>
      </c>
      <c r="Z83" s="4"/>
      <c r="AA83" s="43"/>
      <c r="AB83" s="45">
        <v>1</v>
      </c>
      <c r="AC83" s="107">
        <f t="shared" si="6"/>
        <v>0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117</v>
      </c>
      <c r="Z84" s="39"/>
      <c r="AA84" s="52"/>
      <c r="AB84" s="48">
        <v>1</v>
      </c>
      <c r="AC84" s="107">
        <f t="shared" si="6"/>
        <v>0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 t="shared" si="6"/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 t="shared" ref="AC86:AC105" si="7"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 t="s">
        <v>116</v>
      </c>
      <c r="AB88">
        <v>3</v>
      </c>
      <c r="AC88" s="107">
        <f t="shared" si="7"/>
        <v>1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167" t="s">
        <v>33</v>
      </c>
      <c r="I89" s="167"/>
      <c r="J89" s="167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 t="s">
        <v>116</v>
      </c>
      <c r="AB89">
        <v>3</v>
      </c>
      <c r="AC89" s="107">
        <f t="shared" si="7"/>
        <v>1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167" t="s">
        <v>34</v>
      </c>
      <c r="I90" s="167"/>
      <c r="J90" s="167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 t="s">
        <v>116</v>
      </c>
      <c r="AB90">
        <v>3</v>
      </c>
      <c r="AC90" s="107">
        <f t="shared" si="7"/>
        <v>1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 t="s">
        <v>116</v>
      </c>
      <c r="AB91">
        <v>3</v>
      </c>
      <c r="AC91" s="107">
        <f t="shared" si="7"/>
        <v>1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 t="s">
        <v>116</v>
      </c>
      <c r="AB92">
        <v>3</v>
      </c>
      <c r="AC92" s="107">
        <f t="shared" si="7"/>
        <v>1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116</v>
      </c>
      <c r="AB93">
        <v>3</v>
      </c>
      <c r="AC93" s="107">
        <f t="shared" si="7"/>
        <v>1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116</v>
      </c>
      <c r="AB94">
        <v>2</v>
      </c>
      <c r="AC94" s="107">
        <f t="shared" si="7"/>
        <v>1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116</v>
      </c>
      <c r="AB95">
        <v>2</v>
      </c>
      <c r="AC95" s="107">
        <f t="shared" si="7"/>
        <v>1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 t="shared" si="7"/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7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7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 t="shared" si="7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 t="shared" si="7"/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 t="shared" si="7"/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116</v>
      </c>
      <c r="AB102">
        <v>2</v>
      </c>
      <c r="AC102" s="107">
        <f t="shared" si="7"/>
        <v>1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116</v>
      </c>
      <c r="AB103">
        <v>2</v>
      </c>
      <c r="AC103" s="107">
        <f t="shared" si="7"/>
        <v>1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116</v>
      </c>
      <c r="AB104">
        <v>2</v>
      </c>
      <c r="AC104" s="107">
        <f t="shared" si="7"/>
        <v>1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 t="shared" si="7"/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  <mergeCell ref="A69:B69"/>
    <mergeCell ref="A68:B68"/>
    <mergeCell ref="A67:B67"/>
    <mergeCell ref="A66:B66"/>
    <mergeCell ref="A65:B65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tabSelected="1" workbookViewId="0">
      <selection activeCell="P7" sqref="P7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0.69731543624161074</v>
      </c>
      <c r="L3" s="88">
        <f t="shared" si="0"/>
        <v>0.77114093959731544</v>
      </c>
      <c r="M3" s="88">
        <f t="shared" si="0"/>
        <v>0.8375838926174497</v>
      </c>
      <c r="N3" s="88">
        <f t="shared" si="0"/>
        <v>0</v>
      </c>
      <c r="O3" s="88">
        <f t="shared" si="0"/>
        <v>0.85637583892617442</v>
      </c>
      <c r="P3" s="88">
        <f t="shared" si="0"/>
        <v>0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0.85</v>
      </c>
      <c r="N4" s="87">
        <v>0.85</v>
      </c>
      <c r="O4" s="87">
        <v>0.85</v>
      </c>
      <c r="P4" s="87">
        <v>0.9</v>
      </c>
      <c r="Q4" s="87">
        <v>0.95</v>
      </c>
      <c r="R4" s="87">
        <v>1</v>
      </c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207.8</v>
      </c>
      <c r="L7" s="91">
        <v>229.8</v>
      </c>
      <c r="M7" s="91">
        <v>249.6</v>
      </c>
      <c r="N7" s="90"/>
      <c r="O7" s="90">
        <v>255.2</v>
      </c>
      <c r="P7" s="91"/>
      <c r="Q7" s="91"/>
      <c r="R7" s="91"/>
      <c r="S7" s="91"/>
      <c r="T7" s="91"/>
    </row>
    <row r="8" spans="1:20" x14ac:dyDescent="0.3">
      <c r="F8">
        <f>Sheet3!$F$101</f>
        <v>255.14999999999998</v>
      </c>
      <c r="G8">
        <f>Sheet3!$F$101</f>
        <v>255.14999999999998</v>
      </c>
      <c r="H8">
        <f>Sheet3!$F$101</f>
        <v>255.14999999999998</v>
      </c>
      <c r="I8">
        <f>Sheet3!$F$101</f>
        <v>255.14999999999998</v>
      </c>
      <c r="J8">
        <f>Sheet3!$F$101</f>
        <v>255.14999999999998</v>
      </c>
      <c r="K8">
        <f>Sheet3!$F$101</f>
        <v>255.14999999999998</v>
      </c>
      <c r="L8">
        <f>Sheet3!$F$101</f>
        <v>255.14999999999998</v>
      </c>
      <c r="M8">
        <f>Sheet3!$F$101</f>
        <v>255.14999999999998</v>
      </c>
      <c r="N8">
        <f>Sheet3!$F$101</f>
        <v>255.14999999999998</v>
      </c>
      <c r="O8">
        <f>Sheet3!$F$101</f>
        <v>255.14999999999998</v>
      </c>
      <c r="P8">
        <f>Sheet3!$F$101</f>
        <v>255.14999999999998</v>
      </c>
      <c r="Q8">
        <f>Sheet3!$F$101</f>
        <v>255.14999999999998</v>
      </c>
      <c r="R8">
        <f>Sheet3!$F$101</f>
        <v>255.14999999999998</v>
      </c>
      <c r="S8">
        <f>Sheet3!$F$101</f>
        <v>255.14999999999998</v>
      </c>
      <c r="T8">
        <f>Sheet3!$F$101</f>
        <v>255.14999999999998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5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207" t="s">
        <v>89</v>
      </c>
      <c r="F2" s="208"/>
    </row>
    <row r="3" spans="4:6" ht="13.5" customHeight="1" x14ac:dyDescent="0.3">
      <c r="D3" s="1"/>
      <c r="E3" s="222"/>
      <c r="F3" s="223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3</v>
      </c>
    </row>
    <row r="37" spans="3:6" ht="16" x14ac:dyDescent="0.3">
      <c r="D37" s="68"/>
      <c r="E37" s="69" t="s">
        <v>54</v>
      </c>
      <c r="F37" s="69">
        <f>工数予実管理表!AB42*工数予実管理表!AC42</f>
        <v>2.4000000000000004</v>
      </c>
    </row>
    <row r="38" spans="3:6" ht="16" x14ac:dyDescent="0.3">
      <c r="C38" s="221"/>
      <c r="D38" s="221"/>
      <c r="E38" s="69" t="s">
        <v>55</v>
      </c>
      <c r="F38" s="69">
        <f>工数予実管理表!AB43*工数予実管理表!AC43</f>
        <v>3</v>
      </c>
    </row>
    <row r="39" spans="3:6" ht="16" x14ac:dyDescent="0.3">
      <c r="C39" s="221"/>
      <c r="D39" s="221"/>
      <c r="E39" s="69" t="s">
        <v>56</v>
      </c>
      <c r="F39" s="69">
        <f>工数予実管理表!AB44*工数予実管理表!AC44</f>
        <v>3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3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3</v>
      </c>
    </row>
    <row r="43" spans="3:6" ht="16" x14ac:dyDescent="0.3">
      <c r="C43" s="68"/>
      <c r="D43" s="68"/>
      <c r="E43" s="57"/>
      <c r="F43" s="69">
        <f>工数予実管理表!AB48*工数予実管理表!AC48</f>
        <v>3</v>
      </c>
    </row>
    <row r="44" spans="3:6" ht="16" x14ac:dyDescent="0.3">
      <c r="C44" s="68"/>
      <c r="D44" s="68"/>
      <c r="E44" s="57"/>
      <c r="F44" s="69">
        <f>工数予実管理表!AB49*工数予実管理表!AC49</f>
        <v>3</v>
      </c>
    </row>
    <row r="45" spans="3:6" ht="16" x14ac:dyDescent="0.3">
      <c r="C45" s="68"/>
      <c r="D45" s="68"/>
      <c r="E45" s="57"/>
      <c r="F45" s="69">
        <f>工数予実管理表!AB50*工数予実管理表!AC50</f>
        <v>3</v>
      </c>
    </row>
    <row r="46" spans="3:6" ht="16" x14ac:dyDescent="0.3">
      <c r="C46" s="68"/>
      <c r="D46" s="68"/>
      <c r="E46" s="57"/>
      <c r="F46" s="69">
        <f>工数予実管理表!AB51*工数予実管理表!AC51</f>
        <v>3</v>
      </c>
    </row>
    <row r="47" spans="3:6" ht="16" x14ac:dyDescent="0.3">
      <c r="C47" s="68"/>
      <c r="D47" s="68"/>
      <c r="E47" s="57"/>
      <c r="F47" s="69">
        <f>工数予実管理表!AB52*工数予実管理表!AC52</f>
        <v>3</v>
      </c>
    </row>
    <row r="48" spans="3:6" ht="16" x14ac:dyDescent="0.3">
      <c r="C48" s="68"/>
      <c r="D48" s="68"/>
      <c r="E48" s="57"/>
      <c r="F48" s="69">
        <f>工数予実管理表!AB53*工数予実管理表!AC53</f>
        <v>3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5.6000000000000005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8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7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5.95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6.3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4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7.2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8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4.8999999999999995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5.6000000000000005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3.5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4.5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7.2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3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3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3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3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3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3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2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2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2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2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2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255.14999999999998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32" workbookViewId="0">
      <selection activeCell="D57" sqref="D57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0"/>
      <c r="F3" s="150"/>
      <c r="H3" s="154"/>
      <c r="I3" s="155"/>
      <c r="K3" s="157"/>
      <c r="L3" s="158"/>
    </row>
    <row r="4" spans="3:12" ht="13.5" customHeight="1" x14ac:dyDescent="0.3">
      <c r="C4" s="151"/>
      <c r="D4" s="152"/>
      <c r="E4" s="151"/>
      <c r="F4" s="152"/>
      <c r="G4" s="151"/>
      <c r="H4" s="156"/>
      <c r="I4" s="152"/>
      <c r="J4" s="159"/>
      <c r="K4" s="159"/>
      <c r="L4" s="160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59"/>
      <c r="K5" s="159"/>
      <c r="L5" s="160"/>
    </row>
    <row r="6" spans="3:12" ht="16" x14ac:dyDescent="0.3">
      <c r="C6" s="149" t="s">
        <v>115</v>
      </c>
      <c r="D6" s="37"/>
      <c r="E6" s="149" t="s">
        <v>89</v>
      </c>
      <c r="F6" s="37"/>
      <c r="G6" s="153" t="s">
        <v>6</v>
      </c>
      <c r="H6" s="19"/>
      <c r="I6" s="19"/>
      <c r="J6" s="157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hidden="1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hidden="1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hidden="1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hidden="1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hidden="1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hidden="1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hidden="1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hidden="1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hidden="1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hidden="1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hidden="1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 t="str">
        <f>工数予実管理表!Y41</f>
        <v>完了</v>
      </c>
      <c r="K39" s="4"/>
      <c r="L39" s="43"/>
    </row>
    <row r="40" spans="3:12" ht="16" x14ac:dyDescent="0.3">
      <c r="C40" s="19" t="s">
        <v>93</v>
      </c>
      <c r="D40" s="19"/>
      <c r="E40" s="19" t="s">
        <v>77</v>
      </c>
      <c r="F40" s="19"/>
      <c r="G40" s="20" t="s">
        <v>19</v>
      </c>
      <c r="H40" s="26"/>
      <c r="I40" s="26"/>
      <c r="J40" s="33">
        <f>工数予実管理表!Y59</f>
        <v>0.8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 t="str">
        <f>工数予実管理表!Y43</f>
        <v>完了</v>
      </c>
      <c r="K41" s="4"/>
      <c r="L41" s="43"/>
    </row>
    <row r="42" spans="3:12" ht="16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 t="str">
        <f>工数予実管理表!Y44</f>
        <v>完了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68" t="s">
        <v>20</v>
      </c>
      <c r="D44" s="168"/>
      <c r="E44" s="43"/>
      <c r="F44" s="28" t="s">
        <v>20</v>
      </c>
      <c r="G44" s="26" t="s">
        <v>30</v>
      </c>
      <c r="H44" s="26" t="s">
        <v>30</v>
      </c>
      <c r="I44" s="26" t="s">
        <v>30</v>
      </c>
      <c r="J44" s="33" t="str">
        <f>工数予実管理表!Y76</f>
        <v>未着手</v>
      </c>
      <c r="K44" s="4"/>
      <c r="L44" s="43"/>
    </row>
    <row r="45" spans="3:12" ht="16" x14ac:dyDescent="0.3">
      <c r="C45" s="171" t="s">
        <v>21</v>
      </c>
      <c r="D45" s="171"/>
      <c r="E45" s="127"/>
      <c r="F45" s="161" t="s">
        <v>21</v>
      </c>
      <c r="G45" s="124" t="s">
        <v>19</v>
      </c>
      <c r="H45" s="124" t="s">
        <v>19</v>
      </c>
      <c r="I45" s="124" t="s">
        <v>19</v>
      </c>
      <c r="J45" s="33" t="str">
        <f>工数予実管理表!Y77</f>
        <v>未着手</v>
      </c>
      <c r="K45" s="4"/>
      <c r="L45" s="43"/>
    </row>
    <row r="46" spans="3:12" ht="16" x14ac:dyDescent="0.3">
      <c r="C46" s="57"/>
      <c r="D46" s="57"/>
      <c r="E46" s="57" t="s">
        <v>155</v>
      </c>
      <c r="F46" s="57"/>
      <c r="G46" s="124" t="s">
        <v>19</v>
      </c>
      <c r="I46" s="57"/>
      <c r="J46" s="33" t="str">
        <f>工数予実管理表!Y48</f>
        <v>完了</v>
      </c>
      <c r="L46" s="127"/>
    </row>
    <row r="47" spans="3:12" ht="16" x14ac:dyDescent="0.3">
      <c r="C47" s="57"/>
      <c r="D47" s="57"/>
      <c r="E47" s="57" t="s">
        <v>156</v>
      </c>
      <c r="F47" s="57"/>
      <c r="G47" s="124" t="s">
        <v>19</v>
      </c>
      <c r="I47" s="57"/>
      <c r="J47" s="33" t="str">
        <f>工数予実管理表!Y49</f>
        <v>完了</v>
      </c>
      <c r="L47" s="57"/>
    </row>
    <row r="48" spans="3:12" ht="16" x14ac:dyDescent="0.3">
      <c r="C48" s="76" t="s">
        <v>22</v>
      </c>
      <c r="D48" s="76"/>
      <c r="E48" s="76"/>
      <c r="F48" s="69" t="s">
        <v>22</v>
      </c>
      <c r="G48" s="124" t="s">
        <v>19</v>
      </c>
      <c r="H48" s="185" t="s">
        <v>19</v>
      </c>
      <c r="I48" s="146" t="s">
        <v>19</v>
      </c>
      <c r="J48" s="33" t="str">
        <f>工数予実管理表!Y78</f>
        <v>未着手</v>
      </c>
      <c r="L48" s="57"/>
    </row>
    <row r="49" spans="3:12" ht="16" hidden="1" x14ac:dyDescent="0.3">
      <c r="C49" s="76" t="s">
        <v>23</v>
      </c>
      <c r="D49" s="76"/>
      <c r="E49" s="76"/>
      <c r="F49" s="69" t="s">
        <v>23</v>
      </c>
      <c r="G49" s="183" t="s">
        <v>29</v>
      </c>
      <c r="H49" s="187" t="s">
        <v>29</v>
      </c>
      <c r="I49" s="188" t="s">
        <v>29</v>
      </c>
      <c r="J49" s="33" t="str">
        <f>工数予実管理表!Y79</f>
        <v>未着手</v>
      </c>
      <c r="L49" s="57"/>
    </row>
    <row r="50" spans="3:12" ht="16" x14ac:dyDescent="0.3">
      <c r="C50" s="57"/>
      <c r="D50" s="57"/>
      <c r="E50" s="57" t="s">
        <v>160</v>
      </c>
      <c r="F50" s="57"/>
      <c r="G50" s="124" t="s">
        <v>19</v>
      </c>
      <c r="I50" s="57"/>
      <c r="J50" s="33" t="str">
        <f>工数予実管理表!Y52</f>
        <v>完了</v>
      </c>
      <c r="L50" s="57"/>
    </row>
    <row r="51" spans="3:12" ht="16" x14ac:dyDescent="0.3">
      <c r="C51" s="57"/>
      <c r="D51" s="57"/>
      <c r="E51" s="57" t="s">
        <v>161</v>
      </c>
      <c r="F51" s="57"/>
      <c r="G51" s="146" t="s">
        <v>19</v>
      </c>
      <c r="I51" s="57"/>
      <c r="J51" s="33" t="str">
        <f>工数予実管理表!Y53</f>
        <v>完了</v>
      </c>
      <c r="L51" s="57"/>
    </row>
    <row r="52" spans="3:12" ht="16" hidden="1" x14ac:dyDescent="0.3">
      <c r="C52" s="132" t="s">
        <v>126</v>
      </c>
      <c r="D52" s="132"/>
      <c r="E52" s="132" t="s">
        <v>58</v>
      </c>
      <c r="F52" s="132"/>
      <c r="G52" s="133" t="s">
        <v>30</v>
      </c>
      <c r="H52" s="134"/>
      <c r="I52" s="135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38"/>
      <c r="L53" s="139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x14ac:dyDescent="0.3">
      <c r="C57" s="168" t="s">
        <v>24</v>
      </c>
      <c r="D57" s="168"/>
      <c r="E57" s="43"/>
      <c r="F57" s="28" t="s">
        <v>24</v>
      </c>
      <c r="G57" s="20" t="s">
        <v>19</v>
      </c>
      <c r="H57" s="26" t="s">
        <v>30</v>
      </c>
      <c r="I57" s="26" t="s">
        <v>30</v>
      </c>
      <c r="J57" s="33" t="str">
        <f>工数予実管理表!Y80</f>
        <v>未着手</v>
      </c>
      <c r="K57" s="4"/>
      <c r="L57" s="43"/>
    </row>
    <row r="58" spans="3:12" ht="16" hidden="1" x14ac:dyDescent="0.3">
      <c r="C58" s="4" t="s">
        <v>25</v>
      </c>
      <c r="D58" s="4"/>
      <c r="E58" s="4"/>
      <c r="F58" s="19" t="s">
        <v>25</v>
      </c>
      <c r="G58" s="22" t="s">
        <v>11</v>
      </c>
      <c r="H58" s="22" t="s">
        <v>11</v>
      </c>
      <c r="I58" s="22" t="s">
        <v>11</v>
      </c>
      <c r="J58" s="33" t="str">
        <f>工数予実管理表!Y81</f>
        <v>未着手</v>
      </c>
      <c r="K58" s="4"/>
      <c r="L58" s="43"/>
    </row>
    <row r="59" spans="3:12" ht="16" hidden="1" x14ac:dyDescent="0.3">
      <c r="C59" s="4" t="s">
        <v>26</v>
      </c>
      <c r="D59" s="4"/>
      <c r="E59" s="4"/>
      <c r="F59" s="19" t="s">
        <v>26</v>
      </c>
      <c r="G59" s="22" t="s">
        <v>11</v>
      </c>
      <c r="H59" s="22" t="s">
        <v>11</v>
      </c>
      <c r="I59" s="22" t="s">
        <v>11</v>
      </c>
      <c r="J59" s="33" t="str">
        <f>工数予実管理表!Y82</f>
        <v>未着手</v>
      </c>
      <c r="K59" s="4"/>
      <c r="L59" s="43"/>
    </row>
    <row r="60" spans="3:12" ht="16" x14ac:dyDescent="0.3">
      <c r="C60" s="4" t="s">
        <v>27</v>
      </c>
      <c r="D60" s="4"/>
      <c r="E60" s="4"/>
      <c r="F60" s="19" t="s">
        <v>27</v>
      </c>
      <c r="G60" s="20" t="s">
        <v>19</v>
      </c>
      <c r="H60" s="20" t="s">
        <v>19</v>
      </c>
      <c r="I60" s="20" t="s">
        <v>19</v>
      </c>
      <c r="J60" s="33" t="str">
        <f>工数予実管理表!Y83</f>
        <v>未着手</v>
      </c>
      <c r="K60" s="4"/>
      <c r="L60" s="43"/>
    </row>
    <row r="61" spans="3:12" ht="16" hidden="1" x14ac:dyDescent="0.3">
      <c r="C61" s="4" t="s">
        <v>28</v>
      </c>
      <c r="D61" s="4"/>
      <c r="E61" s="4"/>
      <c r="F61" s="19" t="s">
        <v>28</v>
      </c>
      <c r="G61" s="26" t="s">
        <v>30</v>
      </c>
      <c r="H61" s="26" t="s">
        <v>30</v>
      </c>
      <c r="I61" s="26" t="s">
        <v>30</v>
      </c>
      <c r="J61" s="33" t="str">
        <f>工数予実管理表!Y84</f>
        <v>未着手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hidden="1" x14ac:dyDescent="0.3">
      <c r="C63" s="4" t="s">
        <v>79</v>
      </c>
      <c r="D63" s="4"/>
      <c r="E63" s="4"/>
      <c r="F63" s="30" t="s">
        <v>79</v>
      </c>
      <c r="G63" s="22" t="s">
        <v>11</v>
      </c>
      <c r="H63" s="22" t="s">
        <v>11</v>
      </c>
      <c r="I63" s="22" t="s">
        <v>11</v>
      </c>
      <c r="J63" s="33" t="str">
        <f>工数予実管理表!Y85</f>
        <v>未着手</v>
      </c>
      <c r="K63" s="4"/>
      <c r="L63" s="43"/>
    </row>
    <row r="64" spans="3:12" ht="16" hidden="1" x14ac:dyDescent="0.3">
      <c r="C64" s="4" t="s">
        <v>80</v>
      </c>
      <c r="D64" s="4"/>
      <c r="E64" s="4"/>
      <c r="F64" s="30" t="s">
        <v>80</v>
      </c>
      <c r="G64" s="24" t="s">
        <v>29</v>
      </c>
      <c r="H64" s="24" t="s">
        <v>29</v>
      </c>
      <c r="I64" s="24" t="s">
        <v>29</v>
      </c>
      <c r="J64" s="33" t="str">
        <f>工数予実管理表!Y86</f>
        <v>未着手</v>
      </c>
      <c r="K64" s="4"/>
      <c r="L64" s="43"/>
    </row>
    <row r="65" spans="3:12" ht="16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 t="str">
        <f>工数予実管理表!Y69</f>
        <v>完了</v>
      </c>
      <c r="K67" s="4"/>
      <c r="L67" s="43"/>
    </row>
    <row r="68" spans="3:12" ht="16" x14ac:dyDescent="0.3">
      <c r="C68" s="76" t="s">
        <v>49</v>
      </c>
      <c r="D68" s="11"/>
      <c r="E68" s="4"/>
      <c r="F68" s="181"/>
      <c r="G68" s="20" t="s">
        <v>19</v>
      </c>
      <c r="H68" s="181"/>
      <c r="I68" s="181"/>
      <c r="J68" s="33" t="str">
        <f>工数予実管理表!Y94</f>
        <v>完了</v>
      </c>
      <c r="K68" s="4"/>
      <c r="L68" s="43"/>
    </row>
    <row r="69" spans="3:12" ht="16" hidden="1" x14ac:dyDescent="0.3">
      <c r="C69" s="76" t="s">
        <v>50</v>
      </c>
      <c r="D69" s="11"/>
      <c r="E69" s="4"/>
      <c r="F69" s="181"/>
      <c r="G69" s="31" t="s">
        <v>14</v>
      </c>
      <c r="H69" s="181"/>
      <c r="I69" s="181"/>
      <c r="J69" s="33" t="str">
        <f>工数予実管理表!Y95</f>
        <v>完了</v>
      </c>
      <c r="K69" s="4"/>
      <c r="L69" s="43"/>
    </row>
    <row r="70" spans="3:12" ht="16" hidden="1" x14ac:dyDescent="0.3">
      <c r="C70" s="76" t="s">
        <v>51</v>
      </c>
      <c r="D70" s="11"/>
      <c r="E70" s="4"/>
      <c r="F70" s="181"/>
      <c r="G70" s="31" t="s">
        <v>14</v>
      </c>
      <c r="H70" s="181"/>
      <c r="I70" s="181"/>
      <c r="J70" s="33" t="str">
        <f>工数予実管理表!Y96</f>
        <v>未着手</v>
      </c>
      <c r="K70" s="4"/>
      <c r="L70" s="43"/>
    </row>
    <row r="71" spans="3:12" ht="16" hidden="1" x14ac:dyDescent="0.3">
      <c r="C71" s="76" t="s">
        <v>52</v>
      </c>
      <c r="D71" s="11"/>
      <c r="E71" s="4"/>
      <c r="F71" s="181"/>
      <c r="G71" s="24" t="s">
        <v>29</v>
      </c>
      <c r="H71" s="181"/>
      <c r="I71" s="181"/>
      <c r="J71" s="33" t="str">
        <f>工数予実管理表!Y97</f>
        <v>未着手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x14ac:dyDescent="0.3">
      <c r="C73" s="173" t="s">
        <v>53</v>
      </c>
      <c r="D73" s="174"/>
      <c r="E73" s="179"/>
      <c r="F73" s="181"/>
      <c r="G73" s="20" t="s">
        <v>19</v>
      </c>
      <c r="H73" s="181"/>
      <c r="I73" s="181"/>
      <c r="J73" s="33" t="str">
        <f>工数予実管理表!Y98</f>
        <v>未着手</v>
      </c>
      <c r="K73" s="4"/>
      <c r="L73" s="43"/>
    </row>
    <row r="74" spans="3:12" ht="16" hidden="1" x14ac:dyDescent="0.3">
      <c r="C74" s="76" t="s">
        <v>54</v>
      </c>
      <c r="D74" s="76"/>
      <c r="E74" s="76"/>
      <c r="F74" s="180"/>
      <c r="G74" s="22" t="s">
        <v>48</v>
      </c>
      <c r="H74" s="181"/>
      <c r="I74" s="181"/>
      <c r="J74" s="33" t="str">
        <f>工数予実管理表!Y99</f>
        <v>未着手</v>
      </c>
      <c r="K74" s="4"/>
      <c r="L74" s="43"/>
    </row>
    <row r="75" spans="3:12" ht="16" hidden="1" x14ac:dyDescent="0.3">
      <c r="C75" s="76" t="s">
        <v>55</v>
      </c>
      <c r="D75" s="76"/>
      <c r="E75" s="76"/>
      <c r="F75" s="180"/>
      <c r="G75" s="22" t="s">
        <v>48</v>
      </c>
      <c r="H75" s="181"/>
      <c r="I75" s="181"/>
      <c r="J75" s="33" t="str">
        <f>工数予実管理表!Y100</f>
        <v>未着手</v>
      </c>
      <c r="K75" s="4"/>
      <c r="L75" s="43"/>
    </row>
    <row r="76" spans="3:12" ht="16" x14ac:dyDescent="0.3">
      <c r="C76" s="76" t="s">
        <v>56</v>
      </c>
      <c r="D76" s="76"/>
      <c r="E76" s="76"/>
      <c r="F76" s="180"/>
      <c r="G76" s="20" t="s">
        <v>19</v>
      </c>
      <c r="H76" s="181"/>
      <c r="I76" s="181"/>
      <c r="J76" s="33" t="str">
        <f>工数予実管理表!Y101</f>
        <v>未着手</v>
      </c>
      <c r="K76" s="4"/>
      <c r="L76" s="43"/>
    </row>
    <row r="77" spans="3:12" ht="16" hidden="1" x14ac:dyDescent="0.3">
      <c r="C77" s="76" t="s">
        <v>57</v>
      </c>
      <c r="D77" s="76"/>
      <c r="E77" s="76"/>
      <c r="F77" s="180"/>
      <c r="G77" s="31" t="s">
        <v>14</v>
      </c>
      <c r="H77" s="181"/>
      <c r="I77" s="181"/>
      <c r="J77" s="33" t="str">
        <f>工数予実管理表!Y102</f>
        <v>完了</v>
      </c>
      <c r="K77" s="4"/>
      <c r="L77" s="43"/>
    </row>
    <row r="78" spans="3:12" ht="16" x14ac:dyDescent="0.3">
      <c r="C78" s="76" t="s">
        <v>81</v>
      </c>
      <c r="D78" s="76"/>
      <c r="E78" s="76"/>
      <c r="F78" s="180"/>
      <c r="G78" s="20" t="s">
        <v>19</v>
      </c>
      <c r="H78" s="181"/>
      <c r="I78" s="181"/>
      <c r="J78" s="33" t="str">
        <f>工数予実管理表!Y103</f>
        <v>完了</v>
      </c>
      <c r="K78" s="4"/>
      <c r="L78" s="43"/>
    </row>
    <row r="79" spans="3:12" ht="16" x14ac:dyDescent="0.3">
      <c r="C79" s="76" t="s">
        <v>82</v>
      </c>
      <c r="D79" s="76"/>
      <c r="E79" s="76"/>
      <c r="F79" s="180"/>
      <c r="G79" s="20" t="s">
        <v>19</v>
      </c>
      <c r="H79" s="181"/>
      <c r="I79" s="181"/>
      <c r="J79" s="33" t="str">
        <f>工数予実管理表!Y104</f>
        <v>完了</v>
      </c>
      <c r="K79" s="4"/>
      <c r="L79" s="43"/>
    </row>
    <row r="80" spans="3:12" ht="16" x14ac:dyDescent="0.3">
      <c r="C80" s="170" t="s">
        <v>112</v>
      </c>
      <c r="D80" s="170"/>
      <c r="E80" s="170" t="s">
        <v>81</v>
      </c>
      <c r="F80" s="42"/>
      <c r="G80" s="20" t="s">
        <v>19</v>
      </c>
      <c r="H80" s="26"/>
      <c r="I80" s="26"/>
      <c r="J80" s="33" t="str">
        <f>工数予実管理表!Y46</f>
        <v>完了</v>
      </c>
      <c r="K80" s="4"/>
      <c r="L80" s="43"/>
    </row>
    <row r="81" spans="3:12" ht="16" x14ac:dyDescent="0.3">
      <c r="C81" s="170" t="s">
        <v>113</v>
      </c>
      <c r="D81" s="170"/>
      <c r="E81" s="170" t="s">
        <v>82</v>
      </c>
      <c r="F81" s="42"/>
      <c r="G81" s="20" t="s">
        <v>19</v>
      </c>
      <c r="H81" s="20"/>
      <c r="I81" s="20"/>
      <c r="J81" s="33" t="str">
        <f>工数予実管理表!Y47</f>
        <v>完了</v>
      </c>
      <c r="K81" s="4"/>
      <c r="L81" s="43"/>
    </row>
    <row r="82" spans="3:12" ht="16" hidden="1" x14ac:dyDescent="0.3">
      <c r="C82" s="70" t="s">
        <v>95</v>
      </c>
      <c r="D82" s="70"/>
      <c r="E82" s="70" t="s">
        <v>66</v>
      </c>
      <c r="F82" s="182"/>
      <c r="G82" s="26" t="s">
        <v>30</v>
      </c>
      <c r="H82" s="26"/>
      <c r="I82" s="62"/>
      <c r="J82" s="33">
        <f>工数予実管理表!Y63</f>
        <v>0.9</v>
      </c>
      <c r="K82" s="4"/>
      <c r="L82" s="43"/>
    </row>
    <row r="83" spans="3:12" ht="16.5" hidden="1" thickBot="1" x14ac:dyDescent="0.35">
      <c r="C83" s="69" t="s">
        <v>127</v>
      </c>
      <c r="D83" s="69"/>
      <c r="E83" s="69" t="s">
        <v>67</v>
      </c>
      <c r="F83" s="29"/>
      <c r="G83" s="26" t="s">
        <v>30</v>
      </c>
      <c r="H83" s="19"/>
      <c r="I83" s="27"/>
      <c r="J83" s="33" t="str">
        <f>工数予実管理表!Y65</f>
        <v>完了</v>
      </c>
      <c r="K83" s="39"/>
      <c r="L83" s="52"/>
    </row>
    <row r="84" spans="3:12" ht="16" hidden="1" x14ac:dyDescent="0.3">
      <c r="C84" s="69" t="s">
        <v>130</v>
      </c>
      <c r="D84" s="95"/>
      <c r="E84" s="95" t="s">
        <v>86</v>
      </c>
      <c r="F84" s="72"/>
      <c r="G84" s="24" t="s">
        <v>29</v>
      </c>
      <c r="H84" s="24"/>
      <c r="I84" s="63"/>
      <c r="J84" s="33">
        <f>工数予実管理表!Y75</f>
        <v>0.9</v>
      </c>
    </row>
    <row r="85" spans="3:12" ht="16" hidden="1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hidden="1" x14ac:dyDescent="0.3">
      <c r="C86" s="70" t="s">
        <v>151</v>
      </c>
      <c r="D86" s="70"/>
      <c r="E86" s="70" t="s">
        <v>63</v>
      </c>
      <c r="F86" s="172"/>
      <c r="G86" s="22" t="s">
        <v>11</v>
      </c>
      <c r="H86" s="184"/>
      <c r="I86" s="184"/>
      <c r="J86" s="33">
        <f>工数予実管理表!Y60</f>
        <v>0.8</v>
      </c>
    </row>
    <row r="87" spans="3:12" ht="16" hidden="1" x14ac:dyDescent="0.3">
      <c r="C87" s="75" t="s">
        <v>33</v>
      </c>
      <c r="D87" s="75"/>
      <c r="E87" s="75"/>
      <c r="G87" s="31" t="s">
        <v>14</v>
      </c>
      <c r="J87" s="33" t="str">
        <f>工数予実管理表!Y89</f>
        <v>完了</v>
      </c>
    </row>
    <row r="88" spans="3:12" ht="16" hidden="1" x14ac:dyDescent="0.3">
      <c r="C88" s="76" t="s">
        <v>34</v>
      </c>
      <c r="D88" s="76"/>
      <c r="E88" s="76"/>
      <c r="G88" s="31" t="s">
        <v>14</v>
      </c>
      <c r="J88" s="33" t="str">
        <f>工数予実管理表!Y90</f>
        <v>完了</v>
      </c>
    </row>
    <row r="89" spans="3:12" ht="16" hidden="1" x14ac:dyDescent="0.3">
      <c r="C89" s="76" t="s">
        <v>35</v>
      </c>
      <c r="D89" s="76"/>
      <c r="E89" s="76"/>
      <c r="G89" s="31" t="s">
        <v>14</v>
      </c>
      <c r="J89" s="33" t="str">
        <f>工数予実管理表!Y91</f>
        <v>完了</v>
      </c>
    </row>
    <row r="90" spans="3:12" ht="16" hidden="1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完了</v>
      </c>
    </row>
    <row r="91" spans="3:12" ht="16" hidden="1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完了</v>
      </c>
    </row>
    <row r="92" spans="3:12" ht="16" hidden="1" x14ac:dyDescent="0.3">
      <c r="C92" s="68" t="s">
        <v>129</v>
      </c>
      <c r="D92" s="1"/>
      <c r="E92" s="118" t="s">
        <v>73</v>
      </c>
      <c r="F92" s="1"/>
      <c r="G92" s="22" t="s">
        <v>11</v>
      </c>
      <c r="H92" s="184"/>
      <c r="I92" s="184"/>
      <c r="J92" s="33">
        <f>工数予実管理表!Y71</f>
        <v>0.8</v>
      </c>
    </row>
    <row r="93" spans="3:12" ht="16" hidden="1" x14ac:dyDescent="0.3">
      <c r="C93" s="169" t="s">
        <v>124</v>
      </c>
      <c r="D93" s="169"/>
      <c r="E93" s="177" t="s">
        <v>54</v>
      </c>
      <c r="F93" s="68"/>
      <c r="G93" s="22" t="s">
        <v>48</v>
      </c>
      <c r="H93" s="185"/>
      <c r="I93" s="185"/>
      <c r="J93" s="33">
        <f>工数予実管理表!Y42</f>
        <v>0.8</v>
      </c>
    </row>
    <row r="94" spans="3:12" ht="16" x14ac:dyDescent="0.3">
      <c r="E94" s="175" t="s">
        <v>157</v>
      </c>
      <c r="G94" s="20" t="s">
        <v>19</v>
      </c>
      <c r="J94" s="33" t="str">
        <f>工数予実管理表!Y50</f>
        <v>完了</v>
      </c>
    </row>
    <row r="95" spans="3:12" ht="16" x14ac:dyDescent="0.3">
      <c r="E95" s="175" t="s">
        <v>158</v>
      </c>
      <c r="G95" s="20" t="s">
        <v>19</v>
      </c>
      <c r="J95" s="33" t="str">
        <f>工数予実管理表!Y51</f>
        <v>完了</v>
      </c>
    </row>
    <row r="96" spans="3:12" ht="16" hidden="1" x14ac:dyDescent="0.3">
      <c r="C96" s="172" t="s">
        <v>128</v>
      </c>
      <c r="D96" s="172"/>
      <c r="E96" s="178" t="s">
        <v>64</v>
      </c>
      <c r="F96" s="172"/>
      <c r="G96" s="22" t="s">
        <v>11</v>
      </c>
      <c r="H96" s="184"/>
      <c r="I96" s="184"/>
      <c r="J96" s="33">
        <f>工数予実管理表!Y61</f>
        <v>0.7</v>
      </c>
    </row>
    <row r="97" spans="3:10" ht="16" x14ac:dyDescent="0.3">
      <c r="C97" s="68" t="s">
        <v>125</v>
      </c>
      <c r="D97" s="68"/>
      <c r="E97" s="176" t="s">
        <v>65</v>
      </c>
      <c r="F97" s="68"/>
      <c r="G97" s="20" t="s">
        <v>19</v>
      </c>
      <c r="H97" s="185"/>
      <c r="I97" s="185"/>
      <c r="J97" s="33">
        <f>工数予実管理表!Y62</f>
        <v>0.85</v>
      </c>
    </row>
    <row r="98" spans="3:10" ht="16" hidden="1" x14ac:dyDescent="0.3">
      <c r="C98" s="172" t="s">
        <v>90</v>
      </c>
      <c r="D98" s="172"/>
      <c r="E98" s="178" t="s">
        <v>68</v>
      </c>
      <c r="F98" s="172"/>
      <c r="G98" s="26" t="s">
        <v>30</v>
      </c>
      <c r="H98" s="186"/>
      <c r="I98" s="186"/>
      <c r="J98" s="33">
        <f>工数予実管理表!Y66</f>
        <v>0.9</v>
      </c>
    </row>
    <row r="99" spans="3:10" ht="16" x14ac:dyDescent="0.3">
      <c r="C99" s="68" t="s">
        <v>93</v>
      </c>
      <c r="D99" s="68"/>
      <c r="E99" s="176" t="s">
        <v>72</v>
      </c>
      <c r="F99" s="68"/>
      <c r="G99" s="20" t="s">
        <v>19</v>
      </c>
      <c r="H99" s="185"/>
      <c r="I99" s="185"/>
      <c r="J99" s="33">
        <f>工数予実管理表!Y70</f>
        <v>0.7</v>
      </c>
    </row>
    <row r="100" spans="3:10" ht="16" x14ac:dyDescent="0.3">
      <c r="C100" s="68" t="s">
        <v>125</v>
      </c>
      <c r="D100" s="1"/>
      <c r="E100" s="118" t="s">
        <v>75</v>
      </c>
      <c r="F100" s="1"/>
      <c r="G100" s="20" t="s">
        <v>19</v>
      </c>
      <c r="H100" s="185"/>
      <c r="I100" s="185"/>
      <c r="J100" s="33">
        <f>工数予実管理表!Y73</f>
        <v>0.9</v>
      </c>
    </row>
    <row r="101" spans="3:10" ht="16" hidden="1" x14ac:dyDescent="0.3">
      <c r="C101" s="61" t="s">
        <v>32</v>
      </c>
      <c r="D101" s="61"/>
      <c r="E101" s="74"/>
      <c r="G101" s="31" t="s">
        <v>14</v>
      </c>
      <c r="J101" s="33" t="str">
        <f>工数予実管理表!Y88</f>
        <v>完了</v>
      </c>
    </row>
    <row r="102" spans="3:10" ht="16" hidden="1" x14ac:dyDescent="0.3">
      <c r="C102" s="68" t="s">
        <v>128</v>
      </c>
      <c r="D102" s="1"/>
      <c r="E102" s="118" t="s">
        <v>74</v>
      </c>
      <c r="F102" s="1"/>
      <c r="G102" s="22" t="s">
        <v>11</v>
      </c>
      <c r="H102" s="184"/>
      <c r="I102" s="184"/>
      <c r="J102" s="33">
        <f>工数予実管理表!Y72</f>
        <v>0.5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斎藤"/>
      </filters>
    </filterColumn>
    <sortState xmlns:xlrd2="http://schemas.microsoft.com/office/spreadsheetml/2017/richdata2" ref="C40:J102">
      <sortCondition descending="1" ref="J6:J102"/>
    </sortState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F3CB-A9B5-45B9-91A2-5506E8B8FC22}">
  <dimension ref="C2:H9"/>
  <sheetViews>
    <sheetView workbookViewId="0">
      <selection activeCell="F7" sqref="F7"/>
    </sheetView>
  </sheetViews>
  <sheetFormatPr defaultRowHeight="13.5" x14ac:dyDescent="0.3"/>
  <cols>
    <col min="3" max="3" width="29.33203125" customWidth="1"/>
    <col min="5" max="5" width="10.1640625" customWidth="1"/>
    <col min="6" max="6" width="23" customWidth="1"/>
    <col min="8" max="8" width="10.83203125" customWidth="1"/>
  </cols>
  <sheetData>
    <row r="2" spans="3:8" x14ac:dyDescent="0.3">
      <c r="C2" s="225" t="s">
        <v>162</v>
      </c>
      <c r="D2" s="225"/>
      <c r="F2" s="224" t="s">
        <v>163</v>
      </c>
      <c r="G2" s="224"/>
      <c r="H2" s="224"/>
    </row>
    <row r="3" spans="3:8" x14ac:dyDescent="0.3">
      <c r="C3" s="57" t="s">
        <v>164</v>
      </c>
      <c r="D3" s="57"/>
      <c r="F3" t="s">
        <v>166</v>
      </c>
    </row>
    <row r="4" spans="3:8" x14ac:dyDescent="0.3">
      <c r="C4" s="57" t="s">
        <v>165</v>
      </c>
      <c r="D4" s="57"/>
      <c r="F4" t="s">
        <v>167</v>
      </c>
    </row>
    <row r="5" spans="3:8" x14ac:dyDescent="0.3">
      <c r="C5" s="57" t="s">
        <v>168</v>
      </c>
      <c r="D5" s="57"/>
      <c r="E5" s="226"/>
      <c r="F5" s="226" t="s">
        <v>172</v>
      </c>
      <c r="G5" s="226"/>
    </row>
    <row r="6" spans="3:8" x14ac:dyDescent="0.3">
      <c r="C6" s="57" t="s">
        <v>169</v>
      </c>
      <c r="D6" s="57"/>
      <c r="E6" s="226"/>
      <c r="F6" s="226" t="s">
        <v>173</v>
      </c>
      <c r="G6" s="226"/>
    </row>
    <row r="7" spans="3:8" x14ac:dyDescent="0.3">
      <c r="C7" s="57" t="s">
        <v>170</v>
      </c>
      <c r="D7" s="57"/>
    </row>
    <row r="8" spans="3:8" x14ac:dyDescent="0.3">
      <c r="C8" s="57" t="s">
        <v>171</v>
      </c>
      <c r="D8" s="57"/>
    </row>
    <row r="9" spans="3:8" x14ac:dyDescent="0.3">
      <c r="C9" s="227" t="s">
        <v>174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工数予実管理表</vt:lpstr>
      <vt:lpstr>予実グラフ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2023-06-26T00:42:55Z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