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2F6BBCDB-97EC-477C-827F-DBFE7A3C8C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数予実管理表" sheetId="5" r:id="rId1"/>
    <sheet name="予実グラフ" sheetId="7" r:id="rId2"/>
    <sheet name="Sheet3" sheetId="6" r:id="rId3"/>
  </sheets>
  <definedNames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5" l="1"/>
  <c r="F64" i="6" l="1"/>
  <c r="E3" i="7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18" i="6"/>
  <c r="F21" i="6"/>
  <c r="F36" i="6"/>
  <c r="F41" i="6"/>
  <c r="F42" i="6"/>
  <c r="F46" i="6"/>
  <c r="F47" i="6"/>
  <c r="F49" i="6"/>
  <c r="F50" i="6"/>
  <c r="F52" i="6"/>
  <c r="F55" i="6"/>
  <c r="F58" i="6"/>
  <c r="T3" i="7"/>
  <c r="S3" i="7"/>
  <c r="R3" i="7"/>
  <c r="Q3" i="7"/>
  <c r="P3" i="7"/>
  <c r="N3" i="7"/>
  <c r="M3" i="7"/>
  <c r="O3" i="7" s="1"/>
  <c r="L3" i="7"/>
  <c r="K3" i="7"/>
  <c r="J3" i="7"/>
  <c r="G3" i="7"/>
  <c r="H3" i="7" s="1"/>
  <c r="F3" i="7"/>
  <c r="AB102" i="5"/>
  <c r="I3" i="7" l="1"/>
  <c r="AC19" i="5"/>
  <c r="F14" i="6" s="1"/>
  <c r="AC20" i="5"/>
  <c r="F15" i="6" s="1"/>
  <c r="AC21" i="5"/>
  <c r="F16" i="6" s="1"/>
  <c r="AC22" i="5"/>
  <c r="F17" i="6" s="1"/>
  <c r="F19" i="6"/>
  <c r="AC25" i="5"/>
  <c r="F20" i="6" s="1"/>
  <c r="F22" i="6"/>
  <c r="AC28" i="5"/>
  <c r="F23" i="6" s="1"/>
  <c r="AC29" i="5"/>
  <c r="F24" i="6" s="1"/>
  <c r="AC30" i="5"/>
  <c r="F25" i="6" s="1"/>
  <c r="AC31" i="5"/>
  <c r="F26" i="6" s="1"/>
  <c r="AC32" i="5"/>
  <c r="F27" i="6" s="1"/>
  <c r="AC33" i="5"/>
  <c r="F28" i="6" s="1"/>
  <c r="AC34" i="5"/>
  <c r="F29" i="6" s="1"/>
  <c r="AC35" i="5"/>
  <c r="F30" i="6" s="1"/>
  <c r="AC36" i="5"/>
  <c r="F31" i="6" s="1"/>
  <c r="AC37" i="5"/>
  <c r="F32" i="6" s="1"/>
  <c r="AC38" i="5"/>
  <c r="F33" i="6" s="1"/>
  <c r="AC39" i="5"/>
  <c r="F34" i="6" s="1"/>
  <c r="AC40" i="5"/>
  <c r="F35" i="6" s="1"/>
  <c r="AC42" i="5"/>
  <c r="F37" i="6" s="1"/>
  <c r="AC43" i="5"/>
  <c r="F38" i="6" s="1"/>
  <c r="AC44" i="5"/>
  <c r="F39" i="6" s="1"/>
  <c r="AC45" i="5"/>
  <c r="F40" i="6" s="1"/>
  <c r="AC48" i="5"/>
  <c r="F43" i="6" s="1"/>
  <c r="AC49" i="5"/>
  <c r="F44" i="6" s="1"/>
  <c r="AC50" i="5"/>
  <c r="F45" i="6" s="1"/>
  <c r="AC53" i="5"/>
  <c r="F48" i="6" s="1"/>
  <c r="AC56" i="5"/>
  <c r="F51" i="6" s="1"/>
  <c r="AC58" i="5"/>
  <c r="F53" i="6" s="1"/>
  <c r="F54" i="6"/>
  <c r="AC61" i="5"/>
  <c r="F56" i="6" s="1"/>
  <c r="AC62" i="5"/>
  <c r="F57" i="6" s="1"/>
  <c r="AC64" i="5"/>
  <c r="F59" i="6" s="1"/>
  <c r="AC65" i="5"/>
  <c r="F60" i="6" s="1"/>
  <c r="AC66" i="5"/>
  <c r="F61" i="6" s="1"/>
  <c r="AC67" i="5"/>
  <c r="F62" i="6" s="1"/>
  <c r="AC68" i="5"/>
  <c r="F63" i="6" s="1"/>
  <c r="AC9" i="5"/>
  <c r="AC10" i="5"/>
  <c r="F5" i="6" s="1"/>
  <c r="AC11" i="5"/>
  <c r="F6" i="6" s="1"/>
  <c r="AC12" i="5"/>
  <c r="F7" i="6" s="1"/>
  <c r="AC13" i="5"/>
  <c r="F8" i="6" s="1"/>
  <c r="AC14" i="5"/>
  <c r="F9" i="6" s="1"/>
  <c r="AC15" i="5"/>
  <c r="F10" i="6" s="1"/>
  <c r="AC16" i="5"/>
  <c r="F11" i="6" s="1"/>
  <c r="AC17" i="5"/>
  <c r="F12" i="6" s="1"/>
  <c r="F13" i="6"/>
  <c r="AD5" i="5"/>
  <c r="AD6" i="5" s="1"/>
  <c r="AD4" i="5"/>
  <c r="C9" i="7" l="1"/>
  <c r="F4" i="6"/>
  <c r="F95" i="6" s="1"/>
  <c r="AE5" i="5"/>
  <c r="AE6" i="5" s="1"/>
  <c r="AF5" i="5" l="1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<sst xmlns="http://schemas.openxmlformats.org/spreadsheetml/2006/main" count="529" uniqueCount="156">
  <si>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</si>
  <si>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</si>
  <si>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</si>
  <si>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</si>
  <si>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</si>
  <si>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</si>
  <si>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</si>
  <si>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</si>
  <si>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</si>
  <si>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</si>
  <si>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</si>
  <si>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</si>
  <si>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</si>
  <si>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</si>
  <si>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</si>
  <si>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</si>
  <si>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</si>
  <si>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</si>
  <si>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</si>
  <si>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</si>
  <si>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</si>
  <si>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</si>
  <si>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</si>
  <si>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</si>
  <si>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</si>
  <si>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</si>
  <si>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</si>
  <si>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</si>
  <si>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</si>
  <si>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</si>
  <si>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</si>
  <si>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</si>
  <si>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</si>
  <si>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</si>
  <si>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</si>
  <si>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</si>
  <si>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</si>
  <si>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</si>
  <si>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</si>
  <si>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</si>
  <si>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</si>
  <si>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</si>
  <si>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</si>
  <si>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</si>
  <si>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</si>
  <si>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</si>
  <si>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</si>
  <si>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</si>
  <si>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</si>
  <si>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</si>
  <si>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</si>
  <si>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</si>
  <si>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</si>
  <si>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</si>
  <si>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</si>
  <si>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</si>
  <si>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</si>
  <si>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</si>
  <si>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</si>
  <si>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</si>
  <si>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</si>
  <si>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</si>
  <si>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</si>
  <si>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</si>
  <si>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</si>
  <si>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</si>
  <si>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</si>
  <si>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</si>
  <si>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</si>
  <si>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</si>
  <si>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</si>
  <si>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</si>
  <si>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</si>
  <si>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</si>
  <si>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</si>
  <si>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</si>
  <si>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</si>
  <si>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</si>
  <si>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</si>
  <si>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</si>
  <si>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</si>
  <si>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</si>
  <si>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</si>
  <si>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</si>
  <si>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</si>
  <si>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</si>
  <si>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</si>
  <si>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</si>
  <si>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</si>
  <si>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</si>
  <si>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</si>
  <si>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</si>
  <si>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</si>
  <si>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</si>
  <si>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目標達成画面用</t>
    <rPh sb="0" eb="2">
      <t>モクヒョウ</t>
    </rPh>
    <rPh sb="2" eb="4">
      <t>タッセイ</t>
    </rPh>
    <rPh sb="4" eb="7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</si>
  <si>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</si>
  <si>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</si>
  <si>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</si>
  <si>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</si>
  <si>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</si>
  <si>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</si>
  <si>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</si>
  <si>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</si>
  <si>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</si>
  <si>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</si>
  <si>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</si>
  <si>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</si>
  <si>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</si>
  <si>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</si>
  <si>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</si>
  <si>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</si>
  <si>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</si>
  <si>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</si>
  <si>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</si>
  <si>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</si>
  <si>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</si>
  <si>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</si>
  <si>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</si>
  <si>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</si>
  <si>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</si>
  <si>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</si>
  <si>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</si>
  <si>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</si>
  <si>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</si>
  <si>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</si>
  <si>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</si>
  <si>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</si>
  <si>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</si>
  <si>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</si>
  <si>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</si>
  <si>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</si>
  <si>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</si>
  <si>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</si>
  <si>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</si>
  <si>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</si>
  <si>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</si>
  <si>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</si>
  <si>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</si>
  <si>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</si>
  <si>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</si>
  <si>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</si>
  <si>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</si>
  <si>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</si>
  <si>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</si>
  <si>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</si>
  <si>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※修正が出たためやり直し工数積算が下がった</t>
    <rPh sb="1" eb="3">
      <t>シュウセイ</t>
    </rPh>
    <rPh sb="4" eb="5">
      <t>デ</t>
    </rPh>
    <rPh sb="10" eb="11">
      <t>ナオ</t>
    </rPh>
    <rPh sb="12" eb="14">
      <t>コウスウ</t>
    </rPh>
    <rPh sb="14" eb="16">
      <t>セキサン</t>
    </rPh>
    <rPh sb="17" eb="18">
      <t>サ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</si>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</sst>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1" xfId="0" applyFont="1" applyFill="1" applyBorder="1" applyAlignment="1">
      <alignment horizontal="left" vertical="center" indent="1"/>
    </xf>
    <xf numFmtId="0" fontId="2" fillId="0" borderId="34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1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5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180" fontId="11" fillId="2" borderId="22" xfId="1" applyNumberFormat="1" applyFont="1" applyFill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1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2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8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0.28428571428571425</c:v>
                </c:pt>
                <c:pt idx="4" formatCode="0.0%">
                  <c:v>0.32032142857142859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abSelected="1" topLeftCell="B13" zoomScaleNormal="100" workbookViewId="0">
      <selection activeCell="G61" sqref="G61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3.08203125" bestFit="1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5" customWidth="1"/>
    <col min="23" max="23" width="8.6640625" hidden="1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6" customWidth="1"/>
    <col min="29" max="29" width="6.5" bestFit="1" customWidth="1"/>
    <col min="30" max="38" width="2.83203125" bestFit="1" customWidth="1"/>
    <col min="39" max="59" width="3" bestFit="1" customWidth="1"/>
  </cols>
  <sheetData>
    <row r="1" spans="1:64" ht="16" x14ac:dyDescent="0.3">
      <c r="A1" s="146" t="s">
        <v>0</v>
      </c>
      <c r="B1" s="147"/>
      <c r="C1" s="147"/>
      <c r="D1" s="147"/>
      <c r="E1" s="147"/>
      <c r="F1" s="147"/>
      <c r="G1" s="147"/>
      <c r="H1" s="150" t="s">
        <v>1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2"/>
      <c r="AD1" s="120" t="s">
        <v>2</v>
      </c>
      <c r="AE1" s="121"/>
      <c r="AF1" s="121"/>
      <c r="AG1" s="122"/>
      <c r="AH1" s="123">
        <v>45078</v>
      </c>
      <c r="AI1" s="124"/>
      <c r="AJ1" s="124"/>
      <c r="AK1" s="124"/>
      <c r="AL1" s="124"/>
      <c r="AM1" s="124"/>
      <c r="AN1" s="125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48"/>
      <c r="B2" s="149"/>
      <c r="C2" s="149"/>
      <c r="D2" s="149"/>
      <c r="E2" s="149"/>
      <c r="F2" s="149"/>
      <c r="G2" s="149"/>
      <c r="H2" s="153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5"/>
      <c r="AD2" s="120" t="s">
        <v>3</v>
      </c>
      <c r="AE2" s="121"/>
      <c r="AF2" s="121"/>
      <c r="AG2" s="122"/>
      <c r="AH2" s="123">
        <v>45107</v>
      </c>
      <c r="AI2" s="124"/>
      <c r="AJ2" s="124"/>
      <c r="AK2" s="124"/>
      <c r="AL2" s="124"/>
      <c r="AM2" s="124"/>
      <c r="AN2" s="12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26" t="s">
        <v>4</v>
      </c>
      <c r="B4" s="127"/>
      <c r="C4" s="130" t="s">
        <v>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27" t="s">
        <v>6</v>
      </c>
      <c r="Q4" s="127"/>
      <c r="R4" s="127"/>
      <c r="S4" s="127" t="s">
        <v>7</v>
      </c>
      <c r="T4" s="127"/>
      <c r="U4" s="127"/>
      <c r="V4" s="127"/>
      <c r="W4" s="127"/>
      <c r="X4" s="135"/>
      <c r="Y4" s="131" t="s">
        <v>8</v>
      </c>
      <c r="Z4" s="131"/>
      <c r="AA4" s="132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28"/>
      <c r="B5" s="129"/>
      <c r="C5" s="129" t="s">
        <v>9</v>
      </c>
      <c r="D5" s="129"/>
      <c r="E5" s="129"/>
      <c r="F5" s="129"/>
      <c r="G5" s="129"/>
      <c r="H5" s="142" t="s">
        <v>116</v>
      </c>
      <c r="I5" s="143"/>
      <c r="J5" s="142" t="s">
        <v>89</v>
      </c>
      <c r="K5" s="143"/>
      <c r="L5" s="53"/>
      <c r="M5" s="53"/>
      <c r="N5" s="53"/>
      <c r="O5" s="53"/>
      <c r="P5" s="129"/>
      <c r="Q5" s="129"/>
      <c r="R5" s="129"/>
      <c r="S5" s="129" t="s">
        <v>2</v>
      </c>
      <c r="T5" s="129"/>
      <c r="U5" s="129"/>
      <c r="V5" s="129" t="s">
        <v>3</v>
      </c>
      <c r="W5" s="129"/>
      <c r="X5" s="120"/>
      <c r="Y5" s="133"/>
      <c r="Z5" s="133"/>
      <c r="AA5" s="134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</row>
    <row r="6" spans="1:64" ht="16" x14ac:dyDescent="0.3">
      <c r="A6" s="128"/>
      <c r="B6" s="129"/>
      <c r="C6" s="129"/>
      <c r="D6" s="129"/>
      <c r="E6" s="129"/>
      <c r="F6" s="129"/>
      <c r="G6" s="129"/>
      <c r="H6" s="144"/>
      <c r="I6" s="145"/>
      <c r="J6" s="144"/>
      <c r="K6" s="145"/>
      <c r="L6" s="53"/>
      <c r="M6" s="53"/>
      <c r="N6" s="53"/>
      <c r="O6" s="53"/>
      <c r="P6" s="129"/>
      <c r="Q6" s="129"/>
      <c r="R6" s="129"/>
      <c r="S6" s="129"/>
      <c r="T6" s="129"/>
      <c r="U6" s="129"/>
      <c r="V6" s="129"/>
      <c r="W6" s="129"/>
      <c r="X6" s="120"/>
      <c r="Y6" s="133"/>
      <c r="Z6" s="133"/>
      <c r="AA6" s="134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t="s">
        <v>8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56" t="s">
        <v>117</v>
      </c>
      <c r="BL7" s="57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9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t="s">
        <v>118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59">
        <f t="shared" ref="AC9:AC22" si="4">VLOOKUP(Y9,$BI$7:$BL$8,4,FALSE)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59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122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59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59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59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94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59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95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59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123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59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</row>
    <row r="17" spans="1:59" ht="16" x14ac:dyDescent="0.3">
      <c r="A17" s="18"/>
      <c r="B17" s="4"/>
      <c r="C17" s="19"/>
      <c r="D17" s="19"/>
      <c r="E17" s="19"/>
      <c r="F17" s="19"/>
      <c r="G17" s="19"/>
      <c r="H17" s="19" t="s">
        <v>96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59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</row>
    <row r="18" spans="1:59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97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>
        <v>0.6</v>
      </c>
      <c r="Z18" s="32"/>
      <c r="AA18" s="51"/>
      <c r="AB18" s="45">
        <v>2</v>
      </c>
      <c r="AC18" s="40">
        <v>0.6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</row>
    <row r="19" spans="1:59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98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59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</row>
    <row r="20" spans="1:59" ht="16" x14ac:dyDescent="0.3">
      <c r="A20" s="18"/>
      <c r="B20" s="4"/>
      <c r="C20" s="19"/>
      <c r="D20" s="19"/>
      <c r="E20" s="19"/>
      <c r="F20" s="19"/>
      <c r="G20" s="19"/>
      <c r="H20" s="19" t="s">
        <v>99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59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</row>
    <row r="21" spans="1:59" ht="16" x14ac:dyDescent="0.3">
      <c r="A21" s="18"/>
      <c r="B21" s="4"/>
      <c r="C21" s="19"/>
      <c r="D21" s="19"/>
      <c r="E21" s="19"/>
      <c r="F21" s="19"/>
      <c r="G21" s="19"/>
      <c r="H21" s="19" t="s">
        <v>100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59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</row>
    <row r="22" spans="1:59" ht="16" x14ac:dyDescent="0.3">
      <c r="A22" s="18"/>
      <c r="B22" s="4"/>
      <c r="C22" s="19"/>
      <c r="D22" s="19"/>
      <c r="E22" s="19"/>
      <c r="F22" s="19"/>
      <c r="G22" s="19"/>
      <c r="H22" s="162" t="s">
        <v>101</v>
      </c>
      <c r="I22" s="162"/>
      <c r="J22" s="162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59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</row>
    <row r="23" spans="1:59" ht="16" x14ac:dyDescent="0.3">
      <c r="A23" s="18"/>
      <c r="B23" s="4"/>
      <c r="C23" s="19"/>
      <c r="D23" s="19"/>
      <c r="E23" s="19"/>
      <c r="F23" s="19"/>
      <c r="G23" s="19"/>
      <c r="H23" s="19" t="s">
        <v>102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59"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</row>
    <row r="24" spans="1:59" ht="16" x14ac:dyDescent="0.3">
      <c r="A24" s="18"/>
      <c r="B24" s="4"/>
      <c r="C24" s="19"/>
      <c r="D24" s="19"/>
      <c r="E24" s="19"/>
      <c r="F24" s="19"/>
      <c r="G24" s="19"/>
      <c r="H24" s="23" t="s">
        <v>103</v>
      </c>
      <c r="I24" s="23"/>
      <c r="J24" s="23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>
        <v>0.5</v>
      </c>
      <c r="Z24" s="4"/>
      <c r="AA24" s="43"/>
      <c r="AB24" s="45">
        <v>1</v>
      </c>
      <c r="AC24" s="25">
        <v>0.5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</row>
    <row r="25" spans="1:59" ht="16" x14ac:dyDescent="0.3">
      <c r="A25" s="18"/>
      <c r="B25" s="4"/>
      <c r="C25" s="19"/>
      <c r="D25" s="19"/>
      <c r="E25" s="19"/>
      <c r="F25" s="19"/>
      <c r="G25" s="19"/>
      <c r="H25" s="162" t="s">
        <v>104</v>
      </c>
      <c r="I25" s="162"/>
      <c r="J25" s="162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59">
        <f>VLOOKUP(Y25,$BI$7:$BL$8,4,FALSE)</f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</row>
    <row r="26" spans="1:59" ht="16" x14ac:dyDescent="0.3">
      <c r="A26" s="18"/>
      <c r="B26" s="4"/>
      <c r="C26" s="19"/>
      <c r="D26" s="19"/>
      <c r="E26" s="19"/>
      <c r="F26" s="19"/>
      <c r="G26" s="19"/>
      <c r="H26" s="19" t="s">
        <v>105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59"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</row>
    <row r="27" spans="1:59" ht="16" x14ac:dyDescent="0.3">
      <c r="A27" s="18"/>
      <c r="B27" s="4"/>
      <c r="C27" s="19"/>
      <c r="D27" s="19"/>
      <c r="E27" s="19"/>
      <c r="F27" s="19"/>
      <c r="G27" s="19"/>
      <c r="H27" s="163" t="s">
        <v>106</v>
      </c>
      <c r="I27" s="163"/>
      <c r="J27" s="163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59">
        <f>VLOOKUP(Y27,$BI$7:$BL$8,4,FALSE)</f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</row>
    <row r="28" spans="1:59" ht="16" x14ac:dyDescent="0.3">
      <c r="A28" s="18"/>
      <c r="B28" s="4"/>
      <c r="C28" s="19"/>
      <c r="D28" s="19"/>
      <c r="E28" s="19"/>
      <c r="F28" s="19"/>
      <c r="G28" s="19"/>
      <c r="H28" s="163" t="s">
        <v>100</v>
      </c>
      <c r="I28" s="163"/>
      <c r="J28" s="163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59">
        <f t="shared" ref="AC27:AC40" si="5">VLOOKUP(Y28,$BI$7:$BL$8,4,FALSE)</f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</row>
    <row r="29" spans="1:59" ht="16" x14ac:dyDescent="0.3">
      <c r="A29" s="18"/>
      <c r="B29" s="4"/>
      <c r="C29" s="19"/>
      <c r="D29" s="19"/>
      <c r="E29" s="19"/>
      <c r="F29" s="19"/>
      <c r="G29" s="19"/>
      <c r="H29" s="163" t="s">
        <v>101</v>
      </c>
      <c r="I29" s="163"/>
      <c r="J29" s="163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59">
        <f t="shared" si="5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</row>
    <row r="30" spans="1:59" ht="16" x14ac:dyDescent="0.3">
      <c r="A30" s="18"/>
      <c r="B30" s="4"/>
      <c r="C30" s="19"/>
      <c r="D30" s="19"/>
      <c r="E30" s="19"/>
      <c r="F30" s="19"/>
      <c r="G30" s="19"/>
      <c r="H30" s="163" t="s">
        <v>102</v>
      </c>
      <c r="I30" s="163"/>
      <c r="J30" s="163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59">
        <f t="shared" si="5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</row>
    <row r="31" spans="1:59" ht="16" x14ac:dyDescent="0.3">
      <c r="A31" s="18"/>
      <c r="B31" s="4"/>
      <c r="C31" s="19"/>
      <c r="D31" s="19"/>
      <c r="E31" s="19"/>
      <c r="F31" s="19"/>
      <c r="G31" s="19"/>
      <c r="H31" s="163" t="s">
        <v>97</v>
      </c>
      <c r="I31" s="163"/>
      <c r="J31" s="163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59">
        <f t="shared" si="5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</row>
    <row r="32" spans="1:59" ht="16" x14ac:dyDescent="0.3">
      <c r="A32" s="18"/>
      <c r="B32" s="4"/>
      <c r="C32" s="19"/>
      <c r="D32" s="19"/>
      <c r="E32" s="19"/>
      <c r="F32" s="19"/>
      <c r="G32" s="19"/>
      <c r="H32" s="163" t="s">
        <v>107</v>
      </c>
      <c r="I32" s="163"/>
      <c r="J32" s="163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59">
        <f t="shared" si="5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</row>
    <row r="33" spans="1:59" ht="16" x14ac:dyDescent="0.3">
      <c r="A33" s="18"/>
      <c r="B33" s="4"/>
      <c r="C33" s="19"/>
      <c r="D33" s="19"/>
      <c r="E33" s="19"/>
      <c r="F33" s="19"/>
      <c r="G33" s="19"/>
      <c r="H33" s="163" t="s">
        <v>108</v>
      </c>
      <c r="I33" s="163"/>
      <c r="J33" s="163" t="s">
        <v>154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59">
        <f t="shared" si="5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</row>
    <row r="34" spans="1:59" ht="16" x14ac:dyDescent="0.3">
      <c r="A34" s="18"/>
      <c r="B34" s="4"/>
      <c r="C34" s="19"/>
      <c r="D34" s="19"/>
      <c r="E34" s="19"/>
      <c r="F34" s="19"/>
      <c r="G34" s="19"/>
      <c r="H34" s="163" t="s">
        <v>109</v>
      </c>
      <c r="I34" s="163"/>
      <c r="J34" s="163" t="s">
        <v>155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59">
        <f t="shared" si="5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</row>
    <row r="35" spans="1:59" ht="16" x14ac:dyDescent="0.3">
      <c r="A35" s="18"/>
      <c r="B35" s="4"/>
      <c r="C35" s="19"/>
      <c r="D35" s="19"/>
      <c r="E35" s="19"/>
      <c r="F35" s="19"/>
      <c r="G35" s="19"/>
      <c r="H35" s="163" t="s">
        <v>124</v>
      </c>
      <c r="I35" s="163"/>
      <c r="J35" s="163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59">
        <f t="shared" si="5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</row>
    <row r="36" spans="1:59" ht="16" x14ac:dyDescent="0.3">
      <c r="A36" s="18"/>
      <c r="B36" s="4"/>
      <c r="C36" s="19"/>
      <c r="D36" s="19"/>
      <c r="E36" s="19"/>
      <c r="F36" s="19"/>
      <c r="G36" s="19"/>
      <c r="H36" s="163" t="s">
        <v>110</v>
      </c>
      <c r="I36" s="163"/>
      <c r="J36" s="163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59">
        <f t="shared" si="5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</row>
    <row r="37" spans="1:59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118</v>
      </c>
      <c r="Z37" s="4"/>
      <c r="AA37" s="43"/>
      <c r="AB37" s="45">
        <v>3</v>
      </c>
      <c r="AC37" s="59">
        <f t="shared" si="5"/>
        <v>0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</row>
    <row r="38" spans="1:59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118</v>
      </c>
      <c r="Z38" s="4"/>
      <c r="AA38" s="43"/>
      <c r="AB38" s="45">
        <v>3</v>
      </c>
      <c r="AC38" s="59">
        <f t="shared" si="5"/>
        <v>0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</row>
    <row r="39" spans="1:59" ht="16" x14ac:dyDescent="0.3">
      <c r="A39" s="18"/>
      <c r="B39" s="4"/>
      <c r="C39" s="19"/>
      <c r="D39" s="19"/>
      <c r="E39" s="19"/>
      <c r="F39" s="19"/>
      <c r="G39" s="19"/>
      <c r="H39" s="19" t="s">
        <v>111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118</v>
      </c>
      <c r="Z39" s="4"/>
      <c r="AA39" s="43"/>
      <c r="AB39" s="45">
        <v>3</v>
      </c>
      <c r="AC39" s="59">
        <f t="shared" si="5"/>
        <v>0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</row>
    <row r="40" spans="1:59" ht="16" x14ac:dyDescent="0.3">
      <c r="A40" s="18"/>
      <c r="B40" s="4"/>
      <c r="C40" s="19"/>
      <c r="D40" s="19"/>
      <c r="E40" s="19"/>
      <c r="F40" s="19"/>
      <c r="G40" s="19"/>
      <c r="H40" s="19" t="s">
        <v>112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118</v>
      </c>
      <c r="Z40" s="4"/>
      <c r="AA40" s="43"/>
      <c r="AB40" s="45">
        <v>3</v>
      </c>
      <c r="AC40" s="59">
        <f t="shared" si="5"/>
        <v>0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</row>
    <row r="41" spans="1:59" ht="16" x14ac:dyDescent="0.3">
      <c r="A41" s="18"/>
      <c r="B41" s="4"/>
      <c r="C41" s="19"/>
      <c r="D41" s="19"/>
      <c r="E41" s="19"/>
      <c r="F41" s="19"/>
      <c r="G41" s="19"/>
      <c r="H41" s="23" t="s">
        <v>93</v>
      </c>
      <c r="I41" s="23"/>
      <c r="J41" s="23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59"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</row>
    <row r="42" spans="1:59" ht="16" x14ac:dyDescent="0.3">
      <c r="A42" s="18"/>
      <c r="B42" s="4"/>
      <c r="C42" s="19"/>
      <c r="D42" s="19"/>
      <c r="E42" s="19"/>
      <c r="F42" s="19"/>
      <c r="G42" s="19"/>
      <c r="H42" s="19" t="s">
        <v>125</v>
      </c>
      <c r="I42" s="19"/>
      <c r="J42" s="19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55" t="s">
        <v>118</v>
      </c>
      <c r="Z42" s="4"/>
      <c r="AA42" s="43"/>
      <c r="AB42" s="45">
        <v>3</v>
      </c>
      <c r="AC42" s="59">
        <f>VLOOKUP(Y42,$BI$7:$BL$8,4,FALSE)</f>
        <v>0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</row>
    <row r="43" spans="1:59" ht="16" x14ac:dyDescent="0.3">
      <c r="A43" s="18"/>
      <c r="B43" s="4"/>
      <c r="C43" s="19"/>
      <c r="D43" s="19"/>
      <c r="E43" s="19"/>
      <c r="F43" s="19"/>
      <c r="G43" s="19"/>
      <c r="H43" s="28" t="s">
        <v>107</v>
      </c>
      <c r="I43" s="28"/>
      <c r="J43" s="27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55" t="s">
        <v>118</v>
      </c>
      <c r="Z43" s="4"/>
      <c r="AA43" s="43"/>
      <c r="AB43" s="45">
        <v>3</v>
      </c>
      <c r="AC43" s="59">
        <f>VLOOKUP(Y43,$BI$7:$BL$8,4,FALSE)</f>
        <v>0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</row>
    <row r="44" spans="1:59" ht="16" x14ac:dyDescent="0.3">
      <c r="A44" s="18"/>
      <c r="B44" s="4"/>
      <c r="C44" s="19"/>
      <c r="D44" s="19"/>
      <c r="E44" s="19"/>
      <c r="F44" s="19"/>
      <c r="G44" s="19"/>
      <c r="H44" s="19" t="s">
        <v>126</v>
      </c>
      <c r="I44" s="19"/>
      <c r="J44" s="19" t="s">
        <v>56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55" t="s">
        <v>118</v>
      </c>
      <c r="Z44" s="4"/>
      <c r="AA44" s="43"/>
      <c r="AB44" s="45">
        <v>3</v>
      </c>
      <c r="AC44" s="59">
        <f>VLOOKUP(Y44,$BI$7:$BL$8,4,FALSE)</f>
        <v>0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</row>
    <row r="45" spans="1:59" ht="16" x14ac:dyDescent="0.3">
      <c r="A45" s="18"/>
      <c r="B45" s="4"/>
      <c r="C45" s="19"/>
      <c r="D45" s="19"/>
      <c r="E45" s="19"/>
      <c r="F45" s="19"/>
      <c r="G45" s="19"/>
      <c r="H45" s="28" t="s">
        <v>96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55" t="s">
        <v>118</v>
      </c>
      <c r="Z45" s="4"/>
      <c r="AA45" s="43"/>
      <c r="AB45" s="45">
        <v>3</v>
      </c>
      <c r="AC45" s="59">
        <f>VLOOKUP(Y45,$BI$7:$BL$8,4,FALSE)</f>
        <v>0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</row>
    <row r="46" spans="1:59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113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6</v>
      </c>
      <c r="AC46" s="59"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</row>
    <row r="47" spans="1:59" ht="16" x14ac:dyDescent="0.3">
      <c r="A47" s="18"/>
      <c r="B47" s="4"/>
      <c r="C47" s="19" t="s">
        <v>83</v>
      </c>
      <c r="D47" s="19"/>
      <c r="E47" s="19"/>
      <c r="F47" s="19"/>
      <c r="G47" s="19"/>
      <c r="H47" s="28" t="s">
        <v>114</v>
      </c>
      <c r="I47" s="28"/>
      <c r="J47" s="27" t="s">
        <v>82</v>
      </c>
      <c r="K47" s="41"/>
      <c r="L47" s="41"/>
      <c r="M47" s="41"/>
      <c r="N47" s="41"/>
      <c r="O47" s="42"/>
      <c r="P47" s="20" t="s">
        <v>19</v>
      </c>
      <c r="Q47" s="20"/>
      <c r="R47" s="20"/>
      <c r="S47" s="21">
        <v>45091</v>
      </c>
      <c r="T47" s="21"/>
      <c r="U47" s="21"/>
      <c r="V47" s="21">
        <v>45093</v>
      </c>
      <c r="W47" s="21"/>
      <c r="X47" s="21"/>
      <c r="Y47" s="25">
        <v>0.8</v>
      </c>
      <c r="Z47" s="4"/>
      <c r="AA47" s="43"/>
      <c r="AB47" s="45">
        <v>6</v>
      </c>
      <c r="AC47" s="59">
        <v>0.8</v>
      </c>
      <c r="AD47" s="44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5"/>
      <c r="AR47" s="15"/>
      <c r="AS47" s="15"/>
      <c r="AT47" s="2"/>
      <c r="AU47" s="2"/>
      <c r="AV47" s="15"/>
      <c r="AW47" s="15"/>
      <c r="AX47" s="15"/>
      <c r="AY47" s="2"/>
      <c r="AZ47" s="2"/>
      <c r="BA47" s="2"/>
      <c r="BB47" s="2"/>
      <c r="BC47" s="2"/>
      <c r="BD47" s="2"/>
      <c r="BE47" s="2"/>
      <c r="BF47" s="2"/>
      <c r="BG47" s="9"/>
    </row>
    <row r="48" spans="1:59" ht="16" x14ac:dyDescent="0.3">
      <c r="A48" s="18"/>
      <c r="B48" s="4"/>
      <c r="C48" s="19"/>
      <c r="D48" s="19"/>
      <c r="E48" s="19"/>
      <c r="F48" s="19"/>
      <c r="G48" s="19"/>
      <c r="H48" s="19" t="s">
        <v>127</v>
      </c>
      <c r="I48" s="19"/>
      <c r="J48" s="19" t="s">
        <v>58</v>
      </c>
      <c r="K48" s="19"/>
      <c r="L48" s="19"/>
      <c r="M48" s="19"/>
      <c r="N48" s="19"/>
      <c r="O48" s="19"/>
      <c r="P48" s="26" t="s">
        <v>30</v>
      </c>
      <c r="Q48" s="28"/>
      <c r="R48" s="29"/>
      <c r="S48" s="21">
        <v>45097</v>
      </c>
      <c r="T48" s="21"/>
      <c r="U48" s="21"/>
      <c r="V48" s="21">
        <v>45100</v>
      </c>
      <c r="W48" s="21"/>
      <c r="X48" s="21"/>
      <c r="Y48" s="55" t="s">
        <v>118</v>
      </c>
      <c r="Z48" s="4"/>
      <c r="AA48" s="43"/>
      <c r="AB48" s="45">
        <v>4</v>
      </c>
      <c r="AC48" s="59">
        <f>VLOOKUP(Y48,$BI$7:$BL$8,4,FALSE)</f>
        <v>0</v>
      </c>
      <c r="AD48" s="44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6"/>
      <c r="AX48" s="16"/>
      <c r="AY48" s="16"/>
      <c r="AZ48" s="16"/>
      <c r="BA48" s="2"/>
      <c r="BB48" s="2"/>
      <c r="BC48" s="2"/>
      <c r="BD48" s="2"/>
      <c r="BE48" s="2"/>
      <c r="BF48" s="2"/>
      <c r="BG48" s="9"/>
    </row>
    <row r="49" spans="1:59" ht="16" x14ac:dyDescent="0.3">
      <c r="A49" s="18"/>
      <c r="B49" s="4"/>
      <c r="C49" s="19"/>
      <c r="D49" s="19"/>
      <c r="E49" s="19"/>
      <c r="F49" s="19"/>
      <c r="G49" s="19"/>
      <c r="H49" s="19" t="s">
        <v>90</v>
      </c>
      <c r="I49" s="19"/>
      <c r="J49" s="19" t="s">
        <v>59</v>
      </c>
      <c r="K49" s="19"/>
      <c r="L49" s="19"/>
      <c r="M49" s="19"/>
      <c r="N49" s="19"/>
      <c r="O49" s="19"/>
      <c r="P49" s="26" t="s">
        <v>30</v>
      </c>
      <c r="Q49" s="26"/>
      <c r="R49" s="26"/>
      <c r="S49" s="21">
        <v>45092</v>
      </c>
      <c r="T49" s="21"/>
      <c r="U49" s="21"/>
      <c r="V49" s="21">
        <v>45100</v>
      </c>
      <c r="W49" s="21"/>
      <c r="X49" s="21"/>
      <c r="Y49" s="55" t="s">
        <v>118</v>
      </c>
      <c r="Z49" s="4"/>
      <c r="AA49" s="43"/>
      <c r="AB49" s="45">
        <v>7</v>
      </c>
      <c r="AC49" s="59">
        <f>VLOOKUP(Y49,$BI$7:$BL$8,4,FALSE)</f>
        <v>0</v>
      </c>
      <c r="AD49" s="44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16"/>
      <c r="AT49" s="2"/>
      <c r="AU49" s="2"/>
      <c r="AV49" s="16"/>
      <c r="AW49" s="16"/>
      <c r="AX49" s="16"/>
      <c r="AY49" s="16"/>
      <c r="AZ49" s="16"/>
      <c r="BA49" s="2"/>
      <c r="BB49" s="2"/>
      <c r="BC49" s="2"/>
      <c r="BD49" s="2"/>
      <c r="BE49" s="2"/>
      <c r="BF49" s="2"/>
      <c r="BG49" s="9"/>
    </row>
    <row r="50" spans="1:59" ht="16" x14ac:dyDescent="0.3">
      <c r="A50" s="18"/>
      <c r="B50" s="4"/>
      <c r="C50" s="19"/>
      <c r="D50" s="19"/>
      <c r="E50" s="19"/>
      <c r="F50" s="19"/>
      <c r="G50" s="19"/>
      <c r="H50" s="19" t="s">
        <v>91</v>
      </c>
      <c r="I50" s="19"/>
      <c r="J50" s="19" t="s">
        <v>60</v>
      </c>
      <c r="K50" s="19"/>
      <c r="L50" s="19"/>
      <c r="M50" s="19"/>
      <c r="N50" s="19"/>
      <c r="O50" s="19"/>
      <c r="P50" s="20" t="s">
        <v>19</v>
      </c>
      <c r="Q50" s="20"/>
      <c r="R50" s="20"/>
      <c r="S50" s="21">
        <v>45092</v>
      </c>
      <c r="T50" s="21"/>
      <c r="U50" s="21"/>
      <c r="V50" s="21">
        <v>45100</v>
      </c>
      <c r="W50" s="21"/>
      <c r="X50" s="21"/>
      <c r="Y50" s="55" t="s">
        <v>118</v>
      </c>
      <c r="Z50" s="4"/>
      <c r="AA50" s="43"/>
      <c r="AB50" s="45">
        <v>7</v>
      </c>
      <c r="AC50" s="59">
        <f>VLOOKUP(Y50,$BI$7:$BL$8,4,FALSE)</f>
        <v>0</v>
      </c>
      <c r="AD50" s="44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16"/>
      <c r="AT50" s="2"/>
      <c r="AU50" s="2"/>
      <c r="AV50" s="16"/>
      <c r="AW50" s="16"/>
      <c r="AX50" s="16"/>
      <c r="AY50" s="16"/>
      <c r="AZ50" s="16"/>
      <c r="BA50" s="2"/>
      <c r="BB50" s="2"/>
      <c r="BC50" s="2"/>
      <c r="BD50" s="2"/>
      <c r="BE50" s="2"/>
      <c r="BF50" s="2"/>
      <c r="BG50" s="9"/>
    </row>
    <row r="51" spans="1:59" ht="16" x14ac:dyDescent="0.3">
      <c r="A51" s="18"/>
      <c r="B51" s="4"/>
      <c r="C51" s="19"/>
      <c r="D51" s="19"/>
      <c r="E51" s="19"/>
      <c r="F51" s="19"/>
      <c r="G51" s="19"/>
      <c r="H51" s="19" t="s">
        <v>111</v>
      </c>
      <c r="I51" s="19"/>
      <c r="J51" s="19" t="s">
        <v>61</v>
      </c>
      <c r="K51" s="19"/>
      <c r="L51" s="19"/>
      <c r="M51" s="19"/>
      <c r="N51" s="19"/>
      <c r="O51" s="19"/>
      <c r="P51" s="20" t="s">
        <v>19</v>
      </c>
      <c r="Q51" s="20"/>
      <c r="R51" s="20"/>
      <c r="S51" s="21">
        <v>45092</v>
      </c>
      <c r="T51" s="21"/>
      <c r="U51" s="21"/>
      <c r="V51" s="21">
        <v>45100</v>
      </c>
      <c r="W51" s="21"/>
      <c r="X51" s="21"/>
      <c r="Y51" s="25">
        <v>0.3</v>
      </c>
      <c r="Z51" s="4"/>
      <c r="AA51" s="43"/>
      <c r="AB51" s="45">
        <v>7</v>
      </c>
      <c r="AC51" s="25">
        <v>0.3</v>
      </c>
      <c r="AD51" s="4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16"/>
      <c r="AT51" s="2"/>
      <c r="AU51" s="2"/>
      <c r="AV51" s="16"/>
      <c r="AW51" s="16"/>
      <c r="AX51" s="16"/>
      <c r="AY51" s="16"/>
      <c r="AZ51" s="16"/>
      <c r="BA51" s="2"/>
      <c r="BB51" s="2"/>
      <c r="BC51" s="2"/>
      <c r="BD51" s="2"/>
      <c r="BE51" s="2"/>
      <c r="BF51" s="2"/>
      <c r="BG51" s="9"/>
    </row>
    <row r="52" spans="1:59" ht="16" x14ac:dyDescent="0.3">
      <c r="A52" s="18"/>
      <c r="B52" s="4"/>
      <c r="C52" s="19"/>
      <c r="D52" s="19"/>
      <c r="E52" s="19"/>
      <c r="F52" s="19"/>
      <c r="G52" s="19"/>
      <c r="H52" s="19" t="s">
        <v>112</v>
      </c>
      <c r="I52" s="19"/>
      <c r="J52" s="19" t="s">
        <v>62</v>
      </c>
      <c r="K52" s="19"/>
      <c r="L52" s="19"/>
      <c r="M52" s="19"/>
      <c r="N52" s="19"/>
      <c r="O52" s="19"/>
      <c r="P52" s="24" t="s">
        <v>29</v>
      </c>
      <c r="Q52" s="24"/>
      <c r="R52" s="24"/>
      <c r="S52" s="21">
        <v>45089</v>
      </c>
      <c r="T52" s="21"/>
      <c r="U52" s="21"/>
      <c r="V52" s="21">
        <v>45100</v>
      </c>
      <c r="W52" s="21"/>
      <c r="X52" s="21"/>
      <c r="Y52" s="25" t="s">
        <v>76</v>
      </c>
      <c r="Z52" s="4"/>
      <c r="AA52" s="43"/>
      <c r="AB52" s="45">
        <v>10</v>
      </c>
      <c r="AC52" s="25">
        <v>1</v>
      </c>
      <c r="AD52" s="4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16"/>
      <c r="AP52" s="16"/>
      <c r="AQ52" s="16"/>
      <c r="AR52" s="16"/>
      <c r="AS52" s="16"/>
      <c r="AT52" s="2"/>
      <c r="AU52" s="2"/>
      <c r="AV52" s="16"/>
      <c r="AW52" s="16"/>
      <c r="AX52" s="16"/>
      <c r="AY52" s="16"/>
      <c r="AZ52" s="16"/>
      <c r="BA52" s="2"/>
      <c r="BB52" s="2"/>
      <c r="BC52" s="2"/>
      <c r="BD52" s="2"/>
      <c r="BE52" s="2"/>
      <c r="BF52" s="2"/>
      <c r="BG52" s="9"/>
    </row>
    <row r="53" spans="1:59" ht="16" x14ac:dyDescent="0.3">
      <c r="A53" s="18"/>
      <c r="B53" s="4"/>
      <c r="C53" s="19"/>
      <c r="D53" s="19"/>
      <c r="E53" s="19"/>
      <c r="F53" s="19"/>
      <c r="G53" s="19"/>
      <c r="H53" s="28" t="s">
        <v>93</v>
      </c>
      <c r="I53" s="28"/>
      <c r="J53" s="27" t="s">
        <v>77</v>
      </c>
      <c r="K53" s="28"/>
      <c r="L53" s="28"/>
      <c r="M53" s="28"/>
      <c r="N53" s="28"/>
      <c r="O53" s="29"/>
      <c r="P53" s="26" t="s">
        <v>30</v>
      </c>
      <c r="Q53" s="26"/>
      <c r="R53" s="26"/>
      <c r="S53" s="21">
        <v>45092</v>
      </c>
      <c r="T53" s="21"/>
      <c r="U53" s="21"/>
      <c r="V53" s="21">
        <v>45100</v>
      </c>
      <c r="W53" s="21"/>
      <c r="X53" s="21"/>
      <c r="Y53" s="55" t="s">
        <v>118</v>
      </c>
      <c r="Z53" s="4"/>
      <c r="AA53" s="43"/>
      <c r="AB53" s="45">
        <v>7</v>
      </c>
      <c r="AC53" s="59">
        <f>VLOOKUP(Y53,$BI$7:$BL$8,4,FALSE)</f>
        <v>0</v>
      </c>
      <c r="AD53" s="4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16"/>
      <c r="AT53" s="2"/>
      <c r="AU53" s="2"/>
      <c r="AV53" s="16"/>
      <c r="AW53" s="16"/>
      <c r="AX53" s="16"/>
      <c r="AY53" s="16"/>
      <c r="AZ53" s="16"/>
      <c r="BA53" s="2"/>
      <c r="BB53" s="2"/>
      <c r="BC53" s="2"/>
      <c r="BD53" s="2"/>
      <c r="BE53" s="2"/>
      <c r="BF53" s="2"/>
      <c r="BG53" s="9"/>
    </row>
    <row r="54" spans="1:59" ht="16" x14ac:dyDescent="0.3">
      <c r="A54" s="18"/>
      <c r="B54" s="4"/>
      <c r="C54" s="19"/>
      <c r="D54" s="19"/>
      <c r="E54" s="19"/>
      <c r="F54" s="19"/>
      <c r="G54" s="19"/>
      <c r="H54" s="23" t="s">
        <v>153</v>
      </c>
      <c r="I54" s="23"/>
      <c r="J54" s="23" t="s">
        <v>63</v>
      </c>
      <c r="K54" s="23"/>
      <c r="L54" s="23"/>
      <c r="M54" s="23"/>
      <c r="N54" s="23"/>
      <c r="O54" s="23"/>
      <c r="P54" s="22" t="s">
        <v>11</v>
      </c>
      <c r="Q54" s="22"/>
      <c r="R54" s="22"/>
      <c r="S54" s="21">
        <v>45089</v>
      </c>
      <c r="T54" s="21"/>
      <c r="U54" s="21"/>
      <c r="V54" s="21">
        <v>45100</v>
      </c>
      <c r="W54" s="21"/>
      <c r="X54" s="21"/>
      <c r="Y54" s="25">
        <v>0.7</v>
      </c>
      <c r="Z54" s="4"/>
      <c r="AA54" s="43"/>
      <c r="AB54" s="45">
        <v>10</v>
      </c>
      <c r="AC54" s="25">
        <v>0.7</v>
      </c>
      <c r="AD54" s="4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6"/>
      <c r="AP54" s="16"/>
      <c r="AQ54" s="16"/>
      <c r="AR54" s="16"/>
      <c r="AS54" s="16"/>
      <c r="AT54" s="2"/>
      <c r="AU54" s="2"/>
      <c r="AV54" s="16"/>
      <c r="AW54" s="16"/>
      <c r="AX54" s="16"/>
      <c r="AY54" s="16"/>
      <c r="AZ54" s="16"/>
      <c r="BA54" s="2"/>
      <c r="BB54" s="2"/>
      <c r="BC54" s="2"/>
      <c r="BD54" s="2"/>
      <c r="BE54" s="2"/>
      <c r="BF54" s="2"/>
      <c r="BG54" s="9"/>
    </row>
    <row r="55" spans="1:59" ht="16" x14ac:dyDescent="0.3">
      <c r="A55" s="18"/>
      <c r="B55" s="4"/>
      <c r="C55" s="19"/>
      <c r="D55" s="19"/>
      <c r="E55" s="19"/>
      <c r="F55" s="19"/>
      <c r="G55" s="19"/>
      <c r="H55" s="23" t="s">
        <v>129</v>
      </c>
      <c r="I55" s="23"/>
      <c r="J55" s="23" t="s">
        <v>64</v>
      </c>
      <c r="K55" s="23"/>
      <c r="L55" s="23"/>
      <c r="M55" s="23"/>
      <c r="N55" s="23"/>
      <c r="O55" s="23"/>
      <c r="P55" s="22" t="s">
        <v>11</v>
      </c>
      <c r="Q55" s="22"/>
      <c r="R55" s="22"/>
      <c r="S55" s="21">
        <v>45089</v>
      </c>
      <c r="T55" s="21"/>
      <c r="U55" s="21"/>
      <c r="V55" s="21">
        <v>45100</v>
      </c>
      <c r="W55" s="21"/>
      <c r="X55" s="21"/>
      <c r="Y55" s="25">
        <v>0.7</v>
      </c>
      <c r="Z55" s="4"/>
      <c r="AA55" s="43"/>
      <c r="AB55" s="45">
        <v>10</v>
      </c>
      <c r="AC55" s="25">
        <v>0.7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6"/>
      <c r="AP55" s="16"/>
      <c r="AQ55" s="16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</row>
    <row r="56" spans="1:59" ht="16" x14ac:dyDescent="0.3">
      <c r="A56" s="18"/>
      <c r="B56" s="4"/>
      <c r="C56" s="19"/>
      <c r="D56" s="19"/>
      <c r="E56" s="19"/>
      <c r="F56" s="19"/>
      <c r="G56" s="19"/>
      <c r="H56" s="19" t="s">
        <v>126</v>
      </c>
      <c r="I56" s="19"/>
      <c r="J56" s="19" t="s">
        <v>65</v>
      </c>
      <c r="K56" s="19"/>
      <c r="L56" s="19"/>
      <c r="M56" s="19"/>
      <c r="N56" s="19"/>
      <c r="O56" s="19"/>
      <c r="P56" s="20" t="s">
        <v>19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55" t="s">
        <v>118</v>
      </c>
      <c r="Z56" s="4"/>
      <c r="AA56" s="43"/>
      <c r="AB56" s="45">
        <v>7</v>
      </c>
      <c r="AC56" s="59">
        <f>VLOOKUP(Y56,$BI$7:$BL$8,4,FALSE)</f>
        <v>0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</row>
    <row r="57" spans="1:59" ht="16" x14ac:dyDescent="0.3">
      <c r="A57" s="18"/>
      <c r="B57" s="4"/>
      <c r="C57" s="19"/>
      <c r="D57" s="19"/>
      <c r="E57" s="19"/>
      <c r="F57" s="19"/>
      <c r="G57" s="19"/>
      <c r="H57" s="23" t="s">
        <v>96</v>
      </c>
      <c r="I57" s="23"/>
      <c r="J57" s="23" t="s">
        <v>66</v>
      </c>
      <c r="K57" s="23"/>
      <c r="L57" s="23"/>
      <c r="M57" s="23"/>
      <c r="N57" s="23"/>
      <c r="O57" s="23"/>
      <c r="P57" s="26" t="s">
        <v>30</v>
      </c>
      <c r="Q57" s="26"/>
      <c r="R57" s="26"/>
      <c r="S57" s="21">
        <v>45090</v>
      </c>
      <c r="T57" s="21"/>
      <c r="U57" s="21"/>
      <c r="V57" s="21">
        <v>45100</v>
      </c>
      <c r="W57" s="21"/>
      <c r="X57" s="21"/>
      <c r="Y57" s="25">
        <v>0.9</v>
      </c>
      <c r="Z57" s="4"/>
      <c r="AA57" s="43"/>
      <c r="AB57" s="108">
        <v>0.1</v>
      </c>
      <c r="AC57" s="25">
        <v>0.9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16"/>
      <c r="AP57" s="16"/>
      <c r="AQ57" s="16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</row>
    <row r="58" spans="1:59" ht="16" x14ac:dyDescent="0.3">
      <c r="A58" s="18"/>
      <c r="B58" s="4"/>
      <c r="C58" s="30" t="s">
        <v>83</v>
      </c>
      <c r="D58" s="30"/>
      <c r="E58" s="30"/>
      <c r="F58" s="30"/>
      <c r="G58" s="30"/>
      <c r="H58" s="30" t="s">
        <v>115</v>
      </c>
      <c r="I58" s="30"/>
      <c r="J58" s="30" t="s">
        <v>84</v>
      </c>
      <c r="K58" s="30"/>
      <c r="L58" s="30"/>
      <c r="M58" s="30"/>
      <c r="N58" s="30"/>
      <c r="O58" s="30"/>
      <c r="P58" s="22" t="s">
        <v>11</v>
      </c>
      <c r="Q58" s="22"/>
      <c r="R58" s="22"/>
      <c r="S58" s="21">
        <v>45092</v>
      </c>
      <c r="T58" s="21"/>
      <c r="U58" s="21"/>
      <c r="V58" s="21">
        <v>45100</v>
      </c>
      <c r="W58" s="21"/>
      <c r="X58" s="21"/>
      <c r="Y58" s="55" t="s">
        <v>118</v>
      </c>
      <c r="Z58" s="4"/>
      <c r="AA58" s="43"/>
      <c r="AB58" s="45">
        <v>7</v>
      </c>
      <c r="AC58" s="59">
        <f>VLOOKUP(Y58,$BI$7:$BL$8,4,FALSE)</f>
        <v>0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</row>
    <row r="59" spans="1:59" ht="16" x14ac:dyDescent="0.3">
      <c r="A59" s="18"/>
      <c r="B59" s="4"/>
      <c r="C59" s="19"/>
      <c r="D59" s="19"/>
      <c r="E59" s="19"/>
      <c r="F59" s="19"/>
      <c r="G59" s="19"/>
      <c r="H59" s="19" t="s">
        <v>128</v>
      </c>
      <c r="I59" s="19"/>
      <c r="J59" s="19" t="s">
        <v>67</v>
      </c>
      <c r="K59" s="19"/>
      <c r="L59" s="19"/>
      <c r="M59" s="19"/>
      <c r="N59" s="19"/>
      <c r="O59" s="19"/>
      <c r="P59" s="26" t="s">
        <v>30</v>
      </c>
      <c r="Q59" s="19"/>
      <c r="R59" s="19"/>
      <c r="S59" s="21">
        <v>45097</v>
      </c>
      <c r="T59" s="21"/>
      <c r="U59" s="21"/>
      <c r="V59" s="21">
        <v>45100</v>
      </c>
      <c r="W59" s="21"/>
      <c r="X59" s="21"/>
      <c r="Y59" s="40">
        <v>0.5</v>
      </c>
      <c r="Z59" s="4"/>
      <c r="AA59" s="43"/>
      <c r="AB59" s="45">
        <v>4</v>
      </c>
      <c r="AC59" s="59">
        <v>0.5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17"/>
      <c r="AX59" s="17"/>
      <c r="AY59" s="17"/>
      <c r="AZ59" s="17"/>
      <c r="BA59" s="2"/>
      <c r="BB59" s="2"/>
      <c r="BC59" s="2"/>
      <c r="BD59" s="2"/>
      <c r="BE59" s="2"/>
      <c r="BF59" s="2"/>
      <c r="BG59" s="9"/>
    </row>
    <row r="60" spans="1:59" ht="16" x14ac:dyDescent="0.3">
      <c r="A60" s="18"/>
      <c r="B60" s="4"/>
      <c r="C60" s="19"/>
      <c r="D60" s="19"/>
      <c r="E60" s="19"/>
      <c r="F60" s="19"/>
      <c r="G60" s="19"/>
      <c r="H60" s="23" t="s">
        <v>90</v>
      </c>
      <c r="I60" s="23"/>
      <c r="J60" s="23" t="s">
        <v>68</v>
      </c>
      <c r="K60" s="23"/>
      <c r="L60" s="23"/>
      <c r="M60" s="23"/>
      <c r="N60" s="23"/>
      <c r="O60" s="23"/>
      <c r="P60" s="26" t="s">
        <v>30</v>
      </c>
      <c r="Q60" s="26"/>
      <c r="R60" s="26"/>
      <c r="S60" s="21">
        <v>45091</v>
      </c>
      <c r="T60" s="21"/>
      <c r="U60" s="21"/>
      <c r="V60" s="21">
        <v>45100</v>
      </c>
      <c r="W60" s="21"/>
      <c r="X60" s="21"/>
      <c r="Y60" s="25">
        <v>0.7</v>
      </c>
      <c r="Z60" s="4"/>
      <c r="AA60" s="43"/>
      <c r="AB60" s="45">
        <v>8</v>
      </c>
      <c r="AC60" s="25">
        <v>0.7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7"/>
      <c r="AR60" s="17"/>
      <c r="AS60" s="17"/>
      <c r="AT60" s="2"/>
      <c r="AU60" s="2"/>
      <c r="AV60" s="17"/>
      <c r="AW60" s="17"/>
      <c r="AX60" s="17"/>
      <c r="AY60" s="17"/>
      <c r="AZ60" s="17"/>
      <c r="BA60" s="2"/>
      <c r="BB60" s="2"/>
      <c r="BC60" s="2"/>
      <c r="BD60" s="2"/>
      <c r="BE60" s="2"/>
      <c r="BF60" s="2"/>
      <c r="BG60" s="9"/>
    </row>
    <row r="61" spans="1:59" ht="16" x14ac:dyDescent="0.3">
      <c r="A61" s="18"/>
      <c r="B61" s="4"/>
      <c r="C61" s="19"/>
      <c r="D61" s="19"/>
      <c r="E61" s="19"/>
      <c r="F61" s="19"/>
      <c r="G61" s="19"/>
      <c r="H61" s="19" t="s">
        <v>91</v>
      </c>
      <c r="I61" s="19"/>
      <c r="J61" s="19" t="s">
        <v>69</v>
      </c>
      <c r="K61" s="19"/>
      <c r="L61" s="19"/>
      <c r="M61" s="19"/>
      <c r="N61" s="19"/>
      <c r="O61" s="19"/>
      <c r="P61" s="20" t="s">
        <v>19</v>
      </c>
      <c r="Q61" s="20"/>
      <c r="R61" s="20"/>
      <c r="S61" s="21">
        <v>45093</v>
      </c>
      <c r="T61" s="21"/>
      <c r="U61" s="21"/>
      <c r="V61" s="21">
        <v>45100</v>
      </c>
      <c r="W61" s="21"/>
      <c r="X61" s="21"/>
      <c r="Y61" s="55" t="s">
        <v>118</v>
      </c>
      <c r="Z61" s="4"/>
      <c r="AA61" s="43"/>
      <c r="AB61" s="45">
        <v>6</v>
      </c>
      <c r="AC61" s="59">
        <f>VLOOKUP(Y61,$BI$7:$BL$8,4,FALSE)</f>
        <v>0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7"/>
      <c r="AT61" s="2"/>
      <c r="AU61" s="2"/>
      <c r="AV61" s="17"/>
      <c r="AW61" s="17"/>
      <c r="AX61" s="17"/>
      <c r="AY61" s="17"/>
      <c r="AZ61" s="17"/>
      <c r="BA61" s="2"/>
      <c r="BB61" s="2"/>
      <c r="BC61" s="2"/>
      <c r="BD61" s="2"/>
      <c r="BE61" s="2"/>
      <c r="BF61" s="2"/>
      <c r="BG61" s="9"/>
    </row>
    <row r="62" spans="1:59" ht="16" x14ac:dyDescent="0.3">
      <c r="A62" s="18"/>
      <c r="B62" s="4"/>
      <c r="C62" s="19"/>
      <c r="D62" s="19"/>
      <c r="E62" s="19"/>
      <c r="F62" s="19"/>
      <c r="G62" s="19"/>
      <c r="H62" s="19" t="s">
        <v>111</v>
      </c>
      <c r="I62" s="19"/>
      <c r="J62" s="19" t="s">
        <v>70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45093</v>
      </c>
      <c r="T62" s="21"/>
      <c r="U62" s="21"/>
      <c r="V62" s="21">
        <v>45100</v>
      </c>
      <c r="W62" s="21"/>
      <c r="X62" s="21"/>
      <c r="Y62" s="55" t="s">
        <v>118</v>
      </c>
      <c r="Z62" s="4"/>
      <c r="AA62" s="43"/>
      <c r="AB62" s="45">
        <v>6</v>
      </c>
      <c r="AC62" s="59">
        <f>VLOOKUP(Y62,$BI$7:$BL$8,4,FALSE)</f>
        <v>0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7"/>
      <c r="AT62" s="2"/>
      <c r="AU62" s="2"/>
      <c r="AV62" s="17"/>
      <c r="AW62" s="17"/>
      <c r="AX62" s="17"/>
      <c r="AY62" s="17"/>
      <c r="AZ62" s="17"/>
      <c r="BA62" s="2"/>
      <c r="BB62" s="2"/>
      <c r="BC62" s="2"/>
      <c r="BD62" s="2"/>
      <c r="BE62" s="2"/>
      <c r="BF62" s="2"/>
      <c r="BG62" s="9"/>
    </row>
    <row r="63" spans="1:59" ht="16" x14ac:dyDescent="0.3">
      <c r="A63" s="18"/>
      <c r="B63" s="4"/>
      <c r="C63" s="19"/>
      <c r="D63" s="19"/>
      <c r="E63" s="19"/>
      <c r="F63" s="19"/>
      <c r="G63" s="19"/>
      <c r="H63" s="74" t="s">
        <v>92</v>
      </c>
      <c r="I63" s="23"/>
      <c r="J63" s="23" t="s">
        <v>71</v>
      </c>
      <c r="K63" s="23"/>
      <c r="L63" s="23"/>
      <c r="M63" s="23"/>
      <c r="N63" s="23"/>
      <c r="O63" s="23"/>
      <c r="P63" s="24" t="s">
        <v>29</v>
      </c>
      <c r="Q63" s="24"/>
      <c r="R63" s="24"/>
      <c r="S63" s="21">
        <v>45091</v>
      </c>
      <c r="T63" s="21"/>
      <c r="U63" s="21"/>
      <c r="V63" s="21">
        <v>45100</v>
      </c>
      <c r="W63" s="21"/>
      <c r="X63" s="21"/>
      <c r="Y63" s="25">
        <v>0.8</v>
      </c>
      <c r="Z63" s="4"/>
      <c r="AA63" s="43"/>
      <c r="AB63" s="45">
        <v>8</v>
      </c>
      <c r="AC63" s="25">
        <v>0.8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7"/>
      <c r="AR63" s="17"/>
      <c r="AS63" s="17"/>
      <c r="AT63" s="2"/>
      <c r="AU63" s="2"/>
      <c r="AV63" s="17"/>
      <c r="AW63" s="17"/>
      <c r="AX63" s="17"/>
      <c r="AY63" s="17"/>
      <c r="AZ63" s="17"/>
      <c r="BA63" s="2"/>
      <c r="BB63" s="2"/>
      <c r="BC63" s="2"/>
      <c r="BD63" s="2"/>
      <c r="BE63" s="2"/>
      <c r="BF63" s="2"/>
      <c r="BG63" s="9"/>
    </row>
    <row r="64" spans="1:59" ht="16" x14ac:dyDescent="0.3">
      <c r="A64" s="18"/>
      <c r="B64" s="4"/>
      <c r="C64" s="19"/>
      <c r="D64" s="19"/>
      <c r="E64" s="19"/>
      <c r="F64" s="19"/>
      <c r="G64" s="27"/>
      <c r="H64" s="70" t="s">
        <v>93</v>
      </c>
      <c r="I64" s="29"/>
      <c r="J64" s="19" t="s">
        <v>72</v>
      </c>
      <c r="K64" s="19"/>
      <c r="L64" s="19"/>
      <c r="M64" s="19"/>
      <c r="N64" s="19"/>
      <c r="O64" s="19"/>
      <c r="P64" s="20" t="s">
        <v>19</v>
      </c>
      <c r="Q64" s="20"/>
      <c r="R64" s="20"/>
      <c r="S64" s="21">
        <v>45092</v>
      </c>
      <c r="T64" s="21"/>
      <c r="U64" s="21"/>
      <c r="V64" s="21">
        <v>45100</v>
      </c>
      <c r="W64" s="21"/>
      <c r="X64" s="21"/>
      <c r="Y64" s="55" t="s">
        <v>118</v>
      </c>
      <c r="Z64" s="4"/>
      <c r="AA64" s="43"/>
      <c r="AB64" s="45">
        <v>7</v>
      </c>
      <c r="AC64" s="59">
        <f t="shared" ref="AC64:AC68" si="6">VLOOKUP(Y64,$BI$7:$BL$8,4,FALSE)</f>
        <v>0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7"/>
      <c r="AS64" s="17"/>
      <c r="AT64" s="2"/>
      <c r="AU64" s="2"/>
      <c r="AV64" s="17"/>
      <c r="AW64" s="17"/>
      <c r="AX64" s="17"/>
      <c r="AY64" s="17"/>
      <c r="AZ64" s="17"/>
      <c r="BA64" s="2"/>
      <c r="BB64" s="2"/>
      <c r="BC64" s="2"/>
      <c r="BD64" s="2"/>
      <c r="BE64" s="2"/>
      <c r="BF64" s="2"/>
      <c r="BG64" s="9"/>
    </row>
    <row r="65" spans="1:59" ht="16" x14ac:dyDescent="0.3">
      <c r="A65" s="113"/>
      <c r="B65" s="111"/>
      <c r="C65" s="114"/>
      <c r="D65" s="114"/>
      <c r="E65" s="114"/>
      <c r="F65" s="114"/>
      <c r="G65" s="115"/>
      <c r="H65" s="70" t="s">
        <v>130</v>
      </c>
      <c r="I65" s="44"/>
      <c r="J65" s="2" t="s">
        <v>73</v>
      </c>
      <c r="K65" s="2"/>
      <c r="L65" s="2"/>
      <c r="M65" s="2"/>
      <c r="N65" s="2"/>
      <c r="O65" s="2"/>
      <c r="P65" s="116" t="s">
        <v>11</v>
      </c>
      <c r="Q65" s="116"/>
      <c r="R65" s="116"/>
      <c r="S65" s="117">
        <v>45092</v>
      </c>
      <c r="T65" s="117"/>
      <c r="U65" s="117"/>
      <c r="V65" s="117">
        <v>45100</v>
      </c>
      <c r="W65" s="117"/>
      <c r="X65" s="117"/>
      <c r="Y65" s="111" t="s">
        <v>118</v>
      </c>
      <c r="Z65" s="111"/>
      <c r="AA65" s="112"/>
      <c r="AB65" s="45">
        <v>7</v>
      </c>
      <c r="AC65" s="59">
        <f t="shared" si="6"/>
        <v>0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7"/>
      <c r="AS65" s="17"/>
      <c r="AT65" s="2"/>
      <c r="AU65" s="2"/>
      <c r="AV65" s="17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</row>
    <row r="66" spans="1:59" ht="16" x14ac:dyDescent="0.3">
      <c r="A66" s="113"/>
      <c r="B66" s="111"/>
      <c r="C66" s="114"/>
      <c r="D66" s="114"/>
      <c r="E66" s="114"/>
      <c r="F66" s="114"/>
      <c r="G66" s="115"/>
      <c r="H66" s="70" t="s">
        <v>129</v>
      </c>
      <c r="I66" s="44"/>
      <c r="J66" s="2" t="s">
        <v>74</v>
      </c>
      <c r="K66" s="2"/>
      <c r="L66" s="2"/>
      <c r="M66" s="2"/>
      <c r="N66" s="2"/>
      <c r="O66" s="2"/>
      <c r="P66" s="116" t="s">
        <v>11</v>
      </c>
      <c r="Q66" s="116"/>
      <c r="R66" s="116"/>
      <c r="S66" s="117">
        <v>45092</v>
      </c>
      <c r="T66" s="117"/>
      <c r="U66" s="117"/>
      <c r="V66" s="117">
        <v>45100</v>
      </c>
      <c r="W66" s="117"/>
      <c r="X66" s="117"/>
      <c r="Y66" s="55" t="s">
        <v>118</v>
      </c>
      <c r="Z66" s="55" t="s">
        <v>118</v>
      </c>
      <c r="AA66" s="55" t="s">
        <v>118</v>
      </c>
      <c r="AB66" s="45">
        <v>7</v>
      </c>
      <c r="AC66" s="59">
        <f t="shared" si="6"/>
        <v>0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</row>
    <row r="67" spans="1:59" ht="16" x14ac:dyDescent="0.3">
      <c r="A67" s="113"/>
      <c r="B67" s="111"/>
      <c r="C67" s="114"/>
      <c r="D67" s="114"/>
      <c r="E67" s="114"/>
      <c r="F67" s="114"/>
      <c r="G67" s="115"/>
      <c r="H67" s="70" t="s">
        <v>126</v>
      </c>
      <c r="I67" s="44"/>
      <c r="J67" s="2" t="s">
        <v>75</v>
      </c>
      <c r="K67" s="2"/>
      <c r="L67" s="2"/>
      <c r="M67" s="2"/>
      <c r="N67" s="2"/>
      <c r="O67" s="2"/>
      <c r="P67" s="119" t="s">
        <v>19</v>
      </c>
      <c r="Q67" s="119"/>
      <c r="R67" s="119"/>
      <c r="S67" s="117">
        <v>45096</v>
      </c>
      <c r="T67" s="117"/>
      <c r="U67" s="117"/>
      <c r="V67" s="117">
        <v>45100</v>
      </c>
      <c r="W67" s="117"/>
      <c r="X67" s="117"/>
      <c r="Y67" s="55" t="s">
        <v>118</v>
      </c>
      <c r="Z67" s="55" t="s">
        <v>118</v>
      </c>
      <c r="AA67" s="55" t="s">
        <v>118</v>
      </c>
      <c r="AB67" s="45">
        <v>5</v>
      </c>
      <c r="AC67" s="59">
        <f t="shared" si="6"/>
        <v>0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</row>
    <row r="68" spans="1:59" ht="16" x14ac:dyDescent="0.3">
      <c r="A68" s="113"/>
      <c r="B68" s="111"/>
      <c r="C68" s="156" t="s">
        <v>83</v>
      </c>
      <c r="D68" s="156"/>
      <c r="E68" s="156"/>
      <c r="F68" s="156"/>
      <c r="G68" s="157"/>
      <c r="H68" s="70" t="s">
        <v>115</v>
      </c>
      <c r="I68" s="73"/>
      <c r="J68" s="72" t="s">
        <v>85</v>
      </c>
      <c r="K68" s="72"/>
      <c r="L68" s="72"/>
      <c r="M68" s="72"/>
      <c r="N68" s="72"/>
      <c r="O68" s="72"/>
      <c r="P68" s="159" t="s">
        <v>30</v>
      </c>
      <c r="Q68" s="159"/>
      <c r="R68" s="159"/>
      <c r="S68" s="117">
        <v>45091</v>
      </c>
      <c r="T68" s="117"/>
      <c r="U68" s="117"/>
      <c r="V68" s="117">
        <v>45100</v>
      </c>
      <c r="W68" s="117"/>
      <c r="X68" s="117"/>
      <c r="Y68" s="118" t="s">
        <v>118</v>
      </c>
      <c r="Z68" s="111"/>
      <c r="AA68" s="112"/>
      <c r="AB68" s="45">
        <v>8</v>
      </c>
      <c r="AC68" s="59">
        <f t="shared" si="6"/>
        <v>0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7"/>
      <c r="AR68" s="17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</row>
    <row r="69" spans="1:59" ht="16" x14ac:dyDescent="0.3">
      <c r="A69" s="113"/>
      <c r="B69" s="111"/>
      <c r="C69" s="156" t="s">
        <v>83</v>
      </c>
      <c r="D69" s="156"/>
      <c r="E69" s="156"/>
      <c r="F69" s="156"/>
      <c r="G69" s="157"/>
      <c r="H69" s="78" t="s">
        <v>131</v>
      </c>
      <c r="I69" s="79"/>
      <c r="J69" s="80" t="s">
        <v>86</v>
      </c>
      <c r="K69" s="72"/>
      <c r="L69" s="72"/>
      <c r="M69" s="72"/>
      <c r="N69" s="72"/>
      <c r="O69" s="72"/>
      <c r="P69" s="158" t="s">
        <v>29</v>
      </c>
      <c r="Q69" s="158"/>
      <c r="R69" s="158"/>
      <c r="S69" s="117">
        <v>45091</v>
      </c>
      <c r="T69" s="117"/>
      <c r="U69" s="117"/>
      <c r="V69" s="117">
        <v>45100</v>
      </c>
      <c r="W69" s="117"/>
      <c r="X69" s="117"/>
      <c r="Y69" s="118">
        <v>0.6</v>
      </c>
      <c r="Z69" s="111"/>
      <c r="AA69" s="112"/>
      <c r="AB69" s="45">
        <v>8</v>
      </c>
      <c r="AC69" s="109">
        <v>0.6</v>
      </c>
      <c r="AD69" s="2"/>
      <c r="AE69" s="110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</row>
    <row r="70" spans="1:59" ht="16.5" customHeight="1" x14ac:dyDescent="0.3">
      <c r="A70" s="18"/>
      <c r="B70" s="4"/>
      <c r="C70" s="136" t="s">
        <v>15</v>
      </c>
      <c r="D70" s="136"/>
      <c r="E70" s="136"/>
      <c r="F70" s="136"/>
      <c r="G70" s="137"/>
      <c r="H70" s="77" t="s">
        <v>20</v>
      </c>
      <c r="I70" s="77"/>
      <c r="J70" s="77"/>
      <c r="K70" s="29" t="s">
        <v>20</v>
      </c>
      <c r="L70" s="19" t="s">
        <v>20</v>
      </c>
      <c r="M70" s="19" t="s">
        <v>20</v>
      </c>
      <c r="N70" s="19" t="s">
        <v>20</v>
      </c>
      <c r="O70" s="19" t="s">
        <v>20</v>
      </c>
      <c r="P70" s="26" t="s">
        <v>30</v>
      </c>
      <c r="Q70" s="26" t="s">
        <v>30</v>
      </c>
      <c r="R70" s="26" t="s">
        <v>30</v>
      </c>
      <c r="S70" s="34">
        <v>45103</v>
      </c>
      <c r="T70" s="35"/>
      <c r="U70" s="36"/>
      <c r="V70" s="34">
        <v>45103</v>
      </c>
      <c r="W70" s="35"/>
      <c r="X70" s="36"/>
      <c r="Y70" s="4"/>
      <c r="Z70" s="4"/>
      <c r="AA70" s="43"/>
      <c r="AB70" s="45">
        <v>1</v>
      </c>
      <c r="AC70" s="108"/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98"/>
      <c r="BD70" s="2"/>
      <c r="BE70" s="2"/>
      <c r="BF70" s="2"/>
      <c r="BG70" s="9"/>
    </row>
    <row r="71" spans="1:59" ht="16.5" customHeight="1" x14ac:dyDescent="0.3">
      <c r="A71" s="18"/>
      <c r="B71" s="43"/>
      <c r="C71" s="138"/>
      <c r="D71" s="138"/>
      <c r="E71" s="138"/>
      <c r="F71" s="138"/>
      <c r="G71" s="139"/>
      <c r="H71" s="77" t="s">
        <v>21</v>
      </c>
      <c r="I71" s="77"/>
      <c r="J71" s="77"/>
      <c r="K71" s="29" t="s">
        <v>21</v>
      </c>
      <c r="L71" s="19" t="s">
        <v>21</v>
      </c>
      <c r="M71" s="19" t="s">
        <v>21</v>
      </c>
      <c r="N71" s="19" t="s">
        <v>21</v>
      </c>
      <c r="O71" s="19" t="s">
        <v>21</v>
      </c>
      <c r="P71" s="20" t="s">
        <v>19</v>
      </c>
      <c r="Q71" s="20" t="s">
        <v>19</v>
      </c>
      <c r="R71" s="20" t="s">
        <v>19</v>
      </c>
      <c r="S71" s="34">
        <v>45103</v>
      </c>
      <c r="T71" s="35"/>
      <c r="U71" s="36"/>
      <c r="V71" s="34">
        <v>45103</v>
      </c>
      <c r="W71" s="35"/>
      <c r="X71" s="36"/>
      <c r="Y71" s="4"/>
      <c r="Z71" s="4"/>
      <c r="AA71" s="43"/>
      <c r="AB71" s="45">
        <v>1</v>
      </c>
      <c r="AC71" s="45"/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98"/>
      <c r="BD71" s="2"/>
      <c r="BE71" s="2"/>
      <c r="BF71" s="2"/>
      <c r="BG71" s="9"/>
    </row>
    <row r="72" spans="1:59" ht="16.5" customHeight="1" x14ac:dyDescent="0.3">
      <c r="A72" s="18"/>
      <c r="B72" s="43"/>
      <c r="C72" s="138"/>
      <c r="D72" s="138"/>
      <c r="E72" s="138"/>
      <c r="F72" s="138"/>
      <c r="G72" s="139"/>
      <c r="H72" s="77" t="s">
        <v>22</v>
      </c>
      <c r="I72" s="77"/>
      <c r="J72" s="77"/>
      <c r="K72" s="29" t="s">
        <v>22</v>
      </c>
      <c r="L72" s="19" t="s">
        <v>22</v>
      </c>
      <c r="M72" s="19" t="s">
        <v>22</v>
      </c>
      <c r="N72" s="19" t="s">
        <v>22</v>
      </c>
      <c r="O72" s="19" t="s">
        <v>22</v>
      </c>
      <c r="P72" s="20" t="s">
        <v>19</v>
      </c>
      <c r="Q72" s="20" t="s">
        <v>19</v>
      </c>
      <c r="R72" s="20" t="s">
        <v>19</v>
      </c>
      <c r="S72" s="34">
        <v>45103</v>
      </c>
      <c r="T72" s="35"/>
      <c r="U72" s="36"/>
      <c r="V72" s="34">
        <v>45103</v>
      </c>
      <c r="W72" s="35"/>
      <c r="X72" s="36"/>
      <c r="Y72" s="4"/>
      <c r="Z72" s="4"/>
      <c r="AA72" s="43"/>
      <c r="AB72" s="45">
        <v>1</v>
      </c>
      <c r="AC72" s="45"/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98"/>
      <c r="BD72" s="2"/>
      <c r="BE72" s="2"/>
      <c r="BF72" s="2"/>
      <c r="BG72" s="9"/>
    </row>
    <row r="73" spans="1:59" ht="16.5" customHeight="1" x14ac:dyDescent="0.3">
      <c r="A73" s="18"/>
      <c r="B73" s="43"/>
      <c r="C73" s="138"/>
      <c r="D73" s="138"/>
      <c r="E73" s="138"/>
      <c r="F73" s="138"/>
      <c r="G73" s="139"/>
      <c r="H73" s="77" t="s">
        <v>23</v>
      </c>
      <c r="I73" s="77"/>
      <c r="J73" s="77"/>
      <c r="K73" s="29" t="s">
        <v>23</v>
      </c>
      <c r="L73" s="19" t="s">
        <v>23</v>
      </c>
      <c r="M73" s="19" t="s">
        <v>23</v>
      </c>
      <c r="N73" s="19" t="s">
        <v>23</v>
      </c>
      <c r="O73" s="19" t="s">
        <v>23</v>
      </c>
      <c r="P73" s="24" t="s">
        <v>29</v>
      </c>
      <c r="Q73" s="24" t="s">
        <v>29</v>
      </c>
      <c r="R73" s="24" t="s">
        <v>29</v>
      </c>
      <c r="S73" s="34">
        <v>45103</v>
      </c>
      <c r="T73" s="35"/>
      <c r="U73" s="36"/>
      <c r="V73" s="34">
        <v>45103</v>
      </c>
      <c r="W73" s="35"/>
      <c r="X73" s="36"/>
      <c r="Y73" s="4"/>
      <c r="Z73" s="4"/>
      <c r="AA73" s="43"/>
      <c r="AB73" s="45">
        <v>1</v>
      </c>
      <c r="AC73" s="45"/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98"/>
      <c r="BD73" s="2"/>
      <c r="BE73" s="2"/>
      <c r="BF73" s="2"/>
      <c r="BG73" s="9"/>
    </row>
    <row r="74" spans="1:59" ht="16.5" customHeight="1" x14ac:dyDescent="0.3">
      <c r="A74" s="18"/>
      <c r="B74" s="43"/>
      <c r="C74" s="138"/>
      <c r="D74" s="138"/>
      <c r="E74" s="138"/>
      <c r="F74" s="138"/>
      <c r="G74" s="139"/>
      <c r="H74" s="77" t="s">
        <v>24</v>
      </c>
      <c r="I74" s="77"/>
      <c r="J74" s="77"/>
      <c r="K74" s="29" t="s">
        <v>24</v>
      </c>
      <c r="L74" s="19" t="s">
        <v>24</v>
      </c>
      <c r="M74" s="19" t="s">
        <v>24</v>
      </c>
      <c r="N74" s="19" t="s">
        <v>24</v>
      </c>
      <c r="O74" s="19" t="s">
        <v>24</v>
      </c>
      <c r="P74" s="20" t="s">
        <v>19</v>
      </c>
      <c r="Q74" s="26" t="s">
        <v>30</v>
      </c>
      <c r="R74" s="26" t="s">
        <v>30</v>
      </c>
      <c r="S74" s="34">
        <v>45103</v>
      </c>
      <c r="T74" s="35"/>
      <c r="U74" s="36"/>
      <c r="V74" s="34">
        <v>45103</v>
      </c>
      <c r="W74" s="35"/>
      <c r="X74" s="36"/>
      <c r="Y74" s="4"/>
      <c r="Z74" s="4"/>
      <c r="AA74" s="43"/>
      <c r="AB74" s="45">
        <v>1</v>
      </c>
      <c r="AC74" s="45"/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98"/>
      <c r="BD74" s="2"/>
      <c r="BE74" s="2"/>
      <c r="BF74" s="2"/>
      <c r="BG74" s="9"/>
    </row>
    <row r="75" spans="1:59" ht="16.5" customHeight="1" x14ac:dyDescent="0.3">
      <c r="A75" s="18"/>
      <c r="B75" s="43"/>
      <c r="C75" s="138"/>
      <c r="D75" s="138"/>
      <c r="E75" s="138"/>
      <c r="F75" s="138"/>
      <c r="G75" s="139"/>
      <c r="H75" s="77" t="s">
        <v>25</v>
      </c>
      <c r="I75" s="77"/>
      <c r="J75" s="77"/>
      <c r="K75" s="29" t="s">
        <v>25</v>
      </c>
      <c r="L75" s="19" t="s">
        <v>25</v>
      </c>
      <c r="M75" s="19" t="s">
        <v>25</v>
      </c>
      <c r="N75" s="19" t="s">
        <v>25</v>
      </c>
      <c r="O75" s="19" t="s">
        <v>25</v>
      </c>
      <c r="P75" s="22" t="s">
        <v>11</v>
      </c>
      <c r="Q75" s="22" t="s">
        <v>11</v>
      </c>
      <c r="R75" s="22" t="s">
        <v>11</v>
      </c>
      <c r="S75" s="34">
        <v>45103</v>
      </c>
      <c r="T75" s="35"/>
      <c r="U75" s="36"/>
      <c r="V75" s="34">
        <v>45103</v>
      </c>
      <c r="W75" s="35"/>
      <c r="X75" s="36"/>
      <c r="Y75" s="4"/>
      <c r="Z75" s="4"/>
      <c r="AA75" s="43"/>
      <c r="AB75" s="45">
        <v>1</v>
      </c>
      <c r="AC75" s="45"/>
      <c r="AD75" s="4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98"/>
      <c r="BD75" s="2"/>
      <c r="BE75" s="2"/>
      <c r="BF75" s="2"/>
      <c r="BG75" s="9"/>
    </row>
    <row r="76" spans="1:59" ht="16.5" customHeight="1" x14ac:dyDescent="0.3">
      <c r="A76" s="18"/>
      <c r="B76" s="43"/>
      <c r="C76" s="138"/>
      <c r="D76" s="138"/>
      <c r="E76" s="138"/>
      <c r="F76" s="138"/>
      <c r="G76" s="139"/>
      <c r="H76" s="77" t="s">
        <v>26</v>
      </c>
      <c r="I76" s="77"/>
      <c r="J76" s="77"/>
      <c r="K76" s="29" t="s">
        <v>26</v>
      </c>
      <c r="L76" s="19" t="s">
        <v>26</v>
      </c>
      <c r="M76" s="19" t="s">
        <v>26</v>
      </c>
      <c r="N76" s="19" t="s">
        <v>26</v>
      </c>
      <c r="O76" s="19" t="s">
        <v>26</v>
      </c>
      <c r="P76" s="22" t="s">
        <v>11</v>
      </c>
      <c r="Q76" s="22" t="s">
        <v>11</v>
      </c>
      <c r="R76" s="22" t="s">
        <v>11</v>
      </c>
      <c r="S76" s="34">
        <v>45103</v>
      </c>
      <c r="T76" s="35"/>
      <c r="U76" s="36"/>
      <c r="V76" s="34">
        <v>45103</v>
      </c>
      <c r="W76" s="35"/>
      <c r="X76" s="36"/>
      <c r="Y76" s="4"/>
      <c r="Z76" s="4"/>
      <c r="AA76" s="43"/>
      <c r="AB76" s="45">
        <v>1</v>
      </c>
      <c r="AC76" s="45"/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8"/>
      <c r="BD76" s="2"/>
      <c r="BE76" s="2"/>
      <c r="BF76" s="2"/>
      <c r="BG76" s="9"/>
    </row>
    <row r="77" spans="1:59" ht="16.5" customHeight="1" x14ac:dyDescent="0.3">
      <c r="A77" s="18"/>
      <c r="B77" s="43"/>
      <c r="C77" s="138"/>
      <c r="D77" s="138"/>
      <c r="E77" s="138"/>
      <c r="F77" s="138"/>
      <c r="G77" s="139"/>
      <c r="H77" s="77" t="s">
        <v>27</v>
      </c>
      <c r="I77" s="77"/>
      <c r="J77" s="77"/>
      <c r="K77" s="29" t="s">
        <v>27</v>
      </c>
      <c r="L77" s="19" t="s">
        <v>27</v>
      </c>
      <c r="M77" s="19" t="s">
        <v>27</v>
      </c>
      <c r="N77" s="19" t="s">
        <v>27</v>
      </c>
      <c r="O77" s="19" t="s">
        <v>27</v>
      </c>
      <c r="P77" s="20" t="s">
        <v>19</v>
      </c>
      <c r="Q77" s="20" t="s">
        <v>19</v>
      </c>
      <c r="R77" s="20" t="s">
        <v>19</v>
      </c>
      <c r="S77" s="100">
        <v>45103</v>
      </c>
      <c r="T77" s="101"/>
      <c r="U77" s="102"/>
      <c r="V77" s="100">
        <v>45103</v>
      </c>
      <c r="W77" s="101"/>
      <c r="X77" s="102"/>
      <c r="Y77" s="4"/>
      <c r="Z77" s="4"/>
      <c r="AA77" s="43"/>
      <c r="AB77" s="45">
        <v>1</v>
      </c>
      <c r="AC77" s="45"/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8"/>
      <c r="BD77" s="2"/>
      <c r="BE77" s="2"/>
      <c r="BF77" s="2"/>
      <c r="BG77" s="9"/>
    </row>
    <row r="78" spans="1:59" ht="16.5" customHeight="1" thickBot="1" x14ac:dyDescent="0.35">
      <c r="A78" s="38"/>
      <c r="B78" s="52"/>
      <c r="C78" s="138"/>
      <c r="D78" s="138"/>
      <c r="E78" s="138"/>
      <c r="F78" s="138"/>
      <c r="G78" s="139"/>
      <c r="H78" s="77" t="s">
        <v>28</v>
      </c>
      <c r="I78" s="77"/>
      <c r="J78" s="77"/>
      <c r="K78" s="29" t="s">
        <v>28</v>
      </c>
      <c r="L78" s="19" t="s">
        <v>28</v>
      </c>
      <c r="M78" s="19" t="s">
        <v>28</v>
      </c>
      <c r="N78" s="19" t="s">
        <v>28</v>
      </c>
      <c r="O78" s="19" t="s">
        <v>28</v>
      </c>
      <c r="P78" s="26" t="s">
        <v>30</v>
      </c>
      <c r="Q78" s="26" t="s">
        <v>30</v>
      </c>
      <c r="R78" s="63" t="s">
        <v>30</v>
      </c>
      <c r="S78" s="66">
        <v>45103</v>
      </c>
      <c r="T78" s="66"/>
      <c r="U78" s="66"/>
      <c r="V78" s="66">
        <v>45103</v>
      </c>
      <c r="W78" s="66"/>
      <c r="X78" s="66"/>
      <c r="Y78" s="103"/>
      <c r="Z78" s="39"/>
      <c r="AA78" s="52"/>
      <c r="AB78" s="48">
        <v>1</v>
      </c>
      <c r="AC78" s="48"/>
      <c r="AD78" s="83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99"/>
      <c r="BD78" s="82"/>
      <c r="BE78" s="82"/>
      <c r="BF78" s="82"/>
      <c r="BG78" s="84"/>
    </row>
    <row r="79" spans="1:59" ht="16.5" customHeight="1" x14ac:dyDescent="0.3">
      <c r="C79" s="138"/>
      <c r="D79" s="138"/>
      <c r="E79" s="138"/>
      <c r="F79" s="138"/>
      <c r="G79" s="139"/>
      <c r="H79" s="77" t="s">
        <v>79</v>
      </c>
      <c r="I79" s="77"/>
      <c r="J79" s="77"/>
      <c r="K79" s="42" t="s">
        <v>79</v>
      </c>
      <c r="L79" s="30" t="s">
        <v>79</v>
      </c>
      <c r="M79" s="30" t="s">
        <v>79</v>
      </c>
      <c r="N79" s="30" t="s">
        <v>79</v>
      </c>
      <c r="O79" s="30" t="s">
        <v>79</v>
      </c>
      <c r="P79" s="22" t="s">
        <v>11</v>
      </c>
      <c r="Q79" s="22" t="s">
        <v>11</v>
      </c>
      <c r="R79" s="65" t="s">
        <v>11</v>
      </c>
      <c r="S79" s="66">
        <v>45103</v>
      </c>
      <c r="T79" s="66"/>
      <c r="U79" s="66"/>
      <c r="V79" s="66">
        <v>45103</v>
      </c>
      <c r="W79" s="66"/>
      <c r="X79" s="66"/>
      <c r="AB79">
        <v>1</v>
      </c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81"/>
      <c r="BD79" s="58"/>
      <c r="BE79" s="58"/>
      <c r="BF79" s="58"/>
      <c r="BG79" s="58"/>
    </row>
    <row r="80" spans="1:59" ht="16.5" customHeight="1" x14ac:dyDescent="0.3">
      <c r="C80" s="138"/>
      <c r="D80" s="138"/>
      <c r="E80" s="138"/>
      <c r="F80" s="138"/>
      <c r="G80" s="139"/>
      <c r="H80" s="77" t="s">
        <v>80</v>
      </c>
      <c r="I80" s="77"/>
      <c r="J80" s="77"/>
      <c r="K80" s="42" t="s">
        <v>80</v>
      </c>
      <c r="L80" s="30" t="s">
        <v>80</v>
      </c>
      <c r="M80" s="30" t="s">
        <v>80</v>
      </c>
      <c r="N80" s="30" t="s">
        <v>80</v>
      </c>
      <c r="O80" s="30" t="s">
        <v>80</v>
      </c>
      <c r="P80" s="24" t="s">
        <v>29</v>
      </c>
      <c r="Q80" s="24" t="s">
        <v>29</v>
      </c>
      <c r="R80" s="64" t="s">
        <v>29</v>
      </c>
      <c r="S80" s="66">
        <v>45103</v>
      </c>
      <c r="T80" s="66"/>
      <c r="U80" s="66"/>
      <c r="V80" s="66">
        <v>45103</v>
      </c>
      <c r="W80" s="66"/>
      <c r="X80" s="66"/>
      <c r="AB80">
        <v>1</v>
      </c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81"/>
      <c r="BD80" s="58"/>
      <c r="BE80" s="58"/>
      <c r="BF80" s="58"/>
      <c r="BG80" s="58"/>
    </row>
    <row r="81" spans="3:59" ht="16.5" customHeight="1" x14ac:dyDescent="0.3">
      <c r="C81" s="138"/>
      <c r="D81" s="138"/>
      <c r="E81" s="138"/>
      <c r="F81" s="138"/>
      <c r="G81" s="139"/>
      <c r="H81" s="77" t="s">
        <v>31</v>
      </c>
      <c r="I81" s="77"/>
      <c r="J81" s="77"/>
      <c r="P81" s="31" t="s">
        <v>14</v>
      </c>
      <c r="S81" s="68">
        <v>45096</v>
      </c>
      <c r="T81" s="68"/>
      <c r="U81" s="68"/>
      <c r="V81" s="68">
        <v>45098</v>
      </c>
      <c r="W81" s="68"/>
      <c r="X81" s="68"/>
      <c r="AB81">
        <v>3</v>
      </c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81"/>
      <c r="AW81" s="81"/>
      <c r="AX81" s="81"/>
      <c r="AY81" s="58"/>
      <c r="AZ81" s="58"/>
      <c r="BA81" s="58"/>
      <c r="BB81" s="58"/>
      <c r="BC81" s="58"/>
      <c r="BD81" s="58"/>
      <c r="BE81" s="58"/>
      <c r="BF81" s="58"/>
      <c r="BG81" s="58"/>
    </row>
    <row r="82" spans="3:59" ht="16.5" customHeight="1" x14ac:dyDescent="0.3">
      <c r="C82" s="138"/>
      <c r="D82" s="138"/>
      <c r="E82" s="138"/>
      <c r="F82" s="138"/>
      <c r="G82" s="139"/>
      <c r="H82" s="77" t="s">
        <v>32</v>
      </c>
      <c r="I82" s="77"/>
      <c r="J82" s="77"/>
      <c r="P82" s="31" t="s">
        <v>14</v>
      </c>
      <c r="S82" s="66">
        <v>45096</v>
      </c>
      <c r="T82" s="66"/>
      <c r="U82" s="66"/>
      <c r="V82" s="66">
        <v>45098</v>
      </c>
      <c r="W82" s="66"/>
      <c r="X82" s="66"/>
      <c r="AB82">
        <v>3</v>
      </c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81"/>
      <c r="AW82" s="81"/>
      <c r="AX82" s="81"/>
      <c r="AY82" s="58"/>
      <c r="AZ82" s="58"/>
      <c r="BA82" s="58"/>
      <c r="BB82" s="58"/>
      <c r="BC82" s="58"/>
      <c r="BD82" s="58"/>
      <c r="BE82" s="58"/>
      <c r="BF82" s="58"/>
      <c r="BG82" s="58"/>
    </row>
    <row r="83" spans="3:59" ht="16.5" customHeight="1" x14ac:dyDescent="0.3">
      <c r="C83" s="138"/>
      <c r="D83" s="138"/>
      <c r="E83" s="138"/>
      <c r="F83" s="138"/>
      <c r="G83" s="139"/>
      <c r="H83" s="76" t="s">
        <v>33</v>
      </c>
      <c r="I83" s="76"/>
      <c r="J83" s="76"/>
      <c r="P83" s="31" t="s">
        <v>14</v>
      </c>
      <c r="S83" s="66">
        <v>45096</v>
      </c>
      <c r="T83" s="66"/>
      <c r="U83" s="66"/>
      <c r="V83" s="66">
        <v>45098</v>
      </c>
      <c r="W83" s="66"/>
      <c r="X83" s="66"/>
      <c r="AB83">
        <v>3</v>
      </c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81"/>
      <c r="AW83" s="81"/>
      <c r="AX83" s="81"/>
      <c r="AY83" s="58"/>
      <c r="AZ83" s="58"/>
      <c r="BA83" s="58"/>
      <c r="BB83" s="58"/>
      <c r="BC83" s="58"/>
      <c r="BD83" s="58"/>
      <c r="BE83" s="58"/>
      <c r="BF83" s="58"/>
      <c r="BG83" s="58"/>
    </row>
    <row r="84" spans="3:59" ht="16.5" customHeight="1" x14ac:dyDescent="0.3">
      <c r="C84" s="138"/>
      <c r="D84" s="138"/>
      <c r="E84" s="138"/>
      <c r="F84" s="138"/>
      <c r="G84" s="139"/>
      <c r="H84" s="77" t="s">
        <v>34</v>
      </c>
      <c r="I84" s="77"/>
      <c r="J84" s="77"/>
      <c r="P84" s="31" t="s">
        <v>14</v>
      </c>
      <c r="S84" s="66">
        <v>45096</v>
      </c>
      <c r="T84" s="66"/>
      <c r="U84" s="66"/>
      <c r="V84" s="66">
        <v>45098</v>
      </c>
      <c r="W84" s="66"/>
      <c r="X84" s="66"/>
      <c r="AB84">
        <v>3</v>
      </c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81"/>
      <c r="AW84" s="81"/>
      <c r="AX84" s="81"/>
      <c r="AY84" s="58"/>
      <c r="AZ84" s="58"/>
      <c r="BA84" s="58"/>
      <c r="BB84" s="58"/>
      <c r="BC84" s="58"/>
      <c r="BD84" s="58"/>
      <c r="BE84" s="58"/>
      <c r="BF84" s="58"/>
      <c r="BG84" s="58"/>
    </row>
    <row r="85" spans="3:59" ht="16.5" customHeight="1" x14ac:dyDescent="0.3">
      <c r="C85" s="138"/>
      <c r="D85" s="138"/>
      <c r="E85" s="138"/>
      <c r="F85" s="138"/>
      <c r="G85" s="139"/>
      <c r="H85" s="77" t="s">
        <v>35</v>
      </c>
      <c r="I85" s="77"/>
      <c r="J85" s="77"/>
      <c r="P85" s="31" t="s">
        <v>14</v>
      </c>
      <c r="S85" s="66">
        <v>45096</v>
      </c>
      <c r="T85" s="66"/>
      <c r="U85" s="66"/>
      <c r="V85" s="66">
        <v>45098</v>
      </c>
      <c r="W85" s="66"/>
      <c r="X85" s="66"/>
      <c r="AB85">
        <v>3</v>
      </c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81"/>
      <c r="AW85" s="81"/>
      <c r="AX85" s="81"/>
      <c r="AY85" s="58"/>
      <c r="AZ85" s="58"/>
      <c r="BA85" s="58"/>
      <c r="BB85" s="58"/>
      <c r="BC85" s="58"/>
      <c r="BD85" s="58"/>
      <c r="BE85" s="58"/>
      <c r="BF85" s="58"/>
      <c r="BG85" s="58"/>
    </row>
    <row r="86" spans="3:59" ht="16.5" customHeight="1" x14ac:dyDescent="0.3">
      <c r="C86" s="138"/>
      <c r="D86" s="138"/>
      <c r="E86" s="138"/>
      <c r="F86" s="138"/>
      <c r="G86" s="139"/>
      <c r="H86" s="76" t="s">
        <v>36</v>
      </c>
      <c r="I86" s="76"/>
      <c r="J86" s="76"/>
      <c r="P86" s="31" t="s">
        <v>14</v>
      </c>
      <c r="S86" s="66">
        <v>45096</v>
      </c>
      <c r="T86" s="66"/>
      <c r="U86" s="66"/>
      <c r="V86" s="66">
        <v>45098</v>
      </c>
      <c r="W86" s="66"/>
      <c r="X86" s="66"/>
      <c r="AB86">
        <v>3</v>
      </c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81"/>
      <c r="AW86" s="81"/>
      <c r="AX86" s="81"/>
      <c r="AY86" s="58"/>
      <c r="AZ86" s="58"/>
      <c r="BA86" s="58"/>
      <c r="BB86" s="58"/>
      <c r="BC86" s="58"/>
      <c r="BD86" s="58"/>
      <c r="BE86" s="58"/>
      <c r="BF86" s="58"/>
      <c r="BG86" s="58"/>
    </row>
    <row r="87" spans="3:59" ht="16.5" customHeight="1" x14ac:dyDescent="0.3">
      <c r="C87" s="138"/>
      <c r="D87" s="138"/>
      <c r="E87" s="138"/>
      <c r="F87" s="138"/>
      <c r="G87" s="139"/>
      <c r="H87" s="77" t="s">
        <v>37</v>
      </c>
      <c r="I87" s="77"/>
      <c r="J87" s="77"/>
      <c r="P87" s="31" t="s">
        <v>14</v>
      </c>
      <c r="S87" s="104">
        <v>45096</v>
      </c>
      <c r="T87" s="104"/>
      <c r="U87" s="104"/>
      <c r="V87" s="66">
        <v>45098</v>
      </c>
      <c r="W87" s="66"/>
      <c r="X87" s="66"/>
      <c r="AB87">
        <v>3</v>
      </c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81"/>
      <c r="AW87" s="81"/>
      <c r="AX87" s="81"/>
      <c r="AY87" s="58"/>
      <c r="AZ87" s="58"/>
      <c r="BA87" s="58"/>
      <c r="BB87" s="58"/>
      <c r="BC87" s="58"/>
      <c r="BD87" s="58"/>
      <c r="BE87" s="58"/>
      <c r="BF87" s="58"/>
      <c r="BG87" s="58"/>
    </row>
    <row r="88" spans="3:59" ht="16.5" customHeight="1" x14ac:dyDescent="0.3">
      <c r="C88" s="140" t="s">
        <v>16</v>
      </c>
      <c r="D88" s="140"/>
      <c r="E88" s="140"/>
      <c r="F88" s="140"/>
      <c r="G88" s="140"/>
      <c r="H88" s="62" t="s">
        <v>49</v>
      </c>
      <c r="I88" s="62"/>
      <c r="J88" s="75"/>
      <c r="P88" s="20" t="s">
        <v>19</v>
      </c>
      <c r="S88" s="68">
        <v>45103</v>
      </c>
      <c r="T88" s="68"/>
      <c r="U88" s="68"/>
      <c r="V88" s="68">
        <v>45104</v>
      </c>
      <c r="W88" s="68"/>
      <c r="X88" s="68"/>
      <c r="AB88">
        <v>2</v>
      </c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81"/>
      <c r="BD88" s="81"/>
      <c r="BE88" s="58"/>
      <c r="BF88" s="58"/>
      <c r="BG88" s="58"/>
    </row>
    <row r="89" spans="3:59" ht="16.5" customHeight="1" x14ac:dyDescent="0.3">
      <c r="C89" s="138"/>
      <c r="D89" s="138"/>
      <c r="E89" s="138"/>
      <c r="F89" s="138"/>
      <c r="G89" s="138"/>
      <c r="H89" s="62" t="s">
        <v>50</v>
      </c>
      <c r="I89" s="62"/>
      <c r="J89" s="75"/>
      <c r="P89" s="31" t="s">
        <v>14</v>
      </c>
      <c r="S89" s="68">
        <v>45103</v>
      </c>
      <c r="T89" s="68"/>
      <c r="U89" s="68"/>
      <c r="V89" s="68">
        <v>45104</v>
      </c>
      <c r="W89" s="68"/>
      <c r="X89" s="68"/>
      <c r="AB89">
        <v>2</v>
      </c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81"/>
      <c r="BD89" s="81"/>
      <c r="BE89" s="58"/>
      <c r="BF89" s="58"/>
      <c r="BG89" s="58"/>
    </row>
    <row r="90" spans="3:59" ht="16.5" customHeight="1" x14ac:dyDescent="0.3">
      <c r="C90" s="138"/>
      <c r="D90" s="138"/>
      <c r="E90" s="138"/>
      <c r="F90" s="138"/>
      <c r="G90" s="138"/>
      <c r="H90" s="62" t="s">
        <v>51</v>
      </c>
      <c r="I90" s="62"/>
      <c r="J90" s="75"/>
      <c r="P90" s="31" t="s">
        <v>14</v>
      </c>
      <c r="S90" s="68">
        <v>45103</v>
      </c>
      <c r="T90" s="68"/>
      <c r="U90" s="68"/>
      <c r="V90" s="68">
        <v>45104</v>
      </c>
      <c r="W90" s="68"/>
      <c r="X90" s="68"/>
      <c r="AB90">
        <v>2</v>
      </c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81"/>
      <c r="BD90" s="81"/>
      <c r="BE90" s="58"/>
      <c r="BF90" s="58"/>
      <c r="BG90" s="58"/>
    </row>
    <row r="91" spans="3:59" ht="16.5" customHeight="1" x14ac:dyDescent="0.3">
      <c r="C91" s="138"/>
      <c r="D91" s="138"/>
      <c r="E91" s="138"/>
      <c r="F91" s="138"/>
      <c r="G91" s="138"/>
      <c r="H91" s="62" t="s">
        <v>52</v>
      </c>
      <c r="I91" s="62"/>
      <c r="J91" s="75"/>
      <c r="P91" s="24" t="s">
        <v>29</v>
      </c>
      <c r="S91" s="68">
        <v>45103</v>
      </c>
      <c r="T91" s="68"/>
      <c r="U91" s="68"/>
      <c r="V91" s="68">
        <v>45104</v>
      </c>
      <c r="W91" s="68"/>
      <c r="X91" s="68"/>
      <c r="AB91">
        <v>2</v>
      </c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81"/>
      <c r="BD91" s="81"/>
      <c r="BE91" s="58"/>
      <c r="BF91" s="58"/>
      <c r="BG91" s="58"/>
    </row>
    <row r="92" spans="3:59" ht="16.5" customHeight="1" x14ac:dyDescent="0.3">
      <c r="C92" s="138"/>
      <c r="D92" s="138"/>
      <c r="E92" s="138"/>
      <c r="F92" s="138"/>
      <c r="G92" s="138"/>
      <c r="H92" s="105" t="s">
        <v>53</v>
      </c>
      <c r="I92" s="105"/>
      <c r="J92" s="106"/>
      <c r="P92" s="20" t="s">
        <v>19</v>
      </c>
      <c r="S92" s="68">
        <v>45103</v>
      </c>
      <c r="T92" s="68"/>
      <c r="U92" s="68"/>
      <c r="V92" s="68">
        <v>45104</v>
      </c>
      <c r="W92" s="68"/>
      <c r="X92" s="68"/>
      <c r="AB92">
        <v>2</v>
      </c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81"/>
      <c r="BD92" s="81"/>
      <c r="BE92" s="58"/>
      <c r="BF92" s="58"/>
      <c r="BG92" s="58"/>
    </row>
    <row r="93" spans="3:59" ht="16.5" customHeight="1" x14ac:dyDescent="0.3">
      <c r="C93" s="138"/>
      <c r="D93" s="138"/>
      <c r="E93" s="138"/>
      <c r="F93" s="138"/>
      <c r="G93" s="138"/>
      <c r="H93" s="62" t="s">
        <v>54</v>
      </c>
      <c r="I93" s="62"/>
      <c r="J93" s="75"/>
      <c r="P93" s="22" t="s">
        <v>48</v>
      </c>
      <c r="S93" s="68">
        <v>45103</v>
      </c>
      <c r="T93" s="68"/>
      <c r="U93" s="68"/>
      <c r="V93" s="68">
        <v>45104</v>
      </c>
      <c r="W93" s="68"/>
      <c r="X93" s="68"/>
      <c r="AB93">
        <v>2</v>
      </c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81"/>
      <c r="BD93" s="81"/>
      <c r="BE93" s="58"/>
      <c r="BF93" s="58"/>
      <c r="BG93" s="58"/>
    </row>
    <row r="94" spans="3:59" ht="16.5" customHeight="1" x14ac:dyDescent="0.3">
      <c r="C94" s="138"/>
      <c r="D94" s="138"/>
      <c r="E94" s="138"/>
      <c r="F94" s="138"/>
      <c r="G94" s="138"/>
      <c r="H94" s="62" t="s">
        <v>55</v>
      </c>
      <c r="I94" s="62"/>
      <c r="J94" s="75"/>
      <c r="P94" s="22" t="s">
        <v>48</v>
      </c>
      <c r="S94" s="68">
        <v>45103</v>
      </c>
      <c r="T94" s="68"/>
      <c r="U94" s="68"/>
      <c r="V94" s="68">
        <v>45104</v>
      </c>
      <c r="W94" s="68"/>
      <c r="X94" s="68"/>
      <c r="AB94">
        <v>2</v>
      </c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81"/>
      <c r="BD94" s="81"/>
      <c r="BE94" s="58"/>
      <c r="BF94" s="58"/>
      <c r="BG94" s="58"/>
    </row>
    <row r="95" spans="3:59" ht="16.5" customHeight="1" x14ac:dyDescent="0.3">
      <c r="C95" s="138"/>
      <c r="D95" s="138"/>
      <c r="E95" s="138"/>
      <c r="F95" s="138"/>
      <c r="G95" s="138"/>
      <c r="H95" s="62" t="s">
        <v>56</v>
      </c>
      <c r="I95" s="62"/>
      <c r="J95" s="75"/>
      <c r="P95" s="20" t="s">
        <v>19</v>
      </c>
      <c r="S95" s="68">
        <v>45103</v>
      </c>
      <c r="T95" s="68"/>
      <c r="U95" s="68"/>
      <c r="V95" s="68">
        <v>45104</v>
      </c>
      <c r="W95" s="68"/>
      <c r="X95" s="68"/>
      <c r="AB95">
        <v>2</v>
      </c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81"/>
      <c r="BD95" s="81"/>
      <c r="BE95" s="58"/>
      <c r="BF95" s="58"/>
      <c r="BG95" s="58"/>
    </row>
    <row r="96" spans="3:59" ht="16.5" customHeight="1" x14ac:dyDescent="0.3">
      <c r="C96" s="138"/>
      <c r="D96" s="138"/>
      <c r="E96" s="138"/>
      <c r="F96" s="138"/>
      <c r="G96" s="138"/>
      <c r="H96" s="62" t="s">
        <v>57</v>
      </c>
      <c r="I96" s="62"/>
      <c r="J96" s="75"/>
      <c r="P96" s="31" t="s">
        <v>14</v>
      </c>
      <c r="S96" s="68">
        <v>45103</v>
      </c>
      <c r="T96" s="68"/>
      <c r="U96" s="68"/>
      <c r="V96" s="68">
        <v>45104</v>
      </c>
      <c r="W96" s="68"/>
      <c r="X96" s="68"/>
      <c r="AB96">
        <v>2</v>
      </c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81"/>
      <c r="BD96" s="81"/>
      <c r="BE96" s="58"/>
      <c r="BF96" s="58"/>
      <c r="BG96" s="58"/>
    </row>
    <row r="97" spans="3:59" ht="16.5" customHeight="1" x14ac:dyDescent="0.3">
      <c r="C97" s="138"/>
      <c r="D97" s="138"/>
      <c r="E97" s="138"/>
      <c r="F97" s="138"/>
      <c r="G97" s="138"/>
      <c r="H97" s="62" t="s">
        <v>81</v>
      </c>
      <c r="I97" s="62"/>
      <c r="J97" s="75"/>
      <c r="P97" s="20" t="s">
        <v>19</v>
      </c>
      <c r="S97" s="68">
        <v>45103</v>
      </c>
      <c r="T97" s="68"/>
      <c r="U97" s="68"/>
      <c r="V97" s="68">
        <v>45104</v>
      </c>
      <c r="W97" s="68"/>
      <c r="X97" s="68"/>
      <c r="AB97">
        <v>2</v>
      </c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81"/>
      <c r="BD97" s="81"/>
      <c r="BE97" s="58"/>
      <c r="BF97" s="58"/>
      <c r="BG97" s="58"/>
    </row>
    <row r="98" spans="3:59" ht="16.5" customHeight="1" x14ac:dyDescent="0.3">
      <c r="C98" s="141"/>
      <c r="D98" s="141"/>
      <c r="E98" s="141"/>
      <c r="F98" s="141"/>
      <c r="G98" s="141"/>
      <c r="H98" s="62" t="s">
        <v>82</v>
      </c>
      <c r="I98" s="62"/>
      <c r="J98" s="75"/>
      <c r="P98" s="20" t="s">
        <v>19</v>
      </c>
      <c r="S98" s="68">
        <v>45103</v>
      </c>
      <c r="T98" s="68"/>
      <c r="U98" s="68"/>
      <c r="V98" s="68">
        <v>45104</v>
      </c>
      <c r="W98" s="68"/>
      <c r="X98" s="68"/>
      <c r="AB98">
        <v>2</v>
      </c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81"/>
      <c r="BD98" s="81"/>
      <c r="BE98" s="58"/>
      <c r="BF98" s="58"/>
      <c r="BG98" s="58"/>
    </row>
    <row r="99" spans="3:59" ht="16.5" customHeight="1" x14ac:dyDescent="0.3">
      <c r="C99" s="60" t="s">
        <v>17</v>
      </c>
      <c r="D99" s="60"/>
      <c r="E99" s="60"/>
      <c r="F99" s="60"/>
      <c r="G99" s="60"/>
      <c r="H99" s="107" t="s">
        <v>119</v>
      </c>
      <c r="I99" s="62"/>
      <c r="J99" s="75"/>
      <c r="S99" s="68">
        <v>45104</v>
      </c>
      <c r="T99" s="68"/>
      <c r="U99" s="68"/>
      <c r="V99" s="68">
        <v>45105</v>
      </c>
      <c r="W99" s="68"/>
      <c r="X99" s="68"/>
      <c r="AB99">
        <v>2</v>
      </c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81"/>
      <c r="BE99" s="81"/>
      <c r="BF99" s="58"/>
      <c r="BG99" s="58"/>
    </row>
    <row r="100" spans="3:59" ht="16.5" customHeight="1" x14ac:dyDescent="0.3">
      <c r="C100" s="61" t="s">
        <v>121</v>
      </c>
      <c r="D100" s="61"/>
      <c r="E100" s="61"/>
      <c r="F100" s="61"/>
      <c r="G100" s="61"/>
      <c r="S100" s="68">
        <v>45096</v>
      </c>
      <c r="T100" s="68"/>
      <c r="U100" s="68"/>
      <c r="V100" s="68">
        <v>45105</v>
      </c>
      <c r="W100" s="68"/>
      <c r="X100" s="6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</row>
    <row r="101" spans="3:59" ht="16.5" customHeight="1" x14ac:dyDescent="0.3">
      <c r="C101" s="77" t="s">
        <v>120</v>
      </c>
      <c r="D101" s="77"/>
      <c r="E101" s="77"/>
      <c r="F101" s="77"/>
      <c r="G101" s="77"/>
      <c r="S101" s="67"/>
      <c r="T101" s="67"/>
      <c r="U101" s="67"/>
      <c r="V101" s="68">
        <v>45107</v>
      </c>
      <c r="W101" s="68"/>
      <c r="X101" s="6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</row>
    <row r="102" spans="3:59" ht="16" x14ac:dyDescent="0.3">
      <c r="D102" s="69"/>
      <c r="E102" s="69"/>
      <c r="F102" s="69"/>
      <c r="G102" s="69"/>
      <c r="AB102">
        <f>SUM(AB9:AB100)</f>
        <v>279.10000000000002</v>
      </c>
    </row>
    <row r="109" spans="3:59" ht="16" x14ac:dyDescent="0.3">
      <c r="C109" s="69"/>
      <c r="D109" s="69"/>
      <c r="E109" s="69"/>
      <c r="F109" s="69"/>
      <c r="G109" s="69"/>
    </row>
    <row r="110" spans="3:59" ht="16" x14ac:dyDescent="0.3">
      <c r="C110" s="69"/>
      <c r="D110" s="69"/>
      <c r="E110" s="69"/>
      <c r="F110" s="69"/>
      <c r="G110" s="69"/>
    </row>
    <row r="111" spans="3:59" ht="16" x14ac:dyDescent="0.3">
      <c r="C111" s="69"/>
      <c r="D111" s="69"/>
      <c r="E111" s="69"/>
      <c r="F111" s="69"/>
      <c r="G111" s="69"/>
    </row>
  </sheetData>
  <mergeCells count="46">
    <mergeCell ref="C70:G87"/>
    <mergeCell ref="C88:G98"/>
    <mergeCell ref="H5:I6"/>
    <mergeCell ref="J5:K6"/>
    <mergeCell ref="A1:G2"/>
    <mergeCell ref="H1:AC2"/>
    <mergeCell ref="Y69:AA69"/>
    <mergeCell ref="A69:B69"/>
    <mergeCell ref="C69:G69"/>
    <mergeCell ref="P69:R69"/>
    <mergeCell ref="S69:U69"/>
    <mergeCell ref="V69:X69"/>
    <mergeCell ref="A68:B68"/>
    <mergeCell ref="C68:G68"/>
    <mergeCell ref="P68:R68"/>
    <mergeCell ref="S68:U68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V68:X68"/>
    <mergeCell ref="Y68:AA68"/>
    <mergeCell ref="A67:B67"/>
    <mergeCell ref="C67:G67"/>
    <mergeCell ref="P67:R67"/>
    <mergeCell ref="S67:U67"/>
    <mergeCell ref="V67:X67"/>
    <mergeCell ref="Y65:AA65"/>
    <mergeCell ref="A66:B66"/>
    <mergeCell ref="C66:G66"/>
    <mergeCell ref="P66:R66"/>
    <mergeCell ref="S66:U66"/>
    <mergeCell ref="V66:X66"/>
    <mergeCell ref="A65:B65"/>
    <mergeCell ref="C65:G65"/>
    <mergeCell ref="P65:R65"/>
    <mergeCell ref="S65:U65"/>
    <mergeCell ref="V65:X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H11" sqref="H11"/>
    </sheetView>
  </sheetViews>
  <sheetFormatPr defaultRowHeight="13.5" x14ac:dyDescent="0.3"/>
  <cols>
    <col min="2" max="7" width="5.6640625" customWidth="1"/>
    <col min="8" max="9" width="5.6640625" style="94" customWidth="1"/>
    <col min="10" max="12" width="5.6640625" customWidth="1"/>
    <col min="13" max="13" width="5.9140625" customWidth="1"/>
    <col min="14" max="15" width="6.4140625" style="94" bestFit="1" customWidth="1"/>
    <col min="16" max="20" width="5.6640625" customWidth="1"/>
  </cols>
  <sheetData>
    <row r="1" spans="1:20" x14ac:dyDescent="0.3">
      <c r="B1" s="85" t="s">
        <v>132</v>
      </c>
      <c r="C1" s="85" t="s">
        <v>133</v>
      </c>
      <c r="D1" s="85" t="s">
        <v>134</v>
      </c>
      <c r="E1" s="85" t="s">
        <v>135</v>
      </c>
      <c r="F1" s="85" t="s">
        <v>136</v>
      </c>
      <c r="G1" s="85" t="s">
        <v>137</v>
      </c>
      <c r="H1" s="86" t="s">
        <v>138</v>
      </c>
      <c r="I1" s="86" t="s">
        <v>139</v>
      </c>
      <c r="J1" s="85" t="s">
        <v>140</v>
      </c>
      <c r="K1" s="85" t="s">
        <v>134</v>
      </c>
      <c r="L1" s="85" t="s">
        <v>135</v>
      </c>
      <c r="M1" s="85" t="s">
        <v>136</v>
      </c>
      <c r="N1" s="86" t="s">
        <v>137</v>
      </c>
      <c r="O1" s="86" t="s">
        <v>138</v>
      </c>
      <c r="P1" s="85" t="s">
        <v>139</v>
      </c>
      <c r="Q1" s="85" t="s">
        <v>140</v>
      </c>
      <c r="R1" s="85" t="s">
        <v>134</v>
      </c>
      <c r="S1" s="85" t="s">
        <v>135</v>
      </c>
      <c r="T1" s="85" t="s">
        <v>136</v>
      </c>
    </row>
    <row r="2" spans="1:20" x14ac:dyDescent="0.3">
      <c r="B2" s="61">
        <v>12</v>
      </c>
      <c r="C2" s="61">
        <v>13</v>
      </c>
      <c r="D2" s="61">
        <v>14</v>
      </c>
      <c r="E2" s="61">
        <v>15</v>
      </c>
      <c r="F2" s="61">
        <v>16</v>
      </c>
      <c r="G2" s="61">
        <v>17</v>
      </c>
      <c r="H2" s="87">
        <v>18</v>
      </c>
      <c r="I2" s="87">
        <v>19</v>
      </c>
      <c r="J2" s="61">
        <v>20</v>
      </c>
      <c r="K2" s="61">
        <v>21</v>
      </c>
      <c r="L2" s="61">
        <v>22</v>
      </c>
      <c r="M2" s="61">
        <v>23</v>
      </c>
      <c r="N2" s="87">
        <v>24</v>
      </c>
      <c r="O2" s="87">
        <v>25</v>
      </c>
      <c r="P2" s="61">
        <v>26</v>
      </c>
      <c r="Q2" s="61">
        <v>27</v>
      </c>
      <c r="R2" s="61">
        <v>28</v>
      </c>
      <c r="S2" s="61">
        <v>29</v>
      </c>
      <c r="T2" s="61">
        <v>30</v>
      </c>
    </row>
    <row r="3" spans="1:20" x14ac:dyDescent="0.3">
      <c r="A3" s="58" t="s">
        <v>88</v>
      </c>
      <c r="B3" s="88"/>
      <c r="C3" s="88"/>
      <c r="D3" s="89"/>
      <c r="E3" s="89">
        <f>E7/E5</f>
        <v>0.28428571428571425</v>
      </c>
      <c r="F3" s="89">
        <f>F7/F5</f>
        <v>0.32032142857142859</v>
      </c>
      <c r="G3" s="89">
        <f>G7/G5</f>
        <v>0</v>
      </c>
      <c r="H3" s="90">
        <f>G3</f>
        <v>0</v>
      </c>
      <c r="I3" s="90">
        <f>G3</f>
        <v>0</v>
      </c>
      <c r="J3" s="89">
        <f>J7/J5</f>
        <v>0</v>
      </c>
      <c r="K3" s="89">
        <f>K7/K5</f>
        <v>0</v>
      </c>
      <c r="L3" s="89">
        <f>L7/L5</f>
        <v>0</v>
      </c>
      <c r="M3" s="89">
        <f>M7/M5</f>
        <v>0</v>
      </c>
      <c r="N3" s="90">
        <f>M3</f>
        <v>0</v>
      </c>
      <c r="O3" s="90">
        <f>M3</f>
        <v>0</v>
      </c>
      <c r="P3" s="89">
        <f>P7/P5</f>
        <v>0</v>
      </c>
      <c r="Q3" s="89">
        <f>Q7/Q5</f>
        <v>0</v>
      </c>
      <c r="R3" s="89">
        <f>R7/R5</f>
        <v>0</v>
      </c>
      <c r="S3" s="89">
        <f>S7/S5</f>
        <v>0</v>
      </c>
      <c r="T3" s="89">
        <f>T7/T5</f>
        <v>0</v>
      </c>
    </row>
    <row r="4" spans="1:20" x14ac:dyDescent="0.3">
      <c r="A4" s="58" t="s">
        <v>141</v>
      </c>
      <c r="B4" s="88">
        <v>0.1</v>
      </c>
      <c r="C4" s="88">
        <v>0.2</v>
      </c>
      <c r="D4" s="88">
        <v>0.3</v>
      </c>
      <c r="E4" s="88">
        <v>0.35</v>
      </c>
      <c r="F4" s="88">
        <v>0.4</v>
      </c>
      <c r="G4" s="88">
        <v>0.5</v>
      </c>
      <c r="H4" s="91">
        <v>0.5</v>
      </c>
      <c r="I4" s="91">
        <v>0.5</v>
      </c>
      <c r="J4" s="88">
        <v>0.6</v>
      </c>
      <c r="K4" s="88">
        <v>0.7</v>
      </c>
      <c r="L4" s="88">
        <v>0.8</v>
      </c>
      <c r="M4" s="88">
        <v>1</v>
      </c>
      <c r="N4" s="92"/>
      <c r="O4" s="92"/>
      <c r="P4" s="93"/>
      <c r="Q4" s="93"/>
      <c r="R4" s="93"/>
      <c r="S4" s="93"/>
      <c r="T4" s="93"/>
    </row>
    <row r="5" spans="1:20" x14ac:dyDescent="0.3">
      <c r="A5" s="58" t="s">
        <v>142</v>
      </c>
      <c r="B5" s="93">
        <v>280</v>
      </c>
      <c r="C5" s="93">
        <v>280</v>
      </c>
      <c r="D5" s="93">
        <v>280</v>
      </c>
      <c r="E5" s="93">
        <v>280</v>
      </c>
      <c r="F5" s="93">
        <v>280</v>
      </c>
      <c r="G5" s="93">
        <v>280</v>
      </c>
      <c r="H5" s="93">
        <v>280</v>
      </c>
      <c r="I5" s="93">
        <v>280</v>
      </c>
      <c r="J5" s="93">
        <v>280</v>
      </c>
      <c r="K5" s="93">
        <v>280</v>
      </c>
      <c r="L5" s="93">
        <v>280</v>
      </c>
      <c r="M5" s="93">
        <v>280</v>
      </c>
      <c r="N5" s="93">
        <v>280</v>
      </c>
      <c r="O5" s="93">
        <v>280</v>
      </c>
      <c r="P5" s="93">
        <v>280</v>
      </c>
      <c r="Q5" s="93">
        <v>280</v>
      </c>
      <c r="R5" s="93">
        <v>280</v>
      </c>
      <c r="S5" s="93">
        <v>280</v>
      </c>
      <c r="T5" s="93">
        <v>280</v>
      </c>
    </row>
    <row r="6" spans="1:20" x14ac:dyDescent="0.3">
      <c r="A6" s="58" t="s">
        <v>143</v>
      </c>
      <c r="B6" s="93">
        <v>11</v>
      </c>
      <c r="C6" s="93">
        <v>13</v>
      </c>
      <c r="D6" s="93">
        <v>13</v>
      </c>
      <c r="E6" s="93">
        <v>23</v>
      </c>
      <c r="F6" s="93">
        <v>25</v>
      </c>
      <c r="G6" s="93">
        <v>0</v>
      </c>
      <c r="H6" s="92">
        <v>0</v>
      </c>
      <c r="I6" s="92">
        <v>0</v>
      </c>
      <c r="J6" s="93">
        <v>0</v>
      </c>
      <c r="K6" s="93">
        <v>0</v>
      </c>
      <c r="L6" s="93">
        <v>0</v>
      </c>
      <c r="M6" s="93">
        <v>0</v>
      </c>
      <c r="N6" s="92">
        <v>0</v>
      </c>
      <c r="O6" s="92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</row>
    <row r="7" spans="1:20" x14ac:dyDescent="0.3">
      <c r="A7" s="58" t="s">
        <v>144</v>
      </c>
      <c r="B7" s="93"/>
      <c r="C7" s="93"/>
      <c r="D7" s="93"/>
      <c r="E7" s="93">
        <v>79.599999999999994</v>
      </c>
      <c r="F7" s="93">
        <v>89.69</v>
      </c>
      <c r="G7" s="93"/>
      <c r="H7" s="92"/>
      <c r="I7" s="92"/>
      <c r="J7" s="93"/>
      <c r="K7" s="93"/>
      <c r="L7" s="93"/>
      <c r="M7" s="93"/>
      <c r="N7" s="92"/>
      <c r="O7" s="92"/>
      <c r="P7" s="93"/>
      <c r="Q7" s="93"/>
      <c r="R7" s="93"/>
      <c r="S7" s="93"/>
      <c r="T7" s="93"/>
    </row>
    <row r="8" spans="1:20" x14ac:dyDescent="0.3">
      <c r="J8" t="s">
        <v>145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146</v>
      </c>
    </row>
    <row r="13" spans="1:20" x14ac:dyDescent="0.3">
      <c r="A13" t="s">
        <v>147</v>
      </c>
    </row>
    <row r="14" spans="1:20" x14ac:dyDescent="0.3">
      <c r="A14" t="s">
        <v>148</v>
      </c>
    </row>
    <row r="15" spans="1:20" x14ac:dyDescent="0.3">
      <c r="A15" t="s">
        <v>149</v>
      </c>
    </row>
    <row r="17" spans="1:1" x14ac:dyDescent="0.3">
      <c r="A17" t="s">
        <v>150</v>
      </c>
    </row>
    <row r="18" spans="1:1" x14ac:dyDescent="0.3">
      <c r="A18" t="s">
        <v>151</v>
      </c>
    </row>
    <row r="20" spans="1:1" x14ac:dyDescent="0.3">
      <c r="A20" t="s">
        <v>152</v>
      </c>
    </row>
    <row r="21" spans="1:1" x14ac:dyDescent="0.3">
      <c r="A21" s="95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0"/>
  <sheetViews>
    <sheetView topLeftCell="A85" workbookViewId="0">
      <selection activeCell="F96" sqref="F96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42" t="s">
        <v>89</v>
      </c>
      <c r="F2" s="143"/>
    </row>
    <row r="3" spans="4:6" ht="13.5" customHeight="1" x14ac:dyDescent="0.3">
      <c r="D3" s="1"/>
      <c r="E3" s="160"/>
      <c r="F3" s="161"/>
    </row>
    <row r="4" spans="4:6" ht="16" x14ac:dyDescent="0.3">
      <c r="D4" s="69"/>
      <c r="E4" s="70" t="s">
        <v>20</v>
      </c>
      <c r="F4" s="70">
        <f>工数予実管理表!AB9*工数予実管理表!AC9</f>
        <v>1</v>
      </c>
    </row>
    <row r="5" spans="4:6" ht="16" x14ac:dyDescent="0.3">
      <c r="D5" s="69"/>
      <c r="E5" s="70" t="s">
        <v>21</v>
      </c>
      <c r="F5" s="70">
        <f>工数予実管理表!AB10*工数予実管理表!AC10</f>
        <v>1</v>
      </c>
    </row>
    <row r="6" spans="4:6" ht="16" x14ac:dyDescent="0.3">
      <c r="D6" s="69"/>
      <c r="E6" s="70" t="s">
        <v>22</v>
      </c>
      <c r="F6" s="70">
        <f>工数予実管理表!AB11*工数予実管理表!AC11</f>
        <v>1</v>
      </c>
    </row>
    <row r="7" spans="4:6" ht="16" x14ac:dyDescent="0.3">
      <c r="D7" s="69"/>
      <c r="E7" s="70" t="s">
        <v>23</v>
      </c>
      <c r="F7" s="70">
        <f>工数予実管理表!AB12*工数予実管理表!AC12</f>
        <v>2</v>
      </c>
    </row>
    <row r="8" spans="4:6" ht="16" x14ac:dyDescent="0.3">
      <c r="D8" s="69"/>
      <c r="E8" s="70" t="s">
        <v>24</v>
      </c>
      <c r="F8" s="70">
        <f>工数予実管理表!AB13*工数予実管理表!AC13</f>
        <v>2</v>
      </c>
    </row>
    <row r="9" spans="4:6" ht="16" x14ac:dyDescent="0.3">
      <c r="D9" s="69"/>
      <c r="E9" s="70" t="s">
        <v>25</v>
      </c>
      <c r="F9" s="70">
        <f>工数予実管理表!AB14*工数予実管理表!AC14</f>
        <v>2</v>
      </c>
    </row>
    <row r="10" spans="4:6" ht="16" x14ac:dyDescent="0.3">
      <c r="D10" s="69"/>
      <c r="E10" s="70" t="s">
        <v>26</v>
      </c>
      <c r="F10" s="70">
        <f>工数予実管理表!AB15*工数予実管理表!AC15</f>
        <v>2</v>
      </c>
    </row>
    <row r="11" spans="4:6" ht="16" x14ac:dyDescent="0.3">
      <c r="D11" s="69"/>
      <c r="E11" s="70" t="s">
        <v>27</v>
      </c>
      <c r="F11" s="70">
        <f>工数予実管理表!AB16*工数予実管理表!AC16</f>
        <v>2</v>
      </c>
    </row>
    <row r="12" spans="4:6" ht="16" x14ac:dyDescent="0.3">
      <c r="D12" s="69"/>
      <c r="E12" s="70" t="s">
        <v>28</v>
      </c>
      <c r="F12" s="70">
        <f>工数予実管理表!AB17*工数予実管理表!AC17</f>
        <v>1</v>
      </c>
    </row>
    <row r="13" spans="4:6" ht="16" x14ac:dyDescent="0.3">
      <c r="D13" s="69"/>
      <c r="E13" s="96" t="s">
        <v>79</v>
      </c>
      <c r="F13" s="70">
        <f>工数予実管理表!AB18*工数予実管理表!AC18</f>
        <v>1.2</v>
      </c>
    </row>
    <row r="14" spans="4:6" ht="16" x14ac:dyDescent="0.3">
      <c r="D14" s="69"/>
      <c r="E14" s="96" t="s">
        <v>80</v>
      </c>
      <c r="F14" s="70">
        <f>工数予実管理表!AB19*工数予実管理表!AC19</f>
        <v>1</v>
      </c>
    </row>
    <row r="15" spans="4:6" ht="16" x14ac:dyDescent="0.3">
      <c r="D15" s="69"/>
      <c r="E15" s="70" t="s">
        <v>31</v>
      </c>
      <c r="F15" s="70">
        <f>工数予実管理表!AB20*工数予実管理表!AC20</f>
        <v>1</v>
      </c>
    </row>
    <row r="16" spans="4:6" ht="16" x14ac:dyDescent="0.3">
      <c r="D16" s="69"/>
      <c r="E16" s="70" t="s">
        <v>32</v>
      </c>
      <c r="F16" s="70">
        <f>工数予実管理表!AB21*工数予実管理表!AC21</f>
        <v>1</v>
      </c>
    </row>
    <row r="17" spans="4:6" ht="16" x14ac:dyDescent="0.3">
      <c r="D17" s="69"/>
      <c r="E17" s="71" t="s">
        <v>33</v>
      </c>
      <c r="F17" s="70">
        <f>工数予実管理表!AB22*工数予実管理表!AC22</f>
        <v>1</v>
      </c>
    </row>
    <row r="18" spans="4:6" ht="16" x14ac:dyDescent="0.3">
      <c r="D18" s="69"/>
      <c r="E18" s="70" t="s">
        <v>34</v>
      </c>
      <c r="F18" s="70">
        <f>工数予実管理表!AB23*工数予実管理表!AC23</f>
        <v>1</v>
      </c>
    </row>
    <row r="19" spans="4:6" ht="16" x14ac:dyDescent="0.3">
      <c r="D19" s="69"/>
      <c r="E19" s="70" t="s">
        <v>35</v>
      </c>
      <c r="F19" s="70">
        <f>工数予実管理表!AB24*工数予実管理表!AC24</f>
        <v>0.5</v>
      </c>
    </row>
    <row r="20" spans="4:6" ht="16" x14ac:dyDescent="0.3">
      <c r="D20" s="69"/>
      <c r="E20" s="71" t="s">
        <v>36</v>
      </c>
      <c r="F20" s="70">
        <f>工数予実管理表!AB25*工数予実管理表!AC25</f>
        <v>1</v>
      </c>
    </row>
    <row r="21" spans="4:6" ht="16" x14ac:dyDescent="0.3">
      <c r="D21" s="69"/>
      <c r="E21" s="70" t="s">
        <v>37</v>
      </c>
      <c r="F21" s="70">
        <f>工数予実管理表!AB26*工数予実管理表!AC26</f>
        <v>1</v>
      </c>
    </row>
    <row r="22" spans="4:6" ht="16" x14ac:dyDescent="0.3">
      <c r="D22" s="69"/>
      <c r="E22" s="70" t="s">
        <v>38</v>
      </c>
      <c r="F22" s="70">
        <f>工数予実管理表!AB27*工数予実管理表!AC27</f>
        <v>1</v>
      </c>
    </row>
    <row r="23" spans="4:6" ht="16" x14ac:dyDescent="0.3">
      <c r="D23" s="69"/>
      <c r="E23" s="70" t="s">
        <v>39</v>
      </c>
      <c r="F23" s="70">
        <f>工数予実管理表!AB28*工数予実管理表!AC28</f>
        <v>1</v>
      </c>
    </row>
    <row r="24" spans="4:6" ht="16" x14ac:dyDescent="0.3">
      <c r="D24" s="69"/>
      <c r="E24" s="70" t="s">
        <v>40</v>
      </c>
      <c r="F24" s="70">
        <f>工数予実管理表!AB29*工数予実管理表!AC29</f>
        <v>1</v>
      </c>
    </row>
    <row r="25" spans="4:6" ht="16" x14ac:dyDescent="0.3">
      <c r="D25" s="69"/>
      <c r="E25" s="70" t="s">
        <v>41</v>
      </c>
      <c r="F25" s="70">
        <f>工数予実管理表!AB30*工数予実管理表!AC30</f>
        <v>1</v>
      </c>
    </row>
    <row r="26" spans="4:6" ht="16" x14ac:dyDescent="0.3">
      <c r="D26" s="69"/>
      <c r="E26" s="70" t="s">
        <v>42</v>
      </c>
      <c r="F26" s="70">
        <f>工数予実管理表!AB31*工数予実管理表!AC31</f>
        <v>1</v>
      </c>
    </row>
    <row r="27" spans="4:6" ht="16" x14ac:dyDescent="0.3">
      <c r="D27" s="69"/>
      <c r="E27" s="70" t="s">
        <v>43</v>
      </c>
      <c r="F27" s="70">
        <f>工数予実管理表!AB32*工数予実管理表!AC32</f>
        <v>1</v>
      </c>
    </row>
    <row r="28" spans="4:6" ht="16" x14ac:dyDescent="0.3">
      <c r="D28" s="69"/>
      <c r="E28" s="70" t="s">
        <v>44</v>
      </c>
      <c r="F28" s="70">
        <f>工数予実管理表!AB33*工数予実管理表!AC33</f>
        <v>1</v>
      </c>
    </row>
    <row r="29" spans="4:6" ht="16" x14ac:dyDescent="0.3">
      <c r="D29" s="69"/>
      <c r="E29" s="70" t="s">
        <v>45</v>
      </c>
      <c r="F29" s="70">
        <f>工数予実管理表!AB34*工数予実管理表!AC34</f>
        <v>1</v>
      </c>
    </row>
    <row r="30" spans="4:6" ht="16" x14ac:dyDescent="0.3">
      <c r="D30" s="69"/>
      <c r="E30" s="70" t="s">
        <v>46</v>
      </c>
      <c r="F30" s="70">
        <f>工数予実管理表!AB35*工数予実管理表!AC35</f>
        <v>1</v>
      </c>
    </row>
    <row r="31" spans="4:6" ht="16" x14ac:dyDescent="0.3">
      <c r="D31" s="69"/>
      <c r="E31" s="70" t="s">
        <v>47</v>
      </c>
      <c r="F31" s="70">
        <f>工数予実管理表!AB36*工数予実管理表!AC36</f>
        <v>1</v>
      </c>
    </row>
    <row r="32" spans="4:6" ht="16" x14ac:dyDescent="0.3">
      <c r="D32" s="69"/>
      <c r="E32" s="70" t="s">
        <v>49</v>
      </c>
      <c r="F32" s="70">
        <f>工数予実管理表!AB37*工数予実管理表!AC37</f>
        <v>0</v>
      </c>
    </row>
    <row r="33" spans="3:6" ht="16" x14ac:dyDescent="0.3">
      <c r="D33" s="69"/>
      <c r="E33" s="70" t="s">
        <v>50</v>
      </c>
      <c r="F33" s="70">
        <f>工数予実管理表!AB38*工数予実管理表!AC38</f>
        <v>0</v>
      </c>
    </row>
    <row r="34" spans="3:6" ht="16" x14ac:dyDescent="0.3">
      <c r="D34" s="69"/>
      <c r="E34" s="70" t="s">
        <v>51</v>
      </c>
      <c r="F34" s="70">
        <f>工数予実管理表!AB39*工数予実管理表!AC39</f>
        <v>0</v>
      </c>
    </row>
    <row r="35" spans="3:6" ht="16" x14ac:dyDescent="0.3">
      <c r="D35" s="69"/>
      <c r="E35" s="70" t="s">
        <v>52</v>
      </c>
      <c r="F35" s="70">
        <f>工数予実管理表!AB40*工数予実管理表!AC40</f>
        <v>0</v>
      </c>
    </row>
    <row r="36" spans="3:6" ht="16" x14ac:dyDescent="0.3">
      <c r="D36" s="69"/>
      <c r="E36" s="71" t="s">
        <v>53</v>
      </c>
      <c r="F36" s="70">
        <f>工数予実管理表!AB41*工数予実管理表!AC41</f>
        <v>2.4000000000000004</v>
      </c>
    </row>
    <row r="37" spans="3:6" ht="16" x14ac:dyDescent="0.3">
      <c r="D37" s="69"/>
      <c r="E37" s="70" t="s">
        <v>54</v>
      </c>
      <c r="F37" s="70">
        <f>工数予実管理表!AB42*工数予実管理表!AC42</f>
        <v>0</v>
      </c>
    </row>
    <row r="38" spans="3:6" ht="16" x14ac:dyDescent="0.3">
      <c r="C38" s="138"/>
      <c r="D38" s="138"/>
      <c r="E38" s="70" t="s">
        <v>55</v>
      </c>
      <c r="F38" s="70">
        <f>工数予実管理表!AB43*工数予実管理表!AC43</f>
        <v>0</v>
      </c>
    </row>
    <row r="39" spans="3:6" ht="16" x14ac:dyDescent="0.3">
      <c r="C39" s="138"/>
      <c r="D39" s="138"/>
      <c r="E39" s="70" t="s">
        <v>56</v>
      </c>
      <c r="F39" s="70">
        <f>工数予実管理表!AB44*工数予実管理表!AC44</f>
        <v>0</v>
      </c>
    </row>
    <row r="40" spans="3:6" ht="16" x14ac:dyDescent="0.3">
      <c r="C40" s="69"/>
      <c r="D40" s="69"/>
      <c r="E40" s="70" t="s">
        <v>57</v>
      </c>
      <c r="F40" s="70">
        <f>工数予実管理表!AB45*工数予実管理表!AC45</f>
        <v>0</v>
      </c>
    </row>
    <row r="41" spans="3:6" ht="16" x14ac:dyDescent="0.3">
      <c r="C41" s="69"/>
      <c r="D41" s="69"/>
      <c r="E41" s="70" t="s">
        <v>81</v>
      </c>
      <c r="F41" s="70">
        <f>工数予実管理表!AB46*工数予実管理表!AC46</f>
        <v>4.8000000000000007</v>
      </c>
    </row>
    <row r="42" spans="3:6" ht="16" x14ac:dyDescent="0.3">
      <c r="C42" s="69"/>
      <c r="D42" s="69"/>
      <c r="E42" s="70" t="s">
        <v>82</v>
      </c>
      <c r="F42" s="70">
        <f>工数予実管理表!AB47*工数予実管理表!AC47</f>
        <v>4.8000000000000007</v>
      </c>
    </row>
    <row r="43" spans="3:6" ht="16" x14ac:dyDescent="0.3">
      <c r="C43" s="69"/>
      <c r="D43" s="69"/>
      <c r="E43" s="70" t="s">
        <v>58</v>
      </c>
      <c r="F43" s="70">
        <f>工数予実管理表!AB48*工数予実管理表!AC48</f>
        <v>0</v>
      </c>
    </row>
    <row r="44" spans="3:6" ht="16" x14ac:dyDescent="0.3">
      <c r="C44" s="69"/>
      <c r="D44" s="69"/>
      <c r="E44" s="70" t="s">
        <v>59</v>
      </c>
      <c r="F44" s="70">
        <f>工数予実管理表!AB49*工数予実管理表!AC49</f>
        <v>0</v>
      </c>
    </row>
    <row r="45" spans="3:6" ht="16" x14ac:dyDescent="0.3">
      <c r="C45" s="69"/>
      <c r="D45" s="69"/>
      <c r="E45" s="70" t="s">
        <v>60</v>
      </c>
      <c r="F45" s="70">
        <f>工数予実管理表!AB50*工数予実管理表!AC50</f>
        <v>0</v>
      </c>
    </row>
    <row r="46" spans="3:6" ht="16" x14ac:dyDescent="0.3">
      <c r="C46" s="69"/>
      <c r="D46" s="69"/>
      <c r="E46" s="70" t="s">
        <v>61</v>
      </c>
      <c r="F46" s="70">
        <f>工数予実管理表!AB51*工数予実管理表!AC51</f>
        <v>2.1</v>
      </c>
    </row>
    <row r="47" spans="3:6" ht="16" x14ac:dyDescent="0.3">
      <c r="C47" s="69"/>
      <c r="D47" s="69"/>
      <c r="E47" s="70" t="s">
        <v>62</v>
      </c>
      <c r="F47" s="70">
        <f>工数予実管理表!AB52*工数予実管理表!AC52</f>
        <v>10</v>
      </c>
    </row>
    <row r="48" spans="3:6" ht="16" x14ac:dyDescent="0.3">
      <c r="C48" s="69"/>
      <c r="D48" s="69"/>
      <c r="E48" s="70" t="s">
        <v>77</v>
      </c>
      <c r="F48" s="70">
        <f>工数予実管理表!AB53*工数予実管理表!AC53</f>
        <v>0</v>
      </c>
    </row>
    <row r="49" spans="3:6" ht="16" x14ac:dyDescent="0.3">
      <c r="C49" s="69"/>
      <c r="D49" s="69"/>
      <c r="E49" s="71" t="s">
        <v>63</v>
      </c>
      <c r="F49" s="70">
        <f>工数予実管理表!AB54*工数予実管理表!AC54</f>
        <v>7</v>
      </c>
    </row>
    <row r="50" spans="3:6" ht="16" x14ac:dyDescent="0.3">
      <c r="C50" s="69"/>
      <c r="D50" s="69"/>
      <c r="E50" s="71" t="s">
        <v>64</v>
      </c>
      <c r="F50" s="70">
        <f>工数予実管理表!AB55*工数予実管理表!AC55</f>
        <v>7</v>
      </c>
    </row>
    <row r="51" spans="3:6" ht="16" x14ac:dyDescent="0.3">
      <c r="C51" s="69"/>
      <c r="D51" s="69"/>
      <c r="E51" s="70" t="s">
        <v>65</v>
      </c>
      <c r="F51" s="70">
        <f>工数予実管理表!AB56*工数予実管理表!AC56</f>
        <v>0</v>
      </c>
    </row>
    <row r="52" spans="3:6" ht="16" x14ac:dyDescent="0.3">
      <c r="C52" s="69"/>
      <c r="D52" s="69"/>
      <c r="E52" s="71" t="s">
        <v>66</v>
      </c>
      <c r="F52" s="70">
        <f>工数予実管理表!AB57*工数予実管理表!AC57</f>
        <v>9.0000000000000011E-2</v>
      </c>
    </row>
    <row r="53" spans="3:6" ht="16" x14ac:dyDescent="0.3">
      <c r="C53" s="69"/>
      <c r="D53" s="69"/>
      <c r="E53" s="96" t="s">
        <v>84</v>
      </c>
      <c r="F53" s="70">
        <f>工数予実管理表!AB58*工数予実管理表!AC58</f>
        <v>0</v>
      </c>
    </row>
    <row r="54" spans="3:6" ht="16" x14ac:dyDescent="0.3">
      <c r="C54" s="69"/>
      <c r="D54" s="69"/>
      <c r="E54" s="70" t="s">
        <v>67</v>
      </c>
      <c r="F54" s="70">
        <f>工数予実管理表!AB59*工数予実管理表!AC59</f>
        <v>2</v>
      </c>
    </row>
    <row r="55" spans="3:6" ht="16" x14ac:dyDescent="0.3">
      <c r="C55" s="69"/>
      <c r="D55" s="69"/>
      <c r="E55" s="71" t="s">
        <v>68</v>
      </c>
      <c r="F55" s="70">
        <f>工数予実管理表!AB60*工数予実管理表!AC60</f>
        <v>5.6</v>
      </c>
    </row>
    <row r="56" spans="3:6" ht="16" x14ac:dyDescent="0.3">
      <c r="C56" s="69"/>
      <c r="D56" s="69"/>
      <c r="E56" s="70" t="s">
        <v>69</v>
      </c>
      <c r="F56" s="70">
        <f>工数予実管理表!AB61*工数予実管理表!AC61</f>
        <v>0</v>
      </c>
    </row>
    <row r="57" spans="3:6" ht="16" x14ac:dyDescent="0.3">
      <c r="C57" s="69"/>
      <c r="D57" s="69"/>
      <c r="E57" s="70" t="s">
        <v>70</v>
      </c>
      <c r="F57" s="70">
        <f>工数予実管理表!AB62*工数予実管理表!AC62</f>
        <v>0</v>
      </c>
    </row>
    <row r="58" spans="3:6" ht="16" x14ac:dyDescent="0.3">
      <c r="C58" s="69"/>
      <c r="D58" s="69"/>
      <c r="E58" s="71" t="s">
        <v>71</v>
      </c>
      <c r="F58" s="70">
        <f>工数予実管理表!AB63*工数予実管理表!AC63</f>
        <v>6.4</v>
      </c>
    </row>
    <row r="59" spans="3:6" ht="16" x14ac:dyDescent="0.3">
      <c r="C59" s="69"/>
      <c r="D59" s="69"/>
      <c r="E59" s="70" t="s">
        <v>72</v>
      </c>
      <c r="F59" s="70">
        <f>工数予実管理表!AB64*工数予実管理表!AC64</f>
        <v>0</v>
      </c>
    </row>
    <row r="60" spans="3:6" ht="16" x14ac:dyDescent="0.3">
      <c r="C60" s="69"/>
      <c r="D60" s="69"/>
      <c r="E60" s="45" t="s">
        <v>73</v>
      </c>
      <c r="F60" s="70">
        <f>工数予実管理表!AB65*工数予実管理表!AC65</f>
        <v>0</v>
      </c>
    </row>
    <row r="61" spans="3:6" ht="16" x14ac:dyDescent="0.3">
      <c r="C61" s="69"/>
      <c r="D61" s="69"/>
      <c r="E61" s="45" t="s">
        <v>74</v>
      </c>
      <c r="F61" s="70">
        <f>工数予実管理表!AB66*工数予実管理表!AC66</f>
        <v>0</v>
      </c>
    </row>
    <row r="62" spans="3:6" ht="16" x14ac:dyDescent="0.3">
      <c r="C62" s="69"/>
      <c r="D62" s="69"/>
      <c r="E62" s="45" t="s">
        <v>75</v>
      </c>
      <c r="F62" s="70">
        <f>工数予実管理表!AB67*工数予実管理表!AC67</f>
        <v>0</v>
      </c>
    </row>
    <row r="63" spans="3:6" ht="16" x14ac:dyDescent="0.3">
      <c r="C63" s="69"/>
      <c r="D63" s="69"/>
      <c r="E63" s="97" t="s">
        <v>85</v>
      </c>
      <c r="F63" s="70">
        <f>工数予実管理表!AB68*工数予実管理表!AC68</f>
        <v>0</v>
      </c>
    </row>
    <row r="64" spans="3:6" ht="16" x14ac:dyDescent="0.3">
      <c r="C64" s="69"/>
      <c r="D64" s="69"/>
      <c r="E64" s="97" t="s">
        <v>86</v>
      </c>
      <c r="F64" s="70">
        <f>工数予実管理表!AB69*工数予実管理表!AC69</f>
        <v>4.8</v>
      </c>
    </row>
    <row r="65" spans="3:6" ht="16" x14ac:dyDescent="0.3">
      <c r="C65" s="69"/>
      <c r="D65" s="69"/>
      <c r="E65" s="77" t="s">
        <v>20</v>
      </c>
      <c r="F65" s="70">
        <f>工数予実管理表!AB70*工数予実管理表!AC70</f>
        <v>0</v>
      </c>
    </row>
    <row r="66" spans="3:6" ht="16" x14ac:dyDescent="0.3">
      <c r="C66" s="69"/>
      <c r="D66" s="69"/>
      <c r="E66" s="77" t="s">
        <v>21</v>
      </c>
      <c r="F66" s="70">
        <f>工数予実管理表!AB71*工数予実管理表!AC71</f>
        <v>0</v>
      </c>
    </row>
    <row r="67" spans="3:6" ht="16" x14ac:dyDescent="0.3">
      <c r="C67" s="69"/>
      <c r="D67" s="69"/>
      <c r="E67" s="77" t="s">
        <v>22</v>
      </c>
      <c r="F67" s="70">
        <f>工数予実管理表!AB72*工数予実管理表!AC72</f>
        <v>0</v>
      </c>
    </row>
    <row r="68" spans="3:6" ht="16" x14ac:dyDescent="0.3">
      <c r="C68" s="69"/>
      <c r="D68" s="69"/>
      <c r="E68" s="77" t="s">
        <v>23</v>
      </c>
      <c r="F68" s="70">
        <f>工数予実管理表!AB73*工数予実管理表!AC73</f>
        <v>0</v>
      </c>
    </row>
    <row r="69" spans="3:6" ht="16" x14ac:dyDescent="0.3">
      <c r="C69" s="69"/>
      <c r="D69" s="69"/>
      <c r="E69" s="77" t="s">
        <v>24</v>
      </c>
      <c r="F69" s="70">
        <f>工数予実管理表!AB74*工数予実管理表!AC74</f>
        <v>0</v>
      </c>
    </row>
    <row r="70" spans="3:6" ht="16" x14ac:dyDescent="0.3">
      <c r="C70" s="69"/>
      <c r="D70" s="69"/>
      <c r="E70" s="77" t="s">
        <v>25</v>
      </c>
      <c r="F70" s="70">
        <f>工数予実管理表!AB75*工数予実管理表!AC75</f>
        <v>0</v>
      </c>
    </row>
    <row r="71" spans="3:6" ht="16" x14ac:dyDescent="0.3">
      <c r="C71" s="69"/>
      <c r="D71" s="69"/>
      <c r="E71" s="77" t="s">
        <v>26</v>
      </c>
      <c r="F71" s="70">
        <f>工数予実管理表!AB76*工数予実管理表!AC76</f>
        <v>0</v>
      </c>
    </row>
    <row r="72" spans="3:6" ht="16" x14ac:dyDescent="0.3">
      <c r="C72" s="69"/>
      <c r="D72" s="69"/>
      <c r="E72" s="77" t="s">
        <v>27</v>
      </c>
      <c r="F72" s="70">
        <f>工数予実管理表!AB77*工数予実管理表!AC77</f>
        <v>0</v>
      </c>
    </row>
    <row r="73" spans="3:6" ht="16" x14ac:dyDescent="0.3">
      <c r="C73" s="69"/>
      <c r="D73" s="69"/>
      <c r="E73" s="77" t="s">
        <v>28</v>
      </c>
      <c r="F73" s="70">
        <f>工数予実管理表!AB78*工数予実管理表!AC78</f>
        <v>0</v>
      </c>
    </row>
    <row r="74" spans="3:6" ht="16" x14ac:dyDescent="0.3">
      <c r="C74" s="69"/>
      <c r="D74" s="69"/>
      <c r="E74" s="77" t="s">
        <v>79</v>
      </c>
      <c r="F74" s="70">
        <f>工数予実管理表!AB79*工数予実管理表!AC79</f>
        <v>0</v>
      </c>
    </row>
    <row r="75" spans="3:6" ht="16" x14ac:dyDescent="0.3">
      <c r="C75" s="69"/>
      <c r="D75" s="69"/>
      <c r="E75" s="77" t="s">
        <v>80</v>
      </c>
      <c r="F75" s="70">
        <f>工数予実管理表!AB80*工数予実管理表!AC80</f>
        <v>0</v>
      </c>
    </row>
    <row r="76" spans="3:6" ht="16" x14ac:dyDescent="0.3">
      <c r="C76" s="69"/>
      <c r="D76" s="69"/>
      <c r="E76" s="77" t="s">
        <v>31</v>
      </c>
      <c r="F76" s="70">
        <f>工数予実管理表!AB81*工数予実管理表!AC81</f>
        <v>0</v>
      </c>
    </row>
    <row r="77" spans="3:6" ht="16" x14ac:dyDescent="0.3">
      <c r="C77" s="69"/>
      <c r="D77" s="69"/>
      <c r="E77" s="77" t="s">
        <v>32</v>
      </c>
      <c r="F77" s="70">
        <f>工数予実管理表!AB82*工数予実管理表!AC82</f>
        <v>0</v>
      </c>
    </row>
    <row r="78" spans="3:6" ht="16" x14ac:dyDescent="0.3">
      <c r="C78" s="69"/>
      <c r="D78" s="69"/>
      <c r="E78" s="76" t="s">
        <v>33</v>
      </c>
      <c r="F78" s="70">
        <f>工数予実管理表!AB83*工数予実管理表!AC83</f>
        <v>0</v>
      </c>
    </row>
    <row r="79" spans="3:6" ht="16" x14ac:dyDescent="0.3">
      <c r="C79" s="69"/>
      <c r="D79" s="69"/>
      <c r="E79" s="77" t="s">
        <v>34</v>
      </c>
      <c r="F79" s="70">
        <f>工数予実管理表!AB84*工数予実管理表!AC84</f>
        <v>0</v>
      </c>
    </row>
    <row r="80" spans="3:6" ht="16" x14ac:dyDescent="0.3">
      <c r="C80" s="69"/>
      <c r="D80" s="69"/>
      <c r="E80" s="77" t="s">
        <v>35</v>
      </c>
      <c r="F80" s="70">
        <f>工数予実管理表!AB85*工数予実管理表!AC85</f>
        <v>0</v>
      </c>
    </row>
    <row r="81" spans="3:6" ht="16" x14ac:dyDescent="0.3">
      <c r="C81" s="69"/>
      <c r="D81" s="69"/>
      <c r="E81" s="76" t="s">
        <v>36</v>
      </c>
      <c r="F81" s="70">
        <f>工数予実管理表!AB86*工数予実管理表!AC86</f>
        <v>0</v>
      </c>
    </row>
    <row r="82" spans="3:6" ht="16" x14ac:dyDescent="0.3">
      <c r="C82" s="69"/>
      <c r="D82" s="69"/>
      <c r="E82" s="77" t="s">
        <v>37</v>
      </c>
      <c r="F82" s="70">
        <f>工数予実管理表!AB87*工数予実管理表!AC87</f>
        <v>0</v>
      </c>
    </row>
    <row r="83" spans="3:6" ht="16" x14ac:dyDescent="0.3">
      <c r="C83" s="69"/>
      <c r="D83" s="69"/>
      <c r="E83" s="62" t="s">
        <v>49</v>
      </c>
      <c r="F83" s="70">
        <f>工数予実管理表!AB88*工数予実管理表!AC88</f>
        <v>0</v>
      </c>
    </row>
    <row r="84" spans="3:6" ht="16" x14ac:dyDescent="0.3">
      <c r="C84" s="69"/>
      <c r="D84" s="69"/>
      <c r="E84" s="62" t="s">
        <v>50</v>
      </c>
      <c r="F84" s="70">
        <f>工数予実管理表!AB89*工数予実管理表!AC89</f>
        <v>0</v>
      </c>
    </row>
    <row r="85" spans="3:6" ht="16" x14ac:dyDescent="0.3">
      <c r="C85" s="69"/>
      <c r="D85" s="69"/>
      <c r="E85" s="62" t="s">
        <v>51</v>
      </c>
      <c r="F85" s="70">
        <f>工数予実管理表!AB90*工数予実管理表!AC90</f>
        <v>0</v>
      </c>
    </row>
    <row r="86" spans="3:6" ht="16" x14ac:dyDescent="0.3">
      <c r="C86" s="69"/>
      <c r="D86" s="69"/>
      <c r="E86" s="62" t="s">
        <v>52</v>
      </c>
      <c r="F86" s="70">
        <f>工数予実管理表!AB91*工数予実管理表!AC91</f>
        <v>0</v>
      </c>
    </row>
    <row r="87" spans="3:6" ht="16" x14ac:dyDescent="0.3">
      <c r="C87" s="69"/>
      <c r="D87" s="69"/>
      <c r="E87" s="105" t="s">
        <v>53</v>
      </c>
      <c r="F87" s="70">
        <f>工数予実管理表!AB92*工数予実管理表!AC92</f>
        <v>0</v>
      </c>
    </row>
    <row r="88" spans="3:6" ht="16" x14ac:dyDescent="0.3">
      <c r="C88" s="69"/>
      <c r="D88" s="69"/>
      <c r="E88" s="62" t="s">
        <v>54</v>
      </c>
      <c r="F88" s="70">
        <f>工数予実管理表!AB93*工数予実管理表!AC93</f>
        <v>0</v>
      </c>
    </row>
    <row r="89" spans="3:6" ht="16" x14ac:dyDescent="0.3">
      <c r="C89" s="69"/>
      <c r="D89" s="69"/>
      <c r="E89" s="62" t="s">
        <v>55</v>
      </c>
      <c r="F89" s="70">
        <f>工数予実管理表!AB94*工数予実管理表!AC94</f>
        <v>0</v>
      </c>
    </row>
    <row r="90" spans="3:6" ht="16" x14ac:dyDescent="0.3">
      <c r="C90" s="69"/>
      <c r="D90" s="69"/>
      <c r="E90" s="62" t="s">
        <v>56</v>
      </c>
      <c r="F90" s="70">
        <f>工数予実管理表!AB95*工数予実管理表!AC95</f>
        <v>0</v>
      </c>
    </row>
    <row r="91" spans="3:6" ht="16" x14ac:dyDescent="0.3">
      <c r="C91" s="69"/>
      <c r="D91" s="69"/>
      <c r="E91" s="62" t="s">
        <v>57</v>
      </c>
      <c r="F91" s="70">
        <f>工数予実管理表!AB96*工数予実管理表!AC96</f>
        <v>0</v>
      </c>
    </row>
    <row r="92" spans="3:6" ht="16" x14ac:dyDescent="0.3">
      <c r="C92" s="69"/>
      <c r="D92" s="69"/>
      <c r="E92" s="62" t="s">
        <v>81</v>
      </c>
      <c r="F92" s="70">
        <f>工数予実管理表!AB97*工数予実管理表!AC97</f>
        <v>0</v>
      </c>
    </row>
    <row r="93" spans="3:6" ht="16" x14ac:dyDescent="0.3">
      <c r="C93" s="69"/>
      <c r="D93" s="69"/>
      <c r="E93" s="62" t="s">
        <v>82</v>
      </c>
      <c r="F93" s="70">
        <f>工数予実管理表!AB98*工数予実管理表!AC98</f>
        <v>0</v>
      </c>
    </row>
    <row r="94" spans="3:6" ht="16" x14ac:dyDescent="0.3">
      <c r="C94" s="69"/>
      <c r="D94" s="69"/>
      <c r="E94" s="107" t="s">
        <v>119</v>
      </c>
      <c r="F94" s="70">
        <f>工数予実管理表!AB99*工数予実管理表!AC99</f>
        <v>0</v>
      </c>
    </row>
    <row r="95" spans="3:6" ht="16" x14ac:dyDescent="0.3">
      <c r="C95" s="69"/>
      <c r="D95" s="69"/>
      <c r="F95">
        <f>SUM(F4:F94)</f>
        <v>89.690000000000012</v>
      </c>
    </row>
    <row r="96" spans="3:6" ht="16" x14ac:dyDescent="0.3">
      <c r="C96" s="1"/>
      <c r="D96" s="1"/>
    </row>
    <row r="97" spans="3:4" ht="16" x14ac:dyDescent="0.3">
      <c r="C97" s="1"/>
      <c r="D97" s="1"/>
    </row>
    <row r="98" spans="3:4" ht="16" x14ac:dyDescent="0.3">
      <c r="C98" s="1"/>
      <c r="D98" s="1"/>
    </row>
    <row r="99" spans="3:4" ht="16" x14ac:dyDescent="0.3">
      <c r="C99" s="1"/>
      <c r="D99" s="1"/>
    </row>
    <row r="100" spans="3:4" ht="16" x14ac:dyDescent="0.3">
      <c r="C100" s="1"/>
      <c r="D100" s="1"/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工数予実管理表</vt:lpstr>
      <vt:lpstr>予実グラフ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2023-06-16T02:35:05Z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