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BC105FA2-3AA0-4F86-9BAA-64DF05A4F3F8}"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8" i="11" s="1"/>
  <c r="F28" i="11" s="1"/>
  <c r="E29" i="11" s="1"/>
  <c r="F29" i="11" l="1"/>
  <c r="H29" i="11" s="1"/>
  <c r="E30" i="11"/>
  <c r="F9" i="11"/>
  <c r="E10" i="11" s="1"/>
  <c r="I5" i="11"/>
  <c r="I6" i="11" s="1"/>
  <c r="H50" i="11"/>
  <c r="H40" i="11"/>
  <c r="H38" i="11"/>
  <c r="H37" i="11"/>
  <c r="H36" i="11"/>
  <c r="H35" i="11"/>
  <c r="H33" i="11"/>
  <c r="H28" i="11"/>
  <c r="H27" i="11"/>
  <c r="H15" i="11"/>
  <c r="H8" i="11"/>
  <c r="H9" i="11" l="1"/>
  <c r="F30" i="11"/>
  <c r="E32" i="11"/>
  <c r="F10" i="11"/>
  <c r="E11" i="11" s="1"/>
  <c r="E14" i="11"/>
  <c r="E16" i="11" l="1"/>
  <c r="H34" i="11"/>
  <c r="F32" i="11"/>
  <c r="H32" i="11" s="1"/>
  <c r="H10" i="11"/>
  <c r="E31" i="11"/>
  <c r="H30" i="11"/>
  <c r="F14" i="11"/>
  <c r="H14" i="11" s="1"/>
  <c r="F11" i="11"/>
  <c r="E12" i="11" s="1"/>
  <c r="J5" i="11"/>
  <c r="E17" i="11" l="1"/>
  <c r="E18" i="11" s="1"/>
  <c r="E19" i="11" s="1"/>
  <c r="F19" i="11" s="1"/>
  <c r="F16" i="11"/>
  <c r="H16" i="11" s="1"/>
  <c r="K5" i="11"/>
  <c r="F17" i="11" l="1"/>
  <c r="E23" i="11"/>
  <c r="F23" i="11" s="1"/>
  <c r="E21" i="11"/>
  <c r="F21" i="11" s="1"/>
  <c r="E22" i="11"/>
  <c r="F22" i="11" s="1"/>
  <c r="L5" i="11"/>
  <c r="E25" i="11" l="1"/>
  <c r="F25" i="11" s="1"/>
  <c r="E26" i="11"/>
  <c r="F26" i="11" s="1"/>
  <c r="M5" i="11"/>
  <c r="N5" i="11" l="1"/>
  <c r="O5" i="11" l="1"/>
  <c r="P5" i="11" l="1"/>
  <c r="P6" i="11" s="1"/>
  <c r="O6" i="11"/>
  <c r="N6" i="11"/>
  <c r="M6" i="11"/>
  <c r="L6" i="11"/>
  <c r="K6" i="11"/>
  <c r="J6" i="11"/>
  <c r="I4" i="11"/>
  <c r="F31" i="11" l="1"/>
  <c r="H31" i="11" s="1"/>
  <c r="H17" i="11"/>
  <c r="H11" i="11"/>
  <c r="F12" i="11"/>
  <c r="H12" i="11" s="1"/>
  <c r="P4" i="11"/>
  <c r="Q5" i="11"/>
  <c r="R5" i="11" l="1"/>
  <c r="E20" i="11" l="1"/>
  <c r="E24" i="11"/>
  <c r="F24" i="11" s="1"/>
  <c r="S5" i="11"/>
  <c r="F20" i="11" l="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<sst xmlns="http://schemas.openxmlformats.org/spreadsheetml/2006/main" count="114" uniqueCount="81">
  <si>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</si>
  <si>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</si>
  <si>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</si>
  <si>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</si>
  <si>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</si>
  <si>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</si>
  <si>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</si>
  <si>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</si>
  <si>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</si>
  <si>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</si>
  <si>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</si>
  <si>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</si>
  <si>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</si>
  <si>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</si>
  <si>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</si>
  <si>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</si>
  <si>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</si>
  <si>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</si>
  <si>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</si>
  <si>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</si>
  <si>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</si>
  <si>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</si>
  <si>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</si>
  <si>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</si>
  <si>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</si>
  <si>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</si>
  <si>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</si>
  <si>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</si>
  <si>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</si>
  <si>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</si>
  <si>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</si>
  <si>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</si>
  <si>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</si>
  <si>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</si>
  <si>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</si>
  <si>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</si>
  <si>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</si>
  <si>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</si>
  <si>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</si>
  <si>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</si>
  <si>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</si>
  <si>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</si>
  <si>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</si>
  <si>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</si>
  <si>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</si>
  <si>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</si>
  <si>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</si>
  <si>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</si>
  <si>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</si>
  <si>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</si>
  <si>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</si>
  <si>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</si>
  <si>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</si>
  <si>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</si>
  <si>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</si>
  <si>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</si>
  <si>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</si>
  <si>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</si>
  <si>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</si>
  <si>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</si>
  <si>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</si>
  <si>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</si>
  <si>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</si>
  <si>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</si>
  <si>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</si>
  <si>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</si>
  <si>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</si>
  <si>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</si>
  <si>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</si>
  <si>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</si>
  <si>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</si>
  <si>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</si>
  <si>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</si>
  <si>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</si>
  <si>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</si>
  <si>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new.js</t>
    <phoneticPr fontId="29"/>
  </si>
  <si>
    <t>login.css</t>
  </si>
  <si>
    <t>title.css</t>
  </si>
  <si>
    <t>Servlet</t>
    <phoneticPr fontId="29"/>
  </si>
  <si>
    <t>dao</t>
    <phoneticPr fontId="29"/>
  </si>
  <si>
    <t>model</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</si>
</sst>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tabSelected="1" showRuler="0" zoomScale="54" zoomScaleNormal="55" zoomScalePageLayoutView="70" workbookViewId="0">
      <pane ySplit="6" topLeftCell="A15" activePane="bottomLeft" state="frozen"/>
      <selection pane="bottomLeft" activeCell="D26" sqref="D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2" t="s">
        <v>22</v>
      </c>
      <c r="D3" s="93"/>
      <c r="E3" s="97">
        <f ca="1">TODAY()</f>
        <v>45098</v>
      </c>
      <c r="F3" s="97"/>
    </row>
    <row r="4" spans="1:64" ht="30" customHeight="1" x14ac:dyDescent="0.35">
      <c r="A4" s="9" t="s">
        <v>3</v>
      </c>
      <c r="C4" s="92" t="s">
        <v>23</v>
      </c>
      <c r="D4" s="93"/>
      <c r="E4" s="4">
        <v>1</v>
      </c>
      <c r="I4" s="94">
        <f ca="1">I5</f>
        <v>45096</v>
      </c>
      <c r="J4" s="95"/>
      <c r="K4" s="95"/>
      <c r="L4" s="95"/>
      <c r="M4" s="95"/>
      <c r="N4" s="95"/>
      <c r="O4" s="96"/>
      <c r="P4" s="94">
        <f ca="1">P5</f>
        <v>45103</v>
      </c>
      <c r="Q4" s="95"/>
      <c r="R4" s="95"/>
      <c r="S4" s="95"/>
      <c r="T4" s="95"/>
      <c r="U4" s="95"/>
      <c r="V4" s="96"/>
      <c r="W4" s="94">
        <f ca="1">W5</f>
        <v>45110</v>
      </c>
      <c r="X4" s="95"/>
      <c r="Y4" s="95"/>
      <c r="Z4" s="95"/>
      <c r="AA4" s="95"/>
      <c r="AB4" s="95"/>
      <c r="AC4" s="96"/>
      <c r="AD4" s="94">
        <f ca="1">AD5</f>
        <v>45117</v>
      </c>
      <c r="AE4" s="95"/>
      <c r="AF4" s="95"/>
      <c r="AG4" s="95"/>
      <c r="AH4" s="95"/>
      <c r="AI4" s="95"/>
      <c r="AJ4" s="96"/>
      <c r="AK4" s="94">
        <f ca="1">AK5</f>
        <v>45124</v>
      </c>
      <c r="AL4" s="95"/>
      <c r="AM4" s="95"/>
      <c r="AN4" s="95"/>
      <c r="AO4" s="95"/>
      <c r="AP4" s="95"/>
      <c r="AQ4" s="96"/>
      <c r="AR4" s="94">
        <f ca="1">AR5</f>
        <v>45131</v>
      </c>
      <c r="AS4" s="95"/>
      <c r="AT4" s="95"/>
      <c r="AU4" s="95"/>
      <c r="AV4" s="95"/>
      <c r="AW4" s="95"/>
      <c r="AX4" s="96"/>
      <c r="AY4" s="94">
        <f ca="1">AY5</f>
        <v>45138</v>
      </c>
      <c r="AZ4" s="95"/>
      <c r="BA4" s="95"/>
      <c r="BB4" s="95"/>
      <c r="BC4" s="95"/>
      <c r="BD4" s="95"/>
      <c r="BE4" s="96"/>
      <c r="BF4" s="94">
        <f ca="1">BF5</f>
        <v>45145</v>
      </c>
      <c r="BG4" s="95"/>
      <c r="BH4" s="95"/>
      <c r="BI4" s="95"/>
      <c r="BJ4" s="95"/>
      <c r="BK4" s="95"/>
      <c r="BL4" s="96"/>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0"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45098</v>
      </c>
      <c r="F9" s="69">
        <f ca="1">E9+3</f>
        <v>45101</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45101</v>
      </c>
      <c r="F10" s="69">
        <f ca="1">E10+2</f>
        <v>45103</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45103</v>
      </c>
      <c r="F11" s="69">
        <f ca="1">E11+4</f>
        <v>45107</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45107</v>
      </c>
      <c r="F12" s="69">
        <f ca="1">E12+5</f>
        <v>45112</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45102</v>
      </c>
      <c r="F14" s="69">
        <f ca="1">E14+2</f>
        <v>45104</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78</v>
      </c>
      <c r="C16" s="22" t="s">
        <v>67</v>
      </c>
      <c r="D16" s="41">
        <v>1</v>
      </c>
      <c r="E16" s="72">
        <f ca="1">E14-5</f>
        <v>45097</v>
      </c>
      <c r="F16" s="72">
        <f ca="1">E16+6</f>
        <v>45103</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78</v>
      </c>
      <c r="C17" s="22" t="s">
        <v>68</v>
      </c>
      <c r="D17" s="41">
        <v>1</v>
      </c>
      <c r="E17" s="72">
        <f ca="1">E16+1</f>
        <v>45098</v>
      </c>
      <c r="F17" s="72">
        <f ca="1">E17+5</f>
        <v>45103</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78</v>
      </c>
      <c r="C18" s="22" t="s">
        <v>69</v>
      </c>
      <c r="D18" s="41">
        <v>1</v>
      </c>
      <c r="E18" s="72">
        <f ca="1">E17</f>
        <v>45098</v>
      </c>
      <c r="F18" s="72">
        <f ca="1">E18+3</f>
        <v>45101</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79</v>
      </c>
      <c r="C19" s="22" t="s">
        <v>70</v>
      </c>
      <c r="D19" s="41">
        <v>0.05</v>
      </c>
      <c r="E19" s="72">
        <f ca="1">E18+4</f>
        <v>45102</v>
      </c>
      <c r="F19" s="72">
        <f ca="1">E19+4</f>
        <v>45106</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80</v>
      </c>
      <c r="C20" s="22" t="s">
        <v>71</v>
      </c>
      <c r="D20" s="41">
        <v>0</v>
      </c>
      <c r="E20" s="72">
        <f ca="1">E19</f>
        <v>45102</v>
      </c>
      <c r="F20" s="72">
        <f t="shared" ref="F20:F22" ca="1" si="6">E20+2</f>
        <v>45104</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1</v>
      </c>
      <c r="E21" s="72">
        <f ca="1">E17</f>
        <v>45098</v>
      </c>
      <c r="F21" s="72">
        <f ca="1">E21+2</f>
        <v>45100</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45098</v>
      </c>
      <c r="F22" s="72">
        <f t="shared" ca="1" si="6"/>
        <v>45100</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1</v>
      </c>
      <c r="E23" s="72">
        <f ca="1">E17</f>
        <v>45098</v>
      </c>
      <c r="F23" s="72">
        <f ca="1">E23+3</f>
        <v>45101</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1</v>
      </c>
      <c r="E24" s="72">
        <f ca="1">E19</f>
        <v>45102</v>
      </c>
      <c r="F24" s="72">
        <f t="shared" ref="F24" ca="1" si="7">E24+3</f>
        <v>45105</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62</v>
      </c>
      <c r="C25" s="22" t="s">
        <v>76</v>
      </c>
      <c r="D25" s="41">
        <v>0.8</v>
      </c>
      <c r="E25" s="72">
        <f ca="1">E21</f>
        <v>45098</v>
      </c>
      <c r="F25" s="72">
        <f ca="1">E25+6</f>
        <v>45104</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62</v>
      </c>
      <c r="C26" s="22" t="s">
        <v>77</v>
      </c>
      <c r="D26" s="41">
        <v>0.7</v>
      </c>
      <c r="E26" s="72">
        <f ca="1">E25</f>
        <v>45098</v>
      </c>
      <c r="F26" s="72">
        <f ca="1">E26+6</f>
        <v>45104</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2" t="s">
        <v>46</v>
      </c>
      <c r="C27" s="17"/>
      <c r="D27" s="43"/>
      <c r="E27" s="73"/>
      <c r="F27" s="74"/>
      <c r="G27" s="37"/>
      <c r="H27" s="37"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16</v>
      </c>
      <c r="C28" s="18"/>
      <c r="D28" s="44"/>
      <c r="E28" s="75">
        <f ca="1">E9+15</f>
        <v>45113</v>
      </c>
      <c r="F28" s="75">
        <f ca="1">E28+5</f>
        <v>45118</v>
      </c>
      <c r="G28" s="37"/>
      <c r="H28" s="37">
        <f t="shared" ca="1" si="5"/>
        <v>6</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3" t="s">
        <v>17</v>
      </c>
      <c r="C29" s="18"/>
      <c r="D29" s="44"/>
      <c r="E29" s="75">
        <f ca="1">F28+1</f>
        <v>45119</v>
      </c>
      <c r="F29" s="75">
        <f ca="1">E29+4</f>
        <v>45123</v>
      </c>
      <c r="G29" s="37"/>
      <c r="H29" s="37">
        <f t="shared" ca="1" si="5"/>
        <v>5</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18</v>
      </c>
      <c r="C30" s="18"/>
      <c r="D30" s="44"/>
      <c r="E30" s="75">
        <f ca="1">E29+5</f>
        <v>45124</v>
      </c>
      <c r="F30" s="75">
        <f ca="1">E30+5</f>
        <v>45129</v>
      </c>
      <c r="G30" s="37"/>
      <c r="H30" s="37">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19</v>
      </c>
      <c r="C31" s="18"/>
      <c r="D31" s="44"/>
      <c r="E31" s="75">
        <f ca="1">F30+1</f>
        <v>45130</v>
      </c>
      <c r="F31" s="75">
        <f ca="1">E31+4</f>
        <v>45134</v>
      </c>
      <c r="G31" s="37"/>
      <c r="H31" s="37">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20</v>
      </c>
      <c r="C32" s="18"/>
      <c r="D32" s="44"/>
      <c r="E32" s="75">
        <f ca="1">E30</f>
        <v>45124</v>
      </c>
      <c r="F32" s="75">
        <f ca="1">E32+4</f>
        <v>45128</v>
      </c>
      <c r="G32" s="37"/>
      <c r="H32" s="37">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t="s">
        <v>11</v>
      </c>
      <c r="B33" s="45" t="s">
        <v>47</v>
      </c>
      <c r="C33" s="19"/>
      <c r="D33" s="46"/>
      <c r="E33" s="76"/>
      <c r="F33" s="77"/>
      <c r="G33" s="37"/>
      <c r="H33" s="37"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16</v>
      </c>
      <c r="C34" s="20"/>
      <c r="D34" s="47"/>
      <c r="E34" s="78" t="s">
        <v>26</v>
      </c>
      <c r="F34" s="78" t="s">
        <v>26</v>
      </c>
      <c r="G34" s="37"/>
      <c r="H34" s="37"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17</v>
      </c>
      <c r="C35" s="20"/>
      <c r="D35" s="47"/>
      <c r="E35" s="78" t="s">
        <v>26</v>
      </c>
      <c r="F35" s="78" t="s">
        <v>26</v>
      </c>
      <c r="G35" s="37"/>
      <c r="H35" s="37"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18</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19</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20</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c r="C39" s="20"/>
      <c r="D39" s="47"/>
      <c r="E39" s="78"/>
      <c r="F39" s="78"/>
      <c r="G39" s="37"/>
      <c r="H39" s="37"/>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12</v>
      </c>
      <c r="B40" s="87" t="s">
        <v>48</v>
      </c>
      <c r="C40" s="84"/>
      <c r="D40" s="85"/>
      <c r="E40" s="86"/>
      <c r="F40" s="86"/>
      <c r="G40" s="37"/>
      <c r="H40" s="37"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8" t="s">
        <v>49</v>
      </c>
      <c r="C41" s="91" t="s">
        <v>50</v>
      </c>
      <c r="D41" s="89">
        <v>0</v>
      </c>
      <c r="E41" s="90"/>
      <c r="F41" s="90"/>
      <c r="G41" s="37"/>
      <c r="H41" s="3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8" t="s">
        <v>49</v>
      </c>
      <c r="C42" s="91" t="s">
        <v>51</v>
      </c>
      <c r="D42" s="89">
        <v>0</v>
      </c>
      <c r="E42" s="90"/>
      <c r="F42" s="90"/>
      <c r="G42" s="37"/>
      <c r="H42" s="37"/>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52</v>
      </c>
      <c r="C43" s="91" t="s">
        <v>53</v>
      </c>
      <c r="D43" s="89">
        <v>0.5</v>
      </c>
      <c r="E43" s="90">
        <v>45092</v>
      </c>
      <c r="F43" s="90">
        <v>45093</v>
      </c>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54</v>
      </c>
      <c r="C44" s="91" t="s">
        <v>55</v>
      </c>
      <c r="D44" s="89">
        <v>0.9</v>
      </c>
      <c r="E44" s="90">
        <v>45093</v>
      </c>
      <c r="F44" s="90">
        <v>45093</v>
      </c>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60</v>
      </c>
      <c r="C45" s="91" t="s">
        <v>56</v>
      </c>
      <c r="D45" s="89">
        <v>0</v>
      </c>
      <c r="E45" s="90"/>
      <c r="F45" s="90"/>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60</v>
      </c>
      <c r="C46" s="91" t="s">
        <v>57</v>
      </c>
      <c r="D46" s="89">
        <v>0</v>
      </c>
      <c r="E46" s="90"/>
      <c r="F46" s="90"/>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61</v>
      </c>
      <c r="C47" s="91" t="s">
        <v>63</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61</v>
      </c>
      <c r="C48" s="91" t="s">
        <v>58</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62</v>
      </c>
      <c r="C49" s="91" t="s">
        <v>59</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9" t="s">
        <v>13</v>
      </c>
      <c r="B50" s="48" t="s">
        <v>21</v>
      </c>
      <c r="C50" s="49"/>
      <c r="D50" s="50"/>
      <c r="E50" s="79"/>
      <c r="F50" s="80"/>
      <c r="G50" s="51"/>
      <c r="H50" s="51" t="str">
        <f t="shared" si="5"/>
        <v/>
      </c>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row>
    <row r="51" spans="1:64" ht="30" customHeight="1" x14ac:dyDescent="0.35">
      <c r="G51" s="3"/>
    </row>
    <row r="52" spans="1:64" ht="30" customHeight="1" x14ac:dyDescent="0.35">
      <c r="C52" s="52"/>
      <c r="F52" s="53"/>
    </row>
    <row r="53" spans="1:64" ht="30" customHeight="1" x14ac:dyDescent="0.35">
      <c r="C53"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0">
    <cfRule type="expression" dxfId="2" priority="33">
      <formula>AND(TODAY()&gt;=I$5,TODAY()&lt;J$5)</formula>
    </cfRule>
  </conditionalFormatting>
  <conditionalFormatting sqref="I7:BL50">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9" max="16383" man="1"/>
  </rowBreaks>
  <ignoredErrors>
    <ignoredError sqref="F29:F30 E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