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filterPrivacy="1" codeName="ThisWorkbook"/>
  <xr:revisionPtr revIDLastSave="0" documentId="13_ncr:1_{68BF9817-C344-4327-8040-251BCF341DCC}" xr6:coauthVersionLast="46" xr6:coauthVersionMax="46" xr10:uidLastSave="{00000000-0000-0000-0000-000000000000}"/>
  <bookViews>
    <workbookView xWindow="19090" yWindow="-110" windowWidth="19420" windowHeight="1042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E9" i="11" s="1"/>
  <c r="H7" i="11"/>
  <c r="E10" i="11" l="1"/>
  <c r="E12" i="11"/>
  <c r="E11" i="11"/>
  <c r="E22" i="11"/>
  <c r="F22" i="11" s="1"/>
  <c r="E23" i="11" s="1"/>
  <c r="F23" i="11" l="1"/>
  <c r="H23" i="11" s="1"/>
  <c r="E24" i="11"/>
  <c r="F9" i="11"/>
  <c r="I5" i="11"/>
  <c r="I6" i="11" s="1"/>
  <c r="H44" i="11"/>
  <c r="H34" i="11"/>
  <c r="H32" i="11"/>
  <c r="H31" i="11"/>
  <c r="H30" i="11"/>
  <c r="H29" i="11"/>
  <c r="H27" i="11"/>
  <c r="H22" i="11"/>
  <c r="H21" i="11"/>
  <c r="H15" i="11"/>
  <c r="H8" i="11"/>
  <c r="H9" i="11" l="1"/>
  <c r="F24" i="11"/>
  <c r="E26" i="11"/>
  <c r="F10" i="11"/>
  <c r="E14" i="11"/>
  <c r="E16" i="11" s="1"/>
  <c r="E17" i="11" s="1"/>
  <c r="H28" i="11" l="1"/>
  <c r="F26" i="11"/>
  <c r="H26" i="11" s="1"/>
  <c r="H10" i="11"/>
  <c r="E25" i="11"/>
  <c r="H24" i="11"/>
  <c r="F17" i="11"/>
  <c r="F16" i="11"/>
  <c r="H16" i="11" s="1"/>
  <c r="F14" i="11"/>
  <c r="H14" i="11" s="1"/>
  <c r="F11" i="11"/>
  <c r="J5" i="11"/>
  <c r="K5" i="11" l="1"/>
  <c r="L5" i="11" l="1"/>
  <c r="M5" i="11" l="1"/>
  <c r="N5" i="11" l="1"/>
  <c r="O5" i="11" l="1"/>
  <c r="P5" i="11" l="1"/>
  <c r="P6" i="11" s="1"/>
  <c r="O6" i="11"/>
  <c r="N6" i="11"/>
  <c r="M6" i="11"/>
  <c r="L6" i="11"/>
  <c r="K6" i="11"/>
  <c r="J6" i="11"/>
  <c r="I4" i="11"/>
  <c r="F25" i="11" l="1"/>
  <c r="H25" i="11" s="1"/>
  <c r="H17" i="11"/>
  <c r="E18" i="11"/>
  <c r="E19" i="11" s="1"/>
  <c r="E20" i="11" s="1"/>
  <c r="H11" i="11"/>
  <c r="F12" i="11"/>
  <c r="H12" i="11" s="1"/>
  <c r="P4" i="11"/>
  <c r="Q5" i="11"/>
  <c r="R5" i="11" l="1"/>
  <c r="S5" i="11" l="1"/>
  <c r="T5" i="11" l="1"/>
  <c r="U5" i="11" l="1"/>
  <c r="V5" i="11" l="1"/>
  <c r="W5" i="11" l="1"/>
  <c r="W6" i="11" s="1"/>
  <c r="V6" i="11"/>
  <c r="U6" i="11"/>
  <c r="T6" i="11"/>
  <c r="S6" i="11"/>
  <c r="R6" i="11"/>
  <c r="Q6" i="11"/>
  <c r="F20" i="11"/>
  <c r="H20" i="11" s="1"/>
  <c r="F19" i="11"/>
  <c r="H19" i="11" s="1"/>
  <c r="F18" i="11"/>
  <c r="H18" i="11" s="1"/>
  <c r="W4" i="11" l="1"/>
  <c r="X5" i="11"/>
  <c r="Y5" i="11" s="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Z5" i="11" l="1"/>
  <c r="AZ6" i="11" s="1"/>
  <c r="AY4" i="11"/>
  <c r="BA5" i="11" l="1"/>
  <c r="BA6" i="11" s="1"/>
  <c r="BB5" i="11" l="1"/>
  <c r="BB6" i="11" s="1"/>
  <c r="BC5" i="11" l="1"/>
  <c r="BC6" i="11" s="1"/>
  <c r="BD5" i="11" l="1"/>
  <c r="BD6" i="11" s="1"/>
  <c r="BE5" i="11"/>
  <c r="BE6" i="11" s="1"/>
  <c r="BF5" i="11" l="1"/>
  <c r="BF6" i="11" s="1"/>
  <c r="BG5" i="11" l="1"/>
  <c r="BG6" i="11" s="1"/>
  <c r="BF4" i="11"/>
  <c r="BH5" i="11" l="1"/>
  <c r="BH6" i="11" s="1"/>
  <c r="BI5" i="11" l="1"/>
  <c r="BI6" i="11" s="1"/>
  <c r="BJ5" i="11" l="1"/>
  <c r="BJ6" i="11" s="1"/>
  <c r="BK5" i="11" l="1"/>
  <c r="BK6" i="11" s="1"/>
  <c r="BL5" i="11" l="1"/>
  <c r="BL6" i="11" s="1"/>
</calcChain>
</file>

<file path=xl/sharedStrings.xml><?xml version="1.0" encoding="utf-8"?>
<sst xmlns="http://schemas.openxmlformats.org/spreadsheetml/2006/main" count="104" uniqueCount="77">
  <si>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</si>
  <si>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</si>
  <si>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</si>
  <si>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</si>
  <si>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</si>
  <si>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</si>
  <si>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</si>
  <si>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</si>
  <si>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</si>
  <si>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</si>
  <si>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</si>
  <si>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</si>
  <si>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</si>
  <si>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</si>
  <si>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会社名</t>
  </si>
  <si>
    <t>プロジェクト主任</t>
  </si>
  <si>
    <t>タスク 1</t>
  </si>
  <si>
    <t>タスク 2</t>
  </si>
  <si>
    <t>タスク 3</t>
  </si>
  <si>
    <t>タスク 4</t>
  </si>
  <si>
    <t>タスク 5</t>
  </si>
  <si>
    <t>この行の上に新しい行を挿入する</t>
  </si>
  <si>
    <t>プロジェクトの開始:</t>
  </si>
  <si>
    <t>週表示:</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</si>
  <si>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</si>
  <si>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</si>
  <si>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</si>
  <si>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</si>
  <si>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</si>
  <si>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</si>
  <si>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</si>
  <si>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</si>
  <si>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</si>
  <si>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</si>
  <si>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</si>
  <si>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</si>
  <si>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</si>
  <si>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</si>
  <si>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</si>
  <si>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</si>
  <si>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</si>
  <si>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</si>
  <si>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</si>
  <si>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</si>
  <si>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小柳</t>
    <rPh sb="0" eb="2">
      <t>オヤナギ</t>
    </rPh>
    <phoneticPr fontId="29"/>
  </si>
  <si>
    <t>勝亦</t>
    <rPh sb="0" eb="2">
      <t>カツマタ</t>
    </rPh>
    <phoneticPr fontId="29"/>
  </si>
  <si>
    <t>加藤</t>
    <rPh sb="0" eb="2">
      <t>カトウ</t>
    </rPh>
    <phoneticPr fontId="29"/>
  </si>
  <si>
    <t>小嶋</t>
    <rPh sb="0" eb="2">
      <t>コジマ</t>
    </rPh>
    <phoneticPr fontId="29"/>
  </si>
  <si>
    <t>西村</t>
    <rPh sb="0" eb="2">
      <t>ニシムラ</t>
    </rPh>
    <phoneticPr fontId="29"/>
  </si>
  <si>
    <t>servlet</t>
  </si>
  <si>
    <t>CalendarServlet.java</t>
  </si>
  <si>
    <t>BrowseServlet.java</t>
  </si>
  <si>
    <t>dao</t>
  </si>
  <si>
    <t>UserDao.java</t>
  </si>
  <si>
    <t>model</t>
  </si>
  <si>
    <t>User.java</t>
  </si>
  <si>
    <t>registration.jsp</t>
  </si>
  <si>
    <t>browse.jsp</t>
  </si>
  <si>
    <t>browse.js</t>
    <phoneticPr fontId="29"/>
  </si>
  <si>
    <t>calendar.css</t>
  </si>
  <si>
    <t>jsp</t>
    <phoneticPr fontId="29"/>
  </si>
  <si>
    <t>js</t>
    <phoneticPr fontId="29"/>
  </si>
  <si>
    <t>css</t>
    <phoneticPr fontId="29"/>
  </si>
  <si>
    <t>registration.js</t>
    <phoneticPr fontId="29"/>
  </si>
  <si>
    <t>t</t>
    <phoneticPr fontId="29"/>
  </si>
  <si>
    <t>ファイル</t>
    <phoneticPr fontId="29"/>
  </si>
  <si>
    <t>タスク</t>
    <phoneticPr fontId="29"/>
  </si>
  <si>
    <t>servlet</t>
    <phoneticPr fontId="29"/>
  </si>
  <si>
    <t>SlideServlet.java</t>
    <phoneticPr fontId="29"/>
  </si>
  <si>
    <t>dao</t>
    <phoneticPr fontId="29"/>
  </si>
  <si>
    <t>model</t>
    <phoneticPr fontId="29"/>
  </si>
  <si>
    <t>ManageDao.java</t>
    <phoneticPr fontId="29"/>
  </si>
  <si>
    <t>Manage.java</t>
    <phoneticPr fontId="29"/>
  </si>
  <si>
    <t>Slide.jsp</t>
    <phoneticPr fontId="29"/>
  </si>
  <si>
    <t>javascript</t>
    <phoneticPr fontId="29"/>
  </si>
  <si>
    <t>Slide.js</t>
    <phoneticPr fontId="29"/>
  </si>
  <si>
    <t>slide.css</t>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</si>
</sst>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s>
  <fonts count="41"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b/>
      <sz val="11"/>
      <color theme="1"/>
      <name val="Meiryo UI"/>
      <family val="3"/>
      <charset val="128"/>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3" borderId="2" xfId="12" applyFill="1">
      <alignment horizontal="left" vertical="center" indent="2"/>
    </xf>
    <xf numFmtId="0" fontId="1" fillId="4" borderId="2" xfId="12" applyFill="1">
      <alignment horizontal="left" vertical="center" indent="2"/>
    </xf>
    <xf numFmtId="0" fontId="1" fillId="11" borderId="2" xfId="12" applyFill="1">
      <alignment horizontal="left" vertical="center" indent="2"/>
    </xf>
    <xf numFmtId="0" fontId="1" fillId="10" borderId="2" xfId="12" applyFill="1">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1" fillId="3" borderId="2" xfId="10" applyFill="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1" fillId="4" borderId="2" xfId="10" applyFill="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1" fillId="11" borderId="2" xfId="10" applyFill="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10" borderId="2" xfId="10" applyFill="1">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0" fontId="1" fillId="45" borderId="2" xfId="11" applyFill="1">
      <alignment horizontal="center" vertical="center"/>
    </xf>
    <xf numFmtId="9" fontId="25" fillId="45" borderId="2" xfId="2" applyFont="1" applyFill="1" applyBorder="1" applyAlignment="1">
      <alignment horizontal="center" vertical="center"/>
    </xf>
    <xf numFmtId="178" fontId="1" fillId="45" borderId="2" xfId="10" applyFill="1">
      <alignment horizontal="center" vertical="center"/>
    </xf>
    <xf numFmtId="0" fontId="40" fillId="45" borderId="2" xfId="12" applyFont="1" applyFill="1">
      <alignment horizontal="left" vertical="center" indent="2"/>
    </xf>
    <xf numFmtId="0" fontId="1" fillId="46" borderId="2" xfId="12" applyFill="1">
      <alignment horizontal="left" vertical="center" indent="2"/>
    </xf>
    <xf numFmtId="9" fontId="25" fillId="46" borderId="2" xfId="2" applyFont="1" applyFill="1" applyBorder="1" applyAlignment="1">
      <alignment horizontal="center" vertical="center"/>
    </xf>
    <xf numFmtId="178" fontId="1" fillId="46" borderId="2" xfId="10" applyFill="1">
      <alignment horizontal="center" vertical="center"/>
    </xf>
    <xf numFmtId="0" fontId="1" fillId="46" borderId="2" xfId="11" applyFill="1" applyAlignment="1">
      <alignment horizontal="left" vertical="center"/>
    </xf>
    <xf numFmtId="0" fontId="1" fillId="0" borderId="0" xfId="8">
      <alignment horizontal="right" indent="1"/>
    </xf>
    <xf numFmtId="0" fontId="1" fillId="0" borderId="7" xfId="8" applyBorder="1">
      <alignment horizontal="right" indent="1"/>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lignment horizontal="center" vertical="center"/>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7"/>
  <sheetViews>
    <sheetView showGridLines="0" tabSelected="1" showRuler="0" zoomScale="72" zoomScaleNormal="55" zoomScalePageLayoutView="70" workbookViewId="0">
      <pane ySplit="6" topLeftCell="A7" activePane="bottomLeft" state="frozen"/>
      <selection pane="bottomLeft" activeCell="D10" sqref="D10"/>
    </sheetView>
  </sheetViews>
  <sheetFormatPr defaultRowHeight="30" customHeight="1" x14ac:dyDescent="0.35"/>
  <cols>
    <col min="1" max="1" width="2.5703125" style="8" customWidth="1"/>
    <col min="2" max="2" width="19.78515625" customWidth="1"/>
    <col min="3" max="3" width="30.5703125" customWidth="1"/>
    <col min="4" max="4" width="10.5703125" customWidth="1"/>
    <col min="5" max="5" width="10.2109375" style="2" customWidth="1"/>
    <col min="6" max="6" width="10.2109375" customWidth="1"/>
    <col min="7" max="7" width="2.5703125" customWidth="1"/>
    <col min="8" max="8" width="6" hidden="1" customWidth="1"/>
    <col min="9" max="64" width="2.42578125" customWidth="1"/>
    <col min="66" max="68" width="7.2109375"/>
    <col min="69" max="70" width="8.42578125"/>
  </cols>
  <sheetData>
    <row r="1" spans="1:64" ht="30" customHeight="1" x14ac:dyDescent="0.65">
      <c r="A1" s="9" t="s">
        <v>0</v>
      </c>
      <c r="B1" s="11" t="s">
        <v>64</v>
      </c>
      <c r="C1" s="27"/>
      <c r="D1" s="28"/>
      <c r="E1" s="29"/>
      <c r="F1" s="30"/>
      <c r="H1" s="28"/>
      <c r="I1" s="31" t="s">
        <v>29</v>
      </c>
    </row>
    <row r="2" spans="1:64" ht="30" customHeight="1" x14ac:dyDescent="0.45">
      <c r="A2" s="8" t="s">
        <v>1</v>
      </c>
      <c r="B2" s="12" t="s">
        <v>14</v>
      </c>
      <c r="I2" s="32" t="s">
        <v>30</v>
      </c>
    </row>
    <row r="3" spans="1:64" ht="30" customHeight="1" x14ac:dyDescent="0.35">
      <c r="A3" s="8" t="s">
        <v>2</v>
      </c>
      <c r="B3" s="13" t="s">
        <v>15</v>
      </c>
      <c r="C3" s="93" t="s">
        <v>22</v>
      </c>
      <c r="D3" s="94"/>
      <c r="E3" s="98">
        <f ca="1">TODAY()</f>
        <v>45093</v>
      </c>
      <c r="F3" s="98"/>
    </row>
    <row r="4" spans="1:64" ht="30" customHeight="1" x14ac:dyDescent="0.35">
      <c r="A4" s="9" t="s">
        <v>3</v>
      </c>
      <c r="C4" s="93" t="s">
        <v>23</v>
      </c>
      <c r="D4" s="94"/>
      <c r="E4" s="4">
        <v>1</v>
      </c>
      <c r="I4" s="95">
        <f ca="1">I5</f>
        <v>45089</v>
      </c>
      <c r="J4" s="96"/>
      <c r="K4" s="96"/>
      <c r="L4" s="96"/>
      <c r="M4" s="96"/>
      <c r="N4" s="96"/>
      <c r="O4" s="97"/>
      <c r="P4" s="95">
        <f ca="1">P5</f>
        <v>45096</v>
      </c>
      <c r="Q4" s="96"/>
      <c r="R4" s="96"/>
      <c r="S4" s="96"/>
      <c r="T4" s="96"/>
      <c r="U4" s="96"/>
      <c r="V4" s="97"/>
      <c r="W4" s="95">
        <f ca="1">W5</f>
        <v>45103</v>
      </c>
      <c r="X4" s="96"/>
      <c r="Y4" s="96"/>
      <c r="Z4" s="96"/>
      <c r="AA4" s="96"/>
      <c r="AB4" s="96"/>
      <c r="AC4" s="97"/>
      <c r="AD4" s="95">
        <f ca="1">AD5</f>
        <v>45110</v>
      </c>
      <c r="AE4" s="96"/>
      <c r="AF4" s="96"/>
      <c r="AG4" s="96"/>
      <c r="AH4" s="96"/>
      <c r="AI4" s="96"/>
      <c r="AJ4" s="97"/>
      <c r="AK4" s="95">
        <f ca="1">AK5</f>
        <v>45117</v>
      </c>
      <c r="AL4" s="96"/>
      <c r="AM4" s="96"/>
      <c r="AN4" s="96"/>
      <c r="AO4" s="96"/>
      <c r="AP4" s="96"/>
      <c r="AQ4" s="97"/>
      <c r="AR4" s="95">
        <f ca="1">AR5</f>
        <v>45124</v>
      </c>
      <c r="AS4" s="96"/>
      <c r="AT4" s="96"/>
      <c r="AU4" s="96"/>
      <c r="AV4" s="96"/>
      <c r="AW4" s="96"/>
      <c r="AX4" s="97"/>
      <c r="AY4" s="95">
        <f ca="1">AY5</f>
        <v>45131</v>
      </c>
      <c r="AZ4" s="96"/>
      <c r="BA4" s="96"/>
      <c r="BB4" s="96"/>
      <c r="BC4" s="96"/>
      <c r="BD4" s="96"/>
      <c r="BE4" s="97"/>
      <c r="BF4" s="95">
        <f ca="1">BF5</f>
        <v>45138</v>
      </c>
      <c r="BG4" s="96"/>
      <c r="BH4" s="96"/>
      <c r="BI4" s="96"/>
      <c r="BJ4" s="96"/>
      <c r="BK4" s="96"/>
      <c r="BL4" s="97"/>
    </row>
    <row r="5" spans="1:64" ht="15" customHeight="1" x14ac:dyDescent="0.35">
      <c r="A5" s="9" t="s">
        <v>4</v>
      </c>
      <c r="B5" s="26"/>
      <c r="C5" s="26"/>
      <c r="D5" s="26"/>
      <c r="E5" s="26"/>
      <c r="F5" s="26"/>
      <c r="G5" s="26"/>
      <c r="I5" s="82">
        <f ca="1">プロジェクトの開始-WEEKDAY(プロジェクトの開始,1)+2+7*(週表示-1)</f>
        <v>45089</v>
      </c>
      <c r="J5" s="83">
        <f ca="1">I5+1</f>
        <v>45090</v>
      </c>
      <c r="K5" s="83">
        <f t="shared" ref="K5:AX5" ca="1" si="0">J5+1</f>
        <v>45091</v>
      </c>
      <c r="L5" s="83">
        <f t="shared" ca="1" si="0"/>
        <v>45092</v>
      </c>
      <c r="M5" s="83">
        <f t="shared" ca="1" si="0"/>
        <v>45093</v>
      </c>
      <c r="N5" s="83">
        <f t="shared" ca="1" si="0"/>
        <v>45094</v>
      </c>
      <c r="O5" s="84">
        <f t="shared" ca="1" si="0"/>
        <v>45095</v>
      </c>
      <c r="P5" s="82">
        <f ca="1">O5+1</f>
        <v>45096</v>
      </c>
      <c r="Q5" s="83">
        <f ca="1">P5+1</f>
        <v>45097</v>
      </c>
      <c r="R5" s="83">
        <f t="shared" ca="1" si="0"/>
        <v>45098</v>
      </c>
      <c r="S5" s="83">
        <f t="shared" ca="1" si="0"/>
        <v>45099</v>
      </c>
      <c r="T5" s="83">
        <f t="shared" ca="1" si="0"/>
        <v>45100</v>
      </c>
      <c r="U5" s="83">
        <f t="shared" ca="1" si="0"/>
        <v>45101</v>
      </c>
      <c r="V5" s="84">
        <f t="shared" ca="1" si="0"/>
        <v>45102</v>
      </c>
      <c r="W5" s="82">
        <f ca="1">V5+1</f>
        <v>45103</v>
      </c>
      <c r="X5" s="83">
        <f ca="1">W5+1</f>
        <v>45104</v>
      </c>
      <c r="Y5" s="83">
        <f t="shared" ca="1" si="0"/>
        <v>45105</v>
      </c>
      <c r="Z5" s="83">
        <f t="shared" ca="1" si="0"/>
        <v>45106</v>
      </c>
      <c r="AA5" s="83">
        <f t="shared" ca="1" si="0"/>
        <v>45107</v>
      </c>
      <c r="AB5" s="83">
        <f t="shared" ca="1" si="0"/>
        <v>45108</v>
      </c>
      <c r="AC5" s="84">
        <f t="shared" ca="1" si="0"/>
        <v>45109</v>
      </c>
      <c r="AD5" s="82">
        <f ca="1">AC5+1</f>
        <v>45110</v>
      </c>
      <c r="AE5" s="83">
        <f ca="1">AD5+1</f>
        <v>45111</v>
      </c>
      <c r="AF5" s="83">
        <f t="shared" ca="1" si="0"/>
        <v>45112</v>
      </c>
      <c r="AG5" s="83">
        <f t="shared" ca="1" si="0"/>
        <v>45113</v>
      </c>
      <c r="AH5" s="83">
        <f t="shared" ca="1" si="0"/>
        <v>45114</v>
      </c>
      <c r="AI5" s="83">
        <f t="shared" ca="1" si="0"/>
        <v>45115</v>
      </c>
      <c r="AJ5" s="84">
        <f t="shared" ca="1" si="0"/>
        <v>45116</v>
      </c>
      <c r="AK5" s="82">
        <f ca="1">AJ5+1</f>
        <v>45117</v>
      </c>
      <c r="AL5" s="83">
        <f ca="1">AK5+1</f>
        <v>45118</v>
      </c>
      <c r="AM5" s="83">
        <f t="shared" ca="1" si="0"/>
        <v>45119</v>
      </c>
      <c r="AN5" s="83">
        <f t="shared" ca="1" si="0"/>
        <v>45120</v>
      </c>
      <c r="AO5" s="83">
        <f t="shared" ca="1" si="0"/>
        <v>45121</v>
      </c>
      <c r="AP5" s="83">
        <f t="shared" ca="1" si="0"/>
        <v>45122</v>
      </c>
      <c r="AQ5" s="84">
        <f t="shared" ca="1" si="0"/>
        <v>45123</v>
      </c>
      <c r="AR5" s="82">
        <f ca="1">AQ5+1</f>
        <v>45124</v>
      </c>
      <c r="AS5" s="83">
        <f ca="1">AR5+1</f>
        <v>45125</v>
      </c>
      <c r="AT5" s="83">
        <f t="shared" ca="1" si="0"/>
        <v>45126</v>
      </c>
      <c r="AU5" s="83">
        <f t="shared" ca="1" si="0"/>
        <v>45127</v>
      </c>
      <c r="AV5" s="83">
        <f t="shared" ca="1" si="0"/>
        <v>45128</v>
      </c>
      <c r="AW5" s="83">
        <f t="shared" ca="1" si="0"/>
        <v>45129</v>
      </c>
      <c r="AX5" s="84">
        <f t="shared" ca="1" si="0"/>
        <v>45130</v>
      </c>
      <c r="AY5" s="82">
        <f ca="1">AX5+1</f>
        <v>45131</v>
      </c>
      <c r="AZ5" s="83">
        <f ca="1">AY5+1</f>
        <v>45132</v>
      </c>
      <c r="BA5" s="83">
        <f t="shared" ref="BA5:BE5" ca="1" si="1">AZ5+1</f>
        <v>45133</v>
      </c>
      <c r="BB5" s="83">
        <f t="shared" ca="1" si="1"/>
        <v>45134</v>
      </c>
      <c r="BC5" s="83">
        <f t="shared" ca="1" si="1"/>
        <v>45135</v>
      </c>
      <c r="BD5" s="83">
        <f t="shared" ca="1" si="1"/>
        <v>45136</v>
      </c>
      <c r="BE5" s="84">
        <f t="shared" ca="1" si="1"/>
        <v>45137</v>
      </c>
      <c r="BF5" s="82">
        <f ca="1">BE5+1</f>
        <v>45138</v>
      </c>
      <c r="BG5" s="83">
        <f ca="1">BF5+1</f>
        <v>45139</v>
      </c>
      <c r="BH5" s="83">
        <f t="shared" ref="BH5:BL5" ca="1" si="2">BG5+1</f>
        <v>45140</v>
      </c>
      <c r="BI5" s="83">
        <f t="shared" ca="1" si="2"/>
        <v>45141</v>
      </c>
      <c r="BJ5" s="83">
        <f t="shared" ca="1" si="2"/>
        <v>45142</v>
      </c>
      <c r="BK5" s="83">
        <f t="shared" ca="1" si="2"/>
        <v>45143</v>
      </c>
      <c r="BL5" s="84">
        <f t="shared" ca="1" si="2"/>
        <v>45144</v>
      </c>
    </row>
    <row r="6" spans="1:64" ht="30" customHeight="1" thickBot="1" x14ac:dyDescent="0.4">
      <c r="A6" s="9" t="s">
        <v>5</v>
      </c>
      <c r="B6" s="33" t="s">
        <v>66</v>
      </c>
      <c r="C6" s="34" t="s">
        <v>65</v>
      </c>
      <c r="D6" s="34" t="s">
        <v>24</v>
      </c>
      <c r="E6" s="34" t="s">
        <v>25</v>
      </c>
      <c r="F6" s="34" t="s">
        <v>27</v>
      </c>
      <c r="G6" s="34"/>
      <c r="H6" s="34" t="s">
        <v>28</v>
      </c>
      <c r="I6" s="35" t="str">
        <f t="shared" ref="I6:AN6" ca="1" si="3">LEFT(TEXT(I5,"aaa"),1)</f>
        <v>月</v>
      </c>
      <c r="J6" s="35" t="str">
        <f t="shared" ca="1" si="3"/>
        <v>火</v>
      </c>
      <c r="K6" s="35" t="str">
        <f t="shared" ca="1" si="3"/>
        <v>水</v>
      </c>
      <c r="L6" s="35" t="str">
        <f t="shared" ca="1" si="3"/>
        <v>木</v>
      </c>
      <c r="M6" s="35" t="str">
        <f t="shared" ca="1" si="3"/>
        <v>金</v>
      </c>
      <c r="N6" s="35" t="str">
        <f t="shared" ca="1" si="3"/>
        <v>土</v>
      </c>
      <c r="O6" s="35" t="str">
        <f t="shared" ca="1" si="3"/>
        <v>日</v>
      </c>
      <c r="P6" s="35" t="str">
        <f t="shared" ca="1" si="3"/>
        <v>月</v>
      </c>
      <c r="Q6" s="35" t="str">
        <f t="shared" ca="1" si="3"/>
        <v>火</v>
      </c>
      <c r="R6" s="35" t="str">
        <f t="shared" ca="1" si="3"/>
        <v>水</v>
      </c>
      <c r="S6" s="35" t="str">
        <f t="shared" ca="1" si="3"/>
        <v>木</v>
      </c>
      <c r="T6" s="35" t="str">
        <f t="shared" ca="1" si="3"/>
        <v>金</v>
      </c>
      <c r="U6" s="35" t="str">
        <f t="shared" ca="1" si="3"/>
        <v>土</v>
      </c>
      <c r="V6" s="35" t="str">
        <f t="shared" ca="1" si="3"/>
        <v>日</v>
      </c>
      <c r="W6" s="35" t="str">
        <f t="shared" ca="1" si="3"/>
        <v>月</v>
      </c>
      <c r="X6" s="35" t="str">
        <f t="shared" ca="1" si="3"/>
        <v>火</v>
      </c>
      <c r="Y6" s="35" t="str">
        <f t="shared" ca="1" si="3"/>
        <v>水</v>
      </c>
      <c r="Z6" s="35" t="str">
        <f t="shared" ca="1" si="3"/>
        <v>木</v>
      </c>
      <c r="AA6" s="35" t="str">
        <f t="shared" ca="1" si="3"/>
        <v>金</v>
      </c>
      <c r="AB6" s="35" t="str">
        <f t="shared" ca="1" si="3"/>
        <v>土</v>
      </c>
      <c r="AC6" s="35" t="str">
        <f t="shared" ca="1" si="3"/>
        <v>日</v>
      </c>
      <c r="AD6" s="35" t="str">
        <f t="shared" ca="1" si="3"/>
        <v>月</v>
      </c>
      <c r="AE6" s="35" t="str">
        <f t="shared" ca="1" si="3"/>
        <v>火</v>
      </c>
      <c r="AF6" s="35" t="str">
        <f t="shared" ca="1" si="3"/>
        <v>水</v>
      </c>
      <c r="AG6" s="35" t="str">
        <f t="shared" ca="1" si="3"/>
        <v>木</v>
      </c>
      <c r="AH6" s="35" t="str">
        <f t="shared" ca="1" si="3"/>
        <v>金</v>
      </c>
      <c r="AI6" s="35" t="str">
        <f t="shared" ca="1" si="3"/>
        <v>土</v>
      </c>
      <c r="AJ6" s="35" t="str">
        <f t="shared" ca="1" si="3"/>
        <v>日</v>
      </c>
      <c r="AK6" s="35" t="str">
        <f t="shared" ca="1" si="3"/>
        <v>月</v>
      </c>
      <c r="AL6" s="35" t="str">
        <f t="shared" ca="1" si="3"/>
        <v>火</v>
      </c>
      <c r="AM6" s="35" t="str">
        <f t="shared" ca="1" si="3"/>
        <v>水</v>
      </c>
      <c r="AN6" s="35" t="str">
        <f t="shared" ca="1" si="3"/>
        <v>木</v>
      </c>
      <c r="AO6" s="35" t="str">
        <f t="shared" ref="AO6:BL6" ca="1" si="4">LEFT(TEXT(AO5,"aaa"),1)</f>
        <v>金</v>
      </c>
      <c r="AP6" s="35" t="str">
        <f t="shared" ca="1" si="4"/>
        <v>土</v>
      </c>
      <c r="AQ6" s="35" t="str">
        <f t="shared" ca="1" si="4"/>
        <v>日</v>
      </c>
      <c r="AR6" s="35" t="str">
        <f t="shared" ca="1" si="4"/>
        <v>月</v>
      </c>
      <c r="AS6" s="35" t="str">
        <f t="shared" ca="1" si="4"/>
        <v>火</v>
      </c>
      <c r="AT6" s="35" t="str">
        <f t="shared" ca="1" si="4"/>
        <v>水</v>
      </c>
      <c r="AU6" s="35" t="str">
        <f t="shared" ca="1" si="4"/>
        <v>木</v>
      </c>
      <c r="AV6" s="35" t="str">
        <f t="shared" ca="1" si="4"/>
        <v>金</v>
      </c>
      <c r="AW6" s="35" t="str">
        <f t="shared" ca="1" si="4"/>
        <v>土</v>
      </c>
      <c r="AX6" s="35" t="str">
        <f t="shared" ca="1" si="4"/>
        <v>日</v>
      </c>
      <c r="AY6" s="35" t="str">
        <f t="shared" ca="1" si="4"/>
        <v>月</v>
      </c>
      <c r="AZ6" s="35" t="str">
        <f t="shared" ca="1" si="4"/>
        <v>火</v>
      </c>
      <c r="BA6" s="35" t="str">
        <f t="shared" ca="1" si="4"/>
        <v>水</v>
      </c>
      <c r="BB6" s="35" t="str">
        <f t="shared" ca="1" si="4"/>
        <v>木</v>
      </c>
      <c r="BC6" s="35" t="str">
        <f t="shared" ca="1" si="4"/>
        <v>金</v>
      </c>
      <c r="BD6" s="35" t="str">
        <f t="shared" ca="1" si="4"/>
        <v>土</v>
      </c>
      <c r="BE6" s="35" t="str">
        <f t="shared" ca="1" si="4"/>
        <v>日</v>
      </c>
      <c r="BF6" s="35" t="str">
        <f t="shared" ca="1" si="4"/>
        <v>月</v>
      </c>
      <c r="BG6" s="35" t="str">
        <f t="shared" ca="1" si="4"/>
        <v>火</v>
      </c>
      <c r="BH6" s="35" t="str">
        <f t="shared" ca="1" si="4"/>
        <v>水</v>
      </c>
      <c r="BI6" s="35" t="str">
        <f t="shared" ca="1" si="4"/>
        <v>木</v>
      </c>
      <c r="BJ6" s="35" t="str">
        <f t="shared" ca="1" si="4"/>
        <v>金</v>
      </c>
      <c r="BK6" s="35" t="str">
        <f t="shared" ca="1" si="4"/>
        <v>土</v>
      </c>
      <c r="BL6" s="35" t="str">
        <f t="shared" ca="1" si="4"/>
        <v>日</v>
      </c>
    </row>
    <row r="7" spans="1:64" ht="30" hidden="1" customHeight="1" thickBot="1" x14ac:dyDescent="0.4">
      <c r="A7" s="8" t="s">
        <v>6</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4">
      <c r="A8" s="9" t="s">
        <v>7</v>
      </c>
      <c r="B8" s="36" t="s">
        <v>44</v>
      </c>
      <c r="C8" s="14"/>
      <c r="D8" s="37"/>
      <c r="E8" s="68"/>
      <c r="F8" s="69"/>
      <c r="G8" s="38"/>
      <c r="H8" s="38" t="str">
        <f t="shared" ref="H8:H44"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4">
      <c r="A9" s="9" t="s">
        <v>8</v>
      </c>
      <c r="B9" s="22" t="s">
        <v>67</v>
      </c>
      <c r="C9" s="15" t="s">
        <v>68</v>
      </c>
      <c r="D9" s="39">
        <v>0.3</v>
      </c>
      <c r="E9" s="70">
        <f ca="1">プロジェクトの開始</f>
        <v>45093</v>
      </c>
      <c r="F9" s="70">
        <f ca="1">E9+3</f>
        <v>45096</v>
      </c>
      <c r="G9" s="38"/>
      <c r="H9" s="38">
        <f t="shared" ca="1" si="5"/>
        <v>4</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4">
      <c r="A10" s="9" t="s">
        <v>9</v>
      </c>
      <c r="B10" s="22" t="s">
        <v>69</v>
      </c>
      <c r="C10" s="15" t="s">
        <v>71</v>
      </c>
      <c r="D10" s="39">
        <v>0</v>
      </c>
      <c r="E10" s="70">
        <f ca="1">プロジェクトの開始</f>
        <v>45093</v>
      </c>
      <c r="F10" s="70">
        <f ca="1">E10+2</f>
        <v>45095</v>
      </c>
      <c r="G10" s="38"/>
      <c r="H10" s="38">
        <f t="shared" ca="1" si="5"/>
        <v>3</v>
      </c>
      <c r="I10" s="5"/>
      <c r="J10" s="5"/>
      <c r="K10" s="5"/>
      <c r="L10" s="5"/>
      <c r="M10" s="5"/>
      <c r="N10" s="5"/>
      <c r="O10" s="5"/>
      <c r="P10" s="5"/>
      <c r="Q10" s="5"/>
      <c r="R10" s="5"/>
      <c r="S10" s="5"/>
      <c r="T10" s="5"/>
      <c r="U10" s="6"/>
      <c r="V10" s="6"/>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4">
      <c r="A11" s="8"/>
      <c r="B11" s="22" t="s">
        <v>70</v>
      </c>
      <c r="C11" s="15" t="s">
        <v>72</v>
      </c>
      <c r="D11" s="39">
        <v>0</v>
      </c>
      <c r="E11" s="70">
        <f ca="1">プロジェクトの開始</f>
        <v>45093</v>
      </c>
      <c r="F11" s="70">
        <f ca="1">E11+4</f>
        <v>45097</v>
      </c>
      <c r="G11" s="38"/>
      <c r="H11" s="38">
        <f t="shared" ca="1" si="5"/>
        <v>5</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4">
      <c r="A12" s="8"/>
      <c r="B12" s="22" t="s">
        <v>60</v>
      </c>
      <c r="C12" s="15" t="s">
        <v>73</v>
      </c>
      <c r="D12" s="39">
        <v>0.4</v>
      </c>
      <c r="E12" s="70">
        <f ca="1">プロジェクトの開始</f>
        <v>45093</v>
      </c>
      <c r="F12" s="70">
        <f ca="1">E12+5</f>
        <v>45098</v>
      </c>
      <c r="G12" s="38"/>
      <c r="H12" s="38">
        <f t="shared" ca="1" si="5"/>
        <v>6</v>
      </c>
      <c r="I12" s="5"/>
      <c r="J12" s="5"/>
      <c r="K12" s="5"/>
      <c r="L12" s="5"/>
      <c r="M12" s="5"/>
      <c r="N12" s="5"/>
      <c r="O12" s="5"/>
      <c r="P12" s="5"/>
      <c r="Q12" s="5"/>
      <c r="R12" s="5"/>
      <c r="S12" s="5"/>
      <c r="T12" s="5"/>
      <c r="U12" s="5"/>
      <c r="V12" s="5"/>
      <c r="W12" s="5"/>
      <c r="X12" s="5"/>
      <c r="Y12" s="6"/>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4">
      <c r="A13" s="8"/>
      <c r="B13" s="22" t="s">
        <v>74</v>
      </c>
      <c r="C13" s="15" t="s">
        <v>75</v>
      </c>
      <c r="D13" s="39">
        <v>0</v>
      </c>
      <c r="E13" s="70"/>
      <c r="F13" s="70"/>
      <c r="G13" s="38"/>
      <c r="H13" s="38"/>
      <c r="I13" s="5"/>
      <c r="J13" s="5"/>
      <c r="K13" s="5"/>
      <c r="L13" s="5"/>
      <c r="M13" s="5"/>
      <c r="N13" s="5"/>
      <c r="O13" s="5"/>
      <c r="P13" s="5"/>
      <c r="Q13" s="5"/>
      <c r="R13" s="5"/>
      <c r="S13" s="5"/>
      <c r="T13" s="5"/>
      <c r="U13" s="5"/>
      <c r="V13" s="5"/>
      <c r="W13" s="5"/>
      <c r="X13" s="5"/>
      <c r="Y13" s="6"/>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4">
      <c r="A14" s="8"/>
      <c r="B14" s="22" t="s">
        <v>62</v>
      </c>
      <c r="C14" s="15" t="s">
        <v>76</v>
      </c>
      <c r="D14" s="39">
        <v>0.4</v>
      </c>
      <c r="E14" s="70">
        <f ca="1">E10+1</f>
        <v>45094</v>
      </c>
      <c r="F14" s="70">
        <f ca="1">E14+2</f>
        <v>45096</v>
      </c>
      <c r="G14" s="38"/>
      <c r="H14" s="38">
        <f t="shared" ca="1" si="5"/>
        <v>3</v>
      </c>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4">
      <c r="A15" s="9" t="s">
        <v>10</v>
      </c>
      <c r="B15" s="40" t="s">
        <v>45</v>
      </c>
      <c r="C15" s="16"/>
      <c r="D15" s="41"/>
      <c r="E15" s="71"/>
      <c r="F15" s="72"/>
      <c r="G15" s="38"/>
      <c r="H15" s="38" t="str">
        <f t="shared" si="5"/>
        <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4">
      <c r="A16" s="9"/>
      <c r="B16" s="23" t="s">
        <v>16</v>
      </c>
      <c r="C16" s="17"/>
      <c r="D16" s="42">
        <v>0.5</v>
      </c>
      <c r="E16" s="73">
        <f ca="1">E14+1</f>
        <v>45095</v>
      </c>
      <c r="F16" s="73">
        <f ca="1">E16+4</f>
        <v>45099</v>
      </c>
      <c r="G16" s="38"/>
      <c r="H16" s="38">
        <f t="shared" ca="1" si="5"/>
        <v>5</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4">
      <c r="A17" s="8"/>
      <c r="B17" s="23" t="s">
        <v>17</v>
      </c>
      <c r="C17" s="17"/>
      <c r="D17" s="42">
        <v>0.5</v>
      </c>
      <c r="E17" s="73">
        <f ca="1">E16+2</f>
        <v>45097</v>
      </c>
      <c r="F17" s="73">
        <f ca="1">E17+5</f>
        <v>45102</v>
      </c>
      <c r="G17" s="38"/>
      <c r="H17" s="38">
        <f t="shared" ca="1" si="5"/>
        <v>6</v>
      </c>
      <c r="I17" s="5"/>
      <c r="J17" s="5"/>
      <c r="K17" s="5"/>
      <c r="L17" s="5"/>
      <c r="M17" s="5"/>
      <c r="N17" s="5"/>
      <c r="O17" s="5"/>
      <c r="P17" s="5"/>
      <c r="Q17" s="5"/>
      <c r="R17" s="5"/>
      <c r="S17" s="5"/>
      <c r="T17" s="5"/>
      <c r="U17" s="6"/>
      <c r="V17" s="6"/>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4">
      <c r="A18" s="8"/>
      <c r="B18" s="23" t="s">
        <v>18</v>
      </c>
      <c r="C18" s="17"/>
      <c r="D18" s="42"/>
      <c r="E18" s="73">
        <f ca="1">F17</f>
        <v>45102</v>
      </c>
      <c r="F18" s="73">
        <f ca="1">E18+3</f>
        <v>45105</v>
      </c>
      <c r="G18" s="38"/>
      <c r="H18" s="38">
        <f t="shared" ca="1" si="5"/>
        <v>4</v>
      </c>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4">
      <c r="A19" s="8"/>
      <c r="B19" s="23" t="s">
        <v>19</v>
      </c>
      <c r="C19" s="17"/>
      <c r="D19" s="42"/>
      <c r="E19" s="73">
        <f ca="1">E18</f>
        <v>45102</v>
      </c>
      <c r="F19" s="73">
        <f ca="1">E19+2</f>
        <v>45104</v>
      </c>
      <c r="G19" s="38"/>
      <c r="H19" s="38">
        <f t="shared" ca="1" si="5"/>
        <v>3</v>
      </c>
      <c r="I19" s="5"/>
      <c r="J19" s="5"/>
      <c r="K19" s="5"/>
      <c r="L19" s="5"/>
      <c r="M19" s="5"/>
      <c r="N19" s="5"/>
      <c r="O19" s="5"/>
      <c r="P19" s="5"/>
      <c r="Q19" s="5"/>
      <c r="R19" s="5"/>
      <c r="S19" s="5"/>
      <c r="T19" s="5"/>
      <c r="U19" s="5"/>
      <c r="V19" s="5"/>
      <c r="W19" s="5"/>
      <c r="X19" s="5"/>
      <c r="Y19" s="6"/>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4">
      <c r="A20" s="8"/>
      <c r="B20" s="23" t="s">
        <v>20</v>
      </c>
      <c r="C20" s="17"/>
      <c r="D20" s="42"/>
      <c r="E20" s="73">
        <f ca="1">E19</f>
        <v>45102</v>
      </c>
      <c r="F20" s="73">
        <f ca="1">E20+3</f>
        <v>45105</v>
      </c>
      <c r="G20" s="38"/>
      <c r="H20" s="38">
        <f t="shared" ca="1" si="5"/>
        <v>4</v>
      </c>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4">
      <c r="A21" s="8" t="s">
        <v>11</v>
      </c>
      <c r="B21" s="43" t="s">
        <v>46</v>
      </c>
      <c r="C21" s="18"/>
      <c r="D21" s="44"/>
      <c r="E21" s="74"/>
      <c r="F21" s="75"/>
      <c r="G21" s="38"/>
      <c r="H21" s="38" t="str">
        <f t="shared" si="5"/>
        <v/>
      </c>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4">
      <c r="A22" s="8"/>
      <c r="B22" s="24" t="s">
        <v>16</v>
      </c>
      <c r="C22" s="19"/>
      <c r="D22" s="45"/>
      <c r="E22" s="76">
        <f ca="1">E9+15</f>
        <v>45108</v>
      </c>
      <c r="F22" s="76">
        <f ca="1">E22+5</f>
        <v>45113</v>
      </c>
      <c r="G22" s="38"/>
      <c r="H22" s="38">
        <f t="shared" ca="1" si="5"/>
        <v>6</v>
      </c>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4">
      <c r="A23" s="8"/>
      <c r="B23" s="24" t="s">
        <v>17</v>
      </c>
      <c r="C23" s="19"/>
      <c r="D23" s="45"/>
      <c r="E23" s="76">
        <f ca="1">F22+1</f>
        <v>45114</v>
      </c>
      <c r="F23" s="76">
        <f ca="1">E23+4</f>
        <v>45118</v>
      </c>
      <c r="G23" s="38"/>
      <c r="H23" s="38">
        <f t="shared" ca="1" si="5"/>
        <v>5</v>
      </c>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4">
      <c r="A24" s="8"/>
      <c r="B24" s="24" t="s">
        <v>18</v>
      </c>
      <c r="C24" s="19"/>
      <c r="D24" s="45"/>
      <c r="E24" s="76">
        <f ca="1">E23+5</f>
        <v>45119</v>
      </c>
      <c r="F24" s="76">
        <f ca="1">E24+5</f>
        <v>45124</v>
      </c>
      <c r="G24" s="38"/>
      <c r="H24" s="38">
        <f t="shared" ca="1" si="5"/>
        <v>6</v>
      </c>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4">
      <c r="A25" s="8"/>
      <c r="B25" s="24" t="s">
        <v>19</v>
      </c>
      <c r="C25" s="19"/>
      <c r="D25" s="45"/>
      <c r="E25" s="76">
        <f ca="1">F24+1</f>
        <v>45125</v>
      </c>
      <c r="F25" s="76">
        <f ca="1">E25+4</f>
        <v>45129</v>
      </c>
      <c r="G25" s="38"/>
      <c r="H25" s="38">
        <f t="shared" ca="1" si="5"/>
        <v>5</v>
      </c>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4">
      <c r="A26" s="8"/>
      <c r="B26" s="24" t="s">
        <v>20</v>
      </c>
      <c r="C26" s="19"/>
      <c r="D26" s="45"/>
      <c r="E26" s="76">
        <f ca="1">E24</f>
        <v>45119</v>
      </c>
      <c r="F26" s="76">
        <f ca="1">E26+4</f>
        <v>45123</v>
      </c>
      <c r="G26" s="38"/>
      <c r="H26" s="38">
        <f t="shared" ca="1" si="5"/>
        <v>5</v>
      </c>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4">
      <c r="A27" s="8" t="s">
        <v>11</v>
      </c>
      <c r="B27" s="46" t="s">
        <v>47</v>
      </c>
      <c r="C27" s="20"/>
      <c r="D27" s="47"/>
      <c r="E27" s="77"/>
      <c r="F27" s="78"/>
      <c r="G27" s="38"/>
      <c r="H27" s="38" t="str">
        <f t="shared" si="5"/>
        <v/>
      </c>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4">
      <c r="A28" s="8"/>
      <c r="B28" s="25" t="s">
        <v>16</v>
      </c>
      <c r="C28" s="21"/>
      <c r="D28" s="48"/>
      <c r="E28" s="79" t="s">
        <v>26</v>
      </c>
      <c r="F28" s="79" t="s">
        <v>26</v>
      </c>
      <c r="G28" s="38"/>
      <c r="H28" s="38" t="e">
        <f t="shared" si="5"/>
        <v>#VALUE!</v>
      </c>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4">
      <c r="A29" s="8"/>
      <c r="B29" s="25" t="s">
        <v>17</v>
      </c>
      <c r="C29" s="21"/>
      <c r="D29" s="48"/>
      <c r="E29" s="79" t="s">
        <v>26</v>
      </c>
      <c r="F29" s="79" t="s">
        <v>26</v>
      </c>
      <c r="G29" s="38"/>
      <c r="H29" s="38" t="e">
        <f t="shared" si="5"/>
        <v>#VALUE!</v>
      </c>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4">
      <c r="A30" s="8"/>
      <c r="B30" s="25" t="s">
        <v>18</v>
      </c>
      <c r="C30" s="21"/>
      <c r="D30" s="48"/>
      <c r="E30" s="79" t="s">
        <v>26</v>
      </c>
      <c r="F30" s="79" t="s">
        <v>26</v>
      </c>
      <c r="G30" s="38"/>
      <c r="H30" s="38" t="e">
        <f t="shared" si="5"/>
        <v>#VALUE!</v>
      </c>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4">
      <c r="A31" s="8"/>
      <c r="B31" s="25" t="s">
        <v>19</v>
      </c>
      <c r="C31" s="21"/>
      <c r="D31" s="48"/>
      <c r="E31" s="79" t="s">
        <v>26</v>
      </c>
      <c r="F31" s="79" t="s">
        <v>26</v>
      </c>
      <c r="G31" s="38"/>
      <c r="H31" s="38" t="e">
        <f t="shared" si="5"/>
        <v>#VALUE!</v>
      </c>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4">
      <c r="A32" s="8"/>
      <c r="B32" s="25" t="s">
        <v>20</v>
      </c>
      <c r="C32" s="21"/>
      <c r="D32" s="48"/>
      <c r="E32" s="79" t="s">
        <v>26</v>
      </c>
      <c r="F32" s="79" t="s">
        <v>26</v>
      </c>
      <c r="G32" s="38"/>
      <c r="H32" s="38" t="e">
        <f t="shared" si="5"/>
        <v>#VALUE!</v>
      </c>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4">
      <c r="A33" s="8"/>
      <c r="B33" s="25"/>
      <c r="C33" s="21"/>
      <c r="D33" s="48"/>
      <c r="E33" s="79"/>
      <c r="F33" s="79"/>
      <c r="G33" s="38"/>
      <c r="H33" s="38"/>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1" customFormat="1" ht="30" customHeight="1" thickBot="1" x14ac:dyDescent="0.4">
      <c r="A34" s="8" t="s">
        <v>12</v>
      </c>
      <c r="B34" s="88" t="s">
        <v>48</v>
      </c>
      <c r="C34" s="85"/>
      <c r="D34" s="86"/>
      <c r="E34" s="87"/>
      <c r="F34" s="87"/>
      <c r="G34" s="38"/>
      <c r="H34" s="38" t="str">
        <f t="shared" si="5"/>
        <v/>
      </c>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1" customFormat="1" ht="30" customHeight="1" thickBot="1" x14ac:dyDescent="0.4">
      <c r="A35" s="8"/>
      <c r="B35" s="89" t="s">
        <v>49</v>
      </c>
      <c r="C35" s="92" t="s">
        <v>50</v>
      </c>
      <c r="D35" s="90">
        <v>0</v>
      </c>
      <c r="E35" s="91"/>
      <c r="F35" s="91"/>
      <c r="G35" s="38"/>
      <c r="H35" s="38"/>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s="1" customFormat="1" ht="30" customHeight="1" thickBot="1" x14ac:dyDescent="0.4">
      <c r="A36" s="8"/>
      <c r="B36" s="89" t="s">
        <v>49</v>
      </c>
      <c r="C36" s="92" t="s">
        <v>51</v>
      </c>
      <c r="D36" s="90">
        <v>0</v>
      </c>
      <c r="E36" s="91"/>
      <c r="F36" s="91"/>
      <c r="G36" s="38"/>
      <c r="H36" s="38"/>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s="1" customFormat="1" ht="30" customHeight="1" thickBot="1" x14ac:dyDescent="0.4">
      <c r="A37" s="8"/>
      <c r="B37" s="89" t="s">
        <v>52</v>
      </c>
      <c r="C37" s="92" t="s">
        <v>53</v>
      </c>
      <c r="D37" s="90">
        <v>0.5</v>
      </c>
      <c r="E37" s="91">
        <v>45092</v>
      </c>
      <c r="F37" s="91">
        <v>45093</v>
      </c>
      <c r="G37" s="38"/>
      <c r="H37" s="38"/>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row r="38" spans="1:64" s="1" customFormat="1" ht="30" customHeight="1" thickBot="1" x14ac:dyDescent="0.4">
      <c r="A38" s="8"/>
      <c r="B38" s="89" t="s">
        <v>54</v>
      </c>
      <c r="C38" s="92" t="s">
        <v>55</v>
      </c>
      <c r="D38" s="90">
        <v>0.9</v>
      </c>
      <c r="E38" s="91">
        <v>45093</v>
      </c>
      <c r="F38" s="91">
        <v>45093</v>
      </c>
      <c r="G38" s="38"/>
      <c r="H38" s="38"/>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row>
    <row r="39" spans="1:64" s="1" customFormat="1" ht="30" customHeight="1" thickBot="1" x14ac:dyDescent="0.4">
      <c r="A39" s="8"/>
      <c r="B39" s="89" t="s">
        <v>60</v>
      </c>
      <c r="C39" s="92" t="s">
        <v>56</v>
      </c>
      <c r="D39" s="90">
        <v>0</v>
      </c>
      <c r="E39" s="91"/>
      <c r="F39" s="91"/>
      <c r="G39" s="38"/>
      <c r="H39" s="38"/>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row>
    <row r="40" spans="1:64" s="1" customFormat="1" ht="30" customHeight="1" thickBot="1" x14ac:dyDescent="0.4">
      <c r="A40" s="8"/>
      <c r="B40" s="89" t="s">
        <v>60</v>
      </c>
      <c r="C40" s="92" t="s">
        <v>57</v>
      </c>
      <c r="D40" s="90">
        <v>0</v>
      </c>
      <c r="E40" s="91"/>
      <c r="F40" s="91"/>
      <c r="G40" s="38"/>
      <c r="H40" s="38"/>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row>
    <row r="41" spans="1:64" s="1" customFormat="1" ht="30" customHeight="1" thickBot="1" x14ac:dyDescent="0.4">
      <c r="A41" s="8"/>
      <c r="B41" s="89" t="s">
        <v>61</v>
      </c>
      <c r="C41" s="92" t="s">
        <v>63</v>
      </c>
      <c r="D41" s="90">
        <v>0</v>
      </c>
      <c r="E41" s="91"/>
      <c r="F41" s="91"/>
      <c r="G41" s="38"/>
      <c r="H41" s="38"/>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row>
    <row r="42" spans="1:64" s="1" customFormat="1" ht="30" customHeight="1" thickBot="1" x14ac:dyDescent="0.4">
      <c r="A42" s="8"/>
      <c r="B42" s="89" t="s">
        <v>61</v>
      </c>
      <c r="C42" s="92" t="s">
        <v>58</v>
      </c>
      <c r="D42" s="90">
        <v>0</v>
      </c>
      <c r="E42" s="91"/>
      <c r="F42" s="91"/>
      <c r="G42" s="38"/>
      <c r="H42" s="38"/>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row>
    <row r="43" spans="1:64" s="1" customFormat="1" ht="30" customHeight="1" thickBot="1" x14ac:dyDescent="0.4">
      <c r="A43" s="8"/>
      <c r="B43" s="89" t="s">
        <v>62</v>
      </c>
      <c r="C43" s="92" t="s">
        <v>59</v>
      </c>
      <c r="D43" s="90">
        <v>0</v>
      </c>
      <c r="E43" s="91"/>
      <c r="F43" s="91"/>
      <c r="G43" s="38"/>
      <c r="H43" s="38"/>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row>
    <row r="44" spans="1:64" s="1" customFormat="1" ht="30" customHeight="1" thickBot="1" x14ac:dyDescent="0.4">
      <c r="A44" s="9" t="s">
        <v>13</v>
      </c>
      <c r="B44" s="49" t="s">
        <v>21</v>
      </c>
      <c r="C44" s="50"/>
      <c r="D44" s="51"/>
      <c r="E44" s="80"/>
      <c r="F44" s="81"/>
      <c r="G44" s="52"/>
      <c r="H44" s="52" t="str">
        <f t="shared" si="5"/>
        <v/>
      </c>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row>
    <row r="45" spans="1:64" ht="30" customHeight="1" x14ac:dyDescent="0.35">
      <c r="G45" s="3"/>
    </row>
    <row r="46" spans="1:64" ht="30" customHeight="1" x14ac:dyDescent="0.35">
      <c r="C46" s="53"/>
      <c r="F46" s="54"/>
    </row>
    <row r="47" spans="1:64" ht="30" customHeight="1" x14ac:dyDescent="0.35">
      <c r="C47" s="55"/>
    </row>
  </sheetData>
  <mergeCells count="11">
    <mergeCell ref="BF4:BL4"/>
    <mergeCell ref="E3:F3"/>
    <mergeCell ref="I4:O4"/>
    <mergeCell ref="P4:V4"/>
    <mergeCell ref="W4:AC4"/>
    <mergeCell ref="AD4:AJ4"/>
    <mergeCell ref="C3:D3"/>
    <mergeCell ref="C4:D4"/>
    <mergeCell ref="AK4:AQ4"/>
    <mergeCell ref="AR4:AX4"/>
    <mergeCell ref="AY4:BE4"/>
  </mergeCells>
  <phoneticPr fontId="29"/>
  <conditionalFormatting sqref="D7:D44">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4">
    <cfRule type="expression" dxfId="2" priority="33">
      <formula>AND(TODAY()&gt;=I$5,TODAY()&lt;J$5)</formula>
    </cfRule>
  </conditionalFormatting>
  <conditionalFormatting sqref="I7:BL44">
    <cfRule type="expression" dxfId="1" priority="27">
      <formula>AND(タスク_開始&lt;=I$5,ROUNDDOWN((タスク_終了-タスク_開始+1)*タスク_進捗状況,0)+タスク_開始-1&gt;=I$5)</formula>
    </cfRule>
    <cfRule type="expression" dxfId="0" priority="28"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43" max="16383" man="1"/>
  </rowBreaks>
  <ignoredErrors>
    <ignoredError sqref="F19 F23:F24 E24"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7" zoomScaleNormal="100" workbookViewId="0">
      <selection activeCell="A10" sqref="A10"/>
    </sheetView>
  </sheetViews>
  <sheetFormatPr defaultColWidth="9" defaultRowHeight="13.5" x14ac:dyDescent="0.3"/>
  <cols>
    <col min="1" max="1" width="87" style="56" customWidth="1"/>
    <col min="2" max="16384" width="9" style="57"/>
  </cols>
  <sheetData>
    <row r="1" spans="1:2" ht="46.5" customHeight="1" x14ac:dyDescent="0.3"/>
    <row r="2" spans="1:2" s="59" customFormat="1" ht="16" x14ac:dyDescent="0.35">
      <c r="A2" s="58" t="s">
        <v>29</v>
      </c>
      <c r="B2" s="58"/>
    </row>
    <row r="3" spans="1:2" s="62" customFormat="1" ht="27" customHeight="1" x14ac:dyDescent="0.35">
      <c r="A3" s="60" t="s">
        <v>30</v>
      </c>
      <c r="B3" s="61"/>
    </row>
    <row r="4" spans="1:2" s="64" customFormat="1" ht="26.5" x14ac:dyDescent="0.55000000000000004">
      <c r="A4" s="63" t="s">
        <v>31</v>
      </c>
    </row>
    <row r="5" spans="1:2" ht="60" customHeight="1" x14ac:dyDescent="0.3">
      <c r="A5" s="65" t="s">
        <v>32</v>
      </c>
    </row>
    <row r="6" spans="1:2" ht="26.25" customHeight="1" x14ac:dyDescent="0.3">
      <c r="A6" s="63" t="s">
        <v>33</v>
      </c>
    </row>
    <row r="7" spans="1:2" s="56" customFormat="1" ht="205" customHeight="1" x14ac:dyDescent="0.35">
      <c r="A7" s="66" t="s">
        <v>43</v>
      </c>
    </row>
    <row r="8" spans="1:2" s="64" customFormat="1" ht="26.5" x14ac:dyDescent="0.55000000000000004">
      <c r="A8" s="63" t="s">
        <v>34</v>
      </c>
    </row>
    <row r="9" spans="1:2" ht="45" x14ac:dyDescent="0.3">
      <c r="A9" s="65" t="s">
        <v>35</v>
      </c>
    </row>
    <row r="10" spans="1:2" s="56" customFormat="1" ht="28" customHeight="1" x14ac:dyDescent="0.35">
      <c r="A10" s="67" t="s">
        <v>36</v>
      </c>
    </row>
    <row r="11" spans="1:2" s="64" customFormat="1" ht="26.5" x14ac:dyDescent="0.55000000000000004">
      <c r="A11" s="63" t="s">
        <v>37</v>
      </c>
    </row>
    <row r="12" spans="1:2" ht="30" x14ac:dyDescent="0.3">
      <c r="A12" s="65" t="s">
        <v>38</v>
      </c>
    </row>
    <row r="13" spans="1:2" s="56" customFormat="1" ht="28" customHeight="1" x14ac:dyDescent="0.35">
      <c r="A13" s="67" t="s">
        <v>39</v>
      </c>
    </row>
    <row r="14" spans="1:2" s="64" customFormat="1" ht="26.5" x14ac:dyDescent="0.55000000000000004">
      <c r="A14" s="63" t="s">
        <v>40</v>
      </c>
    </row>
    <row r="15" spans="1:2" ht="64.5" customHeight="1" x14ac:dyDescent="0.3">
      <c r="A15" s="65" t="s">
        <v>41</v>
      </c>
    </row>
    <row r="16" spans="1:2" ht="45" x14ac:dyDescent="0.3">
      <c r="A16" s="65" t="s">
        <v>42</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2023-06-16T02:57:08Z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