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filterPrivacy="1" codeName="ThisWorkbook"/>
  <xr:revisionPtr revIDLastSave="0" documentId="13_ncr:1_{D8838825-E83B-4153-B6A1-64A8C2A5B5B9}" xr6:coauthVersionLast="46" xr6:coauthVersionMax="47" xr10:uidLastSave="{00000000-0000-0000-0000-000000000000}"/>
  <bookViews>
    <workbookView xWindow="-110" yWindow="-110" windowWidth="19420" windowHeight="10420" xr2:uid="{00000000-000D-0000-FFFF-FFFF00000000}"/>
  </bookViews>
  <sheets>
    <sheet name="プロジェクトのスケジュール" sheetId="11" r:id="rId1"/>
    <sheet name="詳細情報" sheetId="12" r:id="rId2"/>
  </sheets>
  <definedNames>
    <definedName name="_xlnm.Print_Titles" localSheetId="0">プロジェクトのスケジュール!$4:$6</definedName>
    <definedName name="タスク_開始" localSheetId="0">プロジェクトのスケジュール!$E1</definedName>
    <definedName name="タスク_終了" localSheetId="0">プロジェクトのスケジュール!$F1</definedName>
    <definedName name="タスク_進捗状況" localSheetId="0">プロジェクトのスケジュール!$D1</definedName>
    <definedName name="プロジェクトの開始">プロジェクトのスケジュール!$E$3</definedName>
    <definedName name="今日" localSheetId="0">TODAY()</definedName>
    <definedName name="週表示">プロジェクトのスケジュール!$E$4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1" l="1"/>
  <c r="H7" i="11"/>
  <c r="E9" i="11" l="1"/>
  <c r="E22" i="11" l="1"/>
  <c r="E23" i="11" s="1"/>
  <c r="E24" i="11" s="1"/>
  <c r="F9" i="11"/>
  <c r="E10" i="11" s="1"/>
  <c r="I5" i="11"/>
  <c r="I6" i="11" s="1"/>
  <c r="H44" i="11"/>
  <c r="H34" i="11"/>
  <c r="H32" i="11"/>
  <c r="H31" i="11"/>
  <c r="H30" i="11"/>
  <c r="H29" i="11"/>
  <c r="H21" i="11"/>
  <c r="H15" i="11"/>
  <c r="H8" i="11"/>
  <c r="F22" i="11" l="1"/>
  <c r="F23" i="11"/>
  <c r="E26" i="11"/>
  <c r="F26" i="11" s="1"/>
  <c r="H9" i="11"/>
  <c r="F10" i="11"/>
  <c r="E11" i="11" s="1"/>
  <c r="E14" i="11"/>
  <c r="E16" i="11" s="1"/>
  <c r="E17" i="11" s="1"/>
  <c r="H22" i="11" l="1"/>
  <c r="H10" i="11"/>
  <c r="F17" i="11"/>
  <c r="F16" i="11"/>
  <c r="H16" i="11" s="1"/>
  <c r="F14" i="11"/>
  <c r="H14" i="11" s="1"/>
  <c r="F11" i="11"/>
  <c r="E12" i="11" s="1"/>
  <c r="J5" i="11"/>
  <c r="F24" i="11" l="1"/>
  <c r="E25" i="11" s="1"/>
  <c r="H27" i="11"/>
  <c r="K5" i="11"/>
  <c r="E28" i="11" l="1"/>
  <c r="F28" i="11" s="1"/>
  <c r="H26" i="11" s="1"/>
  <c r="H24" i="11"/>
  <c r="L5" i="11"/>
  <c r="H28" i="11" l="1"/>
  <c r="M5" i="11"/>
  <c r="N5" i="11" l="1"/>
  <c r="O5" i="11" l="1"/>
  <c r="P5" i="11" l="1"/>
  <c r="P6" i="11" s="1"/>
  <c r="O6" i="11"/>
  <c r="N6" i="11"/>
  <c r="M6" i="11"/>
  <c r="L6" i="11"/>
  <c r="K6" i="11"/>
  <c r="J6" i="11"/>
  <c r="I4" i="11"/>
  <c r="F25" i="11" l="1"/>
  <c r="H25" i="11" s="1"/>
  <c r="H17" i="11"/>
  <c r="E18" i="11"/>
  <c r="E19" i="11" s="1"/>
  <c r="E20" i="11" s="1"/>
  <c r="H11" i="11"/>
  <c r="F12" i="11"/>
  <c r="H12" i="11" s="1"/>
  <c r="P4" i="11"/>
  <c r="Q5" i="11"/>
  <c r="R5" i="11" l="1"/>
  <c r="S5" i="11" l="1"/>
  <c r="T5" i="11" l="1"/>
  <c r="U5" i="11" l="1"/>
  <c r="V5" i="11" l="1"/>
  <c r="W5" i="11" l="1"/>
  <c r="W6" i="11" s="1"/>
  <c r="V6" i="11"/>
  <c r="U6" i="11"/>
  <c r="T6" i="11"/>
  <c r="S6" i="11"/>
  <c r="R6" i="11"/>
  <c r="Q6" i="11"/>
  <c r="F20" i="11"/>
  <c r="H20" i="11" s="1"/>
  <c r="F19" i="11"/>
  <c r="H19" i="11" s="1"/>
  <c r="F18" i="11"/>
  <c r="H18" i="11" s="1"/>
  <c r="W4" i="11" l="1"/>
  <c r="X5" i="11"/>
  <c r="Y5" i="11" s="1"/>
  <c r="Z5" i="11" l="1"/>
  <c r="AA5" i="11" l="1"/>
  <c r="AB5" i="11" l="1"/>
  <c r="AC5" i="11" l="1"/>
  <c r="AD5" i="11" l="1"/>
  <c r="AD6" i="11" s="1"/>
  <c r="AC6" i="11"/>
  <c r="AB6" i="11"/>
  <c r="AA6" i="11"/>
  <c r="Z6" i="11"/>
  <c r="Y6" i="11"/>
  <c r="X6" i="11"/>
  <c r="AE5" i="11" l="1"/>
  <c r="AF5" i="11" s="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l="1"/>
  <c r="AS5" i="11" s="1"/>
  <c r="AS6" i="11" s="1"/>
  <c r="AK4" i="11"/>
  <c r="AR6" i="11" l="1"/>
  <c r="AT5" i="11"/>
  <c r="AT6" i="11" s="1"/>
  <c r="AR4" i="11"/>
  <c r="AU5" i="11" l="1"/>
  <c r="AU6" i="11" s="1"/>
  <c r="AV5" i="11" l="1"/>
  <c r="AV6" i="11" s="1"/>
  <c r="AW5" i="11" l="1"/>
  <c r="AW6" i="11" s="1"/>
  <c r="AX5" i="11" l="1"/>
  <c r="AY5" i="11" l="1"/>
  <c r="AY6" i="11" s="1"/>
  <c r="AX6" i="11"/>
  <c r="AZ5" i="11" l="1"/>
  <c r="AZ6" i="11" s="1"/>
  <c r="AY4" i="11"/>
  <c r="BA5" i="11" l="1"/>
  <c r="BA6" i="11" s="1"/>
  <c r="BB5" i="11" l="1"/>
  <c r="BB6" i="11" s="1"/>
  <c r="BC5" i="11" l="1"/>
  <c r="BC6" i="11" s="1"/>
  <c r="BD5" i="11" l="1"/>
  <c r="BD6" i="11" s="1"/>
  <c r="BE5" i="11" l="1"/>
  <c r="BE6" i="11" s="1"/>
  <c r="BF5" i="11" l="1"/>
  <c r="BF6" i="11" s="1"/>
  <c r="BF4" i="11" l="1"/>
  <c r="BG5" i="11"/>
  <c r="BG6" i="11" s="1"/>
  <c r="BH5" i="11" l="1"/>
  <c r="BH6" i="11" s="1"/>
  <c r="BI5" i="11" l="1"/>
  <c r="BI6" i="11" s="1"/>
  <c r="BJ5" i="11" l="1"/>
  <c r="BJ6" i="11" s="1"/>
  <c r="BK5" i="11" l="1"/>
  <c r="BK6" i="11" s="1"/>
  <c r="BL5" i="11" l="1"/>
  <c r="BL6" i="11" s="1"/>
  <c r="H23" i="11"/>
</calcChain>
</file>

<file path=xl/sharedStrings.xml><?xml version="1.0" encoding="utf-8"?>
<sst xmlns="http://schemas.openxmlformats.org/spreadsheetml/2006/main" count="106" uniqueCount="77">
  <si>
    <t>このワークシートでプロジェクトのスケジュール​​を作成します。
セル B1 には、このプロジェクトのタイトルを入力します。
このワークシートの使用方法に関する情報 (スクリーン リーダーの説明やブックの作成者など) は、"詳細情報" ワークシートに入ります。
列 A を下方に移動し続けると、さらに多くの情報を確認できます。</t>
  </si>
  <si>
    <t>セル B2 には会社の名前を入力します。</t>
  </si>
  <si>
    <t>セル B3 に、プロジェクト主任の名前を入力します。セル E3 には、プロジェクトの開始日を入力します。プロジェクトの開始: ラベルはセル C3 にあります。</t>
  </si>
  <si>
    <t>セル E4 の週表示は、セル I4 のプロジェクトのスケジュールに表示する開始週を表します。プロジェクトの開始日は、第 1 週と見なされます。週表示を変更するには、セル E4 に新しい週番号を入力します。
セル E4 の週表示から始まる各週の開始日は、セル I4 から始まり、自動計算されます。このビューには、セル I4 からセル BF4 までの 8 週間が表示されます。
これらのセルは変更しないでください。
週表示: ラベルはセル C4 にあります。</t>
  </si>
  <si>
    <t>セル I5 から BL5 には、各日付のセルの上にあるセル ブロック内に表示される週の日付の数字が含まれており、自動的に計算が行われます。
これらのセルは変更しないでください。
今日の日付は、行 5 の今日の日付からプロジェクト スケジュールの最後まで日付列全体が赤 (16 進値 #AD3815) で囲まれます。</t>
  </si>
  <si>
    <t>この行には、その下に続くプロジェクトのスケジュールの見出しが含まれます。
コンテンツを読み上げるには、B6 から BL 6 に移動します。その見出しの上にある日付の各曜日の最初の文字が、セル I6 から始まってセル BL6 まで続きます。
すべてのプロジェクトのタイムライン グラフは、条件付き書式を使用して、入力された開始日と終了日に基づいて自動生成されます。
セル I7 から始まる列 I 以降の列のセルの内容を変更しないでください。</t>
  </si>
  <si>
    <t xml:space="preserve">この行は削除しないでください。この行は、プロジェクトのスケジュール内にある現在の日付を強調表示するために使用されている数式を保持するために非表示になっています。 </t>
  </si>
  <si>
    <t>セル B8 には、フェーズ 1 のサンプルのタイトルが含まれます。
セル B8 に新しいタイトルを入力します。
プロジェクトに該当する場合は、セル C8 にフェーズを割り当てる名前を入力します。
プロジェクトに該当する場合は、セル D8 にフェーズ全体の進捗状況を入力します。
プロジェクトに該当する場合は、フェーズ全体の開始日と終了日をセル E8 と F8 に入力します。
ガント チャートは自動的に適切な日付を入力し、入力した進捗状況に応じて網かけを設定します。
フェーズを削除してタスクからのみ作業をするには、この行を削除するだけです。</t>
  </si>
  <si>
    <t xml:space="preserve">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BL9 までのブロックに表示されます。 </t>
  </si>
  <si>
    <t>行 10 から 13 は、行 9 のパターンを繰り返します。
このワークシート内のすべてのタスク行に対し、セル A9 の手順を繰り返します。サンプル データはすべて上書きします。
別のフェーズのサンプルは、セル A14 から始まります。
セル A10 から A13 までにタスクの入力を続けるか、セル A14 に移動して詳細を確認します。</t>
  </si>
  <si>
    <t>右のセルには、フェーズ 2 のサンプルのタイトルが含まれます。
B 列に、いつでも新しいフェーズを作成できます。このプロジェクトのスケジュールには、フェーズは不要です。フェーズを削除するには、行を削除するだけです。
この行に新しいフェーズ ブロックを作成するには、右のセルに新しいタイトルを入力します。
上記のフェーズにタスクの追加を続けるには、この行の 1 つ上に新しい行を入力し、セル A9 の説明のようにタスク データを入力します。
セル A8 の説明に基づいて右側のセルのフェーズの詳細情報を更新します。
詳細については、A 列のセルを下に移動します。
このワークシートに新しい行を追加していない場合は、セル B20 と B26 に 2 つの追加のサンプル フェーズ ブロックが作成され表示されます。それ以外の場合、A 列のセルを移動して追加のブロックを探します。
必要に応じて、セル A8 と A9 の手順を繰り返します。</t>
  </si>
  <si>
    <t>サンプル フェーズ タイトル ブロック</t>
  </si>
  <si>
    <t>これは空の行です</t>
  </si>
  <si>
    <t>この行は、プロジェクトのスケジュールの終了を表します。この行には何も入力しないでください。
この行の上に新しい行を挿入して、プロジェクトのスケジュールの作成を続けます。</t>
  </si>
  <si>
    <t>会社名</t>
  </si>
  <si>
    <t>プロジェクト主任</t>
  </si>
  <si>
    <t>タスク 1</t>
  </si>
  <si>
    <t>タスク 2</t>
  </si>
  <si>
    <t>タスク 3</t>
  </si>
  <si>
    <t>タスク 4</t>
  </si>
  <si>
    <t>タスク 5</t>
  </si>
  <si>
    <t>この行の上に新しい行を挿入する</t>
  </si>
  <si>
    <t>プロジェクトの開始:</t>
  </si>
  <si>
    <t>週表示:</t>
  </si>
  <si>
    <t>進捗状況</t>
  </si>
  <si>
    <t>開始</t>
  </si>
  <si>
    <t>日付</t>
  </si>
  <si>
    <t>終了</t>
  </si>
  <si>
    <t>日数</t>
  </si>
  <si>
    <t>シンプル ガント チャート (Vertex42.com)</t>
  </si>
  <si>
    <t>https://www.vertex42.com/ExcelTemplates/simple-gantt-chart.html</t>
  </si>
  <si>
    <t>このテンプレートについて</t>
  </si>
  <si>
    <t>このテンプレートを使用すると、プロジェクトの視覚化と管理に役立つガント チャートを簡単な方法で作成できます。タスクと開始日、終了日を入力するだけです。数式の入力は必要はありません。ガント チャートのバーは、タスクの期間を表し、条件付き書式を使用して表示されます。新しいタスクを挿入するには、新しい行を挿入します。</t>
  </si>
  <si>
    <t>スクリーン リーダーのガイド</t>
  </si>
  <si>
    <t>その他のヘルプ</t>
  </si>
  <si>
    <t>以下のリンクから Vertex42.com にアクセスし、このテンプレートの使用方法を詳しく学びます。たとえば、日数と稼働日の計算、タスクの依存関係を作成する、バーの色の変更、週表示を簡単に変更するためのスクロール バーを追加する方法、グラフに表示される日付範囲の拡大方法など。</t>
  </si>
  <si>
    <t>シンプル ガント チャートの使用方法</t>
  </si>
  <si>
    <t>その他のプロジェクト管理テンプレート</t>
  </si>
  <si>
    <t>Vertex42.com にアクセスして、さまざまな種類のプロジェクト スケジュール、ガント チャート、タスク リストなどのその他のプロジェクト管理テンプレートをダウンロードしてください。</t>
  </si>
  <si>
    <t>プロジェクト管理テンプレート</t>
  </si>
  <si>
    <t>Vertex42 について</t>
  </si>
  <si>
    <t>Vertex42.com では、企業、家庭、教育用に 300 を超える本格的なデザインのスプレッドシート テンプレートを提供しています。この大部分は無料でダウンロードすることができます。Vertex42.com のコレクションには、各種のカレンダー、プランナー、スケジュールに加えて、予算作成、債務削減、ローン返済用の個人の財務に関するスプレッドシートも含まれています。</t>
  </si>
  <si>
    <t>企業向けには、請求書、タイム シート、在庫管理、財務諸表、プロジェクト計画策定テンプレートがあります。学生と教師向けには、授業計画表、成績表、出席簿などのリソースがあります。献立表、チェックリスト、運動記録を使用して家族の生活を整理しましょう。各テンプレートは、数千のユーザーからのフィードバックを基に時間をかけて十分に研究、調整、改良されたものです。</t>
  </si>
  <si>
    <t>このブックには 2 つのワークシートがあります。
タイムシート
詳細情報
各ワークシートの説明は、各ワークシートの A 列のセル A1 から始まります。非表示のテキストで書き込まれます。各手順では、その行に含まれる情報について説明しています。明示的な指示がない限り、後続の各手順はセル A2、セル A3 といった順に格納されています。たとえば、説明テキストに、次の手順について "セル A6 に続く" と記載されている場合があります。
この非表示のテキストは印刷されません。
ワークシートからこれらの説明を削除する場合は、A 列を削除するだけです。</t>
  </si>
  <si>
    <t>小柳</t>
    <rPh sb="0" eb="2">
      <t>オヤナギ</t>
    </rPh>
    <phoneticPr fontId="29"/>
  </si>
  <si>
    <t>勝亦</t>
    <rPh sb="0" eb="2">
      <t>カツマタ</t>
    </rPh>
    <phoneticPr fontId="29"/>
  </si>
  <si>
    <t>加藤</t>
    <rPh sb="0" eb="2">
      <t>カトウ</t>
    </rPh>
    <phoneticPr fontId="29"/>
  </si>
  <si>
    <t>小嶋</t>
    <rPh sb="0" eb="2">
      <t>コジマ</t>
    </rPh>
    <phoneticPr fontId="29"/>
  </si>
  <si>
    <t>西村</t>
    <rPh sb="0" eb="2">
      <t>ニシムラ</t>
    </rPh>
    <phoneticPr fontId="29"/>
  </si>
  <si>
    <t>servlet</t>
  </si>
  <si>
    <t>CalendarServlet.java</t>
  </si>
  <si>
    <t>BrowseServlet.java</t>
  </si>
  <si>
    <t>dao</t>
  </si>
  <si>
    <t>UserDao.java</t>
  </si>
  <si>
    <t>model</t>
  </si>
  <si>
    <t>User.java</t>
  </si>
  <si>
    <t>registration.jsp</t>
  </si>
  <si>
    <t>browse.jsp</t>
  </si>
  <si>
    <t>browse.js</t>
    <phoneticPr fontId="29"/>
  </si>
  <si>
    <t>calendar.css</t>
  </si>
  <si>
    <t>jsp</t>
    <phoneticPr fontId="29"/>
  </si>
  <si>
    <t>js</t>
    <phoneticPr fontId="29"/>
  </si>
  <si>
    <t>css</t>
    <phoneticPr fontId="29"/>
  </si>
  <si>
    <t>registration.js</t>
    <phoneticPr fontId="29"/>
  </si>
  <si>
    <t>t</t>
    <phoneticPr fontId="29"/>
  </si>
  <si>
    <t>ファイル</t>
    <phoneticPr fontId="29"/>
  </si>
  <si>
    <t>タスク</t>
    <phoneticPr fontId="29"/>
  </si>
  <si>
    <t>servlet</t>
    <phoneticPr fontId="29"/>
  </si>
  <si>
    <t>dao</t>
    <phoneticPr fontId="29"/>
  </si>
  <si>
    <t>model</t>
    <phoneticPr fontId="29"/>
  </si>
  <si>
    <t>board.js</t>
    <phoneticPr fontId="29"/>
  </si>
  <si>
    <t>BoardServlet.java</t>
    <phoneticPr fontId="29"/>
  </si>
  <si>
    <t>BbsDAO.java</t>
    <phoneticPr fontId="29"/>
  </si>
  <si>
    <t>Bbs.java</t>
    <phoneticPr fontId="29"/>
  </si>
  <si>
    <t>board.jsp</t>
    <phoneticPr fontId="29"/>
  </si>
  <si>
    <t>board.css</t>
    <phoneticPr fontId="29"/>
  </si>
  <si>
    <t>header.css</t>
    <phoneticPr fontId="2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</si>
</sst>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aaa\,\ yyyy/m/d"/>
    <numFmt numFmtId="180" formatCode="d"/>
  </numFmts>
  <fonts count="41" x14ac:knownFonts="1">
    <font>
      <sz val="11"/>
      <color theme="1"/>
      <name val="Meiryo UI"/>
      <family val="2"/>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u/>
      <sz val="11"/>
      <color theme="11"/>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b/>
      <sz val="20"/>
      <color theme="4" tint="-0.249977111117893"/>
      <name val="Meiryo UI"/>
      <family val="2"/>
    </font>
    <font>
      <sz val="10"/>
      <name val="Meiryo UI"/>
      <family val="2"/>
    </font>
    <font>
      <b/>
      <sz val="11"/>
      <name val="Meiryo UI"/>
      <family val="2"/>
    </font>
    <font>
      <sz val="9"/>
      <name val="Meiryo UI"/>
      <family val="2"/>
    </font>
    <font>
      <b/>
      <sz val="9"/>
      <color theme="0"/>
      <name val="Meiryo UI"/>
      <family val="2"/>
    </font>
    <font>
      <sz val="8"/>
      <color theme="0"/>
      <name val="Meiryo UI"/>
      <family val="2"/>
    </font>
    <font>
      <sz val="11"/>
      <name val="Meiryo UI"/>
      <family val="2"/>
    </font>
    <font>
      <i/>
      <sz val="9"/>
      <color theme="1"/>
      <name val="Meiryo UI"/>
      <family val="2"/>
    </font>
    <font>
      <sz val="10"/>
      <color theme="1" tint="0.499984740745262"/>
      <name val="Meiryo UI"/>
      <family val="2"/>
    </font>
    <font>
      <b/>
      <sz val="11"/>
      <color theme="1" tint="0.499984740745262"/>
      <name val="Meiryo UI"/>
      <family val="2"/>
    </font>
    <font>
      <sz val="6"/>
      <name val="ＭＳ Ｐゴシック"/>
      <family val="3"/>
      <charset val="128"/>
    </font>
    <font>
      <sz val="10"/>
      <name val="Meiryo UI"/>
      <family val="3"/>
      <charset val="128"/>
    </font>
    <font>
      <b/>
      <sz val="12"/>
      <color theme="1" tint="0.34998626667073579"/>
      <name val="Meiryo UI"/>
      <family val="3"/>
      <charset val="128"/>
    </font>
    <font>
      <b/>
      <sz val="10"/>
      <name val="Meiryo UI"/>
      <family val="3"/>
      <charset val="128"/>
    </font>
    <font>
      <sz val="11"/>
      <name val="Meiryo UI"/>
      <family val="3"/>
      <charset val="128"/>
    </font>
    <font>
      <sz val="11"/>
      <color theme="1" tint="0.499984740745262"/>
      <name val="Meiryo UI"/>
      <family val="3"/>
      <charset val="128"/>
    </font>
    <font>
      <b/>
      <sz val="16"/>
      <color theme="4" tint="-0.249977111117893"/>
      <name val="Meiryo UI"/>
      <family val="3"/>
      <charset val="128"/>
    </font>
    <font>
      <sz val="20"/>
      <name val="Meiryo UI"/>
      <family val="3"/>
      <charset val="128"/>
    </font>
    <font>
      <sz val="11"/>
      <color rgb="FF1D2129"/>
      <name val="Meiryo UI"/>
      <family val="3"/>
      <charset val="128"/>
    </font>
    <font>
      <sz val="11"/>
      <color theme="1"/>
      <name val="Meiryo UI"/>
      <family val="3"/>
      <charset val="128"/>
    </font>
    <font>
      <u/>
      <sz val="11"/>
      <color indexed="12"/>
      <name val="Meiryo UI"/>
      <family val="3"/>
      <charset val="128"/>
    </font>
    <font>
      <b/>
      <sz val="11"/>
      <color theme="1"/>
      <name val="Meiryo UI"/>
      <family val="3"/>
      <charset val="128"/>
    </font>
  </fonts>
  <fills count="4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9" tint="0.79998168889431442"/>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1"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16"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7"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10" fillId="0" borderId="0" applyNumberFormat="0" applyFill="0" applyBorder="0" applyAlignment="0" applyProtection="0"/>
    <xf numFmtId="0" fontId="8" fillId="14" borderId="0" applyNumberFormat="0" applyBorder="0" applyAlignment="0" applyProtection="0"/>
    <xf numFmtId="0" fontId="3" fillId="15" borderId="0" applyNumberFormat="0" applyBorder="0" applyAlignment="0" applyProtection="0"/>
    <xf numFmtId="0" fontId="14" fillId="16" borderId="0" applyNumberFormat="0" applyBorder="0" applyAlignment="0" applyProtection="0"/>
    <xf numFmtId="0" fontId="12" fillId="17" borderId="11" applyNumberFormat="0" applyAlignment="0" applyProtection="0"/>
    <xf numFmtId="0" fontId="15" fillId="18" borderId="12" applyNumberFormat="0" applyAlignment="0" applyProtection="0"/>
    <xf numFmtId="0" fontId="4" fillId="18" borderId="11" applyNumberFormat="0" applyAlignment="0" applyProtection="0"/>
    <xf numFmtId="0" fontId="13" fillId="0" borderId="13" applyNumberFormat="0" applyFill="0" applyAlignment="0" applyProtection="0"/>
    <xf numFmtId="0" fontId="5" fillId="19" borderId="14" applyNumberFormat="0" applyAlignment="0" applyProtection="0"/>
    <xf numFmtId="0" fontId="18" fillId="0" borderId="0" applyNumberFormat="0" applyFill="0" applyBorder="0" applyAlignment="0" applyProtection="0"/>
    <xf numFmtId="0" fontId="1" fillId="20" borderId="15" applyNumberFormat="0" applyFont="0" applyAlignment="0" applyProtection="0"/>
    <xf numFmtId="0" fontId="6" fillId="0" borderId="0" applyNumberFormat="0" applyFill="0" applyBorder="0" applyAlignment="0" applyProtection="0"/>
    <xf numFmtId="0" fontId="17" fillId="0" borderId="16" applyNumberFormat="0" applyFill="0" applyAlignment="0" applyProtection="0"/>
    <xf numFmtId="0" fontId="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2"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cellStyleXfs>
  <cellXfs count="9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3"/>
    <xf numFmtId="0" fontId="2" fillId="0" borderId="0" xfId="3" applyAlignment="1">
      <alignment wrapText="1"/>
    </xf>
    <xf numFmtId="0" fontId="0" fillId="0" borderId="0" xfId="0" applyAlignment="1">
      <alignment wrapText="1"/>
    </xf>
    <xf numFmtId="0" fontId="16" fillId="0" borderId="0" xfId="5" applyAlignment="1">
      <alignment horizontal="left"/>
    </xf>
    <xf numFmtId="0" fontId="9" fillId="0" borderId="0" xfId="6"/>
    <xf numFmtId="0" fontId="9" fillId="0" borderId="0" xfId="7">
      <alignment vertical="top"/>
    </xf>
    <xf numFmtId="0" fontId="1" fillId="8" borderId="2" xfId="11" applyFill="1">
      <alignment horizontal="center" vertical="center"/>
    </xf>
    <xf numFmtId="0" fontId="1" fillId="3" borderId="2" xfId="11" applyFill="1">
      <alignment horizontal="center" vertical="center"/>
    </xf>
    <xf numFmtId="0" fontId="1" fillId="9" borderId="2" xfId="11" applyFill="1">
      <alignment horizontal="center" vertical="center"/>
    </xf>
    <xf numFmtId="0" fontId="1" fillId="4" borderId="2" xfId="11" applyFill="1">
      <alignment horizontal="center" vertical="center"/>
    </xf>
    <xf numFmtId="0" fontId="1" fillId="6" borderId="2" xfId="11" applyFill="1">
      <alignment horizontal="center" vertical="center"/>
    </xf>
    <xf numFmtId="0" fontId="1" fillId="11" borderId="2" xfId="11" applyFill="1">
      <alignment horizontal="center" vertical="center"/>
    </xf>
    <xf numFmtId="0" fontId="1" fillId="5" borderId="2" xfId="11" applyFill="1">
      <alignment horizontal="center" vertical="center"/>
    </xf>
    <xf numFmtId="0" fontId="1" fillId="10" borderId="2" xfId="11" applyFill="1">
      <alignment horizontal="center" vertical="center"/>
    </xf>
    <xf numFmtId="0" fontId="1" fillId="3" borderId="2" xfId="12" applyFill="1">
      <alignment horizontal="left" vertical="center" indent="2"/>
    </xf>
    <xf numFmtId="0" fontId="1" fillId="4" borderId="2" xfId="12" applyFill="1">
      <alignment horizontal="left" vertical="center" indent="2"/>
    </xf>
    <xf numFmtId="0" fontId="1" fillId="11" borderId="2" xfId="12" applyFill="1">
      <alignment horizontal="left" vertical="center" indent="2"/>
    </xf>
    <xf numFmtId="0" fontId="1" fillId="10" borderId="2" xfId="12" applyFill="1">
      <alignment horizontal="left" vertical="center" indent="2"/>
    </xf>
    <xf numFmtId="0" fontId="0" fillId="0" borderId="10" xfId="0" applyBorder="1"/>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0" fillId="0" borderId="0" xfId="1" applyFont="1" applyProtection="1">
      <alignment vertical="top"/>
    </xf>
    <xf numFmtId="0" fontId="23" fillId="13" borderId="1" xfId="0" applyFont="1" applyFill="1" applyBorder="1" applyAlignment="1">
      <alignment horizontal="left" vertical="center" indent="1"/>
    </xf>
    <xf numFmtId="0" fontId="23" fillId="13" borderId="1" xfId="0" applyFont="1" applyFill="1" applyBorder="1" applyAlignment="1">
      <alignment horizontal="center" vertical="center" wrapText="1"/>
    </xf>
    <xf numFmtId="0" fontId="24" fillId="12" borderId="8" xfId="0" applyFont="1" applyFill="1" applyBorder="1" applyAlignment="1">
      <alignment horizontal="center" vertical="center" shrinkToFit="1"/>
    </xf>
    <xf numFmtId="0" fontId="17" fillId="8" borderId="2" xfId="0" applyFont="1" applyFill="1" applyBorder="1" applyAlignment="1">
      <alignment horizontal="left" vertical="center" indent="1"/>
    </xf>
    <xf numFmtId="9" fontId="25" fillId="8" borderId="2" xfId="2" applyFont="1" applyFill="1" applyBorder="1" applyAlignment="1">
      <alignment horizontal="center" vertical="center"/>
    </xf>
    <xf numFmtId="0" fontId="25" fillId="0" borderId="2" xfId="0" applyFont="1" applyBorder="1" applyAlignment="1">
      <alignment horizontal="center" vertical="center"/>
    </xf>
    <xf numFmtId="9" fontId="25" fillId="3" borderId="2" xfId="2" applyFont="1" applyFill="1" applyBorder="1" applyAlignment="1">
      <alignment horizontal="center" vertical="center"/>
    </xf>
    <xf numFmtId="0" fontId="17" fillId="9" borderId="2" xfId="0" applyFont="1" applyFill="1" applyBorder="1" applyAlignment="1">
      <alignment horizontal="left" vertical="center" indent="1"/>
    </xf>
    <xf numFmtId="9" fontId="25" fillId="9" borderId="2" xfId="2" applyFont="1" applyFill="1" applyBorder="1" applyAlignment="1">
      <alignment horizontal="center" vertical="center"/>
    </xf>
    <xf numFmtId="9" fontId="25" fillId="4" borderId="2" xfId="2" applyFont="1" applyFill="1" applyBorder="1" applyAlignment="1">
      <alignment horizontal="center" vertical="center"/>
    </xf>
    <xf numFmtId="0" fontId="17" fillId="6" borderId="2" xfId="0" applyFont="1" applyFill="1" applyBorder="1" applyAlignment="1">
      <alignment horizontal="left" vertical="center" indent="1"/>
    </xf>
    <xf numFmtId="9" fontId="25" fillId="6" borderId="2" xfId="2" applyFont="1" applyFill="1" applyBorder="1" applyAlignment="1">
      <alignment horizontal="center" vertical="center"/>
    </xf>
    <xf numFmtId="9" fontId="25" fillId="11" borderId="2" xfId="2" applyFont="1" applyFill="1" applyBorder="1" applyAlignment="1">
      <alignment horizontal="center" vertical="center"/>
    </xf>
    <xf numFmtId="0" fontId="17" fillId="5" borderId="2" xfId="0" applyFont="1" applyFill="1" applyBorder="1" applyAlignment="1">
      <alignment horizontal="left" vertical="center" indent="1"/>
    </xf>
    <xf numFmtId="9" fontId="25" fillId="5" borderId="2" xfId="2" applyFont="1" applyFill="1" applyBorder="1" applyAlignment="1">
      <alignment horizontal="center" vertical="center"/>
    </xf>
    <xf numFmtId="9" fontId="25" fillId="10" borderId="2" xfId="2" applyFont="1" applyFill="1" applyBorder="1" applyAlignment="1">
      <alignment horizontal="center" vertical="center"/>
    </xf>
    <xf numFmtId="0" fontId="26" fillId="2" borderId="2" xfId="0" applyFont="1" applyFill="1" applyBorder="1" applyAlignment="1">
      <alignment horizontal="left" vertical="center" indent="1"/>
    </xf>
    <xf numFmtId="0" fontId="26" fillId="2" borderId="2" xfId="0" applyFont="1" applyFill="1" applyBorder="1" applyAlignment="1">
      <alignment horizontal="center" vertical="center"/>
    </xf>
    <xf numFmtId="9" fontId="25" fillId="2" borderId="2" xfId="2" applyFont="1" applyFill="1" applyBorder="1" applyAlignment="1">
      <alignment horizontal="center" vertical="center"/>
    </xf>
    <xf numFmtId="0" fontId="25" fillId="2" borderId="2" xfId="0" applyFont="1" applyFill="1" applyBorder="1" applyAlignment="1">
      <alignment horizontal="center" vertical="center"/>
    </xf>
    <xf numFmtId="0" fontId="28" fillId="0" borderId="0" xfId="0" applyFont="1"/>
    <xf numFmtId="0" fontId="2" fillId="0" borderId="0" xfId="0" applyFont="1" applyAlignment="1">
      <alignment horizontal="center"/>
    </xf>
    <xf numFmtId="0" fontId="27" fillId="0" borderId="0" xfId="1" applyFont="1" applyAlignment="1" applyProtection="1"/>
    <xf numFmtId="0" fontId="30" fillId="0" borderId="0" xfId="0" applyFont="1" applyAlignment="1">
      <alignment vertical="top"/>
    </xf>
    <xf numFmtId="0" fontId="30" fillId="0" borderId="0" xfId="0" applyFont="1"/>
    <xf numFmtId="0" fontId="31" fillId="0" borderId="0" xfId="0" applyFont="1" applyAlignment="1">
      <alignment horizontal="left" vertical="center"/>
    </xf>
    <xf numFmtId="0" fontId="32" fillId="0" borderId="0" xfId="0" applyFont="1" applyAlignment="1">
      <alignment horizontal="left" vertical="center"/>
    </xf>
    <xf numFmtId="0" fontId="33" fillId="0" borderId="0" xfId="0" applyFont="1" applyAlignment="1">
      <alignment vertical="top"/>
    </xf>
    <xf numFmtId="0" fontId="34" fillId="0" borderId="0" xfId="0" applyFont="1" applyAlignment="1">
      <alignment vertical="top"/>
    </xf>
    <xf numFmtId="0" fontId="30" fillId="0" borderId="0" xfId="0" applyFont="1" applyAlignment="1">
      <alignment horizontal="left" vertical="top"/>
    </xf>
    <xf numFmtId="0" fontId="35" fillId="0" borderId="0" xfId="0" applyFont="1" applyAlignment="1">
      <alignment vertical="center"/>
    </xf>
    <xf numFmtId="0" fontId="36" fillId="0" borderId="0" xfId="0" applyFont="1"/>
    <xf numFmtId="0" fontId="37" fillId="0" borderId="0" xfId="0" applyFont="1" applyAlignment="1">
      <alignment horizontal="left" vertical="top" wrapText="1" indent="1"/>
    </xf>
    <xf numFmtId="0" fontId="38" fillId="0" borderId="0" xfId="0" applyFont="1" applyAlignment="1">
      <alignment vertical="top" wrapText="1"/>
    </xf>
    <xf numFmtId="0" fontId="39" fillId="0" borderId="0" xfId="1" applyFont="1" applyAlignment="1" applyProtection="1">
      <alignment horizontal="left" vertical="top"/>
    </xf>
    <xf numFmtId="178" fontId="0" fillId="8" borderId="2" xfId="0" applyNumberFormat="1" applyFill="1" applyBorder="1" applyAlignment="1">
      <alignment horizontal="center" vertical="center"/>
    </xf>
    <xf numFmtId="178" fontId="25" fillId="8" borderId="2" xfId="0" applyNumberFormat="1" applyFont="1" applyFill="1" applyBorder="1" applyAlignment="1">
      <alignment horizontal="center" vertical="center"/>
    </xf>
    <xf numFmtId="178" fontId="1" fillId="3" borderId="2" xfId="10" applyFill="1">
      <alignment horizontal="center" vertical="center"/>
    </xf>
    <xf numFmtId="178" fontId="0" fillId="9" borderId="2" xfId="0" applyNumberFormat="1" applyFill="1" applyBorder="1" applyAlignment="1">
      <alignment horizontal="center" vertical="center"/>
    </xf>
    <xf numFmtId="178" fontId="25" fillId="9" borderId="2" xfId="0" applyNumberFormat="1" applyFont="1" applyFill="1" applyBorder="1" applyAlignment="1">
      <alignment horizontal="center" vertical="center"/>
    </xf>
    <xf numFmtId="178" fontId="1" fillId="4" borderId="2" xfId="10" applyFill="1">
      <alignment horizontal="center" vertical="center"/>
    </xf>
    <xf numFmtId="178" fontId="0" fillId="6" borderId="2" xfId="0" applyNumberFormat="1" applyFill="1" applyBorder="1" applyAlignment="1">
      <alignment horizontal="center" vertical="center"/>
    </xf>
    <xf numFmtId="178" fontId="25" fillId="6" borderId="2" xfId="0" applyNumberFormat="1" applyFont="1" applyFill="1" applyBorder="1" applyAlignment="1">
      <alignment horizontal="center" vertical="center"/>
    </xf>
    <xf numFmtId="178" fontId="1" fillId="11" borderId="2" xfId="10" applyFill="1">
      <alignment horizontal="center" vertical="center"/>
    </xf>
    <xf numFmtId="178" fontId="0" fillId="5" borderId="2" xfId="0" applyNumberFormat="1" applyFill="1" applyBorder="1" applyAlignment="1">
      <alignment horizontal="center" vertical="center"/>
    </xf>
    <xf numFmtId="178" fontId="25" fillId="5" borderId="2" xfId="0" applyNumberFormat="1" applyFont="1" applyFill="1" applyBorder="1" applyAlignment="1">
      <alignment horizontal="center" vertical="center"/>
    </xf>
    <xf numFmtId="178" fontId="1" fillId="10" borderId="2" xfId="10" applyFill="1">
      <alignment horizontal="center" vertical="center"/>
    </xf>
    <xf numFmtId="178" fontId="27" fillId="2" borderId="2" xfId="0" applyNumberFormat="1" applyFont="1" applyFill="1" applyBorder="1" applyAlignment="1">
      <alignment horizontal="left" vertical="center"/>
    </xf>
    <xf numFmtId="178" fontId="25" fillId="2" borderId="2" xfId="0" applyNumberFormat="1" applyFont="1" applyFill="1" applyBorder="1" applyAlignment="1">
      <alignment horizontal="center" vertical="center"/>
    </xf>
    <xf numFmtId="180" fontId="22" fillId="7" borderId="6" xfId="0" applyNumberFormat="1" applyFont="1" applyFill="1" applyBorder="1" applyAlignment="1">
      <alignment horizontal="center" vertical="center"/>
    </xf>
    <xf numFmtId="180" fontId="22" fillId="7" borderId="0" xfId="0" applyNumberFormat="1" applyFont="1" applyFill="1" applyAlignment="1">
      <alignment horizontal="center" vertical="center"/>
    </xf>
    <xf numFmtId="180" fontId="22" fillId="7" borderId="7" xfId="0" applyNumberFormat="1" applyFont="1" applyFill="1" applyBorder="1" applyAlignment="1">
      <alignment horizontal="center" vertical="center"/>
    </xf>
    <xf numFmtId="0" fontId="1" fillId="45" borderId="2" xfId="11" applyFill="1">
      <alignment horizontal="center" vertical="center"/>
    </xf>
    <xf numFmtId="9" fontId="25" fillId="45" borderId="2" xfId="2" applyFont="1" applyFill="1" applyBorder="1" applyAlignment="1">
      <alignment horizontal="center" vertical="center"/>
    </xf>
    <xf numFmtId="178" fontId="1" fillId="45" borderId="2" xfId="10" applyFill="1">
      <alignment horizontal="center" vertical="center"/>
    </xf>
    <xf numFmtId="0" fontId="40" fillId="45" borderId="2" xfId="12" applyFont="1" applyFill="1">
      <alignment horizontal="left" vertical="center" indent="2"/>
    </xf>
    <xf numFmtId="0" fontId="1" fillId="46" borderId="2" xfId="12" applyFill="1">
      <alignment horizontal="left" vertical="center" indent="2"/>
    </xf>
    <xf numFmtId="9" fontId="25" fillId="46" borderId="2" xfId="2" applyFont="1" applyFill="1" applyBorder="1" applyAlignment="1">
      <alignment horizontal="center" vertical="center"/>
    </xf>
    <xf numFmtId="178" fontId="1" fillId="46" borderId="2" xfId="10" applyFill="1">
      <alignment horizontal="center" vertical="center"/>
    </xf>
    <xf numFmtId="0" fontId="1" fillId="46" borderId="2" xfId="11" applyFill="1" applyAlignment="1">
      <alignment horizontal="left" vertical="center"/>
    </xf>
    <xf numFmtId="0" fontId="1" fillId="0" borderId="0" xfId="8">
      <alignment horizontal="right" indent="1"/>
    </xf>
    <xf numFmtId="0" fontId="1" fillId="0" borderId="7" xfId="8" applyBorder="1">
      <alignment horizontal="right" indent="1"/>
    </xf>
    <xf numFmtId="14" fontId="0" fillId="7" borderId="4" xfId="0" applyNumberFormat="1" applyFill="1" applyBorder="1" applyAlignment="1">
      <alignment horizontal="left" vertical="center" wrapText="1" indent="1"/>
    </xf>
    <xf numFmtId="14" fontId="0" fillId="7" borderId="1" xfId="0" applyNumberFormat="1" applyFill="1" applyBorder="1" applyAlignment="1">
      <alignment horizontal="left" vertical="center" wrapText="1" indent="1"/>
    </xf>
    <xf numFmtId="14" fontId="0" fillId="7" borderId="5" xfId="0" applyNumberFormat="1" applyFill="1" applyBorder="1" applyAlignment="1">
      <alignment horizontal="left" vertical="center" wrapText="1" indent="1"/>
    </xf>
    <xf numFmtId="179" fontId="1" fillId="0" borderId="3" xfId="9">
      <alignment horizontal="center" vertical="center"/>
    </xf>
  </cellXfs>
  <cellStyles count="54">
    <cellStyle name="20% - アクセント 1" xfId="31" builtinId="30" customBuiltin="1"/>
    <cellStyle name="20% - アクセント 2" xfId="35" builtinId="34" customBuiltin="1"/>
    <cellStyle name="20% - アクセント 3" xfId="39" builtinId="38" customBuiltin="1"/>
    <cellStyle name="20% - アクセント 4" xfId="43" builtinId="42" customBuiltin="1"/>
    <cellStyle name="20% - アクセント 5" xfId="47" builtinId="46" customBuiltin="1"/>
    <cellStyle name="20% - アクセント 6" xfId="51" builtinId="50" customBuiltin="1"/>
    <cellStyle name="40% - アクセント 1" xfId="32" builtinId="31" customBuiltin="1"/>
    <cellStyle name="40% - アクセント 2" xfId="36" builtinId="35" customBuiltin="1"/>
    <cellStyle name="40% - アクセント 3" xfId="40" builtinId="39" customBuiltin="1"/>
    <cellStyle name="40% - アクセント 4" xfId="44" builtinId="43" customBuiltin="1"/>
    <cellStyle name="40% - アクセント 5" xfId="48" builtinId="47" customBuiltin="1"/>
    <cellStyle name="40% - アクセント 6" xfId="52" builtinId="51" customBuiltin="1"/>
    <cellStyle name="60% - アクセント 1" xfId="33" builtinId="32" customBuiltin="1"/>
    <cellStyle name="60% - アクセント 2" xfId="37" builtinId="36" customBuiltin="1"/>
    <cellStyle name="60% - アクセント 3" xfId="41" builtinId="40" customBuiltin="1"/>
    <cellStyle name="60% - アクセント 4" xfId="45" builtinId="44" customBuiltin="1"/>
    <cellStyle name="60% - アクセント 5" xfId="49" builtinId="48" customBuiltin="1"/>
    <cellStyle name="60% - アクセント 6" xfId="53" builtinId="52" customBuiltin="1"/>
    <cellStyle name="z_非表示_テキスト" xfId="3" xr:uid="{26E66EE6-E33F-4D77-BAE4-0FB4F5BBF673}"/>
    <cellStyle name="アクセント 1" xfId="30" builtinId="29" customBuiltin="1"/>
    <cellStyle name="アクセント 2" xfId="34" builtinId="33" customBuiltin="1"/>
    <cellStyle name="アクセント 3" xfId="38" builtinId="37" customBuiltin="1"/>
    <cellStyle name="アクセント 4" xfId="42" builtinId="41" customBuiltin="1"/>
    <cellStyle name="アクセント 5" xfId="46" builtinId="45" customBuiltin="1"/>
    <cellStyle name="アクセント 6" xfId="50" builtinId="49" customBuiltin="1"/>
    <cellStyle name="タイトル" xfId="5" builtinId="15" customBuiltin="1"/>
    <cellStyle name="タスク" xfId="12" xr:uid="{6391D789-272B-4DD2-9BF3-2CDCF610FA41}"/>
    <cellStyle name="チェック セル" xfId="25" builtinId="23" customBuiltin="1"/>
    <cellStyle name="どちらでもない" xfId="20" builtinId="28" customBuiltin="1"/>
    <cellStyle name="パーセント" xfId="2" builtinId="5" customBuiltin="1"/>
    <cellStyle name="ハイパーリンク" xfId="1" builtinId="8" customBuiltin="1"/>
    <cellStyle name="プロジェクトの開始" xfId="9" xr:uid="{8EB8A09A-C31C-40A3-B2C1-9449520178B8}"/>
    <cellStyle name="メモ" xfId="27" builtinId="10" customBuiltin="1"/>
    <cellStyle name="リンク セル" xfId="24" builtinId="24" customBuiltin="1"/>
    <cellStyle name="悪い" xfId="19" builtinId="27" customBuiltin="1"/>
    <cellStyle name="計算" xfId="23" builtinId="22" customBuiltin="1"/>
    <cellStyle name="警告文" xfId="26" builtinId="11" customBuiltin="1"/>
    <cellStyle name="桁区切り" xfId="14"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7" builtinId="19" customBuiltin="1"/>
    <cellStyle name="集計" xfId="29" builtinId="25" customBuiltin="1"/>
    <cellStyle name="出力" xfId="22" builtinId="21" customBuiltin="1"/>
    <cellStyle name="説明文" xfId="28" builtinId="53" customBuiltin="1"/>
    <cellStyle name="通貨" xfId="16" builtinId="7" customBuiltin="1"/>
    <cellStyle name="通貨 [0.00]" xfId="15" builtinId="4" customBuiltin="1"/>
    <cellStyle name="日付" xfId="10" xr:uid="{229918B6-DD13-4F5A-97B9-305F7E002AA3}"/>
    <cellStyle name="入力" xfId="21" builtinId="20" customBuiltin="1"/>
    <cellStyle name="標準" xfId="0" builtinId="0" customBuiltin="1"/>
    <cellStyle name="表示済みのハイパーリンク" xfId="13" builtinId="9" customBuiltin="1"/>
    <cellStyle name="名前" xfId="11" xr:uid="{B2D3C1EE-6B41-4801-AAFC-C2274E49E503}"/>
    <cellStyle name="良い" xfId="18" builtinId="26"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作業リスト"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画像 1" descr="Vertex42 ロゴ">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9"/>
  <sheetViews>
    <sheetView showGridLines="0" tabSelected="1" showRuler="0" zoomScale="55" zoomScaleNormal="55" zoomScalePageLayoutView="70" workbookViewId="0">
      <pane ySplit="6" topLeftCell="A19" activePane="bottomLeft" state="frozen"/>
      <selection pane="bottomLeft" activeCell="D29" sqref="D29"/>
    </sheetView>
  </sheetViews>
  <sheetFormatPr defaultRowHeight="30" customHeight="1" x14ac:dyDescent="0.35"/>
  <cols>
    <col min="1" max="1" width="2.5703125" style="8" customWidth="1"/>
    <col min="2" max="2" width="19.78515625" customWidth="1"/>
    <col min="3" max="3" width="30.5703125" customWidth="1"/>
    <col min="4" max="4" width="10.5703125" customWidth="1"/>
    <col min="5" max="5" width="10.2109375" style="2" customWidth="1"/>
    <col min="6" max="6" width="10.2109375" customWidth="1"/>
    <col min="7" max="7" width="2.5703125" customWidth="1"/>
    <col min="8" max="8" width="6" hidden="1" customWidth="1"/>
    <col min="9" max="64" width="2.42578125" customWidth="1"/>
    <col min="66" max="68" width="7.2109375"/>
    <col min="69" max="70" width="8.42578125"/>
  </cols>
  <sheetData>
    <row r="1" spans="1:64" ht="30" customHeight="1" x14ac:dyDescent="0.65">
      <c r="A1" s="9" t="s">
        <v>0</v>
      </c>
      <c r="B1" s="11" t="s">
        <v>64</v>
      </c>
      <c r="C1" s="27"/>
      <c r="D1" s="28"/>
      <c r="E1" s="29"/>
      <c r="F1" s="30"/>
      <c r="H1" s="28"/>
      <c r="I1" s="31" t="s">
        <v>29</v>
      </c>
    </row>
    <row r="2" spans="1:64" ht="30" customHeight="1" x14ac:dyDescent="0.45">
      <c r="A2" s="8" t="s">
        <v>1</v>
      </c>
      <c r="B2" s="12" t="s">
        <v>14</v>
      </c>
      <c r="I2" s="32" t="s">
        <v>30</v>
      </c>
    </row>
    <row r="3" spans="1:64" ht="30" customHeight="1" x14ac:dyDescent="0.35">
      <c r="A3" s="8" t="s">
        <v>2</v>
      </c>
      <c r="B3" s="13" t="s">
        <v>15</v>
      </c>
      <c r="C3" s="93" t="s">
        <v>22</v>
      </c>
      <c r="D3" s="94"/>
      <c r="E3" s="98">
        <f ca="1">TODAY()</f>
        <v>45093</v>
      </c>
      <c r="F3" s="98"/>
    </row>
    <row r="4" spans="1:64" ht="30" customHeight="1" x14ac:dyDescent="0.35">
      <c r="A4" s="9" t="s">
        <v>3</v>
      </c>
      <c r="C4" s="93" t="s">
        <v>23</v>
      </c>
      <c r="D4" s="94"/>
      <c r="E4" s="4">
        <v>1</v>
      </c>
      <c r="I4" s="95">
        <f ca="1">I5</f>
        <v>45089</v>
      </c>
      <c r="J4" s="96"/>
      <c r="K4" s="96"/>
      <c r="L4" s="96"/>
      <c r="M4" s="96"/>
      <c r="N4" s="96"/>
      <c r="O4" s="97"/>
      <c r="P4" s="95">
        <f ca="1">P5</f>
        <v>45096</v>
      </c>
      <c r="Q4" s="96"/>
      <c r="R4" s="96"/>
      <c r="S4" s="96"/>
      <c r="T4" s="96"/>
      <c r="U4" s="96"/>
      <c r="V4" s="97"/>
      <c r="W4" s="95">
        <f ca="1">W5</f>
        <v>45103</v>
      </c>
      <c r="X4" s="96"/>
      <c r="Y4" s="96"/>
      <c r="Z4" s="96"/>
      <c r="AA4" s="96"/>
      <c r="AB4" s="96"/>
      <c r="AC4" s="97"/>
      <c r="AD4" s="95">
        <f ca="1">AD5</f>
        <v>45110</v>
      </c>
      <c r="AE4" s="96"/>
      <c r="AF4" s="96"/>
      <c r="AG4" s="96"/>
      <c r="AH4" s="96"/>
      <c r="AI4" s="96"/>
      <c r="AJ4" s="97"/>
      <c r="AK4" s="95">
        <f ca="1">AK5</f>
        <v>45117</v>
      </c>
      <c r="AL4" s="96"/>
      <c r="AM4" s="96"/>
      <c r="AN4" s="96"/>
      <c r="AO4" s="96"/>
      <c r="AP4" s="96"/>
      <c r="AQ4" s="97"/>
      <c r="AR4" s="95">
        <f ca="1">AR5</f>
        <v>45124</v>
      </c>
      <c r="AS4" s="96"/>
      <c r="AT4" s="96"/>
      <c r="AU4" s="96"/>
      <c r="AV4" s="96"/>
      <c r="AW4" s="96"/>
      <c r="AX4" s="97"/>
      <c r="AY4" s="95">
        <f ca="1">AY5</f>
        <v>45131</v>
      </c>
      <c r="AZ4" s="96"/>
      <c r="BA4" s="96"/>
      <c r="BB4" s="96"/>
      <c r="BC4" s="96"/>
      <c r="BD4" s="96"/>
      <c r="BE4" s="97"/>
      <c r="BF4" s="95">
        <f ca="1">BF5</f>
        <v>45138</v>
      </c>
      <c r="BG4" s="96"/>
      <c r="BH4" s="96"/>
      <c r="BI4" s="96"/>
      <c r="BJ4" s="96"/>
      <c r="BK4" s="96"/>
      <c r="BL4" s="97"/>
    </row>
    <row r="5" spans="1:64" ht="15" customHeight="1" x14ac:dyDescent="0.35">
      <c r="A5" s="9" t="s">
        <v>4</v>
      </c>
      <c r="B5" s="26"/>
      <c r="C5" s="26"/>
      <c r="D5" s="26"/>
      <c r="E5" s="26"/>
      <c r="F5" s="26"/>
      <c r="G5" s="26"/>
      <c r="I5" s="82">
        <f ca="1">プロジェクトの開始-WEEKDAY(プロジェクトの開始,1)+2+7*(週表示-1)</f>
        <v>45089</v>
      </c>
      <c r="J5" s="83">
        <f ca="1">I5+1</f>
        <v>45090</v>
      </c>
      <c r="K5" s="83">
        <f t="shared" ref="K5:AX5" ca="1" si="0">J5+1</f>
        <v>45091</v>
      </c>
      <c r="L5" s="83">
        <f t="shared" ca="1" si="0"/>
        <v>45092</v>
      </c>
      <c r="M5" s="83">
        <f t="shared" ca="1" si="0"/>
        <v>45093</v>
      </c>
      <c r="N5" s="83">
        <f t="shared" ca="1" si="0"/>
        <v>45094</v>
      </c>
      <c r="O5" s="84">
        <f t="shared" ca="1" si="0"/>
        <v>45095</v>
      </c>
      <c r="P5" s="82">
        <f ca="1">O5+1</f>
        <v>45096</v>
      </c>
      <c r="Q5" s="83">
        <f ca="1">P5+1</f>
        <v>45097</v>
      </c>
      <c r="R5" s="83">
        <f t="shared" ca="1" si="0"/>
        <v>45098</v>
      </c>
      <c r="S5" s="83">
        <f t="shared" ca="1" si="0"/>
        <v>45099</v>
      </c>
      <c r="T5" s="83">
        <f t="shared" ca="1" si="0"/>
        <v>45100</v>
      </c>
      <c r="U5" s="83">
        <f t="shared" ca="1" si="0"/>
        <v>45101</v>
      </c>
      <c r="V5" s="84">
        <f t="shared" ca="1" si="0"/>
        <v>45102</v>
      </c>
      <c r="W5" s="82">
        <f ca="1">V5+1</f>
        <v>45103</v>
      </c>
      <c r="X5" s="83">
        <f ca="1">W5+1</f>
        <v>45104</v>
      </c>
      <c r="Y5" s="83">
        <f t="shared" ca="1" si="0"/>
        <v>45105</v>
      </c>
      <c r="Z5" s="83">
        <f t="shared" ca="1" si="0"/>
        <v>45106</v>
      </c>
      <c r="AA5" s="83">
        <f t="shared" ca="1" si="0"/>
        <v>45107</v>
      </c>
      <c r="AB5" s="83">
        <f t="shared" ca="1" si="0"/>
        <v>45108</v>
      </c>
      <c r="AC5" s="84">
        <f t="shared" ca="1" si="0"/>
        <v>45109</v>
      </c>
      <c r="AD5" s="82">
        <f ca="1">AC5+1</f>
        <v>45110</v>
      </c>
      <c r="AE5" s="83">
        <f ca="1">AD5+1</f>
        <v>45111</v>
      </c>
      <c r="AF5" s="83">
        <f t="shared" ca="1" si="0"/>
        <v>45112</v>
      </c>
      <c r="AG5" s="83">
        <f t="shared" ca="1" si="0"/>
        <v>45113</v>
      </c>
      <c r="AH5" s="83">
        <f t="shared" ca="1" si="0"/>
        <v>45114</v>
      </c>
      <c r="AI5" s="83">
        <f t="shared" ca="1" si="0"/>
        <v>45115</v>
      </c>
      <c r="AJ5" s="84">
        <f t="shared" ca="1" si="0"/>
        <v>45116</v>
      </c>
      <c r="AK5" s="82">
        <f ca="1">AJ5+1</f>
        <v>45117</v>
      </c>
      <c r="AL5" s="83">
        <f ca="1">AK5+1</f>
        <v>45118</v>
      </c>
      <c r="AM5" s="83">
        <f t="shared" ca="1" si="0"/>
        <v>45119</v>
      </c>
      <c r="AN5" s="83">
        <f t="shared" ca="1" si="0"/>
        <v>45120</v>
      </c>
      <c r="AO5" s="83">
        <f t="shared" ca="1" si="0"/>
        <v>45121</v>
      </c>
      <c r="AP5" s="83">
        <f t="shared" ca="1" si="0"/>
        <v>45122</v>
      </c>
      <c r="AQ5" s="84">
        <f t="shared" ca="1" si="0"/>
        <v>45123</v>
      </c>
      <c r="AR5" s="82">
        <f ca="1">AQ5+1</f>
        <v>45124</v>
      </c>
      <c r="AS5" s="83">
        <f ca="1">AR5+1</f>
        <v>45125</v>
      </c>
      <c r="AT5" s="83">
        <f t="shared" ca="1" si="0"/>
        <v>45126</v>
      </c>
      <c r="AU5" s="83">
        <f t="shared" ca="1" si="0"/>
        <v>45127</v>
      </c>
      <c r="AV5" s="83">
        <f t="shared" ca="1" si="0"/>
        <v>45128</v>
      </c>
      <c r="AW5" s="83">
        <f t="shared" ca="1" si="0"/>
        <v>45129</v>
      </c>
      <c r="AX5" s="84">
        <f t="shared" ca="1" si="0"/>
        <v>45130</v>
      </c>
      <c r="AY5" s="82">
        <f ca="1">AX5+1</f>
        <v>45131</v>
      </c>
      <c r="AZ5" s="83">
        <f ca="1">AY5+1</f>
        <v>45132</v>
      </c>
      <c r="BA5" s="83">
        <f t="shared" ref="BA5:BE5" ca="1" si="1">AZ5+1</f>
        <v>45133</v>
      </c>
      <c r="BB5" s="83">
        <f t="shared" ca="1" si="1"/>
        <v>45134</v>
      </c>
      <c r="BC5" s="83">
        <f t="shared" ca="1" si="1"/>
        <v>45135</v>
      </c>
      <c r="BD5" s="83">
        <f t="shared" ca="1" si="1"/>
        <v>45136</v>
      </c>
      <c r="BE5" s="84">
        <f t="shared" ca="1" si="1"/>
        <v>45137</v>
      </c>
      <c r="BF5" s="82">
        <f ca="1">BE5+1</f>
        <v>45138</v>
      </c>
      <c r="BG5" s="83">
        <f ca="1">BF5+1</f>
        <v>45139</v>
      </c>
      <c r="BH5" s="83">
        <f t="shared" ref="BH5:BL5" ca="1" si="2">BG5+1</f>
        <v>45140</v>
      </c>
      <c r="BI5" s="83">
        <f t="shared" ca="1" si="2"/>
        <v>45141</v>
      </c>
      <c r="BJ5" s="83">
        <f t="shared" ca="1" si="2"/>
        <v>45142</v>
      </c>
      <c r="BK5" s="83">
        <f t="shared" ca="1" si="2"/>
        <v>45143</v>
      </c>
      <c r="BL5" s="84">
        <f t="shared" ca="1" si="2"/>
        <v>45144</v>
      </c>
    </row>
    <row r="6" spans="1:64" ht="30" customHeight="1" thickBot="1" x14ac:dyDescent="0.4">
      <c r="A6" s="9" t="s">
        <v>5</v>
      </c>
      <c r="B6" s="33" t="s">
        <v>66</v>
      </c>
      <c r="C6" s="34" t="s">
        <v>65</v>
      </c>
      <c r="D6" s="34" t="s">
        <v>24</v>
      </c>
      <c r="E6" s="34" t="s">
        <v>25</v>
      </c>
      <c r="F6" s="34" t="s">
        <v>27</v>
      </c>
      <c r="G6" s="34"/>
      <c r="H6" s="34" t="s">
        <v>28</v>
      </c>
      <c r="I6" s="35" t="str">
        <f t="shared" ref="I6:AN6" ca="1" si="3">LEFT(TEXT(I5,"aaa"),1)</f>
        <v>月</v>
      </c>
      <c r="J6" s="35" t="str">
        <f t="shared" ca="1" si="3"/>
        <v>火</v>
      </c>
      <c r="K6" s="35" t="str">
        <f t="shared" ca="1" si="3"/>
        <v>水</v>
      </c>
      <c r="L6" s="35" t="str">
        <f t="shared" ca="1" si="3"/>
        <v>木</v>
      </c>
      <c r="M6" s="35" t="str">
        <f t="shared" ca="1" si="3"/>
        <v>金</v>
      </c>
      <c r="N6" s="35" t="str">
        <f t="shared" ca="1" si="3"/>
        <v>土</v>
      </c>
      <c r="O6" s="35" t="str">
        <f t="shared" ca="1" si="3"/>
        <v>日</v>
      </c>
      <c r="P6" s="35" t="str">
        <f t="shared" ca="1" si="3"/>
        <v>月</v>
      </c>
      <c r="Q6" s="35" t="str">
        <f t="shared" ca="1" si="3"/>
        <v>火</v>
      </c>
      <c r="R6" s="35" t="str">
        <f t="shared" ca="1" si="3"/>
        <v>水</v>
      </c>
      <c r="S6" s="35" t="str">
        <f t="shared" ca="1" si="3"/>
        <v>木</v>
      </c>
      <c r="T6" s="35" t="str">
        <f t="shared" ca="1" si="3"/>
        <v>金</v>
      </c>
      <c r="U6" s="35" t="str">
        <f t="shared" ca="1" si="3"/>
        <v>土</v>
      </c>
      <c r="V6" s="35" t="str">
        <f t="shared" ca="1" si="3"/>
        <v>日</v>
      </c>
      <c r="W6" s="35" t="str">
        <f t="shared" ca="1" si="3"/>
        <v>月</v>
      </c>
      <c r="X6" s="35" t="str">
        <f t="shared" ca="1" si="3"/>
        <v>火</v>
      </c>
      <c r="Y6" s="35" t="str">
        <f t="shared" ca="1" si="3"/>
        <v>水</v>
      </c>
      <c r="Z6" s="35" t="str">
        <f t="shared" ca="1" si="3"/>
        <v>木</v>
      </c>
      <c r="AA6" s="35" t="str">
        <f t="shared" ca="1" si="3"/>
        <v>金</v>
      </c>
      <c r="AB6" s="35" t="str">
        <f t="shared" ca="1" si="3"/>
        <v>土</v>
      </c>
      <c r="AC6" s="35" t="str">
        <f t="shared" ca="1" si="3"/>
        <v>日</v>
      </c>
      <c r="AD6" s="35" t="str">
        <f t="shared" ca="1" si="3"/>
        <v>月</v>
      </c>
      <c r="AE6" s="35" t="str">
        <f t="shared" ca="1" si="3"/>
        <v>火</v>
      </c>
      <c r="AF6" s="35" t="str">
        <f t="shared" ca="1" si="3"/>
        <v>水</v>
      </c>
      <c r="AG6" s="35" t="str">
        <f t="shared" ca="1" si="3"/>
        <v>木</v>
      </c>
      <c r="AH6" s="35" t="str">
        <f t="shared" ca="1" si="3"/>
        <v>金</v>
      </c>
      <c r="AI6" s="35" t="str">
        <f t="shared" ca="1" si="3"/>
        <v>土</v>
      </c>
      <c r="AJ6" s="35" t="str">
        <f t="shared" ca="1" si="3"/>
        <v>日</v>
      </c>
      <c r="AK6" s="35" t="str">
        <f t="shared" ca="1" si="3"/>
        <v>月</v>
      </c>
      <c r="AL6" s="35" t="str">
        <f t="shared" ca="1" si="3"/>
        <v>火</v>
      </c>
      <c r="AM6" s="35" t="str">
        <f t="shared" ca="1" si="3"/>
        <v>水</v>
      </c>
      <c r="AN6" s="35" t="str">
        <f t="shared" ca="1" si="3"/>
        <v>木</v>
      </c>
      <c r="AO6" s="35" t="str">
        <f t="shared" ref="AO6:BL6" ca="1" si="4">LEFT(TEXT(AO5,"aaa"),1)</f>
        <v>金</v>
      </c>
      <c r="AP6" s="35" t="str">
        <f t="shared" ca="1" si="4"/>
        <v>土</v>
      </c>
      <c r="AQ6" s="35" t="str">
        <f t="shared" ca="1" si="4"/>
        <v>日</v>
      </c>
      <c r="AR6" s="35" t="str">
        <f t="shared" ca="1" si="4"/>
        <v>月</v>
      </c>
      <c r="AS6" s="35" t="str">
        <f t="shared" ca="1" si="4"/>
        <v>火</v>
      </c>
      <c r="AT6" s="35" t="str">
        <f t="shared" ca="1" si="4"/>
        <v>水</v>
      </c>
      <c r="AU6" s="35" t="str">
        <f t="shared" ca="1" si="4"/>
        <v>木</v>
      </c>
      <c r="AV6" s="35" t="str">
        <f t="shared" ca="1" si="4"/>
        <v>金</v>
      </c>
      <c r="AW6" s="35" t="str">
        <f t="shared" ca="1" si="4"/>
        <v>土</v>
      </c>
      <c r="AX6" s="35" t="str">
        <f t="shared" ca="1" si="4"/>
        <v>日</v>
      </c>
      <c r="AY6" s="35" t="str">
        <f t="shared" ca="1" si="4"/>
        <v>月</v>
      </c>
      <c r="AZ6" s="35" t="str">
        <f t="shared" ca="1" si="4"/>
        <v>火</v>
      </c>
      <c r="BA6" s="35" t="str">
        <f t="shared" ca="1" si="4"/>
        <v>水</v>
      </c>
      <c r="BB6" s="35" t="str">
        <f t="shared" ca="1" si="4"/>
        <v>木</v>
      </c>
      <c r="BC6" s="35" t="str">
        <f t="shared" ca="1" si="4"/>
        <v>金</v>
      </c>
      <c r="BD6" s="35" t="str">
        <f t="shared" ca="1" si="4"/>
        <v>土</v>
      </c>
      <c r="BE6" s="35" t="str">
        <f t="shared" ca="1" si="4"/>
        <v>日</v>
      </c>
      <c r="BF6" s="35" t="str">
        <f t="shared" ca="1" si="4"/>
        <v>月</v>
      </c>
      <c r="BG6" s="35" t="str">
        <f t="shared" ca="1" si="4"/>
        <v>火</v>
      </c>
      <c r="BH6" s="35" t="str">
        <f t="shared" ca="1" si="4"/>
        <v>水</v>
      </c>
      <c r="BI6" s="35" t="str">
        <f t="shared" ca="1" si="4"/>
        <v>木</v>
      </c>
      <c r="BJ6" s="35" t="str">
        <f t="shared" ca="1" si="4"/>
        <v>金</v>
      </c>
      <c r="BK6" s="35" t="str">
        <f t="shared" ca="1" si="4"/>
        <v>土</v>
      </c>
      <c r="BL6" s="35" t="str">
        <f t="shared" ca="1" si="4"/>
        <v>日</v>
      </c>
    </row>
    <row r="7" spans="1:64" ht="30" hidden="1" customHeight="1" thickBot="1" x14ac:dyDescent="0.4">
      <c r="A7" s="8" t="s">
        <v>6</v>
      </c>
      <c r="C7" s="10"/>
      <c r="E7"/>
      <c r="H7" t="str">
        <f>IF(OR(ISBLANK(タスク_開始),ISBLANK(タスク_終了)),"",タスク_終了-タスク_開始+1)</f>
        <v/>
      </c>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row>
    <row r="8" spans="1:64" s="1" customFormat="1" ht="30" customHeight="1" thickBot="1" x14ac:dyDescent="0.4">
      <c r="A8" s="9" t="s">
        <v>7</v>
      </c>
      <c r="B8" s="36" t="s">
        <v>44</v>
      </c>
      <c r="C8" s="14"/>
      <c r="D8" s="37"/>
      <c r="E8" s="68"/>
      <c r="F8" s="69"/>
      <c r="G8" s="38"/>
      <c r="H8" s="38" t="str">
        <f t="shared" ref="H8:H44" si="5">IF(OR(ISBLANK(タスク_開始),ISBLANK(タスク_終了)),"",タスク_終了-タスク_開始+1)</f>
        <v/>
      </c>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row>
    <row r="9" spans="1:64" s="1" customFormat="1" ht="30" customHeight="1" thickBot="1" x14ac:dyDescent="0.4">
      <c r="A9" s="9" t="s">
        <v>8</v>
      </c>
      <c r="B9" s="22" t="s">
        <v>16</v>
      </c>
      <c r="C9" s="15"/>
      <c r="D9" s="39">
        <v>0.5</v>
      </c>
      <c r="E9" s="70">
        <f ca="1">プロジェクトの開始</f>
        <v>45093</v>
      </c>
      <c r="F9" s="70">
        <f ca="1">E9+3</f>
        <v>45096</v>
      </c>
      <c r="G9" s="38"/>
      <c r="H9" s="38">
        <f t="shared" ca="1" si="5"/>
        <v>4</v>
      </c>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row>
    <row r="10" spans="1:64" s="1" customFormat="1" ht="30" customHeight="1" thickBot="1" x14ac:dyDescent="0.4">
      <c r="A10" s="9" t="s">
        <v>9</v>
      </c>
      <c r="B10" s="22" t="s">
        <v>17</v>
      </c>
      <c r="C10" s="15"/>
      <c r="D10" s="39">
        <v>0.6</v>
      </c>
      <c r="E10" s="70">
        <f ca="1">F9</f>
        <v>45096</v>
      </c>
      <c r="F10" s="70">
        <f ca="1">E10+2</f>
        <v>45098</v>
      </c>
      <c r="G10" s="38"/>
      <c r="H10" s="38">
        <f t="shared" ca="1" si="5"/>
        <v>3</v>
      </c>
      <c r="I10" s="5"/>
      <c r="J10" s="5"/>
      <c r="K10" s="5"/>
      <c r="L10" s="5"/>
      <c r="M10" s="5"/>
      <c r="N10" s="5"/>
      <c r="O10" s="5"/>
      <c r="P10" s="5"/>
      <c r="Q10" s="5"/>
      <c r="R10" s="5"/>
      <c r="S10" s="5"/>
      <c r="T10" s="5"/>
      <c r="U10" s="6"/>
      <c r="V10" s="6"/>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row>
    <row r="11" spans="1:64" s="1" customFormat="1" ht="30" customHeight="1" thickBot="1" x14ac:dyDescent="0.4">
      <c r="A11" s="8"/>
      <c r="B11" s="22" t="s">
        <v>18</v>
      </c>
      <c r="C11" s="15"/>
      <c r="D11" s="39">
        <v>0.5</v>
      </c>
      <c r="E11" s="70">
        <f ca="1">F10</f>
        <v>45098</v>
      </c>
      <c r="F11" s="70">
        <f ca="1">E11+4</f>
        <v>45102</v>
      </c>
      <c r="G11" s="38"/>
      <c r="H11" s="38">
        <f t="shared" ca="1" si="5"/>
        <v>5</v>
      </c>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row>
    <row r="12" spans="1:64" s="1" customFormat="1" ht="30" customHeight="1" thickBot="1" x14ac:dyDescent="0.4">
      <c r="A12" s="8"/>
      <c r="B12" s="22" t="s">
        <v>19</v>
      </c>
      <c r="C12" s="15"/>
      <c r="D12" s="39">
        <v>0.25</v>
      </c>
      <c r="E12" s="70">
        <f ca="1">F11</f>
        <v>45102</v>
      </c>
      <c r="F12" s="70">
        <f ca="1">E12+5</f>
        <v>45107</v>
      </c>
      <c r="G12" s="38"/>
      <c r="H12" s="38">
        <f t="shared" ca="1" si="5"/>
        <v>6</v>
      </c>
      <c r="I12" s="5"/>
      <c r="J12" s="5"/>
      <c r="K12" s="5"/>
      <c r="L12" s="5"/>
      <c r="M12" s="5"/>
      <c r="N12" s="5"/>
      <c r="O12" s="5"/>
      <c r="P12" s="5"/>
      <c r="Q12" s="5"/>
      <c r="R12" s="5"/>
      <c r="S12" s="5"/>
      <c r="T12" s="5"/>
      <c r="U12" s="5"/>
      <c r="V12" s="5"/>
      <c r="W12" s="5"/>
      <c r="X12" s="5"/>
      <c r="Y12" s="6"/>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row>
    <row r="13" spans="1:64" s="1" customFormat="1" ht="30" customHeight="1" thickBot="1" x14ac:dyDescent="0.4">
      <c r="A13" s="8"/>
      <c r="B13" s="22"/>
      <c r="C13" s="15"/>
      <c r="D13" s="39"/>
      <c r="E13" s="70"/>
      <c r="F13" s="70"/>
      <c r="G13" s="38"/>
      <c r="H13" s="38"/>
      <c r="I13" s="5"/>
      <c r="J13" s="5"/>
      <c r="K13" s="5"/>
      <c r="L13" s="5"/>
      <c r="M13" s="5"/>
      <c r="N13" s="5"/>
      <c r="O13" s="5"/>
      <c r="P13" s="5"/>
      <c r="Q13" s="5"/>
      <c r="R13" s="5"/>
      <c r="S13" s="5"/>
      <c r="T13" s="5"/>
      <c r="U13" s="5"/>
      <c r="V13" s="5"/>
      <c r="W13" s="5"/>
      <c r="X13" s="5"/>
      <c r="Y13" s="6"/>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row>
    <row r="14" spans="1:64" s="1" customFormat="1" ht="30" customHeight="1" thickBot="1" x14ac:dyDescent="0.4">
      <c r="A14" s="8"/>
      <c r="B14" s="22" t="s">
        <v>20</v>
      </c>
      <c r="C14" s="15"/>
      <c r="D14" s="39"/>
      <c r="E14" s="70">
        <f ca="1">E10+1</f>
        <v>45097</v>
      </c>
      <c r="F14" s="70">
        <f ca="1">E14+2</f>
        <v>45099</v>
      </c>
      <c r="G14" s="38"/>
      <c r="H14" s="38">
        <f t="shared" ca="1" si="5"/>
        <v>3</v>
      </c>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row>
    <row r="15" spans="1:64" s="1" customFormat="1" ht="30" customHeight="1" thickBot="1" x14ac:dyDescent="0.4">
      <c r="A15" s="9" t="s">
        <v>10</v>
      </c>
      <c r="B15" s="40" t="s">
        <v>45</v>
      </c>
      <c r="C15" s="16"/>
      <c r="D15" s="41"/>
      <c r="E15" s="71"/>
      <c r="F15" s="72"/>
      <c r="G15" s="38"/>
      <c r="H15" s="38" t="str">
        <f t="shared" si="5"/>
        <v/>
      </c>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row>
    <row r="16" spans="1:64" s="1" customFormat="1" ht="30" customHeight="1" thickBot="1" x14ac:dyDescent="0.4">
      <c r="A16" s="9"/>
      <c r="B16" s="23" t="s">
        <v>16</v>
      </c>
      <c r="C16" s="17"/>
      <c r="D16" s="42">
        <v>0.5</v>
      </c>
      <c r="E16" s="73">
        <f ca="1">E14+1</f>
        <v>45098</v>
      </c>
      <c r="F16" s="73">
        <f ca="1">E16+4</f>
        <v>45102</v>
      </c>
      <c r="G16" s="38"/>
      <c r="H16" s="38">
        <f t="shared" ca="1" si="5"/>
        <v>5</v>
      </c>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row>
    <row r="17" spans="1:64" s="1" customFormat="1" ht="30" customHeight="1" thickBot="1" x14ac:dyDescent="0.4">
      <c r="A17" s="8"/>
      <c r="B17" s="23" t="s">
        <v>17</v>
      </c>
      <c r="C17" s="17"/>
      <c r="D17" s="42">
        <v>0.5</v>
      </c>
      <c r="E17" s="73">
        <f ca="1">E16+2</f>
        <v>45100</v>
      </c>
      <c r="F17" s="73">
        <f ca="1">E17+5</f>
        <v>45105</v>
      </c>
      <c r="G17" s="38"/>
      <c r="H17" s="38">
        <f t="shared" ca="1" si="5"/>
        <v>6</v>
      </c>
      <c r="I17" s="5"/>
      <c r="J17" s="5"/>
      <c r="K17" s="5"/>
      <c r="L17" s="5"/>
      <c r="M17" s="5"/>
      <c r="N17" s="5"/>
      <c r="O17" s="5"/>
      <c r="P17" s="5"/>
      <c r="Q17" s="5"/>
      <c r="R17" s="5"/>
      <c r="S17" s="5"/>
      <c r="T17" s="5"/>
      <c r="U17" s="6"/>
      <c r="V17" s="6"/>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row>
    <row r="18" spans="1:64" s="1" customFormat="1" ht="30" customHeight="1" thickBot="1" x14ac:dyDescent="0.4">
      <c r="A18" s="8"/>
      <c r="B18" s="23" t="s">
        <v>18</v>
      </c>
      <c r="C18" s="17"/>
      <c r="D18" s="42"/>
      <c r="E18" s="73">
        <f ca="1">F17</f>
        <v>45105</v>
      </c>
      <c r="F18" s="73">
        <f ca="1">E18+3</f>
        <v>45108</v>
      </c>
      <c r="G18" s="38"/>
      <c r="H18" s="38">
        <f t="shared" ca="1" si="5"/>
        <v>4</v>
      </c>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row>
    <row r="19" spans="1:64" s="1" customFormat="1" ht="30" customHeight="1" thickBot="1" x14ac:dyDescent="0.4">
      <c r="A19" s="8"/>
      <c r="B19" s="23" t="s">
        <v>19</v>
      </c>
      <c r="C19" s="17"/>
      <c r="D19" s="42"/>
      <c r="E19" s="73">
        <f ca="1">E18</f>
        <v>45105</v>
      </c>
      <c r="F19" s="73">
        <f ca="1">E19+2</f>
        <v>45107</v>
      </c>
      <c r="G19" s="38"/>
      <c r="H19" s="38">
        <f t="shared" ca="1" si="5"/>
        <v>3</v>
      </c>
      <c r="I19" s="5"/>
      <c r="J19" s="5"/>
      <c r="K19" s="5"/>
      <c r="L19" s="5"/>
      <c r="M19" s="5"/>
      <c r="N19" s="5"/>
      <c r="O19" s="5"/>
      <c r="P19" s="5"/>
      <c r="Q19" s="5"/>
      <c r="R19" s="5"/>
      <c r="S19" s="5"/>
      <c r="T19" s="5"/>
      <c r="U19" s="5"/>
      <c r="V19" s="5"/>
      <c r="W19" s="5"/>
      <c r="X19" s="5"/>
      <c r="Y19" s="6"/>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row>
    <row r="20" spans="1:64" s="1" customFormat="1" ht="30" customHeight="1" thickBot="1" x14ac:dyDescent="0.4">
      <c r="A20" s="8"/>
      <c r="B20" s="23" t="s">
        <v>20</v>
      </c>
      <c r="C20" s="17"/>
      <c r="D20" s="42"/>
      <c r="E20" s="73">
        <f ca="1">E19</f>
        <v>45105</v>
      </c>
      <c r="F20" s="73">
        <f ca="1">E20+3</f>
        <v>45108</v>
      </c>
      <c r="G20" s="38"/>
      <c r="H20" s="38">
        <f t="shared" ca="1" si="5"/>
        <v>4</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row>
    <row r="21" spans="1:64" s="1" customFormat="1" ht="30" customHeight="1" thickBot="1" x14ac:dyDescent="0.4">
      <c r="A21" s="8" t="s">
        <v>11</v>
      </c>
      <c r="B21" s="43" t="s">
        <v>46</v>
      </c>
      <c r="C21" s="18"/>
      <c r="D21" s="44"/>
      <c r="E21" s="74"/>
      <c r="F21" s="75"/>
      <c r="G21" s="38"/>
      <c r="H21" s="38" t="str">
        <f t="shared" si="5"/>
        <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row>
    <row r="22" spans="1:64" s="1" customFormat="1" ht="30" customHeight="1" thickBot="1" x14ac:dyDescent="0.4">
      <c r="A22" s="8"/>
      <c r="B22" s="24" t="s">
        <v>67</v>
      </c>
      <c r="C22" s="19" t="s">
        <v>71</v>
      </c>
      <c r="D22" s="45">
        <v>0</v>
      </c>
      <c r="E22" s="76">
        <f ca="1">E9+M2215</f>
        <v>45093</v>
      </c>
      <c r="F22" s="76">
        <f ca="1">E22+5</f>
        <v>45098</v>
      </c>
      <c r="G22" s="38"/>
      <c r="H22" s="38">
        <f t="shared" ca="1" si="5"/>
        <v>6</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row>
    <row r="23" spans="1:64" s="1" customFormat="1" ht="30" customHeight="1" thickBot="1" x14ac:dyDescent="0.4">
      <c r="A23" s="8"/>
      <c r="B23" s="24" t="s">
        <v>68</v>
      </c>
      <c r="C23" s="19" t="s">
        <v>72</v>
      </c>
      <c r="D23" s="45">
        <v>0.7</v>
      </c>
      <c r="E23" s="76">
        <f ca="1">E22+M2315</f>
        <v>45093</v>
      </c>
      <c r="F23" s="76">
        <f ca="1">E23+4</f>
        <v>45097</v>
      </c>
      <c r="G23" s="38"/>
      <c r="H23" s="38">
        <f t="shared" ca="1" si="5"/>
        <v>5</v>
      </c>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row>
    <row r="24" spans="1:64" s="1" customFormat="1" ht="30" customHeight="1" thickBot="1" x14ac:dyDescent="0.4">
      <c r="A24" s="8"/>
      <c r="B24" s="24" t="s">
        <v>69</v>
      </c>
      <c r="C24" s="19" t="s">
        <v>73</v>
      </c>
      <c r="D24" s="45">
        <v>0.7</v>
      </c>
      <c r="E24" s="76">
        <f ca="1">E23+M245</f>
        <v>45093</v>
      </c>
      <c r="F24" s="76">
        <f ca="1">E24+5</f>
        <v>45098</v>
      </c>
      <c r="G24" s="38"/>
      <c r="H24" s="38">
        <f t="shared" ca="1" si="5"/>
        <v>6</v>
      </c>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row>
    <row r="25" spans="1:64" s="1" customFormat="1" ht="30" customHeight="1" thickBot="1" x14ac:dyDescent="0.4">
      <c r="A25" s="8"/>
      <c r="B25" s="24" t="s">
        <v>60</v>
      </c>
      <c r="C25" s="19" t="s">
        <v>74</v>
      </c>
      <c r="D25" s="45">
        <v>0</v>
      </c>
      <c r="E25" s="76">
        <f ca="1">F24+1</f>
        <v>45099</v>
      </c>
      <c r="F25" s="76">
        <f ca="1">E25+4</f>
        <v>45103</v>
      </c>
      <c r="G25" s="38"/>
      <c r="H25" s="38">
        <f t="shared" ca="1" si="5"/>
        <v>5</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row>
    <row r="26" spans="1:64" s="1" customFormat="1" ht="30" customHeight="1" thickBot="1" x14ac:dyDescent="0.4">
      <c r="A26" s="8"/>
      <c r="B26" s="24" t="s">
        <v>61</v>
      </c>
      <c r="C26" s="19" t="s">
        <v>70</v>
      </c>
      <c r="D26" s="45">
        <v>0</v>
      </c>
      <c r="E26" s="76">
        <f ca="1">E22</f>
        <v>45093</v>
      </c>
      <c r="F26" s="76">
        <f ca="1">E26+4</f>
        <v>45097</v>
      </c>
      <c r="G26" s="38"/>
      <c r="H26" s="38">
        <f t="shared" ca="1" si="5"/>
        <v>5</v>
      </c>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row>
    <row r="27" spans="1:64" s="1" customFormat="1" ht="30" customHeight="1" thickBot="1" x14ac:dyDescent="0.4">
      <c r="A27" s="8" t="s">
        <v>11</v>
      </c>
      <c r="B27" s="24" t="s">
        <v>62</v>
      </c>
      <c r="C27" s="19" t="s">
        <v>75</v>
      </c>
      <c r="D27" s="45">
        <v>0</v>
      </c>
      <c r="E27" s="76"/>
      <c r="F27" s="76"/>
      <c r="G27" s="38"/>
      <c r="H27" s="38" t="str">
        <f t="shared" si="5"/>
        <v/>
      </c>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row>
    <row r="28" spans="1:64" s="1" customFormat="1" ht="30" customHeight="1" thickBot="1" x14ac:dyDescent="0.4">
      <c r="A28" s="8"/>
      <c r="B28" s="24" t="s">
        <v>62</v>
      </c>
      <c r="C28" s="19" t="s">
        <v>76</v>
      </c>
      <c r="D28" s="45">
        <v>0</v>
      </c>
      <c r="E28" s="76">
        <f ca="1">E24</f>
        <v>45093</v>
      </c>
      <c r="F28" s="76">
        <f ca="1">E28+4</f>
        <v>45097</v>
      </c>
      <c r="G28" s="38"/>
      <c r="H28" s="38">
        <f t="shared" ca="1" si="5"/>
        <v>5</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row>
    <row r="29" spans="1:64" s="1" customFormat="1" ht="30" customHeight="1" thickBot="1" x14ac:dyDescent="0.4">
      <c r="A29" s="8"/>
      <c r="B29" s="46" t="s">
        <v>47</v>
      </c>
      <c r="C29" s="20"/>
      <c r="D29" s="47"/>
      <c r="E29" s="77"/>
      <c r="F29" s="78"/>
      <c r="G29" s="38"/>
      <c r="H29" s="38" t="str">
        <f t="shared" si="5"/>
        <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row>
    <row r="30" spans="1:64" s="1" customFormat="1" ht="30" customHeight="1" thickBot="1" x14ac:dyDescent="0.4">
      <c r="A30" s="8"/>
      <c r="B30" s="25" t="s">
        <v>16</v>
      </c>
      <c r="C30" s="21"/>
      <c r="D30" s="48"/>
      <c r="E30" s="79" t="s">
        <v>26</v>
      </c>
      <c r="F30" s="79" t="s">
        <v>26</v>
      </c>
      <c r="G30" s="38"/>
      <c r="H30" s="38" t="e">
        <f t="shared" si="5"/>
        <v>#VALUE!</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row>
    <row r="31" spans="1:64" s="1" customFormat="1" ht="30" customHeight="1" thickBot="1" x14ac:dyDescent="0.4">
      <c r="A31" s="8"/>
      <c r="B31" s="25" t="s">
        <v>17</v>
      </c>
      <c r="C31" s="21"/>
      <c r="D31" s="48"/>
      <c r="E31" s="79" t="s">
        <v>26</v>
      </c>
      <c r="F31" s="79" t="s">
        <v>26</v>
      </c>
      <c r="G31" s="38"/>
      <c r="H31" s="38" t="e">
        <f t="shared" si="5"/>
        <v>#VALUE!</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row>
    <row r="32" spans="1:64" s="1" customFormat="1" ht="30" customHeight="1" thickBot="1" x14ac:dyDescent="0.4">
      <c r="A32" s="8"/>
      <c r="B32" s="25" t="s">
        <v>18</v>
      </c>
      <c r="C32" s="21"/>
      <c r="D32" s="48"/>
      <c r="E32" s="79" t="s">
        <v>26</v>
      </c>
      <c r="F32" s="79" t="s">
        <v>26</v>
      </c>
      <c r="G32" s="38"/>
      <c r="H32" s="38" t="e">
        <f t="shared" si="5"/>
        <v>#VALUE!</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row>
    <row r="33" spans="1:64" s="1" customFormat="1" ht="30" customHeight="1" thickBot="1" x14ac:dyDescent="0.4">
      <c r="A33" s="8"/>
      <c r="B33" s="25" t="s">
        <v>19</v>
      </c>
      <c r="C33" s="21"/>
      <c r="D33" s="48"/>
      <c r="E33" s="79" t="s">
        <v>26</v>
      </c>
      <c r="F33" s="79" t="s">
        <v>26</v>
      </c>
      <c r="G33" s="38"/>
      <c r="H33" s="38"/>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row>
    <row r="34" spans="1:64" s="1" customFormat="1" ht="30" customHeight="1" thickBot="1" x14ac:dyDescent="0.4">
      <c r="A34" s="8" t="s">
        <v>12</v>
      </c>
      <c r="B34" s="25" t="s">
        <v>20</v>
      </c>
      <c r="C34" s="21"/>
      <c r="D34" s="48"/>
      <c r="E34" s="79" t="s">
        <v>26</v>
      </c>
      <c r="F34" s="79" t="s">
        <v>26</v>
      </c>
      <c r="G34" s="38"/>
      <c r="H34" s="38" t="e">
        <f t="shared" si="5"/>
        <v>#VALUE!</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row>
    <row r="35" spans="1:64" s="1" customFormat="1" ht="30" customHeight="1" thickBot="1" x14ac:dyDescent="0.4">
      <c r="A35" s="8"/>
      <c r="B35" s="25"/>
      <c r="C35" s="21"/>
      <c r="D35" s="48"/>
      <c r="E35" s="79"/>
      <c r="F35" s="79"/>
      <c r="G35" s="38"/>
      <c r="H35" s="38"/>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row>
    <row r="36" spans="1:64" s="1" customFormat="1" ht="30" customHeight="1" thickBot="1" x14ac:dyDescent="0.4">
      <c r="A36" s="8"/>
      <c r="B36" s="88" t="s">
        <v>48</v>
      </c>
      <c r="C36" s="85"/>
      <c r="D36" s="86"/>
      <c r="E36" s="87"/>
      <c r="F36" s="87"/>
      <c r="G36" s="38"/>
      <c r="H36" s="38"/>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row>
    <row r="37" spans="1:64" s="1" customFormat="1" ht="30" customHeight="1" thickBot="1" x14ac:dyDescent="0.4">
      <c r="A37" s="8"/>
      <c r="B37" s="89" t="s">
        <v>49</v>
      </c>
      <c r="C37" s="92" t="s">
        <v>50</v>
      </c>
      <c r="D37" s="90">
        <v>0</v>
      </c>
      <c r="E37" s="91"/>
      <c r="F37" s="91"/>
      <c r="G37" s="38"/>
      <c r="H37" s="38"/>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row>
    <row r="38" spans="1:64" s="1" customFormat="1" ht="30" customHeight="1" thickBot="1" x14ac:dyDescent="0.4">
      <c r="A38" s="8"/>
      <c r="B38" s="89" t="s">
        <v>49</v>
      </c>
      <c r="C38" s="92" t="s">
        <v>51</v>
      </c>
      <c r="D38" s="90">
        <v>0</v>
      </c>
      <c r="E38" s="91"/>
      <c r="F38" s="91"/>
      <c r="G38" s="38"/>
      <c r="H38" s="38"/>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row>
    <row r="39" spans="1:64" s="1" customFormat="1" ht="30" customHeight="1" thickBot="1" x14ac:dyDescent="0.4">
      <c r="A39" s="8"/>
      <c r="B39" s="89" t="s">
        <v>52</v>
      </c>
      <c r="C39" s="92" t="s">
        <v>53</v>
      </c>
      <c r="D39" s="90">
        <v>0.5</v>
      </c>
      <c r="E39" s="91">
        <v>45092</v>
      </c>
      <c r="F39" s="91">
        <v>45093</v>
      </c>
      <c r="G39" s="38"/>
      <c r="H39" s="38"/>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row>
    <row r="40" spans="1:64" s="1" customFormat="1" ht="30" customHeight="1" thickBot="1" x14ac:dyDescent="0.4">
      <c r="A40" s="8"/>
      <c r="B40" s="89" t="s">
        <v>54</v>
      </c>
      <c r="C40" s="92" t="s">
        <v>55</v>
      </c>
      <c r="D40" s="90">
        <v>0.9</v>
      </c>
      <c r="E40" s="91">
        <v>45093</v>
      </c>
      <c r="F40" s="91">
        <v>45093</v>
      </c>
      <c r="G40" s="38"/>
      <c r="H40" s="38"/>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row>
    <row r="41" spans="1:64" s="1" customFormat="1" ht="30" customHeight="1" thickBot="1" x14ac:dyDescent="0.4">
      <c r="A41" s="8"/>
      <c r="B41" s="89" t="s">
        <v>60</v>
      </c>
      <c r="C41" s="92" t="s">
        <v>56</v>
      </c>
      <c r="D41" s="90">
        <v>0</v>
      </c>
      <c r="E41" s="91"/>
      <c r="F41" s="91"/>
      <c r="G41" s="38"/>
      <c r="H41" s="38"/>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row>
    <row r="42" spans="1:64" s="1" customFormat="1" ht="30" customHeight="1" thickBot="1" x14ac:dyDescent="0.4">
      <c r="A42" s="8"/>
      <c r="B42" s="89" t="s">
        <v>60</v>
      </c>
      <c r="C42" s="92" t="s">
        <v>57</v>
      </c>
      <c r="D42" s="90">
        <v>0</v>
      </c>
      <c r="E42" s="91"/>
      <c r="F42" s="91"/>
      <c r="G42" s="38"/>
      <c r="H42" s="38"/>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row>
    <row r="43" spans="1:64" s="1" customFormat="1" ht="30" customHeight="1" thickBot="1" x14ac:dyDescent="0.4">
      <c r="A43" s="8"/>
      <c r="B43" s="89" t="s">
        <v>61</v>
      </c>
      <c r="C43" s="92" t="s">
        <v>63</v>
      </c>
      <c r="D43" s="90">
        <v>0</v>
      </c>
      <c r="E43" s="91"/>
      <c r="F43" s="91"/>
      <c r="G43" s="38"/>
      <c r="H43" s="38"/>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row>
    <row r="44" spans="1:64" s="1" customFormat="1" ht="30" customHeight="1" thickBot="1" x14ac:dyDescent="0.4">
      <c r="A44" s="9" t="s">
        <v>13</v>
      </c>
      <c r="B44" s="89" t="s">
        <v>61</v>
      </c>
      <c r="C44" s="92" t="s">
        <v>58</v>
      </c>
      <c r="D44" s="90">
        <v>0</v>
      </c>
      <c r="E44" s="91"/>
      <c r="F44" s="91"/>
      <c r="G44" s="52"/>
      <c r="H44" s="52" t="str">
        <f t="shared" si="5"/>
        <v/>
      </c>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row>
    <row r="45" spans="1:64" ht="30" customHeight="1" thickBot="1" x14ac:dyDescent="0.4">
      <c r="B45" s="89" t="s">
        <v>62</v>
      </c>
      <c r="C45" s="92" t="s">
        <v>59</v>
      </c>
      <c r="D45" s="90">
        <v>0</v>
      </c>
      <c r="E45" s="91"/>
      <c r="F45" s="91"/>
      <c r="G45" s="3"/>
    </row>
    <row r="46" spans="1:64" ht="30" customHeight="1" thickBot="1" x14ac:dyDescent="0.4">
      <c r="B46" s="49" t="s">
        <v>21</v>
      </c>
      <c r="C46" s="50"/>
      <c r="D46" s="51"/>
      <c r="E46" s="80"/>
      <c r="F46" s="81"/>
    </row>
    <row r="48" spans="1:64" ht="30" customHeight="1" x14ac:dyDescent="0.35">
      <c r="C48" s="53"/>
      <c r="F48" s="54"/>
    </row>
    <row r="49" spans="3:3" ht="30" customHeight="1" x14ac:dyDescent="0.35">
      <c r="C49" s="55"/>
    </row>
  </sheetData>
  <mergeCells count="11">
    <mergeCell ref="BF4:BL4"/>
    <mergeCell ref="E3:F3"/>
    <mergeCell ref="I4:O4"/>
    <mergeCell ref="P4:V4"/>
    <mergeCell ref="W4:AC4"/>
    <mergeCell ref="AD4:AJ4"/>
    <mergeCell ref="C3:D3"/>
    <mergeCell ref="C4:D4"/>
    <mergeCell ref="AK4:AQ4"/>
    <mergeCell ref="AR4:AX4"/>
    <mergeCell ref="AY4:BE4"/>
  </mergeCells>
  <phoneticPr fontId="29"/>
  <conditionalFormatting sqref="D7:D25 D27:D46">
    <cfRule type="dataBar" priority="1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4">
    <cfRule type="expression" dxfId="2" priority="34">
      <formula>AND(TODAY()&gt;=I$5,TODAY()&lt;J$5)</formula>
    </cfRule>
  </conditionalFormatting>
  <conditionalFormatting sqref="I7:BL44">
    <cfRule type="expression" dxfId="1" priority="28">
      <formula>AND(タスク_開始&lt;=I$5,ROUNDDOWN((タスク_終了-タスク_開始+1)*タスク_進捗状況,0)+タスク_開始-1&gt;=I$5)</formula>
    </cfRule>
    <cfRule type="expression" dxfId="0" priority="29" stopIfTrue="1">
      <formula>AND(タスク_終了&gt;=I$5,タスク_開始&lt;J$5)</formula>
    </cfRule>
  </conditionalFormatting>
  <conditionalFormatting sqref="D26">
    <cfRule type="dataBar" priority="1">
      <dataBar>
        <cfvo type="num" val="0"/>
        <cfvo type="num" val="1"/>
        <color theme="0" tint="-0.249977111117893"/>
      </dataBar>
      <extLst>
        <ext xmlns:x14="http://schemas.microsoft.com/office/spreadsheetml/2009/9/main" uri="{B025F937-C7B1-47D3-B67F-A62EFF666E3E}">
          <x14:id>{FC5D2347-5FB4-4446-87CB-FD34C397D678}</x14:id>
        </ext>
      </extLst>
    </cfRule>
  </conditionalFormatting>
  <dataValidations count="1">
    <dataValidation type="whole" operator="greaterThanOrEqual" allowBlank="1" showInputMessage="1" promptTitle="週表示" prompt="この数字を変更すると、ガント チャート ビューがスクロールされます。"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1" fitToHeight="0" orientation="landscape" r:id="rId3"/>
  <headerFooter differentFirst="1" scaleWithDoc="0">
    <oddFooter>Page &amp;P of &amp;N</oddFooter>
  </headerFooter>
  <rowBreaks count="1" manualBreakCount="1">
    <brk id="43" max="16383" man="1"/>
  </rowBreaks>
  <ignoredErrors>
    <ignoredError sqref="F19 F24"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D7:D25 D27:D46</xm:sqref>
        </x14:conditionalFormatting>
        <x14:conditionalFormatting xmlns:xm="http://schemas.microsoft.com/office/excel/2006/main">
          <x14:cfRule type="dataBar" id="{FC5D2347-5FB4-4446-87CB-FD34C397D678}">
            <x14:dataBar minLength="0" maxLength="100" gradient="0">
              <x14:cfvo type="num">
                <xm:f>0</xm:f>
              </x14:cfvo>
              <x14:cfvo type="num">
                <xm:f>1</xm:f>
              </x14:cfvo>
              <x14:negativeFillColor rgb="FFFF0000"/>
              <x14:axisColor rgb="FF000000"/>
            </x14:dataBar>
          </x14:cfRule>
          <xm:sqref>D26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7" zoomScaleNormal="100" workbookViewId="0">
      <selection activeCell="A10" sqref="A10"/>
    </sheetView>
  </sheetViews>
  <sheetFormatPr defaultColWidth="9" defaultRowHeight="13.5" x14ac:dyDescent="0.3"/>
  <cols>
    <col min="1" max="1" width="87" style="56" customWidth="1"/>
    <col min="2" max="16384" width="9" style="57"/>
  </cols>
  <sheetData>
    <row r="1" spans="1:2" ht="46.5" customHeight="1" x14ac:dyDescent="0.3"/>
    <row r="2" spans="1:2" s="59" customFormat="1" ht="16" x14ac:dyDescent="0.35">
      <c r="A2" s="58" t="s">
        <v>29</v>
      </c>
      <c r="B2" s="58"/>
    </row>
    <row r="3" spans="1:2" s="62" customFormat="1" ht="27" customHeight="1" x14ac:dyDescent="0.35">
      <c r="A3" s="60" t="s">
        <v>30</v>
      </c>
      <c r="B3" s="61"/>
    </row>
    <row r="4" spans="1:2" s="64" customFormat="1" ht="26.5" x14ac:dyDescent="0.55000000000000004">
      <c r="A4" s="63" t="s">
        <v>31</v>
      </c>
    </row>
    <row r="5" spans="1:2" ht="60" customHeight="1" x14ac:dyDescent="0.3">
      <c r="A5" s="65" t="s">
        <v>32</v>
      </c>
    </row>
    <row r="6" spans="1:2" ht="26.25" customHeight="1" x14ac:dyDescent="0.3">
      <c r="A6" s="63" t="s">
        <v>33</v>
      </c>
    </row>
    <row r="7" spans="1:2" s="56" customFormat="1" ht="205" customHeight="1" x14ac:dyDescent="0.35">
      <c r="A7" s="66" t="s">
        <v>43</v>
      </c>
    </row>
    <row r="8" spans="1:2" s="64" customFormat="1" ht="26.5" x14ac:dyDescent="0.55000000000000004">
      <c r="A8" s="63" t="s">
        <v>34</v>
      </c>
    </row>
    <row r="9" spans="1:2" ht="45" x14ac:dyDescent="0.3">
      <c r="A9" s="65" t="s">
        <v>35</v>
      </c>
    </row>
    <row r="10" spans="1:2" s="56" customFormat="1" ht="28" customHeight="1" x14ac:dyDescent="0.35">
      <c r="A10" s="67" t="s">
        <v>36</v>
      </c>
    </row>
    <row r="11" spans="1:2" s="64" customFormat="1" ht="26.5" x14ac:dyDescent="0.55000000000000004">
      <c r="A11" s="63" t="s">
        <v>37</v>
      </c>
    </row>
    <row r="12" spans="1:2" ht="30" x14ac:dyDescent="0.3">
      <c r="A12" s="65" t="s">
        <v>38</v>
      </c>
    </row>
    <row r="13" spans="1:2" s="56" customFormat="1" ht="28" customHeight="1" x14ac:dyDescent="0.35">
      <c r="A13" s="67" t="s">
        <v>39</v>
      </c>
    </row>
    <row r="14" spans="1:2" s="64" customFormat="1" ht="26.5" x14ac:dyDescent="0.55000000000000004">
      <c r="A14" s="63" t="s">
        <v>40</v>
      </c>
    </row>
    <row r="15" spans="1:2" ht="64.5" customHeight="1" x14ac:dyDescent="0.3">
      <c r="A15" s="65" t="s">
        <v>41</v>
      </c>
    </row>
    <row r="16" spans="1:2" ht="45" x14ac:dyDescent="0.3">
      <c r="A16" s="65" t="s">
        <v>42</v>
      </c>
    </row>
  </sheetData>
  <phoneticPr fontId="29"/>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rowBreaks count="1" manualBreakCount="1">
    <brk id="15" max="16383" man="1"/>
  </rowBreaks>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プロジェクトのスケジュール</vt:lpstr>
      <vt:lpstr>詳細情報</vt:lpstr>
      <vt:lpstr>プロジェクトのスケジュール!Print_Titles</vt:lpstr>
      <vt:lpstr>プロジェクトのスケジュール!タスク_開始</vt:lpstr>
      <vt:lpstr>プロジェクトのスケジュール!タスク_終了</vt:lpstr>
      <vt:lpstr>プロジェクトのスケジュール!タスク_進捗状況</vt:lpstr>
      <vt:lpstr>プロジェクトの開始</vt:lpstr>
      <vt:lpstr>週表示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2023-06-16T07:40:52Z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