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4E651B85-64C5-40C0-B507-502CE2AB5DC0}" xr6:coauthVersionLast="46" xr6:coauthVersionMax="46"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H7" i="11"/>
  <c r="E10" i="11" l="1"/>
  <c r="E14" i="11"/>
  <c r="E13" i="11"/>
  <c r="E24" i="11"/>
  <c r="F24" i="11" s="1"/>
  <c r="E25" i="11" s="1"/>
  <c r="F25" i="11" l="1"/>
  <c r="H25" i="11" s="1"/>
  <c r="E26" i="11"/>
  <c r="F9" i="11"/>
  <c r="I5" i="11"/>
  <c r="I6" i="11" s="1"/>
  <c r="H46" i="11"/>
  <c r="H36" i="11"/>
  <c r="H34" i="11"/>
  <c r="H33" i="11"/>
  <c r="H32" i="11"/>
  <c r="H31" i="11"/>
  <c r="H29" i="11"/>
  <c r="H24" i="11"/>
  <c r="H23" i="11"/>
  <c r="H17" i="11"/>
  <c r="H8" i="11"/>
  <c r="H9" i="11" l="1"/>
  <c r="F26" i="11"/>
  <c r="E28" i="11"/>
  <c r="F10" i="11"/>
  <c r="E16" i="11"/>
  <c r="E18" i="11" s="1"/>
  <c r="E19" i="11" s="1"/>
  <c r="H30" i="11" l="1"/>
  <c r="F28" i="11"/>
  <c r="H28" i="11" s="1"/>
  <c r="H10" i="11"/>
  <c r="E27" i="11"/>
  <c r="H26" i="11"/>
  <c r="F19" i="11"/>
  <c r="F18" i="11"/>
  <c r="H18" i="11" s="1"/>
  <c r="F16" i="11"/>
  <c r="H16" i="11" s="1"/>
  <c r="F13" i="11"/>
  <c r="J5" i="11"/>
  <c r="K5" i="11" l="1"/>
  <c r="L5" i="11" l="1"/>
  <c r="M5" i="11" l="1"/>
  <c r="N5" i="11" l="1"/>
  <c r="O5" i="11" l="1"/>
  <c r="P5" i="11" l="1"/>
  <c r="P6" i="11" s="1"/>
  <c r="O6" i="11"/>
  <c r="N6" i="11"/>
  <c r="M6" i="11"/>
  <c r="L6" i="11"/>
  <c r="K6" i="11"/>
  <c r="J6" i="11"/>
  <c r="I4" i="11"/>
  <c r="F27" i="11" l="1"/>
  <c r="H27" i="11" s="1"/>
  <c r="H19" i="11"/>
  <c r="E20" i="11"/>
  <c r="E21" i="11" s="1"/>
  <c r="E22" i="11" s="1"/>
  <c r="H13" i="11"/>
  <c r="F14" i="11"/>
  <c r="H14" i="11" s="1"/>
  <c r="P4" i="11"/>
  <c r="Q5" i="11"/>
  <c r="R5" i="11" l="1"/>
  <c r="S5" i="11" l="1"/>
  <c r="T5" i="11" l="1"/>
  <c r="U5" i="11" l="1"/>
  <c r="V5" i="11" l="1"/>
  <c r="W5" i="11" l="1"/>
  <c r="W6" i="11" s="1"/>
  <c r="V6" i="11"/>
  <c r="U6" i="11"/>
  <c r="T6" i="11"/>
  <c r="S6" i="11"/>
  <c r="R6" i="11"/>
  <c r="Q6" i="11"/>
  <c r="F22" i="11"/>
  <c r="H22" i="11" s="1"/>
  <c r="F21" i="11"/>
  <c r="H21" i="11" s="1"/>
  <c r="F20" i="11"/>
  <c r="H20"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<sst xmlns="http://schemas.openxmlformats.org/spreadsheetml/2006/main" count="108" uniqueCount="79">
  <si>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</si>
  <si>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</si>
  <si>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</si>
  <si>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</si>
  <si>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</si>
  <si>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</si>
  <si>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</si>
  <si>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</si>
  <si>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</si>
  <si>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</si>
  <si>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</si>
  <si>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</si>
  <si>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</si>
  <si>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</si>
  <si>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</si>
  <si>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</si>
  <si>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</si>
  <si>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</si>
  <si>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</si>
  <si>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</si>
  <si>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</si>
  <si>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</si>
  <si>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</si>
  <si>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</si>
  <si>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</si>
  <si>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</si>
  <si>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</si>
  <si>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</si>
  <si>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</si>
  <si>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</si>
  <si>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</si>
  <si>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</si>
  <si>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</si>
  <si>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</si>
  <si>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</si>
  <si>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</si>
  <si>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</si>
  <si>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</si>
  <si>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</si>
  <si>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</si>
  <si>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</si>
  <si>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</si>
  <si>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</si>
  <si>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</si>
  <si>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</si>
  <si>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</si>
  <si>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</si>
  <si>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</si>
  <si>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</si>
  <si>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</si>
  <si>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</si>
  <si>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</si>
  <si>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</si>
  <si>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</si>
  <si>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</si>
  <si>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</si>
  <si>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</si>
  <si>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</si>
  <si>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</si>
  <si>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</si>
  <si>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</si>
  <si>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</si>
  <si>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</si>
  <si>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</si>
  <si>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</si>
  <si>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</si>
  <si>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</si>
  <si>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</si>
  <si>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SlideServlet.java</t>
    <phoneticPr fontId="29"/>
  </si>
  <si>
    <t>dao</t>
    <phoneticPr fontId="29"/>
  </si>
  <si>
    <t>model</t>
    <phoneticPr fontId="29"/>
  </si>
  <si>
    <t>ManageDao.java</t>
    <phoneticPr fontId="29"/>
  </si>
  <si>
    <t>Manage.java</t>
    <phoneticPr fontId="29"/>
  </si>
  <si>
    <t>Slide.jsp</t>
    <phoneticPr fontId="29"/>
  </si>
  <si>
    <t>javascript</t>
    <phoneticPr fontId="29"/>
  </si>
  <si>
    <t>Slide.js</t>
    <phoneticPr fontId="29"/>
  </si>
  <si>
    <t>slide.css</t>
    <phoneticPr fontId="29"/>
  </si>
  <si>
    <t>ManageSlide.java</t>
    <phoneticPr fontId="29"/>
  </si>
  <si>
    <t>Graph.java</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</si>
</sst>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topLeftCell="B1" zoomScale="72" zoomScaleNormal="55" zoomScalePageLayoutView="70" workbookViewId="0">
      <pane ySplit="6" topLeftCell="A8" activePane="bottomLeft" state="frozen"/>
      <selection pane="bottomLeft" activeCell="D10" sqref="D10"/>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45098</v>
      </c>
      <c r="F3" s="96"/>
    </row>
    <row r="4" spans="1:64" ht="30" customHeight="1" x14ac:dyDescent="0.35">
      <c r="A4" s="9" t="s">
        <v>3</v>
      </c>
      <c r="C4" s="97" t="s">
        <v>23</v>
      </c>
      <c r="D4" s="98"/>
      <c r="E4" s="4">
        <v>1</v>
      </c>
      <c r="I4" s="93">
        <f ca="1">I5</f>
        <v>45096</v>
      </c>
      <c r="J4" s="94"/>
      <c r="K4" s="94"/>
      <c r="L4" s="94"/>
      <c r="M4" s="94"/>
      <c r="N4" s="94"/>
      <c r="O4" s="95"/>
      <c r="P4" s="93">
        <f ca="1">P5</f>
        <v>45103</v>
      </c>
      <c r="Q4" s="94"/>
      <c r="R4" s="94"/>
      <c r="S4" s="94"/>
      <c r="T4" s="94"/>
      <c r="U4" s="94"/>
      <c r="V4" s="95"/>
      <c r="W4" s="93">
        <f ca="1">W5</f>
        <v>45110</v>
      </c>
      <c r="X4" s="94"/>
      <c r="Y4" s="94"/>
      <c r="Z4" s="94"/>
      <c r="AA4" s="94"/>
      <c r="AB4" s="94"/>
      <c r="AC4" s="95"/>
      <c r="AD4" s="93">
        <f ca="1">AD5</f>
        <v>45117</v>
      </c>
      <c r="AE4" s="94"/>
      <c r="AF4" s="94"/>
      <c r="AG4" s="94"/>
      <c r="AH4" s="94"/>
      <c r="AI4" s="94"/>
      <c r="AJ4" s="95"/>
      <c r="AK4" s="93">
        <f ca="1">AK5</f>
        <v>45124</v>
      </c>
      <c r="AL4" s="94"/>
      <c r="AM4" s="94"/>
      <c r="AN4" s="94"/>
      <c r="AO4" s="94"/>
      <c r="AP4" s="94"/>
      <c r="AQ4" s="95"/>
      <c r="AR4" s="93">
        <f ca="1">AR5</f>
        <v>45131</v>
      </c>
      <c r="AS4" s="94"/>
      <c r="AT4" s="94"/>
      <c r="AU4" s="94"/>
      <c r="AV4" s="94"/>
      <c r="AW4" s="94"/>
      <c r="AX4" s="95"/>
      <c r="AY4" s="93">
        <f ca="1">AY5</f>
        <v>45138</v>
      </c>
      <c r="AZ4" s="94"/>
      <c r="BA4" s="94"/>
      <c r="BB4" s="94"/>
      <c r="BC4" s="94"/>
      <c r="BD4" s="94"/>
      <c r="BE4" s="95"/>
      <c r="BF4" s="93">
        <f ca="1">BF5</f>
        <v>45145</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6"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67</v>
      </c>
      <c r="C9" s="15" t="s">
        <v>68</v>
      </c>
      <c r="D9" s="39">
        <v>0.5</v>
      </c>
      <c r="E9" s="70">
        <f ca="1">プロジェクトの開始</f>
        <v>45098</v>
      </c>
      <c r="F9" s="70">
        <f ca="1">E9+3</f>
        <v>45101</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69</v>
      </c>
      <c r="C10" s="15" t="s">
        <v>71</v>
      </c>
      <c r="D10" s="39">
        <v>1</v>
      </c>
      <c r="E10" s="70">
        <f ca="1">プロジェクトの開始</f>
        <v>45098</v>
      </c>
      <c r="F10" s="70">
        <f ca="1">E10+2</f>
        <v>45100</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9"/>
      <c r="B11" s="22" t="s">
        <v>70</v>
      </c>
      <c r="C11" s="15" t="s">
        <v>78</v>
      </c>
      <c r="D11" s="39">
        <v>1</v>
      </c>
      <c r="E11" s="70">
        <v>45097</v>
      </c>
      <c r="F11" s="70"/>
      <c r="G11" s="38"/>
      <c r="H11" s="38"/>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9"/>
      <c r="B12" s="22" t="s">
        <v>70</v>
      </c>
      <c r="C12" s="15" t="s">
        <v>77</v>
      </c>
      <c r="D12" s="39">
        <v>1</v>
      </c>
      <c r="E12" s="70">
        <v>45097</v>
      </c>
      <c r="F12" s="70"/>
      <c r="G12" s="38"/>
      <c r="H12" s="38"/>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70</v>
      </c>
      <c r="C13" s="15" t="s">
        <v>72</v>
      </c>
      <c r="D13" s="39">
        <v>1</v>
      </c>
      <c r="E13" s="70">
        <f ca="1">プロジェクトの開始</f>
        <v>45098</v>
      </c>
      <c r="F13" s="70">
        <f ca="1">E13+4</f>
        <v>45102</v>
      </c>
      <c r="G13" s="38"/>
      <c r="H13" s="38">
        <f t="shared" ca="1" si="5"/>
        <v>5</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60</v>
      </c>
      <c r="C14" s="15" t="s">
        <v>73</v>
      </c>
      <c r="D14" s="39">
        <v>0.4</v>
      </c>
      <c r="E14" s="70">
        <f ca="1">プロジェクトの開始</f>
        <v>45098</v>
      </c>
      <c r="F14" s="70">
        <f ca="1">E14+5</f>
        <v>45103</v>
      </c>
      <c r="G14" s="38"/>
      <c r="H14" s="38">
        <f t="shared" ca="1" si="5"/>
        <v>6</v>
      </c>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8"/>
      <c r="B15" s="22" t="s">
        <v>74</v>
      </c>
      <c r="C15" s="15" t="s">
        <v>75</v>
      </c>
      <c r="D15" s="39">
        <v>0</v>
      </c>
      <c r="E15" s="70"/>
      <c r="F15" s="70"/>
      <c r="G15" s="38"/>
      <c r="H15" s="38"/>
      <c r="I15" s="5"/>
      <c r="J15" s="5"/>
      <c r="K15" s="5"/>
      <c r="L15" s="5"/>
      <c r="M15" s="5"/>
      <c r="N15" s="5"/>
      <c r="O15" s="5"/>
      <c r="P15" s="5"/>
      <c r="Q15" s="5"/>
      <c r="R15" s="5"/>
      <c r="S15" s="5"/>
      <c r="T15" s="5"/>
      <c r="U15" s="5"/>
      <c r="V15" s="5"/>
      <c r="W15" s="5"/>
      <c r="X15" s="5"/>
      <c r="Y15" s="6"/>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8"/>
      <c r="B16" s="22" t="s">
        <v>62</v>
      </c>
      <c r="C16" s="15" t="s">
        <v>76</v>
      </c>
      <c r="D16" s="39">
        <v>0.4</v>
      </c>
      <c r="E16" s="70">
        <f ca="1">E10+1</f>
        <v>45099</v>
      </c>
      <c r="F16" s="70">
        <f ca="1">E16+2</f>
        <v>45101</v>
      </c>
      <c r="G16" s="38"/>
      <c r="H16" s="38">
        <f t="shared" ca="1" si="5"/>
        <v>3</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9" t="s">
        <v>10</v>
      </c>
      <c r="B17" s="40" t="s">
        <v>45</v>
      </c>
      <c r="C17" s="16"/>
      <c r="D17" s="41"/>
      <c r="E17" s="71"/>
      <c r="F17" s="72"/>
      <c r="G17" s="38"/>
      <c r="H17" s="38" t="str">
        <f t="shared" si="5"/>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9"/>
      <c r="B18" s="23" t="s">
        <v>16</v>
      </c>
      <c r="C18" s="17"/>
      <c r="D18" s="42">
        <v>0.5</v>
      </c>
      <c r="E18" s="73">
        <f ca="1">E16+1</f>
        <v>45100</v>
      </c>
      <c r="F18" s="73">
        <f ca="1">E18+4</f>
        <v>45104</v>
      </c>
      <c r="G18" s="38"/>
      <c r="H18" s="38">
        <f t="shared" ca="1" si="5"/>
        <v>5</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17</v>
      </c>
      <c r="C19" s="17"/>
      <c r="D19" s="42">
        <v>0.5</v>
      </c>
      <c r="E19" s="73">
        <f ca="1">E18+2</f>
        <v>45102</v>
      </c>
      <c r="F19" s="73">
        <f ca="1">E19+5</f>
        <v>45107</v>
      </c>
      <c r="G19" s="38"/>
      <c r="H19" s="38">
        <f t="shared" ca="1" si="5"/>
        <v>6</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18</v>
      </c>
      <c r="C20" s="17"/>
      <c r="D20" s="42"/>
      <c r="E20" s="73">
        <f ca="1">F19</f>
        <v>45107</v>
      </c>
      <c r="F20" s="73">
        <f ca="1">E20+3</f>
        <v>45110</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19</v>
      </c>
      <c r="C21" s="17"/>
      <c r="D21" s="42"/>
      <c r="E21" s="73">
        <f ca="1">E20</f>
        <v>45107</v>
      </c>
      <c r="F21" s="73">
        <f ca="1">E21+2</f>
        <v>45109</v>
      </c>
      <c r="G21" s="38"/>
      <c r="H21" s="38">
        <f t="shared" ca="1" si="5"/>
        <v>3</v>
      </c>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20</v>
      </c>
      <c r="C22" s="17"/>
      <c r="D22" s="42"/>
      <c r="E22" s="73">
        <f ca="1">E21</f>
        <v>45107</v>
      </c>
      <c r="F22" s="73">
        <f ca="1">E22+3</f>
        <v>45110</v>
      </c>
      <c r="G22" s="38"/>
      <c r="H22" s="38">
        <f t="shared" ca="1" si="5"/>
        <v>4</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t="s">
        <v>11</v>
      </c>
      <c r="B23" s="43" t="s">
        <v>46</v>
      </c>
      <c r="C23" s="18"/>
      <c r="D23" s="44"/>
      <c r="E23" s="74"/>
      <c r="F23" s="75"/>
      <c r="G23" s="38"/>
      <c r="H23" s="38"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16</v>
      </c>
      <c r="C24" s="19"/>
      <c r="D24" s="45"/>
      <c r="E24" s="76">
        <f ca="1">E9+15</f>
        <v>45113</v>
      </c>
      <c r="F24" s="76">
        <f ca="1">E24+5</f>
        <v>45118</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17</v>
      </c>
      <c r="C25" s="19"/>
      <c r="D25" s="45"/>
      <c r="E25" s="76">
        <f ca="1">F24+1</f>
        <v>45119</v>
      </c>
      <c r="F25" s="76">
        <f ca="1">E25+4</f>
        <v>45123</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18</v>
      </c>
      <c r="C26" s="19"/>
      <c r="D26" s="45"/>
      <c r="E26" s="76">
        <f ca="1">E25+5</f>
        <v>45124</v>
      </c>
      <c r="F26" s="76">
        <f ca="1">E26+5</f>
        <v>45129</v>
      </c>
      <c r="G26" s="38"/>
      <c r="H26" s="38">
        <f t="shared" ca="1" si="5"/>
        <v>6</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4" t="s">
        <v>19</v>
      </c>
      <c r="C27" s="19"/>
      <c r="D27" s="45"/>
      <c r="E27" s="76">
        <f ca="1">F26+1</f>
        <v>45130</v>
      </c>
      <c r="F27" s="76">
        <f ca="1">E27+4</f>
        <v>45134</v>
      </c>
      <c r="G27" s="38"/>
      <c r="H27" s="38">
        <f t="shared" ca="1" si="5"/>
        <v>5</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4" t="s">
        <v>20</v>
      </c>
      <c r="C28" s="19"/>
      <c r="D28" s="45"/>
      <c r="E28" s="76">
        <f ca="1">E26</f>
        <v>45124</v>
      </c>
      <c r="F28" s="76">
        <f ca="1">E28+4</f>
        <v>45128</v>
      </c>
      <c r="G28" s="38"/>
      <c r="H28" s="38">
        <f t="shared" ca="1" si="5"/>
        <v>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6" t="s">
        <v>47</v>
      </c>
      <c r="C29" s="20"/>
      <c r="D29" s="47"/>
      <c r="E29" s="77"/>
      <c r="F29" s="78"/>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16</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17</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18</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t="s">
        <v>19</v>
      </c>
      <c r="C33" s="21"/>
      <c r="D33" s="48"/>
      <c r="E33" s="79" t="s">
        <v>26</v>
      </c>
      <c r="F33" s="79" t="s">
        <v>26</v>
      </c>
      <c r="G33" s="38"/>
      <c r="H33" s="38" t="e">
        <f t="shared" si="5"/>
        <v>#VALUE!</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5" t="s">
        <v>20</v>
      </c>
      <c r="C34" s="21"/>
      <c r="D34" s="48"/>
      <c r="E34" s="79" t="s">
        <v>26</v>
      </c>
      <c r="F34" s="79" t="s">
        <v>26</v>
      </c>
      <c r="G34" s="38"/>
      <c r="H34" s="38"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c r="C35" s="21"/>
      <c r="D35" s="48"/>
      <c r="E35" s="79"/>
      <c r="F35" s="79"/>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t="s">
        <v>12</v>
      </c>
      <c r="B36" s="88" t="s">
        <v>48</v>
      </c>
      <c r="C36" s="85"/>
      <c r="D36" s="86"/>
      <c r="E36" s="87"/>
      <c r="F36" s="87"/>
      <c r="G36" s="38"/>
      <c r="H36" s="38" t="str">
        <f t="shared" si="5"/>
        <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49</v>
      </c>
      <c r="C37" s="92" t="s">
        <v>50</v>
      </c>
      <c r="D37" s="90">
        <v>0</v>
      </c>
      <c r="E37" s="91"/>
      <c r="F37" s="91"/>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49</v>
      </c>
      <c r="C38" s="92" t="s">
        <v>51</v>
      </c>
      <c r="D38" s="90">
        <v>0</v>
      </c>
      <c r="E38" s="91"/>
      <c r="F38" s="91"/>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52</v>
      </c>
      <c r="C39" s="92" t="s">
        <v>53</v>
      </c>
      <c r="D39" s="90">
        <v>0.5</v>
      </c>
      <c r="E39" s="91">
        <v>45092</v>
      </c>
      <c r="F39" s="91">
        <v>45093</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54</v>
      </c>
      <c r="C40" s="92" t="s">
        <v>55</v>
      </c>
      <c r="D40" s="90">
        <v>0.9</v>
      </c>
      <c r="E40" s="91">
        <v>45093</v>
      </c>
      <c r="F40" s="91">
        <v>45093</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60</v>
      </c>
      <c r="C41" s="92" t="s">
        <v>56</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60</v>
      </c>
      <c r="C42" s="92" t="s">
        <v>57</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61</v>
      </c>
      <c r="C43" s="92" t="s">
        <v>63</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61</v>
      </c>
      <c r="C44" s="92" t="s">
        <v>58</v>
      </c>
      <c r="D44" s="90">
        <v>0</v>
      </c>
      <c r="E44" s="91"/>
      <c r="F44" s="91"/>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62</v>
      </c>
      <c r="C45" s="92" t="s">
        <v>59</v>
      </c>
      <c r="D45" s="90">
        <v>0</v>
      </c>
      <c r="E45" s="91"/>
      <c r="F45" s="91"/>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9" t="s">
        <v>13</v>
      </c>
      <c r="B46" s="49" t="s">
        <v>21</v>
      </c>
      <c r="C46" s="50"/>
      <c r="D46" s="51"/>
      <c r="E46" s="80"/>
      <c r="F46" s="81"/>
      <c r="G46" s="52"/>
      <c r="H46" s="52" t="str">
        <f t="shared" si="5"/>
        <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row>
    <row r="47" spans="1:64" ht="30" customHeight="1" x14ac:dyDescent="0.35">
      <c r="G47" s="3"/>
    </row>
    <row r="48" spans="1:64" ht="30" customHeight="1" x14ac:dyDescent="0.35">
      <c r="C48" s="53"/>
      <c r="F48" s="54"/>
    </row>
    <row r="49" spans="3:3" ht="30" customHeight="1" x14ac:dyDescent="0.35">
      <c r="C49"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5" max="16383" man="1"/>
  </rowBreaks>
  <ignoredErrors>
    <ignoredError sqref="F21 F25:F26 E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2023-06-21T07:56:40Z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