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 activeTab="4"/>
  </bookViews>
  <sheets>
    <sheet name="m1=32,52" sheetId="1" r:id="rId1"/>
    <sheet name="m1=31,53" sheetId="2" r:id="rId2"/>
    <sheet name="m1=30,52" sheetId="3" r:id="rId3"/>
    <sheet name="m1=29,52" sheetId="4" r:id="rId4"/>
    <sheet name="gravedad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6" l="1"/>
  <c r="B14" i="6"/>
  <c r="A7" i="6" a="1"/>
  <c r="A7" i="6" s="1"/>
  <c r="D13" i="2"/>
  <c r="D14" i="1"/>
  <c r="D15" i="4"/>
  <c r="D15" i="3"/>
  <c r="D15" i="2"/>
  <c r="E13" i="4"/>
  <c r="E13" i="3"/>
  <c r="E13" i="2"/>
  <c r="E12" i="1"/>
  <c r="B10" i="6" l="1"/>
  <c r="A10" i="6"/>
  <c r="A8" i="6"/>
  <c r="B8" i="6"/>
  <c r="B9" i="6"/>
  <c r="B7" i="6"/>
  <c r="A9" i="6"/>
  <c r="E10" i="4"/>
  <c r="D10" i="4"/>
  <c r="D13" i="4" s="1"/>
  <c r="A9" i="4" a="1"/>
  <c r="A9" i="4" s="1"/>
  <c r="C6" i="4"/>
  <c r="C5" i="4"/>
  <c r="C4" i="4"/>
  <c r="C3" i="4"/>
  <c r="C2" i="4"/>
  <c r="E10" i="3"/>
  <c r="D10" i="3"/>
  <c r="D13" i="3" s="1"/>
  <c r="A9" i="3" a="1"/>
  <c r="A9" i="3" s="1"/>
  <c r="C6" i="3"/>
  <c r="C5" i="3"/>
  <c r="C4" i="3"/>
  <c r="C3" i="3"/>
  <c r="C2" i="3"/>
  <c r="E10" i="2"/>
  <c r="D10" i="2"/>
  <c r="A9" i="2" a="1"/>
  <c r="A9" i="2" s="1"/>
  <c r="C6" i="2"/>
  <c r="C5" i="2"/>
  <c r="C4" i="2"/>
  <c r="C3" i="2"/>
  <c r="C2" i="2"/>
  <c r="D12" i="1"/>
  <c r="E9" i="1"/>
  <c r="D9" i="1"/>
  <c r="A8" i="1" a="1"/>
  <c r="B8" i="1" s="1"/>
  <c r="C6" i="1"/>
  <c r="C5" i="1"/>
  <c r="C4" i="1"/>
  <c r="C3" i="1"/>
  <c r="C2" i="1"/>
  <c r="B10" i="4" l="1"/>
  <c r="A10" i="4"/>
  <c r="B11" i="4"/>
  <c r="B9" i="4"/>
  <c r="B12" i="4"/>
  <c r="A12" i="4"/>
  <c r="A11" i="4"/>
  <c r="B10" i="3"/>
  <c r="A10" i="3"/>
  <c r="B11" i="3"/>
  <c r="B9" i="3"/>
  <c r="B12" i="3"/>
  <c r="A12" i="3"/>
  <c r="A11" i="3"/>
  <c r="A11" i="2"/>
  <c r="B12" i="2"/>
  <c r="B10" i="2"/>
  <c r="A12" i="2"/>
  <c r="A10" i="2"/>
  <c r="B11" i="2"/>
  <c r="B9" i="2"/>
  <c r="A11" i="1"/>
  <c r="A9" i="1"/>
  <c r="A10" i="1"/>
  <c r="A8" i="1"/>
  <c r="B11" i="1"/>
  <c r="B9" i="1"/>
  <c r="B10" i="1"/>
</calcChain>
</file>

<file path=xl/sharedStrings.xml><?xml version="1.0" encoding="utf-8"?>
<sst xmlns="http://schemas.openxmlformats.org/spreadsheetml/2006/main" count="53" uniqueCount="17">
  <si>
    <t>D</t>
  </si>
  <si>
    <t>T</t>
  </si>
  <si>
    <t>∆D</t>
  </si>
  <si>
    <t>∆T</t>
  </si>
  <si>
    <t>D/T</t>
  </si>
  <si>
    <t>∆a</t>
  </si>
  <si>
    <t>Vo=0</t>
  </si>
  <si>
    <t>m</t>
  </si>
  <si>
    <t>∆m</t>
  </si>
  <si>
    <t>a=2m</t>
  </si>
  <si>
    <r>
      <t>d=(1/2)a*T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</si>
  <si>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</si>
  <si>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a=(m1-m2)/(m1+m2)*g</t>
  </si>
  <si>
    <t>m=g</t>
  </si>
  <si>
    <t>∆g</t>
  </si>
  <si>
    <r>
      <t>y=a(m/s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</si>
  <si>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x=(m1-m2)/(m1+m2)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</si>
</sst>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78"/>
            <c:dispRSqr val="1"/>
            <c:dispEq val="1"/>
            <c:trendlineLbl>
              <c:layout>
                <c:manualLayout>
                  <c:x val="0.14844181977252843"/>
                  <c:y val="-0.19902486147564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'm1=32,52'!$B$2:$B$6</c:f>
              <c:numCache>
                <c:formatCode>General</c:formatCode>
                <c:ptCount val="5"/>
                <c:pt idx="0">
                  <c:v>0.78</c:v>
                </c:pt>
                <c:pt idx="1">
                  <c:v>1.34</c:v>
                </c:pt>
                <c:pt idx="2">
                  <c:v>1.6283000000000001</c:v>
                </c:pt>
                <c:pt idx="3">
                  <c:v>1.7849999999999999</c:v>
                </c:pt>
                <c:pt idx="4">
                  <c:v>1.95</c:v>
                </c:pt>
              </c:numCache>
            </c:numRef>
          </c:xVal>
          <c:yVal>
            <c:numRef>
              <c:f>'m1=32,52'!$C$2:$C$6</c:f>
              <c:numCache>
                <c:formatCode>General</c:formatCode>
                <c:ptCount val="5"/>
                <c:pt idx="0">
                  <c:v>12.820512820512819</c:v>
                </c:pt>
                <c:pt idx="1">
                  <c:v>14.925373134328357</c:v>
                </c:pt>
                <c:pt idx="2">
                  <c:v>18.424123318798745</c:v>
                </c:pt>
                <c:pt idx="3">
                  <c:v>22.408963585434176</c:v>
                </c:pt>
                <c:pt idx="4">
                  <c:v>25.641025641025642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7801392"/>
        <c:axId val="-1587800304"/>
      </c:scatterChart>
      <c:valAx>
        <c:axId val="-158780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0304"/>
        <c:crosses val="autoZero"/>
        <c:crossBetween val="midCat"/>
      </c:valAx>
      <c:valAx>
        <c:axId val="-15878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D/T(cm/s)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09667541557307E-2"/>
                  <c:y val="-0.168276100904053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47900000000000004"/>
            <c:dispRSqr val="0"/>
            <c:dispEq val="0"/>
          </c:trendline>
          <c:xVal>
            <c:numRef>
              <c:f>'m1=31,53'!$B$2:$B$6</c:f>
              <c:numCache>
                <c:formatCode>General</c:formatCode>
                <c:ptCount val="5"/>
                <c:pt idx="0">
                  <c:v>0.48</c:v>
                </c:pt>
                <c:pt idx="1">
                  <c:v>0.80500000000000005</c:v>
                </c:pt>
                <c:pt idx="2">
                  <c:v>0.98829999999999996</c:v>
                </c:pt>
                <c:pt idx="3">
                  <c:v>1.1533</c:v>
                </c:pt>
                <c:pt idx="4">
                  <c:v>1.2749999999999999</c:v>
                </c:pt>
              </c:numCache>
            </c:numRef>
          </c:xVal>
          <c:yVal>
            <c:numRef>
              <c:f>'m1=31,53'!$C$2:$C$6</c:f>
              <c:numCache>
                <c:formatCode>General</c:formatCode>
                <c:ptCount val="5"/>
                <c:pt idx="0">
                  <c:v>20.833333333333336</c:v>
                </c:pt>
                <c:pt idx="1">
                  <c:v>24.844720496894407</c:v>
                </c:pt>
                <c:pt idx="2">
                  <c:v>30.355155317211374</c:v>
                </c:pt>
                <c:pt idx="3">
                  <c:v>34.683083326107692</c:v>
                </c:pt>
                <c:pt idx="4">
                  <c:v>39.215686274509807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7803568"/>
        <c:axId val="-1587807376"/>
      </c:scatterChart>
      <c:valAx>
        <c:axId val="-158780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7376"/>
        <c:crosses val="autoZero"/>
        <c:crossBetween val="midCat"/>
      </c:valAx>
      <c:valAx>
        <c:axId val="-15878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D/T(cm/s)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42400000000000004"/>
            <c:dispRSqr val="1"/>
            <c:dispEq val="1"/>
            <c:trendlineLbl>
              <c:layout>
                <c:manualLayout>
                  <c:x val="9.8807742782152236E-2"/>
                  <c:y val="-0.157858340624088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'm1=30,52'!$B$2:$B$6</c:f>
              <c:numCache>
                <c:formatCode>General</c:formatCode>
                <c:ptCount val="5"/>
                <c:pt idx="0">
                  <c:v>0.45500000000000002</c:v>
                </c:pt>
                <c:pt idx="1">
                  <c:v>0.64329999999999998</c:v>
                </c:pt>
                <c:pt idx="2">
                  <c:v>0.75260000000000005</c:v>
                </c:pt>
                <c:pt idx="3">
                  <c:v>0.875</c:v>
                </c:pt>
                <c:pt idx="4">
                  <c:v>1.0049999999999999</c:v>
                </c:pt>
              </c:numCache>
            </c:numRef>
          </c:xVal>
          <c:yVal>
            <c:numRef>
              <c:f>'m1=30,52'!$C$2:$C$6</c:f>
              <c:numCache>
                <c:formatCode>General</c:formatCode>
                <c:ptCount val="5"/>
                <c:pt idx="0">
                  <c:v>21.978021978021978</c:v>
                </c:pt>
                <c:pt idx="1">
                  <c:v>31.089693766516401</c:v>
                </c:pt>
                <c:pt idx="2">
                  <c:v>39.861812383736378</c:v>
                </c:pt>
                <c:pt idx="3">
                  <c:v>45.714285714285715</c:v>
                </c:pt>
                <c:pt idx="4">
                  <c:v>49.75124378109453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7796496"/>
        <c:axId val="-1587806832"/>
      </c:scatterChart>
      <c:valAx>
        <c:axId val="-15877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6832"/>
        <c:crosses val="autoZero"/>
        <c:crossBetween val="midCat"/>
      </c:valAx>
      <c:valAx>
        <c:axId val="-158780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79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31000000000000005"/>
            <c:dispRSqr val="1"/>
            <c:dispEq val="1"/>
            <c:trendlineLbl>
              <c:layout>
                <c:manualLayout>
                  <c:x val="-1.0392783257822896E-3"/>
                  <c:y val="-0.166596188602544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'm1=29,52'!$B$2:$B$6</c:f>
              <c:numCache>
                <c:formatCode>General</c:formatCode>
                <c:ptCount val="5"/>
                <c:pt idx="0">
                  <c:v>0.44</c:v>
                </c:pt>
                <c:pt idx="1">
                  <c:v>0.53500000000000003</c:v>
                </c:pt>
                <c:pt idx="2">
                  <c:v>0.63100000000000001</c:v>
                </c:pt>
                <c:pt idx="3">
                  <c:v>0.74329999999999996</c:v>
                </c:pt>
                <c:pt idx="4">
                  <c:v>0.85</c:v>
                </c:pt>
              </c:numCache>
            </c:numRef>
          </c:xVal>
          <c:yVal>
            <c:numRef>
              <c:f>'m1=29,52'!$C$2:$C$6</c:f>
              <c:numCache>
                <c:formatCode>General</c:formatCode>
                <c:ptCount val="5"/>
                <c:pt idx="0">
                  <c:v>22.727272727272727</c:v>
                </c:pt>
                <c:pt idx="1">
                  <c:v>37.383177570093459</c:v>
                </c:pt>
                <c:pt idx="2">
                  <c:v>47.543581616481774</c:v>
                </c:pt>
                <c:pt idx="3">
                  <c:v>53.814072379927353</c:v>
                </c:pt>
                <c:pt idx="4">
                  <c:v>58.82352941176471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7804112"/>
        <c:axId val="-1587809552"/>
      </c:scatterChart>
      <c:valAx>
        <c:axId val="-158780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9552"/>
        <c:crosses val="autoZero"/>
        <c:crossBetween val="midCat"/>
      </c:valAx>
      <c:valAx>
        <c:axId val="-15878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D/T(cm/s)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782279785120317"/>
                  <c:y val="-0.67310525324545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gravedad!$B$2:$B$5</c:f>
              <c:numCache>
                <c:formatCode>General</c:formatCode>
                <c:ptCount val="4"/>
                <c:pt idx="0">
                  <c:v>-6.2013266999999997E-2</c:v>
                </c:pt>
                <c:pt idx="1">
                  <c:v>-7.7530718999999998E-2</c:v>
                </c:pt>
                <c:pt idx="2">
                  <c:v>-0.119573056</c:v>
                </c:pt>
                <c:pt idx="3">
                  <c:v>-0.14854340899999999</c:v>
                </c:pt>
              </c:numCache>
            </c:numRef>
          </c:xVal>
          <c:yVal>
            <c:numRef>
              <c:f>gravedad!$A$2:$A$5</c:f>
              <c:numCache>
                <c:formatCode>General</c:formatCode>
                <c:ptCount val="4"/>
                <c:pt idx="0">
                  <c:v>0.2128747</c:v>
                </c:pt>
                <c:pt idx="1">
                  <c:v>0.46250018999999998</c:v>
                </c:pt>
                <c:pt idx="2">
                  <c:v>1.0529282900000001</c:v>
                </c:pt>
                <c:pt idx="3">
                  <c:v>1.70843772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7809008"/>
        <c:axId val="-1587811184"/>
      </c:scatterChart>
      <c:valAx>
        <c:axId val="-158780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(m1-m2)/(m1+m2)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11184"/>
        <c:crosses val="autoZero"/>
        <c:crossBetween val="midCat"/>
      </c:valAx>
      <c:valAx>
        <c:axId val="-158781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a(m/s</a:t>
                </a:r>
                <a:r>
                  <a:rPr lang="es-ES" baseline="30000"/>
                  <a:t>2</a:t>
                </a:r>
                <a:r>
                  <a:rPr lang="es-E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8780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666749</xdr:colOff>
      <xdr:row>0</xdr:row>
      <xdr:rowOff>0</xdr:rowOff>
    </xdr:from>
    <xdr:to>
      <xdr:col>13</xdr:col>
      <xdr:colOff>485774</xdr:colOff>
      <xdr:row>16</xdr:row>
      <xdr:rowOff>119062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142875</xdr:rowOff>
    </xdr:from>
    <xdr:to>
      <xdr:col>13</xdr:col>
      <xdr:colOff>561975</xdr:colOff>
      <xdr:row>18</xdr:row>
      <xdr:rowOff>33337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2</xdr:row>
      <xdr:rowOff>57150</xdr:rowOff>
    </xdr:from>
    <xdr:to>
      <xdr:col>12</xdr:col>
      <xdr:colOff>676275</xdr:colOff>
      <xdr:row>18</xdr:row>
      <xdr:rowOff>138112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</xdr:colOff>
      <xdr:row>1</xdr:row>
      <xdr:rowOff>76200</xdr:rowOff>
    </xdr:from>
    <xdr:to>
      <xdr:col>12</xdr:col>
      <xdr:colOff>400050</xdr:colOff>
      <xdr:row>17</xdr:row>
      <xdr:rowOff>109537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723899</xdr:colOff>
      <xdr:row>2</xdr:row>
      <xdr:rowOff>9525</xdr:rowOff>
    </xdr:from>
    <xdr:to>
      <xdr:col>11</xdr:col>
      <xdr:colOff>485774</xdr:colOff>
      <xdr:row>19</xdr:row>
      <xdr:rowOff>52387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D14" sqref="D14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10</v>
      </c>
      <c r="B2" s="1">
        <v>0.78</v>
      </c>
      <c r="C2" s="1">
        <f>A2/B2</f>
        <v>12.820512820512819</v>
      </c>
      <c r="D2" s="1">
        <v>0.01</v>
      </c>
      <c r="E2" s="1">
        <v>0.1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>
        <v>20</v>
      </c>
      <c r="B3" s="1">
        <v>1.34</v>
      </c>
      <c r="C3" s="1">
        <f>A3/B3</f>
        <v>14.925373134328357</v>
      </c>
      <c r="D3" s="1">
        <v>0.01</v>
      </c>
      <c r="E3" s="1">
        <v>0.1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>
        <v>30</v>
      </c>
      <c r="B4" s="1">
        <v>1.6283000000000001</v>
      </c>
      <c r="C4" s="1">
        <f>A4/B4</f>
        <v>18.424123318798745</v>
      </c>
      <c r="D4" s="1">
        <v>0.01</v>
      </c>
      <c r="E4" s="1">
        <v>0.1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>
        <v>40</v>
      </c>
      <c r="B5" s="1">
        <v>1.7849999999999999</v>
      </c>
      <c r="C5" s="1">
        <f>A5/B5</f>
        <v>22.408963585434176</v>
      </c>
      <c r="D5" s="1">
        <v>0.01</v>
      </c>
      <c r="E5" s="1">
        <v>0.1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>
        <v>50</v>
      </c>
      <c r="B6" s="1">
        <v>1.95</v>
      </c>
      <c r="C6" s="1">
        <f>A6/B6</f>
        <v>25.641025641025642</v>
      </c>
      <c r="D6" s="1">
        <v>0.01</v>
      </c>
      <c r="E6" s="1">
        <v>0.1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>
        <f t="array" ref="A8:B11">LINEST(C2:C6,B2:B6,1,1)</f>
        <v>10.643734795283223</v>
      </c>
      <c r="B8" s="1">
        <v>2.9139475813113567</v>
      </c>
      <c r="C8" s="1"/>
      <c r="D8" s="1" t="s">
        <v>7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>
        <v>2.4412362886477097</v>
      </c>
      <c r="B9" s="1">
        <v>3.7888877312554676</v>
      </c>
      <c r="C9" s="1"/>
      <c r="D9" s="1">
        <f>A8</f>
        <v>10.643734795283223</v>
      </c>
      <c r="E9" s="1">
        <f>A9</f>
        <v>2.4412362886477097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7.25" x14ac:dyDescent="0.25">
      <c r="A10" s="1">
        <v>0.86369461579277595</v>
      </c>
      <c r="B10" s="1">
        <v>2.242923769711334</v>
      </c>
      <c r="C10" s="1"/>
      <c r="D10" s="1" t="s">
        <v>6</v>
      </c>
      <c r="E10" s="1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19.009402030950763</v>
      </c>
      <c r="B11" s="1">
        <v>3</v>
      </c>
      <c r="C11" s="1"/>
      <c r="D11" s="1" t="s">
        <v>9</v>
      </c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>
        <f>2*D9</f>
        <v>21.287469590566445</v>
      </c>
      <c r="E12" s="1">
        <f>E9*2</f>
        <v>4.8824725772954194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7.25" x14ac:dyDescent="0.25">
      <c r="A13" s="1"/>
      <c r="B13" s="1"/>
      <c r="C13" s="1"/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>
        <f>D12/100</f>
        <v>0.21287469590566446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6" sqref="E1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1">
        <v>10</v>
      </c>
      <c r="B2" s="1">
        <v>0.48</v>
      </c>
      <c r="C2" s="1">
        <f>A2/B2</f>
        <v>20.833333333333336</v>
      </c>
      <c r="D2" s="1">
        <v>0.01</v>
      </c>
      <c r="E2" s="1">
        <v>0.1</v>
      </c>
    </row>
    <row r="3" spans="1:5" x14ac:dyDescent="0.25">
      <c r="A3" s="1">
        <v>20</v>
      </c>
      <c r="B3" s="1">
        <v>0.80500000000000005</v>
      </c>
      <c r="C3" s="1">
        <f>A3/B3</f>
        <v>24.844720496894407</v>
      </c>
      <c r="D3" s="1">
        <v>0.01</v>
      </c>
      <c r="E3" s="1">
        <v>0.1</v>
      </c>
    </row>
    <row r="4" spans="1:5" x14ac:dyDescent="0.25">
      <c r="A4" s="1">
        <v>30</v>
      </c>
      <c r="B4" s="1">
        <v>0.98829999999999996</v>
      </c>
      <c r="C4" s="1">
        <f>A4/B4</f>
        <v>30.355155317211374</v>
      </c>
      <c r="D4" s="1">
        <v>0.01</v>
      </c>
      <c r="E4" s="1">
        <v>0.1</v>
      </c>
    </row>
    <row r="5" spans="1:5" x14ac:dyDescent="0.25">
      <c r="A5" s="1">
        <v>40</v>
      </c>
      <c r="B5" s="1">
        <v>1.1533</v>
      </c>
      <c r="C5" s="1">
        <f>A5/B5</f>
        <v>34.683083326107692</v>
      </c>
      <c r="D5" s="1">
        <v>0.01</v>
      </c>
      <c r="E5" s="1">
        <v>0.1</v>
      </c>
    </row>
    <row r="6" spans="1:5" x14ac:dyDescent="0.25">
      <c r="A6" s="1">
        <v>50</v>
      </c>
      <c r="B6" s="1">
        <v>1.2749999999999999</v>
      </c>
      <c r="C6" s="1">
        <f>A6/B6</f>
        <v>39.215686274509807</v>
      </c>
      <c r="D6" s="1">
        <v>0.01</v>
      </c>
      <c r="E6" s="1">
        <v>0.1</v>
      </c>
    </row>
    <row r="9" spans="1:5" x14ac:dyDescent="0.25">
      <c r="A9">
        <f t="array" ref="A9:B12">LINEST(C2:C6,B2:B6,1,1)</f>
        <v>23.125009416062124</v>
      </c>
      <c r="B9">
        <v>8.2414868954997935</v>
      </c>
      <c r="D9" s="1" t="s">
        <v>7</v>
      </c>
      <c r="E9" s="1" t="s">
        <v>8</v>
      </c>
    </row>
    <row r="10" spans="1:5" x14ac:dyDescent="0.25">
      <c r="A10">
        <v>2.7886604710402954</v>
      </c>
      <c r="B10">
        <v>2.7354151741740451</v>
      </c>
      <c r="D10" s="1">
        <f>A9</f>
        <v>23.125009416062124</v>
      </c>
      <c r="E10" s="1">
        <f>A10</f>
        <v>2.7886604710402954</v>
      </c>
    </row>
    <row r="11" spans="1:5" ht="17.25" x14ac:dyDescent="0.25">
      <c r="A11">
        <v>0.95819736374021169</v>
      </c>
      <c r="B11">
        <v>1.7412483249415602</v>
      </c>
      <c r="D11" s="1" t="s">
        <v>6</v>
      </c>
      <c r="E11" s="1" t="s">
        <v>10</v>
      </c>
    </row>
    <row r="12" spans="1:5" x14ac:dyDescent="0.25">
      <c r="A12">
        <v>68.765808772348365</v>
      </c>
      <c r="B12">
        <v>3</v>
      </c>
      <c r="D12" s="1" t="s">
        <v>9</v>
      </c>
      <c r="E12" s="1" t="s">
        <v>5</v>
      </c>
    </row>
    <row r="13" spans="1:5" x14ac:dyDescent="0.25">
      <c r="D13" s="1">
        <f>2*D10</f>
        <v>46.250018832124248</v>
      </c>
      <c r="E13" s="1">
        <f>E10*2</f>
        <v>5.5773209420805907</v>
      </c>
    </row>
    <row r="14" spans="1:5" ht="17.25" x14ac:dyDescent="0.25">
      <c r="D14" s="1" t="s">
        <v>11</v>
      </c>
    </row>
    <row r="15" spans="1:5" x14ac:dyDescent="0.25">
      <c r="D15">
        <f>D13/100</f>
        <v>0.46250018832124246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1">
        <v>10</v>
      </c>
      <c r="B2" s="1">
        <v>0.45500000000000002</v>
      </c>
      <c r="C2" s="1">
        <f>A2/B2</f>
        <v>21.978021978021978</v>
      </c>
      <c r="D2" s="1">
        <v>0.01</v>
      </c>
      <c r="E2" s="1">
        <v>0.1</v>
      </c>
    </row>
    <row r="3" spans="1:5" x14ac:dyDescent="0.25">
      <c r="A3" s="1">
        <v>20</v>
      </c>
      <c r="B3" s="1">
        <v>0.64329999999999998</v>
      </c>
      <c r="C3" s="1">
        <f>A3/B3</f>
        <v>31.089693766516401</v>
      </c>
      <c r="D3" s="1">
        <v>0.01</v>
      </c>
      <c r="E3" s="1">
        <v>0.1</v>
      </c>
    </row>
    <row r="4" spans="1:5" x14ac:dyDescent="0.25">
      <c r="A4" s="1">
        <v>30</v>
      </c>
      <c r="B4" s="1">
        <v>0.75260000000000005</v>
      </c>
      <c r="C4" s="1">
        <f>A4/B4</f>
        <v>39.861812383736378</v>
      </c>
      <c r="D4" s="1">
        <v>0.01</v>
      </c>
      <c r="E4" s="1">
        <v>0.1</v>
      </c>
    </row>
    <row r="5" spans="1:5" x14ac:dyDescent="0.25">
      <c r="A5" s="1">
        <v>40</v>
      </c>
      <c r="B5" s="1">
        <v>0.875</v>
      </c>
      <c r="C5" s="1">
        <f>A5/B5</f>
        <v>45.714285714285715</v>
      </c>
      <c r="D5" s="1">
        <v>0.01</v>
      </c>
      <c r="E5" s="1">
        <v>0.1</v>
      </c>
    </row>
    <row r="6" spans="1:5" x14ac:dyDescent="0.25">
      <c r="A6" s="1">
        <v>50</v>
      </c>
      <c r="B6" s="1">
        <v>1.0049999999999999</v>
      </c>
      <c r="C6" s="1">
        <f>A6/B6</f>
        <v>49.75124378109453</v>
      </c>
      <c r="D6" s="1">
        <v>0.01</v>
      </c>
      <c r="E6" s="1">
        <v>0.1</v>
      </c>
    </row>
    <row r="9" spans="1:5" x14ac:dyDescent="0.25">
      <c r="A9">
        <f t="array" ref="A9:B12">LINEST(C2:C6,B2:B6,1,1)</f>
        <v>52.646414561730886</v>
      </c>
      <c r="B9">
        <v>-1.604690092941361</v>
      </c>
      <c r="D9" s="1" t="s">
        <v>7</v>
      </c>
      <c r="E9" s="1" t="s">
        <v>8</v>
      </c>
    </row>
    <row r="10" spans="1:5" x14ac:dyDescent="0.25">
      <c r="A10">
        <v>4.0716541616663484</v>
      </c>
      <c r="B10">
        <v>3.1343363389416985</v>
      </c>
      <c r="D10" s="1">
        <f>A9</f>
        <v>52.646414561730886</v>
      </c>
      <c r="E10" s="1">
        <f>A10</f>
        <v>4.0716541616663484</v>
      </c>
    </row>
    <row r="11" spans="1:5" ht="17.25" x14ac:dyDescent="0.25">
      <c r="A11">
        <v>0.98237206557798951</v>
      </c>
      <c r="B11">
        <v>1.7226210145966807</v>
      </c>
      <c r="D11" s="1" t="s">
        <v>6</v>
      </c>
      <c r="E11" s="1" t="s">
        <v>10</v>
      </c>
    </row>
    <row r="12" spans="1:5" x14ac:dyDescent="0.25">
      <c r="A12">
        <v>167.18443160613043</v>
      </c>
      <c r="B12">
        <v>3</v>
      </c>
      <c r="D12" s="1" t="s">
        <v>9</v>
      </c>
      <c r="E12" s="1" t="s">
        <v>5</v>
      </c>
    </row>
    <row r="13" spans="1:5" x14ac:dyDescent="0.25">
      <c r="D13" s="1">
        <f>2*D10</f>
        <v>105.29282912346177</v>
      </c>
      <c r="E13" s="1">
        <f>E10*2</f>
        <v>8.1433083233326968</v>
      </c>
    </row>
    <row r="14" spans="1:5" ht="17.25" x14ac:dyDescent="0.25">
      <c r="D14" s="1" t="s">
        <v>11</v>
      </c>
    </row>
    <row r="15" spans="1:5" x14ac:dyDescent="0.25">
      <c r="D15">
        <f>D13/100</f>
        <v>1.0529282912346176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1">
        <v>10</v>
      </c>
      <c r="B2" s="1">
        <v>0.44</v>
      </c>
      <c r="C2" s="1">
        <f>A2/B2</f>
        <v>22.727272727272727</v>
      </c>
      <c r="D2" s="1">
        <v>0.01</v>
      </c>
      <c r="E2" s="1">
        <v>0.1</v>
      </c>
    </row>
    <row r="3" spans="1:5" x14ac:dyDescent="0.25">
      <c r="A3" s="1">
        <v>20</v>
      </c>
      <c r="B3" s="1">
        <v>0.53500000000000003</v>
      </c>
      <c r="C3" s="1">
        <f>A3/B3</f>
        <v>37.383177570093459</v>
      </c>
      <c r="D3" s="1">
        <v>0.01</v>
      </c>
      <c r="E3" s="1">
        <v>0.1</v>
      </c>
    </row>
    <row r="4" spans="1:5" x14ac:dyDescent="0.25">
      <c r="A4" s="1">
        <v>30</v>
      </c>
      <c r="B4" s="1">
        <v>0.63100000000000001</v>
      </c>
      <c r="C4" s="1">
        <f>A4/B4</f>
        <v>47.543581616481774</v>
      </c>
      <c r="D4" s="1">
        <v>0.01</v>
      </c>
      <c r="E4" s="1">
        <v>0.1</v>
      </c>
    </row>
    <row r="5" spans="1:5" x14ac:dyDescent="0.25">
      <c r="A5" s="1">
        <v>40</v>
      </c>
      <c r="B5" s="1">
        <v>0.74329999999999996</v>
      </c>
      <c r="C5" s="1">
        <f>A5/B5</f>
        <v>53.814072379927353</v>
      </c>
      <c r="D5" s="1">
        <v>0.01</v>
      </c>
      <c r="E5" s="1">
        <v>0.1</v>
      </c>
    </row>
    <row r="6" spans="1:5" x14ac:dyDescent="0.25">
      <c r="A6" s="1">
        <v>50</v>
      </c>
      <c r="B6" s="1">
        <v>0.85</v>
      </c>
      <c r="C6" s="1">
        <f>A6/B6</f>
        <v>58.82352941176471</v>
      </c>
      <c r="D6" s="1">
        <v>0.01</v>
      </c>
      <c r="E6" s="1">
        <v>0.1</v>
      </c>
    </row>
    <row r="9" spans="1:5" x14ac:dyDescent="0.25">
      <c r="A9">
        <f t="array" ref="A9:B12">LINEST(C2:C6,B2:B6,1,1)</f>
        <v>85.421886008533093</v>
      </c>
      <c r="B9">
        <v>-10.599721240311986</v>
      </c>
      <c r="D9" s="1" t="s">
        <v>7</v>
      </c>
      <c r="E9" s="1" t="s">
        <v>8</v>
      </c>
    </row>
    <row r="10" spans="1:5" x14ac:dyDescent="0.25">
      <c r="A10">
        <v>12.835797564640826</v>
      </c>
      <c r="B10">
        <v>8.4228282386224134</v>
      </c>
      <c r="D10" s="1">
        <f>A9</f>
        <v>85.421886008533093</v>
      </c>
      <c r="E10" s="1">
        <f>A10</f>
        <v>12.835797564640826</v>
      </c>
    </row>
    <row r="11" spans="1:5" ht="17.25" x14ac:dyDescent="0.25">
      <c r="A11">
        <v>0.93655985056245272</v>
      </c>
      <c r="B11">
        <v>4.17660348131988</v>
      </c>
      <c r="D11" s="1" t="s">
        <v>6</v>
      </c>
      <c r="E11" s="1" t="s">
        <v>10</v>
      </c>
    </row>
    <row r="12" spans="1:5" x14ac:dyDescent="0.25">
      <c r="A12">
        <v>44.288665405072933</v>
      </c>
      <c r="B12">
        <v>3</v>
      </c>
      <c r="D12" s="1" t="s">
        <v>9</v>
      </c>
      <c r="E12" s="1" t="s">
        <v>5</v>
      </c>
    </row>
    <row r="13" spans="1:5" x14ac:dyDescent="0.25">
      <c r="D13" s="1">
        <f>2*D10</f>
        <v>170.84377201706619</v>
      </c>
      <c r="E13" s="1">
        <f>E10*2</f>
        <v>25.671595129281652</v>
      </c>
    </row>
    <row r="14" spans="1:5" ht="17.25" x14ac:dyDescent="0.25">
      <c r="D14" s="1" t="s">
        <v>11</v>
      </c>
    </row>
    <row r="15" spans="1:5" x14ac:dyDescent="0.25">
      <c r="D15">
        <f>D13/100</f>
        <v>1.7084377201706618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" sqref="B1"/>
    </sheetView>
  </sheetViews>
  <sheetFormatPr baseColWidth="10" defaultRowHeight="15" x14ac:dyDescent="0.25"/>
  <cols>
    <col min="2" max="2" width="20.85546875" customWidth="1"/>
  </cols>
  <sheetData>
    <row r="1" spans="1:13" ht="17.25" x14ac:dyDescent="0.25">
      <c r="A1" s="1" t="s">
        <v>15</v>
      </c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0.2128747</v>
      </c>
      <c r="B2" s="1">
        <v>-6.2013266999999997E-2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0.46250018999999998</v>
      </c>
      <c r="B3" s="1">
        <v>-7.7530718999999998E-2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1.0529282900000001</v>
      </c>
      <c r="B4" s="1">
        <v>-0.119573056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1.70843772</v>
      </c>
      <c r="B5" s="1">
        <v>-0.14854340899999999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f t="array" ref="A7:B10">LINEST(A2:A5,B2:B5,1,1)</f>
        <v>-16.795696677091051</v>
      </c>
      <c r="B7" s="1">
        <v>-0.85255009556053496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1.2952671822324946</v>
      </c>
      <c r="B8" s="1">
        <v>0.1392329648951994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0.98824514266729158</v>
      </c>
      <c r="B9" s="1">
        <v>8.8541312791129478E-2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168.14243077496897</v>
      </c>
      <c r="B10" s="1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 t="s">
        <v>13</v>
      </c>
      <c r="C13" s="1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>
        <f>A7</f>
        <v>-16.795696677091051</v>
      </c>
      <c r="C14" s="1">
        <f>A8</f>
        <v>1.2952671822324946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m1=32,52</vt:lpstr>
      <vt:lpstr>m1=31,53</vt:lpstr>
      <vt:lpstr>m1=30,52</vt:lpstr>
      <vt:lpstr>m1=29,52</vt:lpstr>
      <vt:lpstr>gravedad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2019-11-09T09:55:15Z</dcterms:created>
  <dcterms:modified xsi:type="dcterms:W3CDTF">2019-11-12T15:18:43Z</dcterms:modified>
</cp:coreProperties>
</file>