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5345" windowHeight="4635" activeTab="1"/>
  </bookViews>
  <sheets>
    <sheet name="Momento Inercia" sheetId="1" r:id="rId1"/>
    <sheet name="Barra con pes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2" i="2"/>
  <c r="C6" i="2" l="1"/>
  <c r="C5" i="2"/>
  <c r="C4" i="2"/>
  <c r="C3" i="2"/>
  <c r="C2" i="2"/>
  <c r="F6" i="1" l="1"/>
  <c r="F5" i="1"/>
  <c r="F4" i="1"/>
  <c r="F3" i="1"/>
  <c r="F2" i="1"/>
  <c r="H3" i="1"/>
  <c r="H4" i="1"/>
  <c r="H5" i="1"/>
  <c r="H6" i="1"/>
  <c r="H2" i="1"/>
  <c r="E6" i="1"/>
  <c r="E5" i="1"/>
  <c r="E4" i="1"/>
  <c r="E3" i="1"/>
  <c r="E2" i="1"/>
  <c r="B3" i="2" l="1"/>
  <c r="B4" i="2"/>
  <c r="B5" i="2"/>
  <c r="B6" i="2"/>
  <c r="B2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<sst xmlns="http://schemas.openxmlformats.org/spreadsheetml/2006/main" count="34" uniqueCount="28">
  <si>
    <t>T</t>
  </si>
  <si>
    <t>Iz</t>
  </si>
  <si>
    <r>
      <t>d(</t>
    </r>
    <r>
      <rPr>
        <sz val="11"/>
        <color theme="1"/>
        <rFont val="Calibri"/>
        <family val="2"/>
      </rPr>
      <t>±1)mm</t>
    </r>
  </si>
  <si>
    <r>
      <t>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(±1)mm</t>
    </r>
    <r>
      <rPr>
        <vertAlign val="superscript"/>
        <sz val="11"/>
        <color theme="1"/>
        <rFont val="Calibri"/>
        <family val="2"/>
        <scheme val="minor"/>
      </rPr>
      <t>2</t>
    </r>
  </si>
  <si>
    <t>t(±0,01)s</t>
  </si>
  <si>
    <t>Cilindro macizo</t>
  </si>
  <si>
    <t>Esfera</t>
  </si>
  <si>
    <t>Cilindro hueco</t>
  </si>
  <si>
    <t>Disco macizo</t>
  </si>
  <si>
    <t>Barra delgada</t>
  </si>
  <si>
    <t>Masa(±0,01)g</t>
  </si>
  <si>
    <t>Diametro o longuitud(±1)mm</t>
  </si>
  <si>
    <t>Iz(experimental)</t>
  </si>
  <si>
    <t>K=</t>
  </si>
  <si>
    <r>
      <t>Iz(teórico)Kg*m</t>
    </r>
    <r>
      <rPr>
        <vertAlign val="superscript"/>
        <sz val="11"/>
        <color theme="1"/>
        <rFont val="Calibri"/>
        <family val="2"/>
        <scheme val="minor"/>
      </rPr>
      <t>2</t>
    </r>
  </si>
  <si>
    <t>Error Iz(Experimental)</t>
  </si>
  <si>
    <t>Error Iz(teorico)</t>
  </si>
  <si>
    <t>Error Iz</t>
  </si>
  <si>
    <r>
      <t>Iz=(K*T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)/(4*π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</si>
  <si>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π</t>
    </r>
    <r>
      <rPr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</si>
  <si>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vertAlign val="superscript"/>
        <sz val="11"/>
        <color theme="1"/>
        <rFont val="Calibri"/>
        <family val="2"/>
        <scheme val="minor"/>
      </rPr>
      <t>2</t>
    </r>
  </si>
  <si>
    <t>5168700(mm*g)</t>
  </si>
  <si>
    <r>
      <t>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=4*π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*(I1+2(Icm+md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)/K</t>
    </r>
  </si>
  <si>
    <t>n=5,843</t>
  </si>
  <si>
    <r>
      <t>Ib=(1/12)*m*d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</si>
  <si>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n=((4*π2)/k)*Ib</t>
  </si>
  <si>
    <t>n=8930069894</t>
  </si>
  <si>
    <t>Icm=0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</si>
</sst>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042213473315838E-2"/>
                  <c:y val="-0.16642862350539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'Barra con pesas'!$E$2:$E$6</c:f>
              <c:numCache>
                <c:formatCode>General</c:formatCode>
                <c:ptCount val="5"/>
                <c:pt idx="0">
                  <c:v>65025</c:v>
                </c:pt>
                <c:pt idx="1">
                  <c:v>58564</c:v>
                </c:pt>
                <c:pt idx="2">
                  <c:v>48400</c:v>
                </c:pt>
                <c:pt idx="3">
                  <c:v>40000</c:v>
                </c:pt>
                <c:pt idx="4">
                  <c:v>4900</c:v>
                </c:pt>
              </c:numCache>
            </c:numRef>
          </c:xVal>
          <c:yVal>
            <c:numRef>
              <c:f>'Barra con pesas'!$G$2:$G$6</c:f>
              <c:numCache>
                <c:formatCode>General</c:formatCode>
                <c:ptCount val="5"/>
                <c:pt idx="0">
                  <c:v>52.862593777777782</c:v>
                </c:pt>
                <c:pt idx="1">
                  <c:v>46.176555111111114</c:v>
                </c:pt>
                <c:pt idx="2">
                  <c:v>39.757228444444443</c:v>
                </c:pt>
                <c:pt idx="3">
                  <c:v>34.160128444444446</c:v>
                </c:pt>
                <c:pt idx="4">
                  <c:v>9.4658777777777772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6992144"/>
        <c:axId val="-736999216"/>
      </c:scatterChart>
      <c:valAx>
        <c:axId val="-7369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/>
                  <a:t>d</a:t>
                </a:r>
                <a:r>
                  <a:rPr lang="es-ES" baseline="30000"/>
                  <a:t>2</a:t>
                </a:r>
                <a:r>
                  <a:rPr lang="es-ES" baseline="0"/>
                  <a:t>(mm)</a:t>
                </a:r>
                <a:endParaRPr lang="es-ES" baseline="30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36999216"/>
        <c:crosses val="autoZero"/>
        <c:crossBetween val="midCat"/>
      </c:valAx>
      <c:valAx>
        <c:axId val="-7369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30000"/>
                  <a:t>2</a:t>
                </a:r>
                <a:r>
                  <a:rPr lang="es-ES"/>
                  <a:t>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3699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</xdr:row>
      <xdr:rowOff>9525</xdr:rowOff>
    </xdr:from>
    <xdr:to>
      <xdr:col>12</xdr:col>
      <xdr:colOff>123825</xdr:colOff>
      <xdr:row>21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1" sqref="H1"/>
    </sheetView>
  </sheetViews>
  <sheetFormatPr baseColWidth="10" defaultRowHeight="15" x14ac:dyDescent="0.25"/>
  <cols>
    <col min="1" max="1" width="18.28515625" customWidth="1"/>
    <col min="2" max="2" width="12.140625" customWidth="1"/>
    <col min="3" max="3" width="27.28515625" customWidth="1"/>
    <col min="6" max="6" width="15.7109375" customWidth="1"/>
    <col min="7" max="7" width="17.85546875" customWidth="1"/>
    <col min="9" max="9" width="22.140625" customWidth="1"/>
    <col min="10" max="10" width="17.5703125" customWidth="1"/>
  </cols>
  <sheetData>
    <row r="1" spans="1:13" ht="17.25" x14ac:dyDescent="0.25">
      <c r="A1" s="1"/>
      <c r="B1" s="1" t="s">
        <v>10</v>
      </c>
      <c r="C1" s="1" t="s">
        <v>11</v>
      </c>
      <c r="D1" s="1" t="s">
        <v>4</v>
      </c>
      <c r="E1" s="1" t="s">
        <v>0</v>
      </c>
      <c r="F1" s="1" t="s">
        <v>12</v>
      </c>
      <c r="G1" s="1" t="s">
        <v>14</v>
      </c>
      <c r="H1" s="1" t="s">
        <v>20</v>
      </c>
      <c r="I1" s="1" t="s">
        <v>15</v>
      </c>
      <c r="J1" s="1" t="s">
        <v>16</v>
      </c>
      <c r="K1" s="1"/>
      <c r="L1" s="1"/>
      <c r="M1" s="1"/>
    </row>
    <row r="2" spans="1:13" x14ac:dyDescent="0.25">
      <c r="A2" s="1" t="s">
        <v>6</v>
      </c>
      <c r="B2" s="1">
        <v>915.08</v>
      </c>
      <c r="C2" s="1">
        <v>137</v>
      </c>
      <c r="D2" s="1">
        <v>24.96</v>
      </c>
      <c r="E2" s="1">
        <f>D2/15</f>
        <v>1.6640000000000001</v>
      </c>
      <c r="F2" s="1">
        <f>((H2*B8)/(4*B9))</f>
        <v>1.6026294223502385E-3</v>
      </c>
      <c r="G2" s="1">
        <v>1.604E-3</v>
      </c>
      <c r="H2" s="1">
        <f>E2*E2</f>
        <v>2.7688960000000007</v>
      </c>
      <c r="I2" s="1">
        <v>2.5000000000000002E-6</v>
      </c>
      <c r="J2" s="1">
        <v>2.5999999999999998E-5</v>
      </c>
      <c r="K2" s="1"/>
      <c r="L2" s="1"/>
      <c r="M2" s="1"/>
    </row>
    <row r="3" spans="1:13" x14ac:dyDescent="0.25">
      <c r="A3" s="1" t="s">
        <v>5</v>
      </c>
      <c r="B3" s="1">
        <v>410.29</v>
      </c>
      <c r="C3" s="1">
        <v>99</v>
      </c>
      <c r="D3" s="1">
        <v>13.48</v>
      </c>
      <c r="E3" s="1">
        <f>D3/15</f>
        <v>0.89866666666666672</v>
      </c>
      <c r="F3" s="1">
        <f>((H3*B8)/(4*B9))</f>
        <v>4.6743769741045726E-4</v>
      </c>
      <c r="G3" s="1">
        <v>4.6900000000000002E-4</v>
      </c>
      <c r="H3" s="1">
        <f t="shared" ref="H3:H6" si="0">E3*E3</f>
        <v>0.80760177777777786</v>
      </c>
      <c r="I3" s="1">
        <v>2.7E-6</v>
      </c>
      <c r="J3" s="1">
        <v>1.1E-5</v>
      </c>
      <c r="K3" s="1"/>
      <c r="L3" s="1"/>
      <c r="M3" s="1"/>
    </row>
    <row r="4" spans="1:13" x14ac:dyDescent="0.25">
      <c r="A4" s="1" t="s">
        <v>7</v>
      </c>
      <c r="B4" s="1">
        <v>378.5</v>
      </c>
      <c r="C4" s="1">
        <v>100</v>
      </c>
      <c r="D4" s="1">
        <v>17.440000000000001</v>
      </c>
      <c r="E4" s="1">
        <f>D4/15</f>
        <v>1.1626666666666667</v>
      </c>
      <c r="F4" s="1">
        <f>((H4*B8)/(4*B9))</f>
        <v>7.8241453677445696E-4</v>
      </c>
      <c r="G4" s="1">
        <v>7.9199999999999995E-4</v>
      </c>
      <c r="H4" s="1">
        <f t="shared" si="0"/>
        <v>1.351793777777778</v>
      </c>
      <c r="I4" s="1">
        <v>1.3999999999999999E-6</v>
      </c>
      <c r="J4" s="1">
        <v>1.9000000000000001E-5</v>
      </c>
      <c r="K4" s="1"/>
      <c r="L4" s="1"/>
      <c r="M4" s="1"/>
    </row>
    <row r="5" spans="1:13" x14ac:dyDescent="0.25">
      <c r="A5" s="1" t="s">
        <v>8</v>
      </c>
      <c r="B5" s="1">
        <v>285</v>
      </c>
      <c r="C5" s="1">
        <v>217</v>
      </c>
      <c r="D5" s="1">
        <v>24.42</v>
      </c>
      <c r="E5" s="1">
        <f>D5/15</f>
        <v>1.6280000000000001</v>
      </c>
      <c r="F5" s="1">
        <f>((H5*B8)/(4*B9))</f>
        <v>1.5340350012879914E-3</v>
      </c>
      <c r="G5" s="1">
        <v>1.583E-3</v>
      </c>
      <c r="H5" s="1">
        <f t="shared" si="0"/>
        <v>2.6503840000000003</v>
      </c>
      <c r="I5" s="1">
        <v>2.2000000000000001E-6</v>
      </c>
      <c r="J5" s="1">
        <v>1.5999999999999999E-5</v>
      </c>
      <c r="K5" s="1"/>
      <c r="L5" s="1"/>
      <c r="M5" s="1"/>
    </row>
    <row r="6" spans="1:13" x14ac:dyDescent="0.25">
      <c r="A6" s="1" t="s">
        <v>9</v>
      </c>
      <c r="B6" s="1">
        <v>172.29</v>
      </c>
      <c r="C6" s="1">
        <v>599</v>
      </c>
      <c r="D6" s="1">
        <v>38.44</v>
      </c>
      <c r="E6" s="1">
        <f>D6/15</f>
        <v>2.5626666666666664</v>
      </c>
      <c r="F6" s="1">
        <f>((H6*B8)/(4*B9))</f>
        <v>3.8011123612095095E-3</v>
      </c>
      <c r="G6" s="1">
        <v>3.9789999999999999E-3</v>
      </c>
      <c r="H6" s="1">
        <f t="shared" si="0"/>
        <v>6.5672604444444431</v>
      </c>
      <c r="I6" s="1">
        <v>6.9999999999999994E-5</v>
      </c>
      <c r="J6" s="1">
        <v>1.4E-5</v>
      </c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13</v>
      </c>
      <c r="B8" s="1">
        <v>2.2849999999999999E-2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7.25" x14ac:dyDescent="0.25">
      <c r="A9" s="1" t="s">
        <v>19</v>
      </c>
      <c r="B9" s="1">
        <v>9.8696044010000001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.75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7.25" x14ac:dyDescent="0.25">
      <c r="A11" s="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E9" sqref="E9"/>
    </sheetView>
  </sheetViews>
  <sheetFormatPr baseColWidth="10" defaultRowHeight="15" x14ac:dyDescent="0.25"/>
  <cols>
    <col min="1" max="1" width="24" customWidth="1"/>
    <col min="2" max="2" width="15.140625" customWidth="1"/>
    <col min="3" max="3" width="16.5703125" customWidth="1"/>
  </cols>
  <sheetData>
    <row r="1" spans="1:24" ht="17.2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17</v>
      </c>
      <c r="G1" s="1" t="s">
        <v>20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>
        <v>109.06</v>
      </c>
      <c r="B2" s="1">
        <f>A2/15</f>
        <v>7.2706666666666671</v>
      </c>
      <c r="C2" s="1">
        <f>(B9*(B2^2))/(4*B10)</f>
        <v>3.0596724517647216E-2</v>
      </c>
      <c r="D2" s="1">
        <v>255</v>
      </c>
      <c r="E2" s="1">
        <f>D2*D2</f>
        <v>65025</v>
      </c>
      <c r="F2" s="1">
        <v>6.0000000000000002E-5</v>
      </c>
      <c r="G2" s="1">
        <f>B2*B2</f>
        <v>52.862593777777782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>
        <v>101.93</v>
      </c>
      <c r="B3" s="1">
        <f t="shared" ref="B3:B6" si="0">A3/15</f>
        <v>6.7953333333333337</v>
      </c>
      <c r="C3" s="1">
        <f>(B9*(B3^2))/(4*B10)</f>
        <v>2.6726863646682267E-2</v>
      </c>
      <c r="D3" s="1">
        <v>242</v>
      </c>
      <c r="E3" s="1">
        <f>D3*D3</f>
        <v>58564</v>
      </c>
      <c r="F3" s="1">
        <v>6.0000000000000002E-5</v>
      </c>
      <c r="G3" s="1">
        <f t="shared" ref="G3:G6" si="1">B3*B3</f>
        <v>46.176555111111114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>
        <v>94.58</v>
      </c>
      <c r="B4" s="1">
        <f t="shared" si="0"/>
        <v>6.3053333333333335</v>
      </c>
      <c r="C4" s="1">
        <f>(B9*(B4^2))/(4*B10)</f>
        <v>2.3011374950943068E-2</v>
      </c>
      <c r="D4" s="1">
        <v>220</v>
      </c>
      <c r="E4" s="1">
        <f>D4*D4</f>
        <v>48400</v>
      </c>
      <c r="F4" s="1">
        <v>9.0000000000000006E-5</v>
      </c>
      <c r="G4" s="1">
        <f t="shared" si="1"/>
        <v>39.757228444444443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1">
        <v>87.67</v>
      </c>
      <c r="B5" s="1">
        <f t="shared" si="0"/>
        <v>5.8446666666666669</v>
      </c>
      <c r="C5" s="1">
        <f>(B9*(B5^2))/(4*B10)</f>
        <v>1.9771788798253868E-2</v>
      </c>
      <c r="D5" s="1">
        <v>200</v>
      </c>
      <c r="E5" s="1">
        <f>D5*D5</f>
        <v>40000</v>
      </c>
      <c r="F5" s="1">
        <v>2.7E-4</v>
      </c>
      <c r="G5" s="1">
        <f t="shared" si="1"/>
        <v>34.160128444444446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s="1">
        <v>46.15</v>
      </c>
      <c r="B6" s="1">
        <f t="shared" si="0"/>
        <v>3.0766666666666667</v>
      </c>
      <c r="C6" s="1">
        <f>(B9*(B6^2))/(4*B10)</f>
        <v>5.4788241360592656E-3</v>
      </c>
      <c r="D6" s="1">
        <v>70</v>
      </c>
      <c r="E6" s="1">
        <f>D6*D6</f>
        <v>4900</v>
      </c>
      <c r="F6" s="1">
        <v>1.8000000000000001E-4</v>
      </c>
      <c r="G6" s="1">
        <f t="shared" si="1"/>
        <v>9.4658777777777772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1" t="s">
        <v>13</v>
      </c>
      <c r="B9" s="1">
        <v>2.2849999999999999E-2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7.25" x14ac:dyDescent="0.25">
      <c r="A10" s="1" t="s">
        <v>19</v>
      </c>
      <c r="B10" s="1">
        <v>9.8696044010000001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7.25" x14ac:dyDescent="0.25">
      <c r="A11" s="1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7.25" x14ac:dyDescent="0.25">
      <c r="A13" s="1" t="s">
        <v>22</v>
      </c>
      <c r="B13" s="1" t="s">
        <v>23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7.25" x14ac:dyDescent="0.25">
      <c r="A14" s="1" t="s">
        <v>24</v>
      </c>
      <c r="B14" s="1" t="s">
        <v>21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 t="s">
        <v>25</v>
      </c>
      <c r="B15" s="1" t="s">
        <v>27</v>
      </c>
      <c r="C15" s="1" t="s">
        <v>26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Momento Inercia</vt:lpstr>
      <vt:lpstr>Barra con pesas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2019-11-26T15:38:02Z</dcterms:created>
  <dcterms:modified xsi:type="dcterms:W3CDTF">2019-12-11T19:27:14Z</dcterms:modified>
</cp:coreProperties>
</file>