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dala" sheetId="1" r:id="rId4"/>
    <sheet state="visible" name="clients" sheetId="2" r:id="rId5"/>
  </sheets>
  <definedNames/>
  <calcPr/>
</workbook>
</file>

<file path=xl/sharedStrings.xml><?xml version="1.0" encoding="utf-8"?>
<sst xmlns="http://schemas.openxmlformats.org/spreadsheetml/2006/main" count="642" uniqueCount="205">
  <si>
    <t>PRODUITS</t>
  </si>
  <si>
    <t>PRODUCTEUR</t>
  </si>
  <si>
    <t>N° de caisses INDU</t>
  </si>
  <si>
    <t>N° de caisses EURO</t>
  </si>
  <si>
    <t xml:space="preserve">Kg/ Box </t>
  </si>
  <si>
    <t>Kg/ INDUpallet</t>
  </si>
  <si>
    <t>Kg/ EUROpallet</t>
  </si>
  <si>
    <t>PV Producteur</t>
  </si>
  <si>
    <t>PV
Producteur
(LANGRIDGE)</t>
  </si>
  <si>
    <t>*</t>
  </si>
  <si>
    <t>Bionatura</t>
  </si>
  <si>
    <t>si</t>
  </si>
  <si>
    <t>Poivron jaune | Yellow Pepper BIO</t>
  </si>
  <si>
    <t>Poivron Rouge | Red Pepper BIO</t>
  </si>
  <si>
    <t>Poivron Vert | Green Pepper BIO</t>
  </si>
  <si>
    <t>Aubergines Noires | Aubergines BIO</t>
  </si>
  <si>
    <t>Tomate grappe |  Vine tomatoes  BIO</t>
  </si>
  <si>
    <t>no</t>
  </si>
  <si>
    <t>Tomate rondes | Round tomatoes  BIO</t>
  </si>
  <si>
    <t>Tomate boeuf Côtelée | Ribbed Beef Tomatoes  BIO</t>
  </si>
  <si>
    <t>Tomate Ovale | Plum tomatoes  BIO</t>
  </si>
  <si>
    <t>Tomate  Cerise Grappe | Cherry vine Tomatoes BIO</t>
  </si>
  <si>
    <t>Tomate  Datte Grappe | Plum vine Tomatoes BIO</t>
  </si>
  <si>
    <t>Raisin blanc Italia | White Grape Italia BIO</t>
  </si>
  <si>
    <t>Raisin noir Red Globe | Black Grape Red Globe BIO</t>
  </si>
  <si>
    <t>Courge Delica | Pumpkin Delica BIO</t>
  </si>
  <si>
    <t>Courge Butternut | Pumpkin Butternut BIO</t>
  </si>
  <si>
    <t>Mini Concombre | Mini Cucumber BIO</t>
  </si>
  <si>
    <t>Courgettes | Courgettes BIO</t>
  </si>
  <si>
    <t>Céleri | Celery BIO</t>
  </si>
  <si>
    <t>Chou Rouge | Red Cabbage  BIO</t>
  </si>
  <si>
    <t>Chou Blanc | White Cabbage  BIO</t>
  </si>
  <si>
    <t>Chou Blanc rondes | White round Cabbage  BIO</t>
  </si>
  <si>
    <t>Chou chinois| Chinese Cabbage  BIO</t>
  </si>
  <si>
    <t>Fèves | Fava beans BIO</t>
  </si>
  <si>
    <t>Artichaut Romanesco à la pièce | Artichokes Romanesco in pieces BIO (20 pieces/box)</t>
  </si>
  <si>
    <t>FINE</t>
  </si>
  <si>
    <t>Agrinova</t>
  </si>
  <si>
    <t>Oranges Valencia/Ovale 4-5-6 | Oranges Ovale/ Valencia 4-5-6 BIO</t>
  </si>
  <si>
    <t>Oranges   Valencia/Ovale 7-8 | Oranges Ovale/ Valencia 7-8 BIO</t>
  </si>
  <si>
    <t>Oranges   Valencia/Ovale  9-10  | Oranges  Ovale/ Valencia 9-10  BIO</t>
  </si>
  <si>
    <t>Oranges Tarocco 4-5-6 | Oranges Tarocco 4-5-6 BIO</t>
  </si>
  <si>
    <t>Oranges Tarocco 7-8 | Oranges Tarocco  7-8 BIO</t>
  </si>
  <si>
    <t>Oranges Tarocco 9-10 | Oranges Tarocco  9-10 BIO</t>
  </si>
  <si>
    <t>Oranges Moro 7-8 | Oranges Moro  7-8 BIO</t>
  </si>
  <si>
    <t>Oranges Moro 9-10 | Oranges Moro  9-10 BIO</t>
  </si>
  <si>
    <t>Oranges Sanguinello 7-8 | Oranges Sanguinello 7-8 BIO</t>
  </si>
  <si>
    <t>Oranges Sanguinello 9-10 | Oranges Sanguinello 9-10 BIO</t>
  </si>
  <si>
    <t>Oranges Amère | Bitter Oranges BIO</t>
  </si>
  <si>
    <t>Citrons Interdonato 2/3/4/5 | Lemons Interdonato 2/3/4/5 BIO</t>
  </si>
  <si>
    <t>Citrons Primo fiore 2-3-4-5 | Lemons Primofiore 2-3-4-5 BIO</t>
  </si>
  <si>
    <t>Clementines Nova sans pépins 2-3-4 | Clémentines Nova seedless 2-3-4 BIO</t>
  </si>
  <si>
    <t>Clementines Comune sans pépins 4-5 | Clémentines Comune seedless 4-5 BIO</t>
  </si>
  <si>
    <t>Clementines Hernandina peu de pépins  3 | Clémentines Hernandina  seedless 3  BIO</t>
  </si>
  <si>
    <t>Clementines Hernandina peu de pépins  4/5 | Clémentines Hernandina  seedless 4/5  BIO</t>
  </si>
  <si>
    <t>Clementine Comune sans pépins 3 | Clémentines Comune seedless BIO</t>
  </si>
  <si>
    <t>Mandarines AVANA  3/4/5  |  Mandarines AVANA 3/4/5 BIO</t>
  </si>
  <si>
    <t>Mandarines CIACULLI   3-4-5  |  Mandarines CIACULLI   3-4-5 BIO</t>
  </si>
  <si>
    <t>Pamplemousse Star Ruby cal 3-4 -150gr -250gr | Grape Fruits Star Ruby cal 3-4 150 gr 250gr  BIO</t>
  </si>
  <si>
    <t>Pamplemousse Star Ruby cal 2 - 350gr-450gr | Grape Fruits Star Ruby cal 2 - 350gr-450gr  BIO</t>
  </si>
  <si>
    <t>Kumquat  | Kumquat BIO</t>
  </si>
  <si>
    <t>Grenades /Ako Wonderfull |  Pomegrenate /Ako / Wonderfull ( 10-14 p. ) BIO</t>
  </si>
  <si>
    <t>Grenades Parfianka/Ako | Pomegrenate Parfianka/Ako ( 24 - 28pz ) BIO</t>
  </si>
  <si>
    <t>Melon jaune Canary | Yellow canary melon BIO</t>
  </si>
  <si>
    <t>Courge Delica | Pumkin Delica  BIO</t>
  </si>
  <si>
    <t>Courge Butternut | Pumkin Butternut  BIO</t>
  </si>
  <si>
    <t>Courge Muscat de Provence | Pumkin Muscat of Pronvence BIO</t>
  </si>
  <si>
    <t>Artichaut Violet | Violet artichokes  BIO</t>
  </si>
  <si>
    <t>Artichaut Opal | Globe Arichokes Opal BIO</t>
  </si>
  <si>
    <t>Oignons Jaunes | Yellow onions BIO</t>
  </si>
  <si>
    <t>Oignons Blancs | White onions BIO</t>
  </si>
  <si>
    <t>Oignons Rouges | Red onions BIO</t>
  </si>
  <si>
    <t>Ail rouge | Red gallic BIO</t>
  </si>
  <si>
    <t xml:space="preserve">Agrinova </t>
  </si>
  <si>
    <t>Tomate Grappes rondes | Vine  Round tomatoes  BIO</t>
  </si>
  <si>
    <t>Tomate Rondes | Round tomatoes  BIO</t>
  </si>
  <si>
    <t>Avocado Vr. Hass 16/20/24 BIO</t>
  </si>
  <si>
    <t>Avocado Vr. Bacon 16/20/24 BIO</t>
  </si>
  <si>
    <t>Kaki Vr. Hatchiya BIO</t>
  </si>
  <si>
    <t>Fenouil 250gr-450gr| Fennel 250gr-450gr BIO</t>
  </si>
  <si>
    <t>Terramatta</t>
  </si>
  <si>
    <t>Aubergine Graffiti | Aubergine Graffiti BIO</t>
  </si>
  <si>
    <t>Aubergine Noire | Black  Aubergines BIO</t>
  </si>
  <si>
    <t>Aubergine violette | Violet Aubergine BIO</t>
  </si>
  <si>
    <t>Tomate ronde | round Tomato BIO</t>
  </si>
  <si>
    <t>Tomate Datte dégrappée | Mini Plums tomatoes loose BIO</t>
  </si>
  <si>
    <t>Tomate Pixel grappe  | Vine Pixel tomatoes  BIO</t>
  </si>
  <si>
    <t>Poivron Jaune | Yellow Pepper BIO</t>
  </si>
  <si>
    <t>Poivron Cornetto Rouge | Red  Cornetto Pepper  BIO</t>
  </si>
  <si>
    <t>Poivron Cornetto Jaune | Yellow Cornetto Pepper BIO</t>
  </si>
  <si>
    <t>Courgette | Courgertte BIO</t>
  </si>
  <si>
    <t>Céleri 30-50 cm | Celery  30-50 cm BIO</t>
  </si>
  <si>
    <t>Céleri 40-60 cm | Celery  40-60 cm BIO</t>
  </si>
  <si>
    <t>Bettes colorées | Coloured Chard BIO</t>
  </si>
  <si>
    <t>Fenouil  | Fennel  BIO</t>
  </si>
  <si>
    <t>Haricots verts | Green beans  BIO</t>
  </si>
  <si>
    <t>Brocoli | Brocoli  BIO</t>
  </si>
  <si>
    <t>Choux fleurs blancs | White Cauliflowers  BIO</t>
  </si>
  <si>
    <t>Choux  fleurs Verts | Green Cauliflowers  BIO</t>
  </si>
  <si>
    <t>Choux  fleurs Romanesco | Cauliflowers Romanesco  BIO</t>
  </si>
  <si>
    <t>Choux  fleurs violets | Violet Cauliflowers   BIO</t>
  </si>
  <si>
    <t>Choux Verts Cappuccio | Green Cabbage Cappuccio BIO</t>
  </si>
  <si>
    <t>Raisin blanc Italia | White grape Italia BIO</t>
  </si>
  <si>
    <t>Raisin noir Red Globe  | Black grape Red Globe BIO</t>
  </si>
  <si>
    <t>Raisin noir Apulia sans pépins  | Black grape Apulia Seedless BIO</t>
  </si>
  <si>
    <t>Raisin rouge  Crimson sans pépins | Red grape Crimson seedless BIO</t>
  </si>
  <si>
    <t>Raisin Noir Perlon sans pépins | Black grape  Perlon seedless BIO</t>
  </si>
  <si>
    <t>Tomate Grappe ronde | Vine round tomatoes  BIO</t>
  </si>
  <si>
    <t>Epinards| Spinach BIO</t>
  </si>
  <si>
    <t>Oignon ciboule | fresh onions BIO ( bunches of 200 gr)</t>
  </si>
  <si>
    <t>Petits pois | Peas BIO</t>
  </si>
  <si>
    <t>Marchesano</t>
  </si>
  <si>
    <t>Broccoli | Broccoli BIO</t>
  </si>
  <si>
    <t>Choux fleurs à la pièce | Cauliflowers in pieces BIO</t>
  </si>
  <si>
    <t>Biomeran</t>
  </si>
  <si>
    <t>Pommes Gala 60-65 mm | Apples Gala 60-55mm BIO</t>
  </si>
  <si>
    <t>Pommes Gala 65-70 mm | Apples Gala 65-70mm BIO</t>
  </si>
  <si>
    <t>Pommes Gala 70-75 mm | Apples Gala 70-75mm BIO</t>
  </si>
  <si>
    <t>Pommes Gala 75-80 mm | Apples Gala 75-80mm BIO</t>
  </si>
  <si>
    <t>Pommes Elstar 65+ mm | Apples Elstar 65+mm BIO</t>
  </si>
  <si>
    <t>Poires Williams 55+ mm | Pears Williams 55+mm BIO</t>
  </si>
  <si>
    <t>Pommes Braeburn 65-70 mm | Apples Braeburn 60-55mm BIO</t>
  </si>
  <si>
    <t>Pommes Braeburn 70-75 mm | Apples Braeburn  70-75mm BIO</t>
  </si>
  <si>
    <t>Pommes Breaburn 75-80 mm | Apples Braeburn 75-80mm BIO</t>
  </si>
  <si>
    <t>Pommes Topaz 65-70 mm | Apples Topaz 65-70mm BIO</t>
  </si>
  <si>
    <t>Pommes Topaz 70-80 mm | Apples Topaz 70-80mm BIO</t>
  </si>
  <si>
    <t>Pommes Golden 65-70 mm | Apples Golden 65-70mm BIO</t>
  </si>
  <si>
    <t>Pommes Golden 70-75 mm | Apples Golden 70-75 mm BIO</t>
  </si>
  <si>
    <t>Pommes Golden 75-80 mm | Apples Golden 75-80mm BIO</t>
  </si>
  <si>
    <t>Jus de pommes 1 litre | Apple juice 1 liter BIO</t>
  </si>
  <si>
    <t>Pommes Pinova 65-70 mm | Apples Pinova  65-70 mm BIO</t>
  </si>
  <si>
    <t>Pommes Pinova 70-80 mm | Apples Pinova 70-80 mm BIO</t>
  </si>
  <si>
    <t>Bonetti</t>
  </si>
  <si>
    <t>Pommes Stark 65-70 mm | Apples  Stark 65-70mm BIO</t>
  </si>
  <si>
    <t>Pommes Stark 70-75 mm | Apples Stark 70-75mm BIO</t>
  </si>
  <si>
    <t>Pommes Jonagold 65-70 mm | Apples Jonadold 60-55mm BIO</t>
  </si>
  <si>
    <t>Pommes Jonagold 75-80 mm | Apples Jonagold 65-70mm BIO</t>
  </si>
  <si>
    <t>Pommes Jonagold 75-80 mm | Apples Jonagold 75-80mm BIO</t>
  </si>
  <si>
    <t>Clients</t>
  </si>
  <si>
    <t>Contacts</t>
  </si>
  <si>
    <t>eMail</t>
  </si>
  <si>
    <t>Transp. Indu</t>
  </si>
  <si>
    <t>Transp. Euro</t>
  </si>
  <si>
    <t>Marge</t>
  </si>
  <si>
    <t>Langridge</t>
  </si>
  <si>
    <t>Justin</t>
  </si>
  <si>
    <t xml:space="preserve">buying@langridgeorganic.com </t>
  </si>
  <si>
    <t>SI</t>
  </si>
  <si>
    <t>X</t>
  </si>
  <si>
    <t>Biovallée</t>
  </si>
  <si>
    <t>Gil , André</t>
  </si>
  <si>
    <t xml:space="preserve">ggrevisse@gmail.com, biovallee.mag@gmail.com  </t>
  </si>
  <si>
    <t>Solidairement-asbl</t>
  </si>
  <si>
    <t>Thomas, Pascal</t>
  </si>
  <si>
    <t xml:space="preserve">thomas@solidairementasbl.be, pascalvb.gl@gmail.com </t>
  </si>
  <si>
    <t>TerraBeo</t>
  </si>
  <si>
    <t>Fabian</t>
  </si>
  <si>
    <t xml:space="preserve">procurement@terrabeo.com </t>
  </si>
  <si>
    <t>Terroirist</t>
  </si>
  <si>
    <t>Rémy</t>
  </si>
  <si>
    <t xml:space="preserve">commandes@terroirist.be </t>
  </si>
  <si>
    <t>Lokale</t>
  </si>
  <si>
    <t>aa</t>
  </si>
  <si>
    <t xml:space="preserve">mathieu@lokale.bio </t>
  </si>
  <si>
    <t>Cyrille-claeys</t>
  </si>
  <si>
    <t>Cyrille</t>
  </si>
  <si>
    <t xml:space="preserve">cyrille@mail.be </t>
  </si>
  <si>
    <t>AB-Primeurs</t>
  </si>
  <si>
    <t>Alain</t>
  </si>
  <si>
    <t xml:space="preserve">alain.abprimeurs@gmail.com </t>
  </si>
  <si>
    <t>Linked-Farm</t>
  </si>
  <si>
    <t>Laurence, Frederik</t>
  </si>
  <si>
    <t>asse@curieuseneus.be</t>
  </si>
  <si>
    <t>Pipaillon</t>
  </si>
  <si>
    <t>Catherine</t>
  </si>
  <si>
    <t>cb@pipaillon.com</t>
  </si>
  <si>
    <t xml:space="preserve">Be-Family </t>
  </si>
  <si>
    <t>Christophe, Vanessa, Michel</t>
  </si>
  <si>
    <t xml:space="preserve">chrisness23@gmail.com, michel.toupie.poirierduloup@gmail.com  </t>
  </si>
  <si>
    <t>Bio-Planet</t>
  </si>
  <si>
    <t>aa@none.it</t>
  </si>
  <si>
    <t>Prova-Cliente</t>
  </si>
  <si>
    <t>luigi</t>
  </si>
  <si>
    <t>luigi.grillo@gmail.com, aaaa@none.com</t>
  </si>
  <si>
    <t>Prova-ClienteBIS</t>
  </si>
  <si>
    <t>aaaa@none.com, luigi.grillo@gmail.com</t>
  </si>
  <si>
    <t>Ohne</t>
  </si>
  <si>
    <t>Frederik</t>
  </si>
  <si>
    <t>Molleke</t>
  </si>
  <si>
    <t>Eats-Local</t>
  </si>
  <si>
    <t>Hoeve Het Blokhuis</t>
  </si>
  <si>
    <t>Robby</t>
  </si>
  <si>
    <t>hoevehetblokhuis@gmail.com</t>
  </si>
  <si>
    <t>Herbongoo</t>
  </si>
  <si>
    <t>Wim</t>
  </si>
  <si>
    <t>wim@hier-o.be</t>
  </si>
  <si>
    <t>Hof van Piemont</t>
  </si>
  <si>
    <t>Jeroen</t>
  </si>
  <si>
    <t>hofvanpiemont@gmail.com</t>
  </si>
  <si>
    <t>Baarbeekhoeve</t>
  </si>
  <si>
    <t>Geert</t>
  </si>
  <si>
    <t>packagesbaarbeekhoeve@gmail.com</t>
  </si>
  <si>
    <t>STM Bio And Co</t>
  </si>
  <si>
    <t>Michele</t>
  </si>
  <si>
    <t>commercialstmbio@outlook.fr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</si>
</sst>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€-2]\ #,##0.00"/>
    <numFmt numFmtId="165" formatCode="&quot;€&quot;#,##0.00"/>
    <numFmt numFmtId="166" formatCode="_-[$€-2]* #,##0.00_-;_-[$€-2]* \-#,##0.00_-;_-[$€-2]* &quot;-&quot;??_-;_-@"/>
    <numFmt numFmtId="167" formatCode="#,###0.000"/>
    <numFmt numFmtId="168" formatCode="h.mm"/>
  </numFmts>
  <fonts count="14">
    <font>
      <sz val="10.0"/>
      <color rgb="FF000000"/>
      <name val="Calibri"/>
      <scheme val="minor"/>
    </font>
    <font>
      <sz val="8.0"/>
      <color theme="1"/>
      <name val="Arial"/>
    </font>
    <font>
      <b/>
      <sz val="8.0"/>
      <color rgb="FF3366FF"/>
      <name val="Arial"/>
    </font>
    <font>
      <sz val="10.0"/>
      <color theme="1"/>
      <name val="Arial"/>
    </font>
    <font>
      <i/>
      <sz val="10.0"/>
      <color theme="1"/>
      <name val="Arial"/>
    </font>
    <font>
      <sz val="8.0"/>
      <color rgb="FF000000"/>
      <name val="Arial"/>
    </font>
    <font>
      <b/>
      <sz val="8.0"/>
      <color rgb="FFFF0000"/>
      <name val="Arial"/>
    </font>
    <font>
      <color theme="1"/>
      <name val="Calibri"/>
    </font>
    <font>
      <color rgb="FF000000"/>
      <name val="Arial"/>
    </font>
    <font>
      <b/>
      <color theme="1"/>
      <name val="Arial"/>
    </font>
    <font>
      <sz val="11.0"/>
      <color theme="1"/>
      <name val="Times New Roman"/>
    </font>
    <font>
      <color theme="1"/>
      <name val="Arial"/>
    </font>
    <font>
      <sz val="11.0"/>
      <color rgb="FFFF0000"/>
      <name val="Times New Roman"/>
    </font>
    <font>
      <sz val="11.0"/>
      <color rgb="FF000000"/>
      <name val="&quot;Times New Roman&quot;"/>
    </font>
  </fonts>
  <fills count="8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2" numFmtId="2" xfId="0" applyAlignment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readingOrder="0" shrinkToFit="0" vertical="center" wrapText="1"/>
    </xf>
    <xf borderId="0" fillId="0" fontId="3" numFmtId="1" xfId="0" applyAlignment="1" applyFont="1" applyNumberFormat="1">
      <alignment shrinkToFit="0" wrapText="1"/>
    </xf>
    <xf borderId="1" fillId="3" fontId="4" numFmtId="0" xfId="0" applyAlignment="1" applyBorder="1" applyFill="1" applyFont="1">
      <alignment readingOrder="0"/>
    </xf>
    <xf borderId="1" fillId="3" fontId="4" numFmtId="0" xfId="0" applyAlignment="1" applyBorder="1" applyFont="1">
      <alignment vertical="center"/>
    </xf>
    <xf borderId="1" fillId="3" fontId="1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center" vertical="center"/>
    </xf>
    <xf borderId="1" fillId="3" fontId="1" numFmtId="2" xfId="0" applyAlignment="1" applyBorder="1" applyFont="1" applyNumberForma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1" fillId="3" fontId="2" numFmtId="164" xfId="0" applyAlignment="1" applyBorder="1" applyFont="1" applyNumberForma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3" numFmtId="1" xfId="0" applyFont="1" applyNumberFormat="1"/>
    <xf borderId="1" fillId="0" fontId="1" numFmtId="0" xfId="0" applyAlignment="1" applyBorder="1" applyFont="1">
      <alignment readingOrder="0"/>
    </xf>
    <xf borderId="1" fillId="4" fontId="5" numFmtId="0" xfId="0" applyAlignment="1" applyBorder="1" applyFill="1" applyFont="1">
      <alignment horizontal="left" readingOrder="0"/>
    </xf>
    <xf borderId="1" fillId="5" fontId="1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0" fillId="0" fontId="6" numFmtId="165" xfId="0" applyAlignment="1" applyFont="1" applyNumberFormat="1">
      <alignment horizontal="center" vertical="center"/>
    </xf>
    <xf borderId="1" fillId="0" fontId="6" numFmtId="164" xfId="0" applyAlignment="1" applyBorder="1" applyFont="1" applyNumberFormat="1">
      <alignment horizontal="center" readingOrder="0"/>
    </xf>
    <xf borderId="0" fillId="0" fontId="6" numFmtId="164" xfId="0" applyAlignment="1" applyFont="1" applyNumberFormat="1">
      <alignment horizontal="center" readingOrder="0"/>
    </xf>
    <xf borderId="1" fillId="5" fontId="5" numFmtId="0" xfId="0" applyAlignment="1" applyBorder="1" applyFont="1">
      <alignment horizontal="left" readingOrder="0"/>
    </xf>
    <xf borderId="1" fillId="5" fontId="1" numFmtId="0" xfId="0" applyAlignment="1" applyBorder="1" applyFont="1">
      <alignment readingOrder="0"/>
    </xf>
    <xf borderId="1" fillId="5" fontId="1" numFmtId="0" xfId="0" applyAlignment="1" applyBorder="1" applyFont="1">
      <alignment horizontal="center" vertical="center"/>
    </xf>
    <xf borderId="0" fillId="5" fontId="6" numFmtId="165" xfId="0" applyAlignment="1" applyFont="1" applyNumberFormat="1">
      <alignment horizontal="center" vertical="center"/>
    </xf>
    <xf borderId="1" fillId="5" fontId="6" numFmtId="164" xfId="0" applyAlignment="1" applyBorder="1" applyFont="1" applyNumberFormat="1">
      <alignment horizontal="center" readingOrder="0"/>
    </xf>
    <xf borderId="0" fillId="5" fontId="6" numFmtId="164" xfId="0" applyAlignment="1" applyFont="1" applyNumberFormat="1">
      <alignment horizontal="center" readingOrder="0"/>
    </xf>
    <xf borderId="0" fillId="5" fontId="3" numFmtId="1" xfId="0" applyFont="1" applyNumberFormat="1"/>
    <xf borderId="1" fillId="0" fontId="1" numFmtId="0" xfId="0" applyAlignment="1" applyBorder="1" applyFont="1">
      <alignment readingOrder="0" vertical="bottom"/>
    </xf>
    <xf borderId="2" fillId="4" fontId="1" numFmtId="0" xfId="0" applyAlignment="1" applyBorder="1" applyFont="1">
      <alignment readingOrder="0" vertical="bottom"/>
    </xf>
    <xf borderId="2" fillId="4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7" numFmtId="165" xfId="0" applyBorder="1" applyFont="1" applyNumberFormat="1"/>
    <xf borderId="2" fillId="0" fontId="6" numFmtId="164" xfId="0" applyAlignment="1" applyBorder="1" applyFont="1" applyNumberFormat="1">
      <alignment horizontal="center" readingOrder="0" vertical="bottom"/>
    </xf>
    <xf borderId="3" fillId="0" fontId="7" numFmtId="164" xfId="0" applyAlignment="1" applyBorder="1" applyFont="1" applyNumberFormat="1">
      <alignment vertical="bottom"/>
    </xf>
    <xf borderId="0" fillId="0" fontId="7" numFmtId="1" xfId="0" applyAlignment="1" applyFont="1" applyNumberFormat="1">
      <alignment vertical="bottom"/>
    </xf>
    <xf borderId="0" fillId="0" fontId="1" numFmtId="0" xfId="0" applyAlignment="1" applyFont="1">
      <alignment readingOrder="0"/>
    </xf>
    <xf borderId="1" fillId="3" fontId="4" numFmtId="0" xfId="0" applyAlignment="1" applyBorder="1" applyFont="1">
      <alignment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vertical="center"/>
    </xf>
    <xf borderId="2" fillId="0" fontId="5" numFmtId="0" xfId="0" applyAlignment="1" applyBorder="1" applyFont="1">
      <alignment readingOrder="0" shrinkToFit="0" vertical="bottom" wrapText="0"/>
    </xf>
    <xf borderId="2" fillId="0" fontId="5" numFmtId="0" xfId="0" applyAlignment="1" applyBorder="1" applyFont="1">
      <alignment horizontal="center" readingOrder="0" shrinkToFit="0" wrapText="0"/>
    </xf>
    <xf borderId="0" fillId="0" fontId="6" numFmtId="165" xfId="0" applyAlignment="1" applyFont="1" applyNumberFormat="1">
      <alignment horizontal="center" shrinkToFit="0" wrapText="0"/>
    </xf>
    <xf borderId="1" fillId="0" fontId="6" numFmtId="164" xfId="0" applyAlignment="1" applyBorder="1" applyFont="1" applyNumberFormat="1">
      <alignment horizontal="center" readingOrder="0" shrinkToFit="0" wrapText="0"/>
    </xf>
    <xf borderId="0" fillId="0" fontId="6" numFmtId="164" xfId="0" applyAlignment="1" applyFont="1" applyNumberFormat="1">
      <alignment horizontal="center" shrinkToFit="0" wrapText="0"/>
    </xf>
    <xf borderId="0" fillId="0" fontId="8" numFmtId="1" xfId="0" applyAlignment="1" applyFont="1" applyNumberFormat="1">
      <alignment shrinkToFit="0" vertical="bottom" wrapText="0"/>
    </xf>
    <xf borderId="4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horizontal="center" readingOrder="0" shrinkToFit="0" wrapText="0"/>
    </xf>
    <xf borderId="5" fillId="0" fontId="6" numFmtId="164" xfId="0" applyAlignment="1" applyBorder="1" applyFont="1" applyNumberFormat="1">
      <alignment horizontal="center" readingOrder="0" shrinkToFit="0" wrapText="0"/>
    </xf>
    <xf borderId="5" fillId="0" fontId="6" numFmtId="165" xfId="0" applyAlignment="1" applyBorder="1" applyFont="1" applyNumberFormat="1">
      <alignment horizontal="center" readingOrder="0" shrinkToFit="0" wrapText="0"/>
    </xf>
    <xf borderId="5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shrinkToFit="0" vertical="bottom" wrapText="0"/>
    </xf>
    <xf borderId="4" fillId="0" fontId="5" numFmtId="0" xfId="0" applyAlignment="1" applyBorder="1" applyFont="1">
      <alignment horizontal="center" shrinkToFit="0" wrapText="0"/>
    </xf>
    <xf borderId="4" fillId="0" fontId="5" numFmtId="0" xfId="0" applyAlignment="1" applyBorder="1" applyFont="1">
      <alignment horizontal="center" shrinkToFit="0" wrapText="0"/>
    </xf>
    <xf borderId="5" fillId="0" fontId="6" numFmtId="164" xfId="0" applyAlignment="1" applyBorder="1" applyFont="1" applyNumberFormat="1">
      <alignment horizontal="center" shrinkToFit="0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4" fontId="5" numFmtId="0" xfId="0" applyAlignment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1" fillId="6" fontId="9" numFmtId="0" xfId="0" applyAlignment="1" applyBorder="1" applyFill="1" applyFont="1">
      <alignment vertical="bottom"/>
    </xf>
    <xf borderId="1" fillId="6" fontId="9" numFmtId="166" xfId="0" applyAlignment="1" applyBorder="1" applyFont="1" applyNumberFormat="1">
      <alignment horizontal="center" readingOrder="0" vertical="bottom"/>
    </xf>
    <xf borderId="1" fillId="6" fontId="9" numFmtId="166" xfId="0" applyAlignment="1" applyBorder="1" applyFont="1" applyNumberFormat="1">
      <alignment horizontal="center" vertical="bottom"/>
    </xf>
    <xf borderId="1" fillId="6" fontId="9" numFmtId="167" xfId="0" applyAlignment="1" applyBorder="1" applyFont="1" applyNumberFormat="1">
      <alignment horizontal="center" vertical="bottom"/>
    </xf>
    <xf borderId="1" fillId="6" fontId="9" numFmtId="4" xfId="0" applyAlignment="1" applyBorder="1" applyFont="1" applyNumberFormat="1">
      <alignment horizontal="center" vertical="bottom"/>
    </xf>
    <xf borderId="1" fillId="6" fontId="9" numFmtId="4" xfId="0" applyAlignment="1" applyBorder="1" applyFont="1" applyNumberFormat="1">
      <alignment horizontal="center" readingOrder="0" vertical="bottom"/>
    </xf>
    <xf borderId="0" fillId="0" fontId="7" numFmtId="0" xfId="0" applyAlignment="1" applyFont="1">
      <alignment vertical="bottom"/>
    </xf>
    <xf borderId="1" fillId="7" fontId="10" numFmtId="0" xfId="0" applyAlignment="1" applyBorder="1" applyFill="1" applyFont="1">
      <alignment readingOrder="0" vertical="bottom"/>
    </xf>
    <xf borderId="1" fillId="0" fontId="10" numFmtId="166" xfId="0" applyAlignment="1" applyBorder="1" applyFont="1" applyNumberFormat="1">
      <alignment horizontal="right" readingOrder="0" vertical="bottom"/>
    </xf>
    <xf borderId="1" fillId="0" fontId="10" numFmtId="167" xfId="0" applyAlignment="1" applyBorder="1" applyFont="1" applyNumberFormat="1">
      <alignment horizontal="right" readingOrder="0" vertical="bottom"/>
    </xf>
    <xf borderId="1" fillId="7" fontId="11" numFmtId="0" xfId="0" applyAlignment="1" applyBorder="1" applyFont="1">
      <alignment horizontal="center" readingOrder="0" vertical="bottom"/>
    </xf>
    <xf borderId="1" fillId="0" fontId="12" numFmtId="166" xfId="0" applyAlignment="1" applyBorder="1" applyFont="1" applyNumberFormat="1">
      <alignment horizontal="right" readingOrder="0" vertical="bottom"/>
    </xf>
    <xf borderId="6" fillId="7" fontId="10" numFmtId="0" xfId="0" applyAlignment="1" applyBorder="1" applyFont="1">
      <alignment readingOrder="0" vertical="bottom"/>
    </xf>
    <xf borderId="6" fillId="0" fontId="10" numFmtId="167" xfId="0" applyAlignment="1" applyBorder="1" applyFont="1" applyNumberFormat="1">
      <alignment horizontal="right" readingOrder="0" vertical="bottom"/>
    </xf>
    <xf borderId="6" fillId="7" fontId="11" numFmtId="0" xfId="0" applyAlignment="1" applyBorder="1" applyFont="1">
      <alignment horizontal="center" readingOrder="0" vertical="bottom"/>
    </xf>
    <xf borderId="6" fillId="0" fontId="10" numFmtId="168" xfId="0" applyAlignment="1" applyBorder="1" applyFont="1" applyNumberFormat="1">
      <alignment horizontal="right" readingOrder="0" vertical="bottom"/>
    </xf>
    <xf borderId="1" fillId="7" fontId="13" numFmtId="0" xfId="0" applyAlignment="1" applyBorder="1" applyFont="1">
      <alignment horizontal="left" readingOrder="0"/>
    </xf>
    <xf borderId="1" fillId="0" fontId="10" numFmtId="166" xfId="0" applyAlignment="1" applyBorder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6.14"/>
    <col customWidth="1" min="2" max="2" width="69.0"/>
    <col customWidth="1" min="3" max="3" width="32.86"/>
    <col customWidth="1" min="4" max="4" width="11.29"/>
    <col customWidth="1" min="5" max="5" width="11.14"/>
    <col customWidth="1" min="6" max="6" width="12.14"/>
    <col customWidth="1" min="7" max="7" width="12.43"/>
    <col customWidth="1" min="8" max="8" width="12.86"/>
    <col customWidth="1" min="9" max="9" width="4.0"/>
    <col customWidth="1" min="10" max="10" width="10.43"/>
    <col customWidth="1" min="11" max="11" width="1.86"/>
    <col customWidth="1" min="12" max="12" width="12.0"/>
    <col customWidth="1" min="13" max="13" width="2.14"/>
  </cols>
  <sheetData>
    <row r="1" ht="40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/>
      <c r="J1" s="4" t="s">
        <v>7</v>
      </c>
      <c r="K1" s="5"/>
      <c r="L1" s="6" t="s">
        <v>8</v>
      </c>
      <c r="M1" s="7"/>
    </row>
    <row r="2" ht="12.0" customHeight="1">
      <c r="A2" s="8" t="s">
        <v>9</v>
      </c>
      <c r="B2" s="9" t="str">
        <f>CONCAT("Sicile Côte Sud-EST  ", concat(" -  Nombre de produits: ",COUNTIF(A2:A25,"si")))</f>
        <v>Sicile Côte Sud-EST   -  Nombre de produits: 13</v>
      </c>
      <c r="C2" s="10" t="s">
        <v>10</v>
      </c>
      <c r="D2" s="11"/>
      <c r="E2" s="11"/>
      <c r="F2" s="11"/>
      <c r="G2" s="12"/>
      <c r="H2" s="12"/>
      <c r="I2" s="13"/>
      <c r="J2" s="14"/>
      <c r="K2" s="15"/>
      <c r="L2" s="14"/>
      <c r="M2" s="16"/>
    </row>
    <row r="3" ht="12.75" customHeight="1">
      <c r="A3" s="17" t="s">
        <v>11</v>
      </c>
      <c r="B3" s="18" t="s">
        <v>12</v>
      </c>
      <c r="C3" s="19" t="s">
        <v>10</v>
      </c>
      <c r="D3" s="20">
        <v>110.0</v>
      </c>
      <c r="E3" s="20">
        <v>88.0</v>
      </c>
      <c r="F3" s="20">
        <v>5.0</v>
      </c>
      <c r="G3" s="21">
        <f t="shared" ref="G3:G25" si="1">D3*F3</f>
        <v>550</v>
      </c>
      <c r="H3" s="21">
        <f t="shared" ref="H3:H25" si="2">E3*F3</f>
        <v>440</v>
      </c>
      <c r="I3" s="22"/>
      <c r="J3" s="23">
        <v>2.1</v>
      </c>
      <c r="K3" s="24"/>
      <c r="L3" s="23">
        <v>2.1</v>
      </c>
      <c r="M3" s="16"/>
    </row>
    <row r="4" ht="12.75" customHeight="1">
      <c r="A4" s="17" t="s">
        <v>11</v>
      </c>
      <c r="B4" s="18" t="s">
        <v>13</v>
      </c>
      <c r="C4" s="19" t="s">
        <v>10</v>
      </c>
      <c r="D4" s="20">
        <v>110.0</v>
      </c>
      <c r="E4" s="20">
        <v>88.0</v>
      </c>
      <c r="F4" s="20">
        <v>5.0</v>
      </c>
      <c r="G4" s="21">
        <f t="shared" si="1"/>
        <v>550</v>
      </c>
      <c r="H4" s="21">
        <f t="shared" si="2"/>
        <v>440</v>
      </c>
      <c r="I4" s="22"/>
      <c r="J4" s="23">
        <v>2.1</v>
      </c>
      <c r="K4" s="24"/>
      <c r="L4" s="23">
        <v>2.1</v>
      </c>
      <c r="M4" s="16"/>
    </row>
    <row r="5" ht="12.75" customHeight="1">
      <c r="A5" s="17" t="s">
        <v>11</v>
      </c>
      <c r="B5" s="18" t="s">
        <v>14</v>
      </c>
      <c r="C5" s="19" t="s">
        <v>10</v>
      </c>
      <c r="D5" s="20">
        <v>110.0</v>
      </c>
      <c r="E5" s="20">
        <v>88.0</v>
      </c>
      <c r="F5" s="20">
        <v>5.0</v>
      </c>
      <c r="G5" s="21">
        <f t="shared" si="1"/>
        <v>550</v>
      </c>
      <c r="H5" s="21">
        <f t="shared" si="2"/>
        <v>440</v>
      </c>
      <c r="I5" s="22"/>
      <c r="J5" s="23">
        <v>1.8</v>
      </c>
      <c r="K5" s="24"/>
      <c r="L5" s="23">
        <v>1.8</v>
      </c>
      <c r="M5" s="16"/>
    </row>
    <row r="6" ht="12.75" customHeight="1">
      <c r="A6" s="17" t="s">
        <v>11</v>
      </c>
      <c r="B6" s="18" t="s">
        <v>15</v>
      </c>
      <c r="C6" s="19" t="s">
        <v>10</v>
      </c>
      <c r="D6" s="20">
        <v>110.0</v>
      </c>
      <c r="E6" s="20">
        <v>88.0</v>
      </c>
      <c r="F6" s="20">
        <v>5.0</v>
      </c>
      <c r="G6" s="21">
        <f t="shared" si="1"/>
        <v>550</v>
      </c>
      <c r="H6" s="21">
        <f t="shared" si="2"/>
        <v>440</v>
      </c>
      <c r="I6" s="22"/>
      <c r="J6" s="23">
        <v>1.5</v>
      </c>
      <c r="K6" s="24"/>
      <c r="L6" s="23">
        <v>1.5</v>
      </c>
      <c r="M6" s="16"/>
    </row>
    <row r="7" ht="12.75" customHeight="1">
      <c r="A7" s="17" t="s">
        <v>11</v>
      </c>
      <c r="B7" s="18" t="s">
        <v>16</v>
      </c>
      <c r="C7" s="19" t="s">
        <v>10</v>
      </c>
      <c r="D7" s="20">
        <v>140.0</v>
      </c>
      <c r="E7" s="20">
        <v>112.0</v>
      </c>
      <c r="F7" s="20">
        <v>6.0</v>
      </c>
      <c r="G7" s="21">
        <f t="shared" si="1"/>
        <v>840</v>
      </c>
      <c r="H7" s="21">
        <f t="shared" si="2"/>
        <v>672</v>
      </c>
      <c r="I7" s="22"/>
      <c r="J7" s="23">
        <v>2.6</v>
      </c>
      <c r="K7" s="24"/>
      <c r="L7" s="23">
        <v>2.5</v>
      </c>
      <c r="M7" s="16"/>
    </row>
    <row r="8" ht="12.75" customHeight="1">
      <c r="A8" s="17" t="s">
        <v>17</v>
      </c>
      <c r="B8" s="18" t="s">
        <v>18</v>
      </c>
      <c r="C8" s="19" t="s">
        <v>10</v>
      </c>
      <c r="D8" s="20">
        <v>140.0</v>
      </c>
      <c r="E8" s="20">
        <v>112.0</v>
      </c>
      <c r="F8" s="20">
        <v>6.0</v>
      </c>
      <c r="G8" s="21">
        <f t="shared" si="1"/>
        <v>840</v>
      </c>
      <c r="H8" s="21">
        <f t="shared" si="2"/>
        <v>672</v>
      </c>
      <c r="I8" s="22"/>
      <c r="J8" s="23">
        <v>1.5</v>
      </c>
      <c r="K8" s="24"/>
      <c r="L8" s="23">
        <v>1.5</v>
      </c>
      <c r="M8" s="16"/>
    </row>
    <row r="9" ht="12.75" customHeight="1">
      <c r="A9" s="17" t="s">
        <v>11</v>
      </c>
      <c r="B9" s="18" t="s">
        <v>19</v>
      </c>
      <c r="C9" s="19" t="s">
        <v>10</v>
      </c>
      <c r="D9" s="20">
        <v>140.0</v>
      </c>
      <c r="E9" s="20">
        <v>112.0</v>
      </c>
      <c r="F9" s="20">
        <v>6.0</v>
      </c>
      <c r="G9" s="21">
        <f t="shared" si="1"/>
        <v>840</v>
      </c>
      <c r="H9" s="21">
        <f t="shared" si="2"/>
        <v>672</v>
      </c>
      <c r="I9" s="22"/>
      <c r="J9" s="23">
        <v>2.0</v>
      </c>
      <c r="K9" s="24"/>
      <c r="L9" s="23">
        <v>2.0</v>
      </c>
      <c r="M9" s="16"/>
    </row>
    <row r="10" ht="12.75" customHeight="1">
      <c r="A10" s="17" t="s">
        <v>17</v>
      </c>
      <c r="B10" s="18" t="s">
        <v>20</v>
      </c>
      <c r="C10" s="19" t="s">
        <v>10</v>
      </c>
      <c r="D10" s="20">
        <v>140.0</v>
      </c>
      <c r="E10" s="20">
        <v>112.0</v>
      </c>
      <c r="F10" s="20">
        <v>6.0</v>
      </c>
      <c r="G10" s="21">
        <f t="shared" si="1"/>
        <v>840</v>
      </c>
      <c r="H10" s="21">
        <f t="shared" si="2"/>
        <v>672</v>
      </c>
      <c r="I10" s="22"/>
      <c r="J10" s="23">
        <v>1.4</v>
      </c>
      <c r="K10" s="24"/>
      <c r="L10" s="23">
        <v>1.4</v>
      </c>
      <c r="M10" s="16"/>
    </row>
    <row r="11" ht="12.75" customHeight="1">
      <c r="A11" s="17" t="s">
        <v>11</v>
      </c>
      <c r="B11" s="18" t="s">
        <v>21</v>
      </c>
      <c r="C11" s="19" t="s">
        <v>10</v>
      </c>
      <c r="D11" s="20">
        <v>140.0</v>
      </c>
      <c r="E11" s="20">
        <v>112.0</v>
      </c>
      <c r="F11" s="20">
        <v>6.0</v>
      </c>
      <c r="G11" s="21">
        <f t="shared" si="1"/>
        <v>840</v>
      </c>
      <c r="H11" s="21">
        <f t="shared" si="2"/>
        <v>672</v>
      </c>
      <c r="I11" s="22"/>
      <c r="J11" s="23">
        <v>2.8</v>
      </c>
      <c r="K11" s="24"/>
      <c r="L11" s="23">
        <v>2.8</v>
      </c>
      <c r="M11" s="16"/>
    </row>
    <row r="12" ht="12.75" customHeight="1">
      <c r="A12" s="17" t="s">
        <v>17</v>
      </c>
      <c r="B12" s="18" t="s">
        <v>22</v>
      </c>
      <c r="C12" s="19" t="s">
        <v>10</v>
      </c>
      <c r="D12" s="20">
        <v>140.0</v>
      </c>
      <c r="E12" s="20">
        <v>112.0</v>
      </c>
      <c r="F12" s="20">
        <v>6.0</v>
      </c>
      <c r="G12" s="21">
        <f t="shared" si="1"/>
        <v>840</v>
      </c>
      <c r="H12" s="21">
        <f t="shared" si="2"/>
        <v>672</v>
      </c>
      <c r="I12" s="22"/>
      <c r="J12" s="23">
        <v>3.0</v>
      </c>
      <c r="K12" s="24"/>
      <c r="L12" s="23">
        <v>3.0</v>
      </c>
      <c r="M12" s="16"/>
    </row>
    <row r="13" ht="12.75" customHeight="1">
      <c r="A13" s="17" t="s">
        <v>17</v>
      </c>
      <c r="B13" s="18" t="s">
        <v>23</v>
      </c>
      <c r="C13" s="19" t="s">
        <v>10</v>
      </c>
      <c r="D13" s="20">
        <v>140.0</v>
      </c>
      <c r="E13" s="20">
        <v>112.0</v>
      </c>
      <c r="F13" s="20">
        <v>6.0</v>
      </c>
      <c r="G13" s="21">
        <f t="shared" si="1"/>
        <v>840</v>
      </c>
      <c r="H13" s="21">
        <f t="shared" si="2"/>
        <v>672</v>
      </c>
      <c r="I13" s="22"/>
      <c r="J13" s="23">
        <v>1.3</v>
      </c>
      <c r="K13" s="24"/>
      <c r="L13" s="23">
        <v>1.3</v>
      </c>
      <c r="M13" s="16"/>
    </row>
    <row r="14" ht="12.75" customHeight="1">
      <c r="A14" s="17" t="s">
        <v>17</v>
      </c>
      <c r="B14" s="18" t="s">
        <v>24</v>
      </c>
      <c r="C14" s="19" t="s">
        <v>10</v>
      </c>
      <c r="D14" s="20">
        <v>140.0</v>
      </c>
      <c r="E14" s="20">
        <v>112.0</v>
      </c>
      <c r="F14" s="20">
        <v>6.0</v>
      </c>
      <c r="G14" s="21">
        <f t="shared" si="1"/>
        <v>840</v>
      </c>
      <c r="H14" s="21">
        <f t="shared" si="2"/>
        <v>672</v>
      </c>
      <c r="I14" s="22"/>
      <c r="J14" s="23">
        <v>1.5</v>
      </c>
      <c r="K14" s="24"/>
      <c r="L14" s="23">
        <v>1.5</v>
      </c>
      <c r="M14" s="16"/>
    </row>
    <row r="15" ht="12.75" customHeight="1">
      <c r="A15" s="17" t="s">
        <v>17</v>
      </c>
      <c r="B15" s="18" t="s">
        <v>25</v>
      </c>
      <c r="C15" s="19" t="s">
        <v>10</v>
      </c>
      <c r="D15" s="20">
        <v>75.0</v>
      </c>
      <c r="E15" s="20">
        <v>60.0</v>
      </c>
      <c r="F15" s="20">
        <v>11.0</v>
      </c>
      <c r="G15" s="21">
        <f t="shared" si="1"/>
        <v>825</v>
      </c>
      <c r="H15" s="21">
        <f t="shared" si="2"/>
        <v>660</v>
      </c>
      <c r="I15" s="22"/>
      <c r="J15" s="23">
        <v>0.8</v>
      </c>
      <c r="K15" s="24"/>
      <c r="L15" s="23">
        <v>0.8</v>
      </c>
      <c r="M15" s="16"/>
    </row>
    <row r="16" ht="12.75" customHeight="1">
      <c r="A16" s="17" t="s">
        <v>11</v>
      </c>
      <c r="B16" s="18" t="s">
        <v>26</v>
      </c>
      <c r="C16" s="19" t="s">
        <v>10</v>
      </c>
      <c r="D16" s="20">
        <v>75.0</v>
      </c>
      <c r="E16" s="20">
        <v>60.0</v>
      </c>
      <c r="F16" s="20">
        <v>10.0</v>
      </c>
      <c r="G16" s="21">
        <f t="shared" si="1"/>
        <v>750</v>
      </c>
      <c r="H16" s="21">
        <f t="shared" si="2"/>
        <v>600</v>
      </c>
      <c r="I16" s="22"/>
      <c r="J16" s="23">
        <v>0.65</v>
      </c>
      <c r="K16" s="24"/>
      <c r="L16" s="23">
        <v>0.65</v>
      </c>
      <c r="M16" s="16"/>
    </row>
    <row r="17" ht="12.75" customHeight="1">
      <c r="A17" s="17" t="s">
        <v>17</v>
      </c>
      <c r="B17" s="18" t="s">
        <v>27</v>
      </c>
      <c r="C17" s="19" t="s">
        <v>10</v>
      </c>
      <c r="D17" s="20">
        <v>140.0</v>
      </c>
      <c r="E17" s="20">
        <v>112.0</v>
      </c>
      <c r="F17" s="20">
        <v>6.0</v>
      </c>
      <c r="G17" s="21">
        <f t="shared" si="1"/>
        <v>840</v>
      </c>
      <c r="H17" s="21">
        <f t="shared" si="2"/>
        <v>672</v>
      </c>
      <c r="I17" s="22"/>
      <c r="J17" s="23">
        <v>1.7</v>
      </c>
      <c r="K17" s="24"/>
      <c r="L17" s="23">
        <v>1.7</v>
      </c>
      <c r="M17" s="16"/>
    </row>
    <row r="18" ht="12.75" customHeight="1">
      <c r="A18" s="17" t="s">
        <v>11</v>
      </c>
      <c r="B18" s="18" t="s">
        <v>28</v>
      </c>
      <c r="C18" s="19" t="s">
        <v>10</v>
      </c>
      <c r="D18" s="20">
        <v>140.0</v>
      </c>
      <c r="E18" s="20">
        <v>112.0</v>
      </c>
      <c r="F18" s="20">
        <v>6.0</v>
      </c>
      <c r="G18" s="21">
        <f t="shared" si="1"/>
        <v>840</v>
      </c>
      <c r="H18" s="21">
        <f t="shared" si="2"/>
        <v>672</v>
      </c>
      <c r="I18" s="22"/>
      <c r="J18" s="23">
        <v>1.7</v>
      </c>
      <c r="K18" s="24"/>
      <c r="L18" s="23">
        <v>1.7</v>
      </c>
      <c r="M18" s="16"/>
    </row>
    <row r="19" ht="12.75" customHeight="1">
      <c r="A19" s="17" t="s">
        <v>11</v>
      </c>
      <c r="B19" s="18" t="s">
        <v>29</v>
      </c>
      <c r="C19" s="19" t="s">
        <v>10</v>
      </c>
      <c r="D19" s="20">
        <v>95.0</v>
      </c>
      <c r="E19" s="20">
        <v>76.0</v>
      </c>
      <c r="F19" s="20">
        <v>7.0</v>
      </c>
      <c r="G19" s="21">
        <f t="shared" si="1"/>
        <v>665</v>
      </c>
      <c r="H19" s="21">
        <f t="shared" si="2"/>
        <v>532</v>
      </c>
      <c r="I19" s="22"/>
      <c r="J19" s="23">
        <v>0.85</v>
      </c>
      <c r="K19" s="24"/>
      <c r="L19" s="23">
        <v>0.85</v>
      </c>
      <c r="M19" s="16"/>
    </row>
    <row r="20" ht="12.0" customHeight="1">
      <c r="A20" s="17" t="s">
        <v>17</v>
      </c>
      <c r="B20" s="18" t="s">
        <v>30</v>
      </c>
      <c r="C20" s="19" t="s">
        <v>10</v>
      </c>
      <c r="D20" s="20">
        <v>70.0</v>
      </c>
      <c r="E20" s="20">
        <v>56.0</v>
      </c>
      <c r="F20" s="20">
        <v>8.0</v>
      </c>
      <c r="G20" s="21">
        <f t="shared" si="1"/>
        <v>560</v>
      </c>
      <c r="H20" s="21">
        <f t="shared" si="2"/>
        <v>448</v>
      </c>
      <c r="I20" s="22"/>
      <c r="J20" s="23">
        <v>1.1</v>
      </c>
      <c r="K20" s="24"/>
      <c r="L20" s="23">
        <v>1.1</v>
      </c>
      <c r="M20" s="16"/>
    </row>
    <row r="21" ht="12.0" customHeight="1">
      <c r="A21" s="17" t="s">
        <v>17</v>
      </c>
      <c r="B21" s="18" t="s">
        <v>31</v>
      </c>
      <c r="C21" s="19" t="s">
        <v>10</v>
      </c>
      <c r="D21" s="20">
        <v>70.0</v>
      </c>
      <c r="E21" s="20">
        <v>56.0</v>
      </c>
      <c r="F21" s="20">
        <v>10.0</v>
      </c>
      <c r="G21" s="21">
        <f t="shared" si="1"/>
        <v>700</v>
      </c>
      <c r="H21" s="21">
        <f t="shared" si="2"/>
        <v>560</v>
      </c>
      <c r="I21" s="22"/>
      <c r="J21" s="23">
        <v>1.1</v>
      </c>
      <c r="K21" s="24"/>
      <c r="L21" s="23">
        <v>1.1</v>
      </c>
      <c r="M21" s="16"/>
    </row>
    <row r="22" ht="12.0" customHeight="1">
      <c r="A22" s="17" t="s">
        <v>11</v>
      </c>
      <c r="B22" s="18" t="s">
        <v>32</v>
      </c>
      <c r="C22" s="19" t="s">
        <v>10</v>
      </c>
      <c r="D22" s="20">
        <v>70.0</v>
      </c>
      <c r="E22" s="20">
        <v>56.0</v>
      </c>
      <c r="F22" s="20">
        <v>9.0</v>
      </c>
      <c r="G22" s="21">
        <f t="shared" si="1"/>
        <v>630</v>
      </c>
      <c r="H22" s="21">
        <f t="shared" si="2"/>
        <v>504</v>
      </c>
      <c r="I22" s="22"/>
      <c r="J22" s="23">
        <v>1.0</v>
      </c>
      <c r="K22" s="24"/>
      <c r="L22" s="23">
        <v>1.0</v>
      </c>
      <c r="M22" s="16"/>
    </row>
    <row r="23" ht="12.0" customHeight="1">
      <c r="A23" s="17" t="s">
        <v>11</v>
      </c>
      <c r="B23" s="18" t="s">
        <v>33</v>
      </c>
      <c r="C23" s="19" t="s">
        <v>10</v>
      </c>
      <c r="D23" s="20">
        <v>70.0</v>
      </c>
      <c r="E23" s="20">
        <v>56.0</v>
      </c>
      <c r="F23" s="20">
        <v>8.0</v>
      </c>
      <c r="G23" s="21">
        <f t="shared" si="1"/>
        <v>560</v>
      </c>
      <c r="H23" s="21">
        <f t="shared" si="2"/>
        <v>448</v>
      </c>
      <c r="I23" s="22"/>
      <c r="J23" s="23">
        <v>1.3</v>
      </c>
      <c r="K23" s="24"/>
      <c r="L23" s="23">
        <v>1.3</v>
      </c>
      <c r="M23" s="16"/>
    </row>
    <row r="24" ht="13.5" customHeight="1">
      <c r="A24" s="17" t="s">
        <v>11</v>
      </c>
      <c r="B24" s="18" t="s">
        <v>34</v>
      </c>
      <c r="C24" s="19" t="s">
        <v>10</v>
      </c>
      <c r="D24" s="20">
        <v>110.0</v>
      </c>
      <c r="E24" s="20">
        <v>88.0</v>
      </c>
      <c r="F24" s="20">
        <v>5.0</v>
      </c>
      <c r="G24" s="21">
        <f t="shared" si="1"/>
        <v>550</v>
      </c>
      <c r="H24" s="21">
        <f t="shared" si="2"/>
        <v>440</v>
      </c>
      <c r="I24" s="22"/>
      <c r="J24" s="23">
        <v>1.7</v>
      </c>
      <c r="K24" s="24"/>
      <c r="L24" s="23">
        <v>1.7</v>
      </c>
      <c r="M24" s="23"/>
    </row>
    <row r="25" ht="13.5" customHeight="1">
      <c r="A25" s="17" t="s">
        <v>17</v>
      </c>
      <c r="B25" s="25" t="s">
        <v>35</v>
      </c>
      <c r="C25" s="19" t="s">
        <v>10</v>
      </c>
      <c r="D25" s="20">
        <v>95.0</v>
      </c>
      <c r="E25" s="20">
        <v>76.0</v>
      </c>
      <c r="F25" s="20">
        <v>20.0</v>
      </c>
      <c r="G25" s="21">
        <f t="shared" si="1"/>
        <v>1900</v>
      </c>
      <c r="H25" s="21">
        <f t="shared" si="2"/>
        <v>1520</v>
      </c>
      <c r="I25" s="22"/>
      <c r="J25" s="23">
        <v>0.7</v>
      </c>
      <c r="K25" s="24"/>
      <c r="L25" s="23">
        <v>0.7</v>
      </c>
      <c r="M25" s="16"/>
    </row>
    <row r="26" ht="13.5" customHeight="1">
      <c r="A26" s="17" t="s">
        <v>36</v>
      </c>
      <c r="B26" s="18"/>
      <c r="C26" s="19" t="s">
        <v>10</v>
      </c>
      <c r="D26" s="20"/>
      <c r="E26" s="20"/>
      <c r="F26" s="20"/>
      <c r="G26" s="21"/>
      <c r="H26" s="21"/>
      <c r="I26" s="22"/>
      <c r="J26" s="23"/>
      <c r="K26" s="24"/>
      <c r="L26" s="23"/>
      <c r="M26" s="16"/>
    </row>
    <row r="27" ht="13.5" customHeight="1">
      <c r="A27" s="17"/>
      <c r="B27" s="18"/>
      <c r="C27" s="19"/>
      <c r="D27" s="20"/>
      <c r="E27" s="20"/>
      <c r="F27" s="20"/>
      <c r="G27" s="21"/>
      <c r="H27" s="21"/>
      <c r="I27" s="22"/>
      <c r="J27" s="23"/>
      <c r="K27" s="24"/>
      <c r="L27" s="23"/>
      <c r="M27" s="16"/>
    </row>
    <row r="28" ht="13.5" customHeight="1">
      <c r="A28" s="17"/>
      <c r="B28" s="18"/>
      <c r="C28" s="19"/>
      <c r="D28" s="20"/>
      <c r="E28" s="20"/>
      <c r="F28" s="20"/>
      <c r="G28" s="21"/>
      <c r="H28" s="21"/>
      <c r="I28" s="22"/>
      <c r="J28" s="23"/>
      <c r="K28" s="24"/>
      <c r="L28" s="23"/>
      <c r="M28" s="16"/>
    </row>
    <row r="29" ht="12.75" customHeight="1">
      <c r="A29" s="8" t="s">
        <v>9</v>
      </c>
      <c r="B29" s="9" t="str">
        <f>CONCAT("Sicile  côte est", concat(" - Nombre de produits: ",COUNTIF(A30:A73,"si")))</f>
        <v>Sicile  côte est - Nombre de produits: 8</v>
      </c>
      <c r="C29" s="10" t="s">
        <v>37</v>
      </c>
      <c r="D29" s="11"/>
      <c r="E29" s="11"/>
      <c r="F29" s="11"/>
      <c r="G29" s="12"/>
      <c r="H29" s="12"/>
      <c r="I29" s="13"/>
      <c r="J29" s="14"/>
      <c r="K29" s="15"/>
      <c r="L29" s="14"/>
      <c r="M29" s="16"/>
    </row>
    <row r="30" ht="13.5" customHeight="1">
      <c r="A30" s="26" t="s">
        <v>11</v>
      </c>
      <c r="B30" s="25" t="s">
        <v>38</v>
      </c>
      <c r="C30" s="19" t="s">
        <v>37</v>
      </c>
      <c r="D30" s="19">
        <v>110.0</v>
      </c>
      <c r="E30" s="19">
        <v>88.0</v>
      </c>
      <c r="F30" s="19">
        <v>8.0</v>
      </c>
      <c r="G30" s="27">
        <f t="shared" ref="G30:G51" si="3">D30*F30</f>
        <v>880</v>
      </c>
      <c r="H30" s="27">
        <f t="shared" ref="H30:H73" si="4">E30*F30</f>
        <v>704</v>
      </c>
      <c r="I30" s="28"/>
      <c r="J30" s="29">
        <v>1.2</v>
      </c>
      <c r="K30" s="30"/>
      <c r="L30" s="23">
        <v>0.86</v>
      </c>
      <c r="M30" s="31"/>
    </row>
    <row r="31" ht="13.5" customHeight="1">
      <c r="A31" s="26" t="s">
        <v>11</v>
      </c>
      <c r="B31" s="25" t="s">
        <v>39</v>
      </c>
      <c r="C31" s="19" t="s">
        <v>37</v>
      </c>
      <c r="D31" s="20">
        <v>110.0</v>
      </c>
      <c r="E31" s="20">
        <v>88.0</v>
      </c>
      <c r="F31" s="20">
        <v>8.0</v>
      </c>
      <c r="G31" s="21">
        <f t="shared" si="3"/>
        <v>880</v>
      </c>
      <c r="H31" s="21">
        <f t="shared" si="4"/>
        <v>704</v>
      </c>
      <c r="I31" s="22"/>
      <c r="J31" s="23">
        <v>0.9</v>
      </c>
      <c r="K31" s="24"/>
      <c r="L31" s="23">
        <v>0.77</v>
      </c>
      <c r="M31" s="16"/>
    </row>
    <row r="32" ht="13.5" customHeight="1">
      <c r="A32" s="26" t="s">
        <v>11</v>
      </c>
      <c r="B32" s="25" t="s">
        <v>40</v>
      </c>
      <c r="C32" s="19" t="s">
        <v>37</v>
      </c>
      <c r="D32" s="20">
        <v>110.0</v>
      </c>
      <c r="E32" s="20">
        <v>88.0</v>
      </c>
      <c r="F32" s="20">
        <v>8.0</v>
      </c>
      <c r="G32" s="21">
        <f t="shared" si="3"/>
        <v>880</v>
      </c>
      <c r="H32" s="21">
        <f t="shared" si="4"/>
        <v>704</v>
      </c>
      <c r="I32" s="22"/>
      <c r="J32" s="23">
        <v>0.6</v>
      </c>
      <c r="K32" s="24"/>
      <c r="L32" s="23">
        <v>0.6</v>
      </c>
      <c r="M32" s="16"/>
    </row>
    <row r="33" ht="13.5" customHeight="1">
      <c r="A33" s="26" t="s">
        <v>17</v>
      </c>
      <c r="B33" s="25" t="s">
        <v>41</v>
      </c>
      <c r="C33" s="19" t="s">
        <v>37</v>
      </c>
      <c r="D33" s="20">
        <v>110.0</v>
      </c>
      <c r="E33" s="20">
        <v>88.0</v>
      </c>
      <c r="F33" s="20">
        <v>8.0</v>
      </c>
      <c r="G33" s="21">
        <f t="shared" si="3"/>
        <v>880</v>
      </c>
      <c r="H33" s="21">
        <f t="shared" si="4"/>
        <v>704</v>
      </c>
      <c r="I33" s="22"/>
      <c r="J33" s="23">
        <v>1.45</v>
      </c>
      <c r="K33" s="24"/>
      <c r="L33" s="23">
        <v>1.4</v>
      </c>
      <c r="M33" s="16"/>
    </row>
    <row r="34" ht="13.5" customHeight="1">
      <c r="A34" s="26" t="s">
        <v>17</v>
      </c>
      <c r="B34" s="25" t="s">
        <v>42</v>
      </c>
      <c r="C34" s="19" t="s">
        <v>37</v>
      </c>
      <c r="D34" s="20">
        <v>110.0</v>
      </c>
      <c r="E34" s="20">
        <v>88.0</v>
      </c>
      <c r="F34" s="20">
        <v>8.0</v>
      </c>
      <c r="G34" s="21">
        <f t="shared" si="3"/>
        <v>880</v>
      </c>
      <c r="H34" s="21">
        <f t="shared" si="4"/>
        <v>704</v>
      </c>
      <c r="I34" s="22"/>
      <c r="J34" s="23">
        <v>1.2</v>
      </c>
      <c r="K34" s="24"/>
      <c r="L34" s="23">
        <v>1.15</v>
      </c>
      <c r="M34" s="16"/>
    </row>
    <row r="35" ht="13.5" customHeight="1">
      <c r="A35" s="26" t="s">
        <v>17</v>
      </c>
      <c r="B35" s="25" t="s">
        <v>43</v>
      </c>
      <c r="C35" s="19" t="s">
        <v>37</v>
      </c>
      <c r="D35" s="20">
        <v>110.0</v>
      </c>
      <c r="E35" s="20">
        <v>88.0</v>
      </c>
      <c r="F35" s="20">
        <v>8.0</v>
      </c>
      <c r="G35" s="21">
        <f t="shared" si="3"/>
        <v>880</v>
      </c>
      <c r="H35" s="21">
        <f t="shared" si="4"/>
        <v>704</v>
      </c>
      <c r="I35" s="22"/>
      <c r="J35" s="23">
        <v>0.8</v>
      </c>
      <c r="K35" s="24"/>
      <c r="L35" s="23">
        <v>0.75</v>
      </c>
      <c r="M35" s="16"/>
    </row>
    <row r="36" ht="13.5" customHeight="1">
      <c r="A36" s="26" t="s">
        <v>17</v>
      </c>
      <c r="B36" s="25" t="s">
        <v>44</v>
      </c>
      <c r="C36" s="19" t="s">
        <v>37</v>
      </c>
      <c r="D36" s="20">
        <v>110.0</v>
      </c>
      <c r="E36" s="20">
        <v>88.0</v>
      </c>
      <c r="F36" s="20">
        <v>8.0</v>
      </c>
      <c r="G36" s="21">
        <f t="shared" si="3"/>
        <v>880</v>
      </c>
      <c r="H36" s="21">
        <f t="shared" si="4"/>
        <v>704</v>
      </c>
      <c r="I36" s="22"/>
      <c r="J36" s="23">
        <v>1.05</v>
      </c>
      <c r="K36" s="24"/>
      <c r="L36" s="23">
        <v>0.85</v>
      </c>
      <c r="M36" s="16"/>
    </row>
    <row r="37" ht="13.5" customHeight="1">
      <c r="A37" s="26" t="s">
        <v>17</v>
      </c>
      <c r="B37" s="25" t="s">
        <v>45</v>
      </c>
      <c r="C37" s="19" t="s">
        <v>37</v>
      </c>
      <c r="D37" s="20">
        <v>110.0</v>
      </c>
      <c r="E37" s="20">
        <v>88.0</v>
      </c>
      <c r="F37" s="20">
        <v>8.0</v>
      </c>
      <c r="G37" s="21">
        <f t="shared" si="3"/>
        <v>880</v>
      </c>
      <c r="H37" s="21">
        <f t="shared" si="4"/>
        <v>704</v>
      </c>
      <c r="I37" s="22"/>
      <c r="J37" s="23">
        <v>0.8</v>
      </c>
      <c r="K37" s="24"/>
      <c r="L37" s="23">
        <v>0.7</v>
      </c>
      <c r="M37" s="16"/>
    </row>
    <row r="38" ht="13.5" customHeight="1">
      <c r="A38" s="26" t="s">
        <v>17</v>
      </c>
      <c r="B38" s="25" t="s">
        <v>46</v>
      </c>
      <c r="C38" s="19" t="s">
        <v>37</v>
      </c>
      <c r="D38" s="20">
        <v>110.0</v>
      </c>
      <c r="E38" s="20">
        <v>88.0</v>
      </c>
      <c r="F38" s="20">
        <v>8.0</v>
      </c>
      <c r="G38" s="21">
        <f t="shared" si="3"/>
        <v>880</v>
      </c>
      <c r="H38" s="21">
        <f t="shared" si="4"/>
        <v>704</v>
      </c>
      <c r="I38" s="22"/>
      <c r="J38" s="23">
        <v>1.2</v>
      </c>
      <c r="K38" s="24"/>
      <c r="L38" s="23">
        <v>1.0</v>
      </c>
      <c r="M38" s="16"/>
    </row>
    <row r="39" ht="13.5" customHeight="1">
      <c r="A39" s="26" t="s">
        <v>17</v>
      </c>
      <c r="B39" s="25" t="s">
        <v>47</v>
      </c>
      <c r="C39" s="19" t="s">
        <v>37</v>
      </c>
      <c r="D39" s="20">
        <v>110.0</v>
      </c>
      <c r="E39" s="20">
        <v>88.0</v>
      </c>
      <c r="F39" s="20">
        <v>8.0</v>
      </c>
      <c r="G39" s="21">
        <f t="shared" si="3"/>
        <v>880</v>
      </c>
      <c r="H39" s="21">
        <f t="shared" si="4"/>
        <v>704</v>
      </c>
      <c r="I39" s="22"/>
      <c r="J39" s="23">
        <v>0.8</v>
      </c>
      <c r="K39" s="24"/>
      <c r="L39" s="23">
        <v>0.7</v>
      </c>
      <c r="M39" s="16"/>
    </row>
    <row r="40" ht="13.5" customHeight="1">
      <c r="A40" s="26" t="s">
        <v>11</v>
      </c>
      <c r="B40" s="25" t="s">
        <v>48</v>
      </c>
      <c r="C40" s="19" t="s">
        <v>37</v>
      </c>
      <c r="D40" s="20">
        <v>110.0</v>
      </c>
      <c r="E40" s="20">
        <v>88.0</v>
      </c>
      <c r="F40" s="20">
        <v>8.0</v>
      </c>
      <c r="G40" s="21">
        <f t="shared" si="3"/>
        <v>880</v>
      </c>
      <c r="H40" s="21">
        <f t="shared" si="4"/>
        <v>704</v>
      </c>
      <c r="I40" s="22"/>
      <c r="J40" s="23">
        <v>0.9</v>
      </c>
      <c r="K40" s="24"/>
      <c r="L40" s="23">
        <v>0.9</v>
      </c>
      <c r="M40" s="16"/>
    </row>
    <row r="41" ht="13.5" customHeight="1">
      <c r="A41" s="17" t="s">
        <v>17</v>
      </c>
      <c r="B41" s="25" t="s">
        <v>49</v>
      </c>
      <c r="C41" s="19" t="s">
        <v>37</v>
      </c>
      <c r="D41" s="20">
        <v>110.0</v>
      </c>
      <c r="E41" s="20">
        <v>88.0</v>
      </c>
      <c r="F41" s="20">
        <v>8.0</v>
      </c>
      <c r="G41" s="21">
        <f t="shared" si="3"/>
        <v>880</v>
      </c>
      <c r="H41" s="21">
        <f t="shared" si="4"/>
        <v>704</v>
      </c>
      <c r="I41" s="22"/>
      <c r="J41" s="23">
        <v>1.4</v>
      </c>
      <c r="K41" s="24"/>
      <c r="L41" s="23">
        <v>1.4</v>
      </c>
      <c r="M41" s="16"/>
    </row>
    <row r="42" ht="13.5" customHeight="1">
      <c r="A42" s="26" t="s">
        <v>11</v>
      </c>
      <c r="B42" s="25" t="s">
        <v>50</v>
      </c>
      <c r="C42" s="19" t="s">
        <v>37</v>
      </c>
      <c r="D42" s="20">
        <v>110.0</v>
      </c>
      <c r="E42" s="20">
        <v>88.0</v>
      </c>
      <c r="F42" s="20">
        <v>8.0</v>
      </c>
      <c r="G42" s="21">
        <f t="shared" si="3"/>
        <v>880</v>
      </c>
      <c r="H42" s="21">
        <f t="shared" si="4"/>
        <v>704</v>
      </c>
      <c r="I42" s="22"/>
      <c r="J42" s="23">
        <v>1.1</v>
      </c>
      <c r="K42" s="24"/>
      <c r="L42" s="29">
        <v>0.9</v>
      </c>
      <c r="M42" s="16"/>
    </row>
    <row r="43" ht="13.5" customHeight="1">
      <c r="A43" s="32" t="s">
        <v>17</v>
      </c>
      <c r="B43" s="33" t="s">
        <v>51</v>
      </c>
      <c r="C43" s="34" t="s">
        <v>37</v>
      </c>
      <c r="D43" s="35">
        <v>110.0</v>
      </c>
      <c r="E43" s="35">
        <v>88.0</v>
      </c>
      <c r="F43" s="35">
        <v>8.0</v>
      </c>
      <c r="G43" s="36">
        <f t="shared" si="3"/>
        <v>880</v>
      </c>
      <c r="H43" s="36">
        <f t="shared" si="4"/>
        <v>704</v>
      </c>
      <c r="I43" s="37"/>
      <c r="J43" s="38">
        <v>1.25</v>
      </c>
      <c r="K43" s="39"/>
      <c r="L43" s="38">
        <v>1.1</v>
      </c>
      <c r="M43" s="40"/>
    </row>
    <row r="44" ht="13.5" customHeight="1">
      <c r="A44" s="17" t="s">
        <v>17</v>
      </c>
      <c r="B44" s="18" t="s">
        <v>52</v>
      </c>
      <c r="C44" s="19" t="s">
        <v>37</v>
      </c>
      <c r="D44" s="20">
        <v>110.0</v>
      </c>
      <c r="E44" s="20">
        <v>88.0</v>
      </c>
      <c r="F44" s="20">
        <v>8.0</v>
      </c>
      <c r="G44" s="21">
        <f t="shared" si="3"/>
        <v>880</v>
      </c>
      <c r="H44" s="21">
        <f t="shared" si="4"/>
        <v>704</v>
      </c>
      <c r="I44" s="22"/>
      <c r="J44" s="23">
        <v>1.1</v>
      </c>
      <c r="K44" s="24"/>
      <c r="L44" s="23">
        <v>1.0</v>
      </c>
      <c r="M44" s="16"/>
    </row>
    <row r="45" ht="13.5" customHeight="1">
      <c r="A45" s="26" t="s">
        <v>17</v>
      </c>
      <c r="B45" s="18" t="s">
        <v>53</v>
      </c>
      <c r="C45" s="19" t="s">
        <v>37</v>
      </c>
      <c r="D45" s="20">
        <v>110.0</v>
      </c>
      <c r="E45" s="20">
        <v>88.0</v>
      </c>
      <c r="F45" s="20">
        <v>8.0</v>
      </c>
      <c r="G45" s="21">
        <f t="shared" si="3"/>
        <v>880</v>
      </c>
      <c r="H45" s="21">
        <f t="shared" si="4"/>
        <v>704</v>
      </c>
      <c r="I45" s="22"/>
      <c r="J45" s="23">
        <v>1.3</v>
      </c>
      <c r="K45" s="24"/>
      <c r="L45" s="23">
        <v>1.1</v>
      </c>
      <c r="M45" s="16"/>
    </row>
    <row r="46" ht="13.5" customHeight="1">
      <c r="A46" s="26" t="s">
        <v>17</v>
      </c>
      <c r="B46" s="18" t="s">
        <v>54</v>
      </c>
      <c r="C46" s="19" t="s">
        <v>37</v>
      </c>
      <c r="D46" s="20">
        <v>110.0</v>
      </c>
      <c r="E46" s="20">
        <v>88.0</v>
      </c>
      <c r="F46" s="20">
        <v>8.0</v>
      </c>
      <c r="G46" s="21">
        <f t="shared" si="3"/>
        <v>880</v>
      </c>
      <c r="H46" s="21">
        <f t="shared" si="4"/>
        <v>704</v>
      </c>
      <c r="I46" s="22"/>
      <c r="J46" s="23">
        <v>1.15</v>
      </c>
      <c r="K46" s="24"/>
      <c r="L46" s="23">
        <v>1.1</v>
      </c>
      <c r="M46" s="16"/>
    </row>
    <row r="47" ht="13.5" customHeight="1">
      <c r="A47" s="17" t="s">
        <v>17</v>
      </c>
      <c r="B47" s="18" t="s">
        <v>55</v>
      </c>
      <c r="C47" s="19" t="s">
        <v>37</v>
      </c>
      <c r="D47" s="20">
        <v>110.0</v>
      </c>
      <c r="E47" s="20">
        <v>88.0</v>
      </c>
      <c r="F47" s="20">
        <v>8.0</v>
      </c>
      <c r="G47" s="21">
        <f t="shared" si="3"/>
        <v>880</v>
      </c>
      <c r="H47" s="21">
        <f t="shared" si="4"/>
        <v>704</v>
      </c>
      <c r="I47" s="22"/>
      <c r="J47" s="23">
        <v>1.25</v>
      </c>
      <c r="K47" s="24"/>
      <c r="L47" s="23">
        <v>1.15</v>
      </c>
      <c r="M47" s="16"/>
    </row>
    <row r="48" ht="13.5" customHeight="1">
      <c r="A48" s="26" t="s">
        <v>17</v>
      </c>
      <c r="B48" s="25" t="s">
        <v>56</v>
      </c>
      <c r="C48" s="19" t="s">
        <v>37</v>
      </c>
      <c r="D48" s="20">
        <v>110.0</v>
      </c>
      <c r="E48" s="20">
        <v>88.0</v>
      </c>
      <c r="F48" s="20">
        <v>8.0</v>
      </c>
      <c r="G48" s="21">
        <f t="shared" si="3"/>
        <v>880</v>
      </c>
      <c r="H48" s="21">
        <f t="shared" si="4"/>
        <v>704</v>
      </c>
      <c r="I48" s="22"/>
      <c r="J48" s="23">
        <v>1.0</v>
      </c>
      <c r="K48" s="24"/>
      <c r="L48" s="23">
        <v>1.0</v>
      </c>
      <c r="M48" s="16"/>
    </row>
    <row r="49" ht="13.5" customHeight="1">
      <c r="A49" s="26" t="s">
        <v>17</v>
      </c>
      <c r="B49" s="25" t="s">
        <v>57</v>
      </c>
      <c r="C49" s="19" t="s">
        <v>37</v>
      </c>
      <c r="D49" s="20">
        <v>110.0</v>
      </c>
      <c r="E49" s="20">
        <v>88.0</v>
      </c>
      <c r="F49" s="20">
        <v>8.0</v>
      </c>
      <c r="G49" s="21">
        <f t="shared" si="3"/>
        <v>880</v>
      </c>
      <c r="H49" s="21">
        <f t="shared" si="4"/>
        <v>704</v>
      </c>
      <c r="I49" s="22"/>
      <c r="J49" s="23">
        <v>1.1</v>
      </c>
      <c r="K49" s="24"/>
      <c r="L49" s="23">
        <v>1.1</v>
      </c>
      <c r="M49" s="16"/>
    </row>
    <row r="50" ht="13.5" customHeight="1">
      <c r="A50" s="26" t="s">
        <v>17</v>
      </c>
      <c r="B50" s="25" t="s">
        <v>58</v>
      </c>
      <c r="C50" s="19" t="s">
        <v>37</v>
      </c>
      <c r="D50" s="20">
        <v>110.0</v>
      </c>
      <c r="E50" s="20">
        <v>88.0</v>
      </c>
      <c r="F50" s="20">
        <v>7.0</v>
      </c>
      <c r="G50" s="21">
        <f t="shared" si="3"/>
        <v>770</v>
      </c>
      <c r="H50" s="21">
        <f t="shared" si="4"/>
        <v>616</v>
      </c>
      <c r="I50" s="22"/>
      <c r="J50" s="23">
        <v>1.4</v>
      </c>
      <c r="K50" s="24"/>
      <c r="L50" s="23">
        <v>1.4</v>
      </c>
      <c r="M50" s="16"/>
    </row>
    <row r="51" ht="13.5" customHeight="1">
      <c r="A51" s="26" t="s">
        <v>17</v>
      </c>
      <c r="B51" s="25" t="s">
        <v>59</v>
      </c>
      <c r="C51" s="19" t="s">
        <v>37</v>
      </c>
      <c r="D51" s="20">
        <v>110.0</v>
      </c>
      <c r="E51" s="20">
        <v>88.0</v>
      </c>
      <c r="F51" s="20">
        <v>7.0</v>
      </c>
      <c r="G51" s="21">
        <f t="shared" si="3"/>
        <v>770</v>
      </c>
      <c r="H51" s="21">
        <f t="shared" si="4"/>
        <v>616</v>
      </c>
      <c r="I51" s="22"/>
      <c r="J51" s="23">
        <v>1.3</v>
      </c>
      <c r="K51" s="24"/>
      <c r="L51" s="23">
        <v>1.0</v>
      </c>
      <c r="M51" s="16"/>
    </row>
    <row r="52" ht="13.5" customHeight="1">
      <c r="A52" s="17" t="s">
        <v>17</v>
      </c>
      <c r="B52" s="25" t="s">
        <v>60</v>
      </c>
      <c r="C52" s="19" t="s">
        <v>37</v>
      </c>
      <c r="D52" s="20">
        <v>220.0</v>
      </c>
      <c r="E52" s="20">
        <v>220.0</v>
      </c>
      <c r="F52" s="20">
        <v>3.0</v>
      </c>
      <c r="G52" s="21">
        <f>F52*D52</f>
        <v>660</v>
      </c>
      <c r="H52" s="21">
        <f t="shared" si="4"/>
        <v>660</v>
      </c>
      <c r="I52" s="22"/>
      <c r="J52" s="23">
        <v>2.9</v>
      </c>
      <c r="K52" s="24"/>
      <c r="L52" s="23">
        <v>2.9</v>
      </c>
      <c r="M52" s="16"/>
    </row>
    <row r="53" ht="13.5" customHeight="1">
      <c r="A53" s="17" t="s">
        <v>17</v>
      </c>
      <c r="B53" s="25" t="s">
        <v>61</v>
      </c>
      <c r="C53" s="19" t="s">
        <v>37</v>
      </c>
      <c r="D53" s="20">
        <v>150.0</v>
      </c>
      <c r="E53" s="20">
        <v>120.0</v>
      </c>
      <c r="F53" s="20">
        <v>4.0</v>
      </c>
      <c r="G53" s="21">
        <f t="shared" ref="G53:G73" si="5">D53*F53</f>
        <v>600</v>
      </c>
      <c r="H53" s="21">
        <f t="shared" si="4"/>
        <v>480</v>
      </c>
      <c r="I53" s="22"/>
      <c r="J53" s="23">
        <v>1.25</v>
      </c>
      <c r="K53" s="24"/>
      <c r="L53" s="23">
        <v>1.25</v>
      </c>
      <c r="M53" s="16"/>
    </row>
    <row r="54" ht="13.5" customHeight="1">
      <c r="A54" s="17" t="s">
        <v>17</v>
      </c>
      <c r="B54" s="25" t="s">
        <v>62</v>
      </c>
      <c r="C54" s="19" t="s">
        <v>37</v>
      </c>
      <c r="D54" s="20">
        <v>150.0</v>
      </c>
      <c r="E54" s="20">
        <v>120.0</v>
      </c>
      <c r="F54" s="20">
        <v>4.0</v>
      </c>
      <c r="G54" s="21">
        <f t="shared" si="5"/>
        <v>600</v>
      </c>
      <c r="H54" s="21">
        <f t="shared" si="4"/>
        <v>480</v>
      </c>
      <c r="I54" s="22"/>
      <c r="J54" s="23">
        <v>1.0</v>
      </c>
      <c r="K54" s="24"/>
      <c r="L54" s="23">
        <v>1.0</v>
      </c>
      <c r="M54" s="16"/>
    </row>
    <row r="55" ht="13.5" customHeight="1">
      <c r="A55" s="17" t="s">
        <v>17</v>
      </c>
      <c r="B55" s="25" t="s">
        <v>63</v>
      </c>
      <c r="C55" s="19" t="s">
        <v>37</v>
      </c>
      <c r="D55" s="20">
        <v>55.0</v>
      </c>
      <c r="E55" s="20">
        <v>44.0</v>
      </c>
      <c r="F55" s="20">
        <v>15.0</v>
      </c>
      <c r="G55" s="21">
        <f t="shared" si="5"/>
        <v>825</v>
      </c>
      <c r="H55" s="21">
        <f t="shared" si="4"/>
        <v>660</v>
      </c>
      <c r="I55" s="22"/>
      <c r="J55" s="23">
        <v>0.75</v>
      </c>
      <c r="K55" s="24"/>
      <c r="L55" s="23">
        <v>0.75</v>
      </c>
      <c r="M55" s="16"/>
    </row>
    <row r="56" ht="13.5" customHeight="1">
      <c r="A56" s="17" t="s">
        <v>17</v>
      </c>
      <c r="B56" s="25" t="s">
        <v>64</v>
      </c>
      <c r="C56" s="19" t="s">
        <v>37</v>
      </c>
      <c r="D56" s="20">
        <v>55.0</v>
      </c>
      <c r="E56" s="20">
        <v>44.0</v>
      </c>
      <c r="F56" s="20">
        <v>15.0</v>
      </c>
      <c r="G56" s="21">
        <f t="shared" si="5"/>
        <v>825</v>
      </c>
      <c r="H56" s="21">
        <f t="shared" si="4"/>
        <v>660</v>
      </c>
      <c r="I56" s="22"/>
      <c r="J56" s="23">
        <v>0.85</v>
      </c>
      <c r="K56" s="24"/>
      <c r="L56" s="23">
        <v>0.85</v>
      </c>
      <c r="M56" s="16"/>
    </row>
    <row r="57" ht="13.5" customHeight="1">
      <c r="A57" s="17" t="s">
        <v>17</v>
      </c>
      <c r="B57" s="25" t="s">
        <v>65</v>
      </c>
      <c r="C57" s="19" t="s">
        <v>37</v>
      </c>
      <c r="D57" s="20">
        <v>110.0</v>
      </c>
      <c r="E57" s="20">
        <v>88.0</v>
      </c>
      <c r="F57" s="20">
        <v>9.0</v>
      </c>
      <c r="G57" s="21">
        <f t="shared" si="5"/>
        <v>990</v>
      </c>
      <c r="H57" s="21">
        <f t="shared" si="4"/>
        <v>792</v>
      </c>
      <c r="I57" s="22"/>
      <c r="J57" s="23">
        <v>0.8</v>
      </c>
      <c r="K57" s="24"/>
      <c r="L57" s="23">
        <v>0.8</v>
      </c>
      <c r="M57" s="16"/>
    </row>
    <row r="58" ht="13.5" customHeight="1">
      <c r="A58" s="17" t="s">
        <v>17</v>
      </c>
      <c r="B58" s="25" t="s">
        <v>66</v>
      </c>
      <c r="C58" s="19" t="s">
        <v>37</v>
      </c>
      <c r="D58" s="20">
        <v>55.0</v>
      </c>
      <c r="E58" s="20">
        <v>44.0</v>
      </c>
      <c r="F58" s="20">
        <v>16.0</v>
      </c>
      <c r="G58" s="21">
        <f t="shared" si="5"/>
        <v>880</v>
      </c>
      <c r="H58" s="21">
        <f t="shared" si="4"/>
        <v>704</v>
      </c>
      <c r="I58" s="22"/>
      <c r="J58" s="23">
        <v>0.8</v>
      </c>
      <c r="K58" s="24"/>
      <c r="L58" s="23">
        <v>0.8</v>
      </c>
      <c r="M58" s="16"/>
    </row>
    <row r="59" ht="12.75" customHeight="1">
      <c r="A59" s="26" t="s">
        <v>11</v>
      </c>
      <c r="B59" s="25" t="s">
        <v>28</v>
      </c>
      <c r="C59" s="19" t="s">
        <v>37</v>
      </c>
      <c r="D59" s="19">
        <v>140.0</v>
      </c>
      <c r="E59" s="19">
        <v>112.0</v>
      </c>
      <c r="F59" s="19">
        <v>6.0</v>
      </c>
      <c r="G59" s="27">
        <f t="shared" si="5"/>
        <v>840</v>
      </c>
      <c r="H59" s="27">
        <f t="shared" si="4"/>
        <v>672</v>
      </c>
      <c r="I59" s="28"/>
      <c r="J59" s="29">
        <v>1.7</v>
      </c>
      <c r="K59" s="30"/>
      <c r="L59" s="29">
        <v>1.45</v>
      </c>
      <c r="M59" s="31"/>
    </row>
    <row r="60" ht="13.5" customHeight="1">
      <c r="A60" s="26" t="s">
        <v>17</v>
      </c>
      <c r="B60" s="25" t="s">
        <v>67</v>
      </c>
      <c r="C60" s="19" t="s">
        <v>37</v>
      </c>
      <c r="D60" s="20">
        <v>110.0</v>
      </c>
      <c r="E60" s="20">
        <v>88.0</v>
      </c>
      <c r="F60" s="20">
        <v>5.0</v>
      </c>
      <c r="G60" s="21">
        <f t="shared" si="5"/>
        <v>550</v>
      </c>
      <c r="H60" s="21">
        <f t="shared" si="4"/>
        <v>440</v>
      </c>
      <c r="I60" s="22"/>
      <c r="J60" s="23">
        <v>3.2</v>
      </c>
      <c r="K60" s="24"/>
      <c r="L60" s="23">
        <v>2.9</v>
      </c>
      <c r="M60" s="16"/>
    </row>
    <row r="61" ht="13.5" customHeight="1">
      <c r="A61" s="17" t="s">
        <v>11</v>
      </c>
      <c r="B61" s="25" t="s">
        <v>68</v>
      </c>
      <c r="C61" s="19" t="s">
        <v>37</v>
      </c>
      <c r="D61" s="20">
        <v>110.0</v>
      </c>
      <c r="E61" s="20">
        <v>88.0</v>
      </c>
      <c r="F61" s="20">
        <v>5.0</v>
      </c>
      <c r="G61" s="21">
        <f t="shared" si="5"/>
        <v>550</v>
      </c>
      <c r="H61" s="21">
        <f t="shared" si="4"/>
        <v>440</v>
      </c>
      <c r="I61" s="22"/>
      <c r="J61" s="23">
        <v>2.4</v>
      </c>
      <c r="K61" s="24"/>
      <c r="L61" s="23">
        <v>2.4</v>
      </c>
      <c r="M61" s="16"/>
    </row>
    <row r="62" ht="13.5" customHeight="1">
      <c r="A62" s="17" t="s">
        <v>17</v>
      </c>
      <c r="B62" s="25" t="s">
        <v>69</v>
      </c>
      <c r="C62" s="19" t="s">
        <v>37</v>
      </c>
      <c r="D62" s="20">
        <v>100.0</v>
      </c>
      <c r="E62" s="20">
        <v>80.0</v>
      </c>
      <c r="F62" s="20">
        <v>9.0</v>
      </c>
      <c r="G62" s="21">
        <f t="shared" si="5"/>
        <v>900</v>
      </c>
      <c r="H62" s="21">
        <f t="shared" si="4"/>
        <v>720</v>
      </c>
      <c r="I62" s="22"/>
      <c r="J62" s="23">
        <v>0.8</v>
      </c>
      <c r="K62" s="24"/>
      <c r="L62" s="23">
        <v>0.8</v>
      </c>
      <c r="M62" s="16"/>
    </row>
    <row r="63" ht="13.5" customHeight="1">
      <c r="A63" s="17" t="s">
        <v>17</v>
      </c>
      <c r="B63" s="25" t="s">
        <v>70</v>
      </c>
      <c r="C63" s="19" t="s">
        <v>37</v>
      </c>
      <c r="D63" s="20">
        <v>100.0</v>
      </c>
      <c r="E63" s="20">
        <v>80.0</v>
      </c>
      <c r="F63" s="20">
        <v>9.0</v>
      </c>
      <c r="G63" s="21">
        <f t="shared" si="5"/>
        <v>900</v>
      </c>
      <c r="H63" s="21">
        <f t="shared" si="4"/>
        <v>720</v>
      </c>
      <c r="I63" s="22"/>
      <c r="J63" s="23">
        <v>1.0</v>
      </c>
      <c r="K63" s="24"/>
      <c r="L63" s="23">
        <v>1.0</v>
      </c>
      <c r="M63" s="16"/>
    </row>
    <row r="64" ht="13.5" customHeight="1">
      <c r="A64" s="17" t="s">
        <v>17</v>
      </c>
      <c r="B64" s="25" t="s">
        <v>71</v>
      </c>
      <c r="C64" s="19" t="s">
        <v>37</v>
      </c>
      <c r="D64" s="20">
        <v>100.0</v>
      </c>
      <c r="E64" s="20">
        <v>80.0</v>
      </c>
      <c r="F64" s="20">
        <v>9.0</v>
      </c>
      <c r="G64" s="21">
        <f t="shared" si="5"/>
        <v>900</v>
      </c>
      <c r="H64" s="21">
        <f t="shared" si="4"/>
        <v>720</v>
      </c>
      <c r="I64" s="22"/>
      <c r="J64" s="23">
        <v>1.1</v>
      </c>
      <c r="K64" s="24"/>
      <c r="L64" s="23">
        <v>1.1</v>
      </c>
      <c r="M64" s="16"/>
    </row>
    <row r="65" ht="13.5" customHeight="1">
      <c r="A65" s="17" t="s">
        <v>17</v>
      </c>
      <c r="B65" s="25" t="s">
        <v>72</v>
      </c>
      <c r="C65" s="19" t="s">
        <v>37</v>
      </c>
      <c r="D65" s="20">
        <v>140.0</v>
      </c>
      <c r="E65" s="20">
        <v>112.0</v>
      </c>
      <c r="F65" s="20">
        <v>6.0</v>
      </c>
      <c r="G65" s="21">
        <f t="shared" si="5"/>
        <v>840</v>
      </c>
      <c r="H65" s="21">
        <f t="shared" si="4"/>
        <v>672</v>
      </c>
      <c r="I65" s="22"/>
      <c r="J65" s="23">
        <v>4.5</v>
      </c>
      <c r="K65" s="24"/>
      <c r="L65" s="23">
        <v>4.5</v>
      </c>
      <c r="M65" s="16"/>
    </row>
    <row r="66" ht="13.5" customHeight="1">
      <c r="A66" s="17" t="s">
        <v>17</v>
      </c>
      <c r="B66" s="25" t="s">
        <v>15</v>
      </c>
      <c r="C66" s="19" t="s">
        <v>37</v>
      </c>
      <c r="D66" s="20">
        <v>110.0</v>
      </c>
      <c r="E66" s="20">
        <v>88.0</v>
      </c>
      <c r="F66" s="20">
        <v>5.0</v>
      </c>
      <c r="G66" s="21">
        <f t="shared" si="5"/>
        <v>550</v>
      </c>
      <c r="H66" s="21">
        <f t="shared" si="4"/>
        <v>440</v>
      </c>
      <c r="I66" s="22"/>
      <c r="J66" s="23">
        <v>2.0</v>
      </c>
      <c r="K66" s="24"/>
      <c r="L66" s="23">
        <v>2.0</v>
      </c>
      <c r="M66" s="16"/>
    </row>
    <row r="67" ht="12.75" customHeight="1">
      <c r="A67" s="26" t="s">
        <v>17</v>
      </c>
      <c r="B67" s="25" t="s">
        <v>21</v>
      </c>
      <c r="C67" s="19" t="s">
        <v>73</v>
      </c>
      <c r="D67" s="20">
        <v>140.0</v>
      </c>
      <c r="E67" s="20">
        <v>112.0</v>
      </c>
      <c r="F67" s="20">
        <v>6.0</v>
      </c>
      <c r="G67" s="21">
        <f t="shared" si="5"/>
        <v>840</v>
      </c>
      <c r="H67" s="21">
        <f t="shared" si="4"/>
        <v>672</v>
      </c>
      <c r="I67" s="22"/>
      <c r="J67" s="23">
        <v>2.7</v>
      </c>
      <c r="K67" s="24"/>
      <c r="L67" s="23">
        <v>2.5</v>
      </c>
      <c r="M67" s="16"/>
    </row>
    <row r="68" ht="12.75" customHeight="1">
      <c r="A68" s="26" t="s">
        <v>17</v>
      </c>
      <c r="B68" s="25" t="s">
        <v>74</v>
      </c>
      <c r="C68" s="19" t="s">
        <v>37</v>
      </c>
      <c r="D68" s="20">
        <v>140.0</v>
      </c>
      <c r="E68" s="20">
        <v>112.0</v>
      </c>
      <c r="F68" s="20">
        <v>6.0</v>
      </c>
      <c r="G68" s="21">
        <f t="shared" si="5"/>
        <v>840</v>
      </c>
      <c r="H68" s="21">
        <f t="shared" si="4"/>
        <v>672</v>
      </c>
      <c r="I68" s="22"/>
      <c r="J68" s="23">
        <v>2.1</v>
      </c>
      <c r="K68" s="24"/>
      <c r="L68" s="23">
        <v>2.1</v>
      </c>
      <c r="M68" s="16"/>
    </row>
    <row r="69" ht="12.75" customHeight="1">
      <c r="A69" s="17" t="s">
        <v>17</v>
      </c>
      <c r="B69" s="25" t="s">
        <v>75</v>
      </c>
      <c r="C69" s="19" t="s">
        <v>37</v>
      </c>
      <c r="D69" s="20">
        <v>140.0</v>
      </c>
      <c r="E69" s="20">
        <v>112.0</v>
      </c>
      <c r="F69" s="20">
        <v>6.0</v>
      </c>
      <c r="G69" s="21">
        <f t="shared" si="5"/>
        <v>840</v>
      </c>
      <c r="H69" s="21">
        <f t="shared" si="4"/>
        <v>672</v>
      </c>
      <c r="I69" s="22"/>
      <c r="J69" s="23">
        <v>1.5</v>
      </c>
      <c r="K69" s="24"/>
      <c r="L69" s="23">
        <v>1.5</v>
      </c>
      <c r="M69" s="16"/>
    </row>
    <row r="70" ht="13.5" customHeight="1">
      <c r="A70" s="17" t="s">
        <v>17</v>
      </c>
      <c r="B70" s="25" t="s">
        <v>76</v>
      </c>
      <c r="C70" s="19" t="s">
        <v>37</v>
      </c>
      <c r="D70" s="20">
        <v>240.0</v>
      </c>
      <c r="E70" s="20">
        <v>200.0</v>
      </c>
      <c r="F70" s="20">
        <v>4.0</v>
      </c>
      <c r="G70" s="21">
        <f t="shared" si="5"/>
        <v>960</v>
      </c>
      <c r="H70" s="21">
        <f t="shared" si="4"/>
        <v>800</v>
      </c>
      <c r="I70" s="22"/>
      <c r="J70" s="23">
        <v>4.6</v>
      </c>
      <c r="K70" s="24"/>
      <c r="L70" s="23">
        <v>4.5</v>
      </c>
      <c r="M70" s="16"/>
    </row>
    <row r="71" ht="13.5" customHeight="1">
      <c r="A71" s="17" t="s">
        <v>17</v>
      </c>
      <c r="B71" s="25" t="s">
        <v>77</v>
      </c>
      <c r="C71" s="19" t="s">
        <v>37</v>
      </c>
      <c r="D71" s="20">
        <v>240.0</v>
      </c>
      <c r="E71" s="20">
        <v>200.0</v>
      </c>
      <c r="F71" s="20">
        <v>4.0</v>
      </c>
      <c r="G71" s="21">
        <f t="shared" si="5"/>
        <v>960</v>
      </c>
      <c r="H71" s="21">
        <f t="shared" si="4"/>
        <v>800</v>
      </c>
      <c r="I71" s="22"/>
      <c r="J71" s="23">
        <v>4.2</v>
      </c>
      <c r="K71" s="24"/>
      <c r="L71" s="23">
        <v>4.2</v>
      </c>
      <c r="M71" s="16"/>
    </row>
    <row r="72" ht="13.5" customHeight="1">
      <c r="A72" s="17" t="s">
        <v>17</v>
      </c>
      <c r="B72" s="25" t="s">
        <v>78</v>
      </c>
      <c r="C72" s="19" t="s">
        <v>37</v>
      </c>
      <c r="D72" s="20">
        <v>150.0</v>
      </c>
      <c r="E72" s="20">
        <v>120.0</v>
      </c>
      <c r="F72" s="20">
        <v>4.0</v>
      </c>
      <c r="G72" s="21">
        <f t="shared" si="5"/>
        <v>600</v>
      </c>
      <c r="H72" s="21">
        <f t="shared" si="4"/>
        <v>480</v>
      </c>
      <c r="I72" s="22"/>
      <c r="J72" s="23">
        <v>1.0</v>
      </c>
      <c r="K72" s="24"/>
      <c r="L72" s="23">
        <v>1.0</v>
      </c>
      <c r="M72" s="16"/>
    </row>
    <row r="73" ht="12.0" customHeight="1">
      <c r="A73" s="26" t="s">
        <v>11</v>
      </c>
      <c r="B73" s="25" t="s">
        <v>79</v>
      </c>
      <c r="C73" s="19" t="s">
        <v>37</v>
      </c>
      <c r="D73" s="20">
        <v>110.0</v>
      </c>
      <c r="E73" s="20">
        <v>88.0</v>
      </c>
      <c r="F73" s="20">
        <v>7.0</v>
      </c>
      <c r="G73" s="21">
        <f t="shared" si="5"/>
        <v>770</v>
      </c>
      <c r="H73" s="21">
        <f t="shared" si="4"/>
        <v>616</v>
      </c>
      <c r="I73" s="22"/>
      <c r="J73" s="23">
        <v>1.35</v>
      </c>
      <c r="K73" s="24"/>
      <c r="L73" s="23">
        <v>1.35</v>
      </c>
      <c r="M73" s="16"/>
    </row>
    <row r="74" ht="13.5" customHeight="1">
      <c r="A74" s="17" t="s">
        <v>36</v>
      </c>
      <c r="B74" s="18"/>
      <c r="C74" s="19" t="s">
        <v>37</v>
      </c>
      <c r="D74" s="20"/>
      <c r="E74" s="20"/>
      <c r="F74" s="20"/>
      <c r="G74" s="21"/>
      <c r="H74" s="21"/>
      <c r="I74" s="22"/>
      <c r="J74" s="23"/>
      <c r="K74" s="24"/>
      <c r="L74" s="23"/>
      <c r="M74" s="16"/>
    </row>
    <row r="75" ht="13.5" customHeight="1">
      <c r="A75" s="17"/>
      <c r="B75" s="18"/>
      <c r="C75" s="19"/>
      <c r="D75" s="20"/>
      <c r="E75" s="20"/>
      <c r="F75" s="20"/>
      <c r="G75" s="21"/>
      <c r="H75" s="21"/>
      <c r="I75" s="22"/>
      <c r="J75" s="23"/>
      <c r="K75" s="24"/>
      <c r="L75" s="23"/>
      <c r="M75" s="16"/>
    </row>
    <row r="76" ht="13.5" customHeight="1">
      <c r="A76" s="17"/>
      <c r="B76" s="18"/>
      <c r="C76" s="19"/>
      <c r="D76" s="20"/>
      <c r="E76" s="20"/>
      <c r="F76" s="20"/>
      <c r="G76" s="21"/>
      <c r="H76" s="21"/>
      <c r="I76" s="22"/>
      <c r="J76" s="23"/>
      <c r="K76" s="24"/>
      <c r="L76" s="23"/>
      <c r="M76" s="16"/>
    </row>
    <row r="77" ht="13.5" customHeight="1">
      <c r="A77" s="17"/>
      <c r="B77" s="18"/>
      <c r="C77" s="19"/>
      <c r="D77" s="20"/>
      <c r="E77" s="20"/>
      <c r="F77" s="20"/>
      <c r="G77" s="21"/>
      <c r="H77" s="21"/>
      <c r="I77" s="22"/>
      <c r="J77" s="23"/>
      <c r="K77" s="24"/>
      <c r="L77" s="23"/>
      <c r="M77" s="16"/>
    </row>
    <row r="78" ht="13.5" customHeight="1">
      <c r="A78" s="8" t="s">
        <v>9</v>
      </c>
      <c r="B78" s="9" t="str">
        <f>CONCAT("Sicile Côte Sud-EST ", concat(" -  Nombre de produits: ",COUNTIF(A79:A116,"si")))</f>
        <v>Sicile Côte Sud-EST  -  Nombre de produits: 17</v>
      </c>
      <c r="C78" s="10" t="s">
        <v>80</v>
      </c>
      <c r="D78" s="11"/>
      <c r="E78" s="11"/>
      <c r="F78" s="11"/>
      <c r="G78" s="12"/>
      <c r="H78" s="12"/>
      <c r="I78" s="13"/>
      <c r="J78" s="14"/>
      <c r="K78" s="15"/>
      <c r="L78" s="14"/>
      <c r="M78" s="16"/>
    </row>
    <row r="79" ht="12.75" customHeight="1">
      <c r="A79" s="26" t="s">
        <v>11</v>
      </c>
      <c r="B79" s="18" t="s">
        <v>81</v>
      </c>
      <c r="C79" s="19" t="s">
        <v>80</v>
      </c>
      <c r="D79" s="20">
        <v>110.0</v>
      </c>
      <c r="E79" s="20">
        <v>88.0</v>
      </c>
      <c r="F79" s="20">
        <v>5.0</v>
      </c>
      <c r="G79" s="21">
        <f t="shared" ref="G79:G81" si="6">D79*F79</f>
        <v>550</v>
      </c>
      <c r="H79" s="21">
        <f t="shared" ref="H79:H81" si="7">E79*F79</f>
        <v>440</v>
      </c>
      <c r="I79" s="22"/>
      <c r="J79" s="23">
        <v>1.6</v>
      </c>
      <c r="K79" s="24"/>
      <c r="L79" s="23">
        <v>0.0</v>
      </c>
      <c r="M79" s="16"/>
    </row>
    <row r="80" ht="12.0" customHeight="1">
      <c r="A80" s="26" t="s">
        <v>11</v>
      </c>
      <c r="B80" s="18" t="s">
        <v>82</v>
      </c>
      <c r="C80" s="19" t="s">
        <v>80</v>
      </c>
      <c r="D80" s="20">
        <v>110.0</v>
      </c>
      <c r="E80" s="20">
        <v>88.0</v>
      </c>
      <c r="F80" s="20">
        <v>5.0</v>
      </c>
      <c r="G80" s="21">
        <f t="shared" si="6"/>
        <v>550</v>
      </c>
      <c r="H80" s="21">
        <f t="shared" si="7"/>
        <v>440</v>
      </c>
      <c r="I80" s="22"/>
      <c r="J80" s="23">
        <v>1.5</v>
      </c>
      <c r="K80" s="24"/>
      <c r="L80" s="23">
        <v>0.0</v>
      </c>
      <c r="M80" s="16"/>
    </row>
    <row r="81" ht="11.25" customHeight="1">
      <c r="A81" s="26" t="s">
        <v>11</v>
      </c>
      <c r="B81" s="18" t="s">
        <v>83</v>
      </c>
      <c r="C81" s="19" t="s">
        <v>80</v>
      </c>
      <c r="D81" s="20">
        <v>110.0</v>
      </c>
      <c r="E81" s="20">
        <v>88.0</v>
      </c>
      <c r="F81" s="20">
        <v>5.0</v>
      </c>
      <c r="G81" s="21">
        <f t="shared" si="6"/>
        <v>550</v>
      </c>
      <c r="H81" s="21">
        <f t="shared" si="7"/>
        <v>440</v>
      </c>
      <c r="I81" s="22"/>
      <c r="J81" s="23">
        <v>1.6</v>
      </c>
      <c r="K81" s="24"/>
      <c r="L81" s="23">
        <v>0.0</v>
      </c>
      <c r="M81" s="16"/>
    </row>
    <row r="82" ht="12.75" customHeight="1">
      <c r="A82" s="17" t="s">
        <v>17</v>
      </c>
      <c r="B82" s="18" t="s">
        <v>84</v>
      </c>
      <c r="C82" s="19" t="s">
        <v>80</v>
      </c>
      <c r="D82" s="20">
        <v>140.0</v>
      </c>
      <c r="E82" s="20">
        <v>112.0</v>
      </c>
      <c r="F82" s="20">
        <v>6.0</v>
      </c>
      <c r="G82" s="20">
        <v>840.0</v>
      </c>
      <c r="H82" s="20">
        <v>672.0</v>
      </c>
      <c r="I82" s="22"/>
      <c r="J82" s="23">
        <v>1.6</v>
      </c>
      <c r="K82" s="24"/>
      <c r="L82" s="23">
        <v>0.0</v>
      </c>
      <c r="M82" s="16"/>
    </row>
    <row r="83" ht="12.75" customHeight="1">
      <c r="A83" s="17" t="s">
        <v>17</v>
      </c>
      <c r="B83" s="18" t="s">
        <v>85</v>
      </c>
      <c r="C83" s="19" t="s">
        <v>80</v>
      </c>
      <c r="D83" s="20">
        <v>140.0</v>
      </c>
      <c r="E83" s="20">
        <v>112.0</v>
      </c>
      <c r="F83" s="20">
        <v>6.0</v>
      </c>
      <c r="G83" s="20">
        <v>840.0</v>
      </c>
      <c r="H83" s="20">
        <v>672.0</v>
      </c>
      <c r="I83" s="22"/>
      <c r="J83" s="23">
        <v>3.2</v>
      </c>
      <c r="K83" s="24"/>
      <c r="L83" s="23">
        <v>0.0</v>
      </c>
      <c r="M83" s="16"/>
    </row>
    <row r="84" ht="12.75" customHeight="1">
      <c r="A84" s="17" t="s">
        <v>11</v>
      </c>
      <c r="B84" s="18" t="s">
        <v>86</v>
      </c>
      <c r="C84" s="19" t="s">
        <v>80</v>
      </c>
      <c r="D84" s="20">
        <v>140.0</v>
      </c>
      <c r="E84" s="20">
        <v>112.0</v>
      </c>
      <c r="F84" s="20">
        <v>6.0</v>
      </c>
      <c r="G84" s="20">
        <v>840.0</v>
      </c>
      <c r="H84" s="20">
        <v>672.0</v>
      </c>
      <c r="I84" s="22"/>
      <c r="J84" s="23">
        <v>2.6</v>
      </c>
      <c r="K84" s="24"/>
      <c r="L84" s="23">
        <v>0.0</v>
      </c>
      <c r="M84" s="16"/>
    </row>
    <row r="85" ht="12.75" customHeight="1">
      <c r="A85" s="17" t="s">
        <v>11</v>
      </c>
      <c r="B85" s="18" t="s">
        <v>19</v>
      </c>
      <c r="C85" s="19" t="s">
        <v>80</v>
      </c>
      <c r="D85" s="20">
        <v>140.0</v>
      </c>
      <c r="E85" s="20">
        <v>112.0</v>
      </c>
      <c r="F85" s="20">
        <v>6.0</v>
      </c>
      <c r="G85" s="21">
        <f t="shared" ref="G85:G116" si="8">D85*F85</f>
        <v>840</v>
      </c>
      <c r="H85" s="21">
        <f t="shared" ref="H85:H116" si="9">E85*F85</f>
        <v>672</v>
      </c>
      <c r="I85" s="22"/>
      <c r="J85" s="23">
        <v>2.4</v>
      </c>
      <c r="K85" s="24"/>
      <c r="L85" s="23">
        <v>2.0</v>
      </c>
      <c r="M85" s="16"/>
    </row>
    <row r="86" ht="12.75" customHeight="1">
      <c r="A86" s="17" t="s">
        <v>17</v>
      </c>
      <c r="B86" s="18" t="s">
        <v>14</v>
      </c>
      <c r="C86" s="19" t="s">
        <v>80</v>
      </c>
      <c r="D86" s="20">
        <v>110.0</v>
      </c>
      <c r="E86" s="20">
        <v>88.0</v>
      </c>
      <c r="F86" s="20">
        <v>5.0</v>
      </c>
      <c r="G86" s="21">
        <f t="shared" si="8"/>
        <v>550</v>
      </c>
      <c r="H86" s="21">
        <f t="shared" si="9"/>
        <v>440</v>
      </c>
      <c r="I86" s="22"/>
      <c r="J86" s="23">
        <v>2.0</v>
      </c>
      <c r="K86" s="24"/>
      <c r="L86" s="23">
        <v>0.0</v>
      </c>
      <c r="M86" s="16"/>
    </row>
    <row r="87" ht="12.75" customHeight="1">
      <c r="A87" s="17" t="s">
        <v>17</v>
      </c>
      <c r="B87" s="18" t="s">
        <v>13</v>
      </c>
      <c r="C87" s="19" t="s">
        <v>80</v>
      </c>
      <c r="D87" s="20">
        <v>110.0</v>
      </c>
      <c r="E87" s="20">
        <v>88.0</v>
      </c>
      <c r="F87" s="20">
        <v>5.0</v>
      </c>
      <c r="G87" s="21">
        <f t="shared" si="8"/>
        <v>550</v>
      </c>
      <c r="H87" s="21">
        <f t="shared" si="9"/>
        <v>440</v>
      </c>
      <c r="I87" s="22"/>
      <c r="J87" s="23">
        <v>1.9</v>
      </c>
      <c r="K87" s="24"/>
      <c r="L87" s="23">
        <v>0.0</v>
      </c>
      <c r="M87" s="16"/>
    </row>
    <row r="88" ht="11.25" customHeight="1">
      <c r="A88" s="17" t="s">
        <v>17</v>
      </c>
      <c r="B88" s="18" t="s">
        <v>87</v>
      </c>
      <c r="C88" s="19" t="s">
        <v>80</v>
      </c>
      <c r="D88" s="20">
        <v>110.0</v>
      </c>
      <c r="E88" s="20">
        <v>88.0</v>
      </c>
      <c r="F88" s="20">
        <v>5.0</v>
      </c>
      <c r="G88" s="21">
        <f t="shared" si="8"/>
        <v>550</v>
      </c>
      <c r="H88" s="21">
        <f t="shared" si="9"/>
        <v>440</v>
      </c>
      <c r="I88" s="22"/>
      <c r="J88" s="23">
        <v>2.8</v>
      </c>
      <c r="K88" s="24"/>
      <c r="L88" s="23">
        <v>0.0</v>
      </c>
      <c r="M88" s="16"/>
    </row>
    <row r="89" ht="12.75" customHeight="1">
      <c r="A89" s="17" t="s">
        <v>17</v>
      </c>
      <c r="B89" s="18" t="s">
        <v>88</v>
      </c>
      <c r="C89" s="19" t="s">
        <v>80</v>
      </c>
      <c r="D89" s="20">
        <v>110.0</v>
      </c>
      <c r="E89" s="20">
        <v>88.0</v>
      </c>
      <c r="F89" s="20">
        <v>5.0</v>
      </c>
      <c r="G89" s="21">
        <f t="shared" si="8"/>
        <v>550</v>
      </c>
      <c r="H89" s="21">
        <f t="shared" si="9"/>
        <v>440</v>
      </c>
      <c r="I89" s="22"/>
      <c r="J89" s="23">
        <v>2.6</v>
      </c>
      <c r="K89" s="24"/>
      <c r="L89" s="23">
        <v>0.0</v>
      </c>
      <c r="M89" s="16"/>
    </row>
    <row r="90" ht="11.25" customHeight="1">
      <c r="A90" s="17" t="s">
        <v>17</v>
      </c>
      <c r="B90" s="18" t="s">
        <v>89</v>
      </c>
      <c r="C90" s="19" t="s">
        <v>80</v>
      </c>
      <c r="D90" s="20">
        <v>110.0</v>
      </c>
      <c r="E90" s="20">
        <v>88.0</v>
      </c>
      <c r="F90" s="20">
        <v>5.0</v>
      </c>
      <c r="G90" s="21">
        <f t="shared" si="8"/>
        <v>550</v>
      </c>
      <c r="H90" s="21">
        <f t="shared" si="9"/>
        <v>440</v>
      </c>
      <c r="I90" s="22"/>
      <c r="J90" s="23">
        <v>2.2</v>
      </c>
      <c r="K90" s="24"/>
      <c r="L90" s="23">
        <v>0.0</v>
      </c>
      <c r="M90" s="16"/>
    </row>
    <row r="91" ht="12.0" customHeight="1">
      <c r="A91" s="26" t="s">
        <v>11</v>
      </c>
      <c r="B91" s="18" t="s">
        <v>90</v>
      </c>
      <c r="C91" s="19" t="s">
        <v>80</v>
      </c>
      <c r="D91" s="20">
        <v>140.0</v>
      </c>
      <c r="E91" s="20">
        <v>112.0</v>
      </c>
      <c r="F91" s="20">
        <v>6.0</v>
      </c>
      <c r="G91" s="21">
        <f t="shared" si="8"/>
        <v>840</v>
      </c>
      <c r="H91" s="21">
        <f t="shared" si="9"/>
        <v>672</v>
      </c>
      <c r="I91" s="22"/>
      <c r="J91" s="23">
        <v>1.6</v>
      </c>
      <c r="K91" s="24"/>
      <c r="L91" s="23">
        <v>0.0</v>
      </c>
      <c r="M91" s="16"/>
    </row>
    <row r="92" ht="12.0" customHeight="1">
      <c r="A92" s="26" t="s">
        <v>11</v>
      </c>
      <c r="B92" s="18" t="s">
        <v>91</v>
      </c>
      <c r="C92" s="19" t="s">
        <v>80</v>
      </c>
      <c r="D92" s="20">
        <v>100.0</v>
      </c>
      <c r="E92" s="20">
        <v>80.0</v>
      </c>
      <c r="F92" s="20">
        <v>7.0</v>
      </c>
      <c r="G92" s="21">
        <f t="shared" si="8"/>
        <v>700</v>
      </c>
      <c r="H92" s="21">
        <f t="shared" si="9"/>
        <v>560</v>
      </c>
      <c r="I92" s="22"/>
      <c r="J92" s="23">
        <v>1.5</v>
      </c>
      <c r="K92" s="24"/>
      <c r="L92" s="23">
        <v>0.0</v>
      </c>
      <c r="M92" s="16"/>
    </row>
    <row r="93" ht="12.0" customHeight="1">
      <c r="A93" s="26" t="s">
        <v>11</v>
      </c>
      <c r="B93" s="18" t="s">
        <v>92</v>
      </c>
      <c r="C93" s="19" t="s">
        <v>80</v>
      </c>
      <c r="D93" s="20">
        <v>100.0</v>
      </c>
      <c r="E93" s="20">
        <v>80.0</v>
      </c>
      <c r="F93" s="20">
        <v>7.0</v>
      </c>
      <c r="G93" s="21">
        <f t="shared" si="8"/>
        <v>700</v>
      </c>
      <c r="H93" s="21">
        <f t="shared" si="9"/>
        <v>560</v>
      </c>
      <c r="I93" s="22"/>
      <c r="J93" s="23">
        <v>1.2</v>
      </c>
      <c r="K93" s="24"/>
      <c r="L93" s="23">
        <v>0.0</v>
      </c>
      <c r="M93" s="16"/>
    </row>
    <row r="94" ht="12.0" customHeight="1">
      <c r="A94" s="26" t="s">
        <v>17</v>
      </c>
      <c r="B94" s="18" t="s">
        <v>93</v>
      </c>
      <c r="C94" s="19" t="s">
        <v>80</v>
      </c>
      <c r="D94" s="20">
        <v>55.0</v>
      </c>
      <c r="E94" s="20">
        <v>48.0</v>
      </c>
      <c r="F94" s="20">
        <v>8.0</v>
      </c>
      <c r="G94" s="21">
        <f t="shared" si="8"/>
        <v>440</v>
      </c>
      <c r="H94" s="21">
        <f t="shared" si="9"/>
        <v>384</v>
      </c>
      <c r="I94" s="22"/>
      <c r="J94" s="23">
        <v>1.7</v>
      </c>
      <c r="K94" s="24"/>
      <c r="L94" s="23">
        <v>0.0</v>
      </c>
      <c r="M94" s="16"/>
    </row>
    <row r="95" ht="12.75" customHeight="1">
      <c r="A95" s="17" t="s">
        <v>11</v>
      </c>
      <c r="B95" s="18" t="s">
        <v>26</v>
      </c>
      <c r="C95" s="19" t="s">
        <v>80</v>
      </c>
      <c r="D95" s="20">
        <v>75.0</v>
      </c>
      <c r="E95" s="20">
        <v>60.0</v>
      </c>
      <c r="F95" s="20">
        <v>10.0</v>
      </c>
      <c r="G95" s="21">
        <f t="shared" si="8"/>
        <v>750</v>
      </c>
      <c r="H95" s="21">
        <f t="shared" si="9"/>
        <v>600</v>
      </c>
      <c r="I95" s="22"/>
      <c r="J95" s="23">
        <v>1.1</v>
      </c>
      <c r="K95" s="24"/>
      <c r="L95" s="23">
        <v>0.0</v>
      </c>
      <c r="M95" s="16"/>
    </row>
    <row r="96" ht="12.0" customHeight="1">
      <c r="A96" s="26" t="s">
        <v>17</v>
      </c>
      <c r="B96" s="18" t="s">
        <v>94</v>
      </c>
      <c r="C96" s="19" t="s">
        <v>80</v>
      </c>
      <c r="D96" s="20">
        <v>110.0</v>
      </c>
      <c r="E96" s="20">
        <v>88.0</v>
      </c>
      <c r="F96" s="20">
        <v>8.0</v>
      </c>
      <c r="G96" s="21">
        <f t="shared" si="8"/>
        <v>880</v>
      </c>
      <c r="H96" s="21">
        <f t="shared" si="9"/>
        <v>704</v>
      </c>
      <c r="I96" s="22"/>
      <c r="J96" s="23">
        <v>1.8</v>
      </c>
      <c r="K96" s="24"/>
      <c r="L96" s="23">
        <v>0.0</v>
      </c>
      <c r="M96" s="16"/>
    </row>
    <row r="97" ht="12.0" customHeight="1">
      <c r="A97" s="17" t="s">
        <v>17</v>
      </c>
      <c r="B97" s="18" t="s">
        <v>95</v>
      </c>
      <c r="C97" s="19" t="s">
        <v>80</v>
      </c>
      <c r="D97" s="20">
        <v>110.0</v>
      </c>
      <c r="E97" s="20">
        <v>88.0</v>
      </c>
      <c r="F97" s="20">
        <v>8.0</v>
      </c>
      <c r="G97" s="21">
        <f t="shared" si="8"/>
        <v>880</v>
      </c>
      <c r="H97" s="21">
        <f t="shared" si="9"/>
        <v>704</v>
      </c>
      <c r="I97" s="22"/>
      <c r="J97" s="23">
        <v>3.3</v>
      </c>
      <c r="K97" s="24"/>
      <c r="L97" s="23">
        <v>0.0</v>
      </c>
      <c r="M97" s="16"/>
    </row>
    <row r="98" ht="12.0" customHeight="1">
      <c r="A98" s="17" t="s">
        <v>17</v>
      </c>
      <c r="B98" s="18" t="s">
        <v>96</v>
      </c>
      <c r="C98" s="19" t="s">
        <v>80</v>
      </c>
      <c r="D98" s="20">
        <v>55.0</v>
      </c>
      <c r="E98" s="20">
        <v>44.0</v>
      </c>
      <c r="F98" s="20">
        <v>8.0</v>
      </c>
      <c r="G98" s="21">
        <f t="shared" si="8"/>
        <v>440</v>
      </c>
      <c r="H98" s="21">
        <f t="shared" si="9"/>
        <v>352</v>
      </c>
      <c r="I98" s="22"/>
      <c r="J98" s="23">
        <v>1.7</v>
      </c>
      <c r="K98" s="24"/>
      <c r="L98" s="23">
        <v>0.0</v>
      </c>
      <c r="M98" s="16"/>
    </row>
    <row r="99" ht="12.0" customHeight="1">
      <c r="A99" s="17" t="s">
        <v>11</v>
      </c>
      <c r="B99" s="18" t="s">
        <v>97</v>
      </c>
      <c r="C99" s="19" t="s">
        <v>80</v>
      </c>
      <c r="D99" s="20">
        <v>55.0</v>
      </c>
      <c r="E99" s="20">
        <v>44.0</v>
      </c>
      <c r="F99" s="20">
        <v>8.0</v>
      </c>
      <c r="G99" s="21">
        <f t="shared" si="8"/>
        <v>440</v>
      </c>
      <c r="H99" s="21">
        <f t="shared" si="9"/>
        <v>352</v>
      </c>
      <c r="I99" s="22"/>
      <c r="J99" s="23">
        <v>1.7</v>
      </c>
      <c r="K99" s="24"/>
      <c r="L99" s="23">
        <v>0.0</v>
      </c>
      <c r="M99" s="16"/>
    </row>
    <row r="100" ht="12.0" customHeight="1">
      <c r="A100" s="17" t="s">
        <v>17</v>
      </c>
      <c r="B100" s="18" t="s">
        <v>98</v>
      </c>
      <c r="C100" s="19" t="s">
        <v>80</v>
      </c>
      <c r="D100" s="20">
        <v>55.0</v>
      </c>
      <c r="E100" s="20">
        <v>44.0</v>
      </c>
      <c r="F100" s="20">
        <v>8.0</v>
      </c>
      <c r="G100" s="21">
        <f t="shared" si="8"/>
        <v>440</v>
      </c>
      <c r="H100" s="21">
        <f t="shared" si="9"/>
        <v>352</v>
      </c>
      <c r="I100" s="22"/>
      <c r="J100" s="23">
        <v>1.3</v>
      </c>
      <c r="K100" s="24"/>
      <c r="L100" s="23">
        <v>0.0</v>
      </c>
      <c r="M100" s="16"/>
    </row>
    <row r="101" ht="12.0" customHeight="1">
      <c r="A101" s="26" t="s">
        <v>11</v>
      </c>
      <c r="B101" s="18" t="s">
        <v>99</v>
      </c>
      <c r="C101" s="19" t="s">
        <v>80</v>
      </c>
      <c r="D101" s="20">
        <v>55.0</v>
      </c>
      <c r="E101" s="20">
        <v>44.0</v>
      </c>
      <c r="F101" s="20">
        <v>8.0</v>
      </c>
      <c r="G101" s="21">
        <f t="shared" si="8"/>
        <v>440</v>
      </c>
      <c r="H101" s="21">
        <f t="shared" si="9"/>
        <v>352</v>
      </c>
      <c r="I101" s="22"/>
      <c r="J101" s="23">
        <v>1.8</v>
      </c>
      <c r="K101" s="24"/>
      <c r="L101" s="23">
        <v>0.0</v>
      </c>
      <c r="M101" s="16"/>
    </row>
    <row r="102" ht="12.0" customHeight="1">
      <c r="A102" s="17" t="s">
        <v>17</v>
      </c>
      <c r="B102" s="18" t="s">
        <v>100</v>
      </c>
      <c r="C102" s="19" t="s">
        <v>80</v>
      </c>
      <c r="D102" s="20">
        <v>55.0</v>
      </c>
      <c r="E102" s="20">
        <v>44.0</v>
      </c>
      <c r="F102" s="20">
        <v>8.0</v>
      </c>
      <c r="G102" s="21">
        <f t="shared" si="8"/>
        <v>440</v>
      </c>
      <c r="H102" s="21">
        <f t="shared" si="9"/>
        <v>352</v>
      </c>
      <c r="I102" s="22"/>
      <c r="J102" s="23">
        <v>1.8</v>
      </c>
      <c r="K102" s="24"/>
      <c r="L102" s="23">
        <v>0.0</v>
      </c>
      <c r="M102" s="16"/>
    </row>
    <row r="103" ht="12.0" customHeight="1">
      <c r="A103" s="26" t="s">
        <v>17</v>
      </c>
      <c r="B103" s="18" t="s">
        <v>101</v>
      </c>
      <c r="C103" s="19" t="s">
        <v>80</v>
      </c>
      <c r="D103" s="20">
        <v>55.0</v>
      </c>
      <c r="E103" s="20">
        <v>44.0</v>
      </c>
      <c r="F103" s="20">
        <v>8.0</v>
      </c>
      <c r="G103" s="21">
        <f t="shared" si="8"/>
        <v>440</v>
      </c>
      <c r="H103" s="21">
        <f t="shared" si="9"/>
        <v>352</v>
      </c>
      <c r="I103" s="22"/>
      <c r="J103" s="23">
        <v>1.2</v>
      </c>
      <c r="K103" s="24"/>
      <c r="L103" s="23">
        <v>0.0</v>
      </c>
      <c r="M103" s="16"/>
    </row>
    <row r="104" ht="12.0" customHeight="1">
      <c r="A104" s="17" t="s">
        <v>11</v>
      </c>
      <c r="B104" s="18" t="s">
        <v>30</v>
      </c>
      <c r="C104" s="19" t="s">
        <v>80</v>
      </c>
      <c r="D104" s="20">
        <v>70.0</v>
      </c>
      <c r="E104" s="20">
        <v>56.0</v>
      </c>
      <c r="F104" s="20">
        <v>8.0</v>
      </c>
      <c r="G104" s="21">
        <f t="shared" si="8"/>
        <v>560</v>
      </c>
      <c r="H104" s="21">
        <f t="shared" si="9"/>
        <v>448</v>
      </c>
      <c r="I104" s="22"/>
      <c r="J104" s="23">
        <v>1.4</v>
      </c>
      <c r="K104" s="24"/>
      <c r="L104" s="23">
        <v>0.0</v>
      </c>
      <c r="M104" s="16"/>
    </row>
    <row r="105" ht="12.0" customHeight="1">
      <c r="A105" s="18" t="s">
        <v>17</v>
      </c>
      <c r="B105" s="41" t="s">
        <v>102</v>
      </c>
      <c r="C105" s="19" t="s">
        <v>80</v>
      </c>
      <c r="D105" s="20">
        <v>140.0</v>
      </c>
      <c r="E105" s="20">
        <v>112.0</v>
      </c>
      <c r="F105" s="20">
        <v>6.0</v>
      </c>
      <c r="G105" s="21">
        <f t="shared" si="8"/>
        <v>840</v>
      </c>
      <c r="H105" s="21">
        <f t="shared" si="9"/>
        <v>672</v>
      </c>
      <c r="I105" s="22"/>
      <c r="J105" s="23">
        <v>1.5</v>
      </c>
      <c r="K105" s="24"/>
      <c r="L105" s="23">
        <v>0.0</v>
      </c>
      <c r="M105" s="16"/>
    </row>
    <row r="106" ht="12.0" customHeight="1">
      <c r="A106" s="17" t="s">
        <v>17</v>
      </c>
      <c r="B106" s="18" t="s">
        <v>103</v>
      </c>
      <c r="C106" s="19" t="s">
        <v>80</v>
      </c>
      <c r="D106" s="20">
        <v>140.0</v>
      </c>
      <c r="E106" s="20">
        <v>112.0</v>
      </c>
      <c r="F106" s="20">
        <v>6.0</v>
      </c>
      <c r="G106" s="21">
        <f t="shared" si="8"/>
        <v>840</v>
      </c>
      <c r="H106" s="21">
        <f t="shared" si="9"/>
        <v>672</v>
      </c>
      <c r="I106" s="22"/>
      <c r="J106" s="23">
        <v>2.0</v>
      </c>
      <c r="K106" s="24"/>
      <c r="L106" s="23">
        <v>0.0</v>
      </c>
      <c r="M106" s="16"/>
    </row>
    <row r="107" ht="12.0" customHeight="1">
      <c r="A107" s="17" t="s">
        <v>17</v>
      </c>
      <c r="B107" s="18" t="s">
        <v>104</v>
      </c>
      <c r="C107" s="19" t="s">
        <v>80</v>
      </c>
      <c r="D107" s="20">
        <v>140.0</v>
      </c>
      <c r="E107" s="20">
        <v>112.0</v>
      </c>
      <c r="F107" s="20">
        <v>6.0</v>
      </c>
      <c r="G107" s="21">
        <f t="shared" si="8"/>
        <v>840</v>
      </c>
      <c r="H107" s="21">
        <f t="shared" si="9"/>
        <v>672</v>
      </c>
      <c r="I107" s="22"/>
      <c r="J107" s="23">
        <v>2.0</v>
      </c>
      <c r="K107" s="24"/>
      <c r="L107" s="23">
        <v>0.0</v>
      </c>
      <c r="M107" s="16"/>
    </row>
    <row r="108" ht="12.0" customHeight="1">
      <c r="A108" s="17" t="s">
        <v>17</v>
      </c>
      <c r="B108" s="18" t="s">
        <v>105</v>
      </c>
      <c r="C108" s="19" t="s">
        <v>80</v>
      </c>
      <c r="D108" s="20">
        <v>140.0</v>
      </c>
      <c r="E108" s="20">
        <v>112.0</v>
      </c>
      <c r="F108" s="20">
        <v>6.0</v>
      </c>
      <c r="G108" s="21">
        <f t="shared" si="8"/>
        <v>840</v>
      </c>
      <c r="H108" s="21">
        <f t="shared" si="9"/>
        <v>672</v>
      </c>
      <c r="I108" s="22"/>
      <c r="J108" s="23">
        <v>2.5</v>
      </c>
      <c r="K108" s="24"/>
      <c r="L108" s="23">
        <v>0.0</v>
      </c>
      <c r="M108" s="16"/>
    </row>
    <row r="109" ht="12.0" customHeight="1">
      <c r="A109" s="17" t="s">
        <v>17</v>
      </c>
      <c r="B109" s="18" t="s">
        <v>106</v>
      </c>
      <c r="C109" s="19" t="s">
        <v>80</v>
      </c>
      <c r="D109" s="20">
        <v>140.0</v>
      </c>
      <c r="E109" s="20">
        <v>112.0</v>
      </c>
      <c r="F109" s="20">
        <v>6.0</v>
      </c>
      <c r="G109" s="21">
        <f t="shared" si="8"/>
        <v>840</v>
      </c>
      <c r="H109" s="21">
        <f t="shared" si="9"/>
        <v>672</v>
      </c>
      <c r="I109" s="22"/>
      <c r="J109" s="23">
        <v>1.7</v>
      </c>
      <c r="K109" s="24"/>
      <c r="L109" s="23">
        <v>0.0</v>
      </c>
      <c r="M109" s="16"/>
    </row>
    <row r="110" ht="12.75" customHeight="1">
      <c r="A110" s="17" t="s">
        <v>17</v>
      </c>
      <c r="B110" s="18" t="s">
        <v>107</v>
      </c>
      <c r="C110" s="19" t="s">
        <v>80</v>
      </c>
      <c r="D110" s="20">
        <v>140.0</v>
      </c>
      <c r="E110" s="20">
        <v>112.0</v>
      </c>
      <c r="F110" s="20">
        <v>6.0</v>
      </c>
      <c r="G110" s="21">
        <f t="shared" si="8"/>
        <v>840</v>
      </c>
      <c r="H110" s="21">
        <f t="shared" si="9"/>
        <v>672</v>
      </c>
      <c r="I110" s="22"/>
      <c r="J110" s="23">
        <v>1.7</v>
      </c>
      <c r="K110" s="24"/>
      <c r="L110" s="23">
        <v>0.0</v>
      </c>
      <c r="M110" s="16"/>
    </row>
    <row r="111" ht="12.0" customHeight="1">
      <c r="A111" s="17" t="s">
        <v>17</v>
      </c>
      <c r="B111" s="18" t="s">
        <v>108</v>
      </c>
      <c r="C111" s="19" t="s">
        <v>80</v>
      </c>
      <c r="D111" s="20">
        <v>55.0</v>
      </c>
      <c r="E111" s="20">
        <v>44.0</v>
      </c>
      <c r="F111" s="20">
        <v>5.0</v>
      </c>
      <c r="G111" s="21">
        <f t="shared" si="8"/>
        <v>275</v>
      </c>
      <c r="H111" s="21">
        <f t="shared" si="9"/>
        <v>220</v>
      </c>
      <c r="I111" s="22"/>
      <c r="J111" s="23">
        <v>3.0</v>
      </c>
      <c r="K111" s="24"/>
      <c r="L111" s="23">
        <v>0.0</v>
      </c>
      <c r="M111" s="16"/>
    </row>
    <row r="112" ht="12.0" customHeight="1">
      <c r="A112" s="17" t="s">
        <v>11</v>
      </c>
      <c r="B112" s="18" t="s">
        <v>109</v>
      </c>
      <c r="C112" s="19" t="s">
        <v>80</v>
      </c>
      <c r="D112" s="20">
        <v>140.0</v>
      </c>
      <c r="E112" s="20">
        <v>112.0</v>
      </c>
      <c r="F112" s="20">
        <v>3.0</v>
      </c>
      <c r="G112" s="21">
        <f t="shared" si="8"/>
        <v>420</v>
      </c>
      <c r="H112" s="21">
        <f t="shared" si="9"/>
        <v>336</v>
      </c>
      <c r="I112" s="22"/>
      <c r="J112" s="23">
        <v>2.5</v>
      </c>
      <c r="K112" s="24"/>
      <c r="L112" s="23">
        <v>0.0</v>
      </c>
      <c r="M112" s="16"/>
    </row>
    <row r="113" ht="12.75" customHeight="1">
      <c r="A113" s="17" t="s">
        <v>11</v>
      </c>
      <c r="B113" s="18" t="s">
        <v>27</v>
      </c>
      <c r="C113" s="19" t="s">
        <v>80</v>
      </c>
      <c r="D113" s="20">
        <v>140.0</v>
      </c>
      <c r="E113" s="20">
        <v>112.0</v>
      </c>
      <c r="F113" s="20">
        <v>6.0</v>
      </c>
      <c r="G113" s="21">
        <f t="shared" si="8"/>
        <v>840</v>
      </c>
      <c r="H113" s="21">
        <f t="shared" si="9"/>
        <v>672</v>
      </c>
      <c r="I113" s="22"/>
      <c r="J113" s="23">
        <v>2.2</v>
      </c>
      <c r="K113" s="24"/>
      <c r="L113" s="23">
        <v>0.0</v>
      </c>
      <c r="M113" s="16"/>
    </row>
    <row r="114" ht="12.0" customHeight="1">
      <c r="A114" s="17" t="s">
        <v>11</v>
      </c>
      <c r="B114" s="18" t="s">
        <v>110</v>
      </c>
      <c r="C114" s="19" t="s">
        <v>80</v>
      </c>
      <c r="D114" s="20">
        <v>110.0</v>
      </c>
      <c r="E114" s="20">
        <v>88.0</v>
      </c>
      <c r="F114" s="20">
        <v>4.0</v>
      </c>
      <c r="G114" s="21">
        <f t="shared" si="8"/>
        <v>440</v>
      </c>
      <c r="H114" s="21">
        <f t="shared" si="9"/>
        <v>352</v>
      </c>
      <c r="I114" s="22"/>
      <c r="J114" s="23">
        <v>4.2</v>
      </c>
      <c r="K114" s="24"/>
      <c r="L114" s="23">
        <v>0.0</v>
      </c>
      <c r="M114" s="16"/>
    </row>
    <row r="115" ht="13.5" customHeight="1">
      <c r="A115" s="17" t="s">
        <v>11</v>
      </c>
      <c r="B115" s="18" t="s">
        <v>34</v>
      </c>
      <c r="C115" s="19" t="s">
        <v>80</v>
      </c>
      <c r="D115" s="20">
        <v>110.0</v>
      </c>
      <c r="E115" s="20">
        <v>88.0</v>
      </c>
      <c r="F115" s="20">
        <v>5.0</v>
      </c>
      <c r="G115" s="21">
        <f t="shared" si="8"/>
        <v>550</v>
      </c>
      <c r="H115" s="21">
        <f t="shared" si="9"/>
        <v>440</v>
      </c>
      <c r="I115" s="22"/>
      <c r="J115" s="23">
        <v>2.3</v>
      </c>
      <c r="K115" s="24"/>
      <c r="L115" s="23">
        <v>0.0</v>
      </c>
      <c r="M115" s="23"/>
    </row>
    <row r="116" ht="13.5" customHeight="1">
      <c r="A116" s="17" t="s">
        <v>11</v>
      </c>
      <c r="B116" s="25" t="s">
        <v>70</v>
      </c>
      <c r="C116" s="19" t="s">
        <v>80</v>
      </c>
      <c r="D116" s="20">
        <v>100.0</v>
      </c>
      <c r="E116" s="20">
        <v>80.0</v>
      </c>
      <c r="F116" s="20">
        <v>9.0</v>
      </c>
      <c r="G116" s="21">
        <f t="shared" si="8"/>
        <v>900</v>
      </c>
      <c r="H116" s="21">
        <f t="shared" si="9"/>
        <v>720</v>
      </c>
      <c r="I116" s="22"/>
      <c r="J116" s="23">
        <v>2.0</v>
      </c>
      <c r="K116" s="24"/>
      <c r="L116" s="23">
        <v>0.0</v>
      </c>
      <c r="M116" s="16"/>
    </row>
    <row r="117" ht="12.0" customHeight="1">
      <c r="A117" s="17" t="s">
        <v>36</v>
      </c>
      <c r="B117" s="18"/>
      <c r="C117" s="19" t="s">
        <v>80</v>
      </c>
      <c r="D117" s="20"/>
      <c r="E117" s="20"/>
      <c r="F117" s="20"/>
      <c r="G117" s="21"/>
      <c r="H117" s="21"/>
      <c r="I117" s="22"/>
      <c r="J117" s="23"/>
      <c r="K117" s="24"/>
      <c r="L117" s="23"/>
      <c r="M117" s="16"/>
    </row>
    <row r="118" ht="12.0" customHeight="1">
      <c r="A118" s="17"/>
      <c r="B118" s="18"/>
      <c r="C118" s="19"/>
      <c r="D118" s="20"/>
      <c r="E118" s="20"/>
      <c r="F118" s="20"/>
      <c r="G118" s="21"/>
      <c r="H118" s="21"/>
      <c r="I118" s="22"/>
      <c r="J118" s="23"/>
      <c r="K118" s="24"/>
      <c r="L118" s="23"/>
      <c r="M118" s="16"/>
    </row>
    <row r="119" ht="12.0" customHeight="1">
      <c r="A119" s="17"/>
      <c r="B119" s="18"/>
      <c r="C119" s="19"/>
      <c r="D119" s="20"/>
      <c r="E119" s="20"/>
      <c r="F119" s="20"/>
      <c r="G119" s="21"/>
      <c r="H119" s="21"/>
      <c r="I119" s="22"/>
      <c r="J119" s="23"/>
      <c r="K119" s="24"/>
      <c r="L119" s="23"/>
      <c r="M119" s="16"/>
    </row>
    <row r="120" ht="13.5" customHeight="1">
      <c r="A120" s="8" t="s">
        <v>9</v>
      </c>
      <c r="B120" s="42" t="str">
        <f>CONCAT("Puglia ", concat(" -  Nombre de produits: ",COUNTIF(A121:A122,"si")))</f>
        <v>Puglia  -  Nombre de produits: 2</v>
      </c>
      <c r="C120" s="10" t="s">
        <v>111</v>
      </c>
      <c r="D120" s="11"/>
      <c r="E120" s="11"/>
      <c r="F120" s="11"/>
      <c r="G120" s="12"/>
      <c r="H120" s="12"/>
      <c r="I120" s="13"/>
      <c r="J120" s="14"/>
      <c r="K120" s="15"/>
      <c r="L120" s="14"/>
      <c r="M120" s="16"/>
    </row>
    <row r="121" ht="12.0" customHeight="1">
      <c r="A121" s="26" t="s">
        <v>11</v>
      </c>
      <c r="B121" s="18" t="s">
        <v>112</v>
      </c>
      <c r="C121" s="19" t="s">
        <v>111</v>
      </c>
      <c r="D121" s="20">
        <v>100.0</v>
      </c>
      <c r="E121" s="20">
        <v>80.0</v>
      </c>
      <c r="F121" s="20">
        <v>5.0</v>
      </c>
      <c r="G121" s="21">
        <f t="shared" ref="G121:G122" si="10">D121*F121</f>
        <v>500</v>
      </c>
      <c r="H121" s="21">
        <f t="shared" ref="H121:H122" si="11">E121*F121</f>
        <v>400</v>
      </c>
      <c r="I121" s="22"/>
      <c r="J121" s="23">
        <v>2.15</v>
      </c>
      <c r="K121" s="24"/>
      <c r="L121" s="23">
        <v>2.05</v>
      </c>
      <c r="M121" s="16"/>
    </row>
    <row r="122" ht="12.0" customHeight="1">
      <c r="A122" s="26" t="s">
        <v>11</v>
      </c>
      <c r="B122" s="18" t="s">
        <v>113</v>
      </c>
      <c r="C122" s="19" t="s">
        <v>111</v>
      </c>
      <c r="D122" s="20">
        <v>55.0</v>
      </c>
      <c r="E122" s="20">
        <v>48.0</v>
      </c>
      <c r="F122" s="20">
        <v>8.0</v>
      </c>
      <c r="G122" s="21">
        <f t="shared" si="10"/>
        <v>440</v>
      </c>
      <c r="H122" s="21">
        <f t="shared" si="11"/>
        <v>384</v>
      </c>
      <c r="I122" s="22"/>
      <c r="J122" s="23">
        <v>1.44</v>
      </c>
      <c r="K122" s="24"/>
      <c r="L122" s="23">
        <v>1.35</v>
      </c>
      <c r="M122" s="16"/>
    </row>
    <row r="123" ht="12.0" customHeight="1">
      <c r="A123" s="17" t="s">
        <v>36</v>
      </c>
      <c r="B123" s="18"/>
      <c r="C123" s="19" t="s">
        <v>111</v>
      </c>
      <c r="D123" s="20"/>
      <c r="E123" s="20"/>
      <c r="F123" s="20"/>
      <c r="G123" s="21"/>
      <c r="H123" s="21"/>
      <c r="I123" s="22"/>
      <c r="J123" s="23"/>
      <c r="K123" s="24"/>
      <c r="L123" s="23"/>
      <c r="M123" s="16"/>
    </row>
    <row r="124" ht="12.0" customHeight="1">
      <c r="A124" s="17"/>
      <c r="B124" s="18"/>
      <c r="C124" s="19"/>
      <c r="D124" s="20"/>
      <c r="E124" s="20"/>
      <c r="F124" s="20"/>
      <c r="G124" s="21"/>
      <c r="H124" s="21"/>
      <c r="I124" s="22"/>
      <c r="J124" s="23"/>
      <c r="K124" s="24"/>
      <c r="L124" s="23"/>
      <c r="M124" s="16"/>
    </row>
    <row r="125" ht="13.5" customHeight="1">
      <c r="A125" s="8" t="s">
        <v>9</v>
      </c>
      <c r="B125" s="9" t="str">
        <f>CONCAT("Trentino  ", concat(" -  Nombre de produits: ",COUNTIF(A126:A142,"si")))</f>
        <v>Trentino   -  Nombre de produits: 14</v>
      </c>
      <c r="C125" s="10" t="s">
        <v>114</v>
      </c>
      <c r="D125" s="11"/>
      <c r="E125" s="11"/>
      <c r="F125" s="11"/>
      <c r="G125" s="12"/>
      <c r="H125" s="12"/>
      <c r="I125" s="13"/>
      <c r="J125" s="14"/>
      <c r="K125" s="15"/>
      <c r="L125" s="14"/>
      <c r="M125" s="16"/>
    </row>
    <row r="126" ht="11.25" customHeight="1">
      <c r="A126" s="26" t="s">
        <v>11</v>
      </c>
      <c r="B126" s="17" t="s">
        <v>115</v>
      </c>
      <c r="C126" s="19" t="s">
        <v>114</v>
      </c>
      <c r="D126" s="20">
        <v>60.0</v>
      </c>
      <c r="E126" s="20">
        <v>48.0</v>
      </c>
      <c r="F126" s="20">
        <v>13.0</v>
      </c>
      <c r="G126" s="20">
        <f t="shared" ref="G126:G142" si="12">D126*F126</f>
        <v>780</v>
      </c>
      <c r="H126" s="21">
        <f t="shared" ref="H126:H142" si="13">E126*F126</f>
        <v>624</v>
      </c>
      <c r="I126" s="22"/>
      <c r="J126" s="43">
        <v>1.1</v>
      </c>
      <c r="K126" s="44"/>
      <c r="L126" s="43">
        <v>1.1</v>
      </c>
      <c r="M126" s="16"/>
    </row>
    <row r="127" ht="11.25" customHeight="1">
      <c r="A127" s="26" t="s">
        <v>11</v>
      </c>
      <c r="B127" s="17" t="s">
        <v>116</v>
      </c>
      <c r="C127" s="19" t="s">
        <v>114</v>
      </c>
      <c r="D127" s="20">
        <v>60.0</v>
      </c>
      <c r="E127" s="20">
        <v>48.0</v>
      </c>
      <c r="F127" s="20">
        <v>13.0</v>
      </c>
      <c r="G127" s="20">
        <f t="shared" si="12"/>
        <v>780</v>
      </c>
      <c r="H127" s="21">
        <f t="shared" si="13"/>
        <v>624</v>
      </c>
      <c r="I127" s="22"/>
      <c r="J127" s="43">
        <v>1.25</v>
      </c>
      <c r="K127" s="44"/>
      <c r="L127" s="43">
        <v>1.25</v>
      </c>
      <c r="M127" s="16"/>
    </row>
    <row r="128" ht="12.0" customHeight="1">
      <c r="A128" s="26" t="s">
        <v>11</v>
      </c>
      <c r="B128" s="17" t="s">
        <v>117</v>
      </c>
      <c r="C128" s="19" t="s">
        <v>114</v>
      </c>
      <c r="D128" s="20">
        <v>60.0</v>
      </c>
      <c r="E128" s="20">
        <v>48.0</v>
      </c>
      <c r="F128" s="20">
        <v>13.0</v>
      </c>
      <c r="G128" s="20">
        <f t="shared" si="12"/>
        <v>780</v>
      </c>
      <c r="H128" s="21">
        <f t="shared" si="13"/>
        <v>624</v>
      </c>
      <c r="I128" s="22"/>
      <c r="J128" s="43">
        <v>1.35</v>
      </c>
      <c r="K128" s="44"/>
      <c r="L128" s="43">
        <v>1.35</v>
      </c>
      <c r="M128" s="16"/>
    </row>
    <row r="129" ht="12.0" customHeight="1">
      <c r="A129" s="26" t="s">
        <v>11</v>
      </c>
      <c r="B129" s="17" t="s">
        <v>118</v>
      </c>
      <c r="C129" s="19" t="s">
        <v>114</v>
      </c>
      <c r="D129" s="20">
        <v>60.0</v>
      </c>
      <c r="E129" s="20">
        <v>48.0</v>
      </c>
      <c r="F129" s="20">
        <v>13.0</v>
      </c>
      <c r="G129" s="20">
        <f t="shared" si="12"/>
        <v>780</v>
      </c>
      <c r="H129" s="21">
        <f t="shared" si="13"/>
        <v>624</v>
      </c>
      <c r="I129" s="22"/>
      <c r="J129" s="43">
        <v>1.35</v>
      </c>
      <c r="K129" s="44"/>
      <c r="L129" s="43">
        <v>1.35</v>
      </c>
      <c r="M129" s="16"/>
    </row>
    <row r="130" ht="13.5" customHeight="1">
      <c r="A130" s="17" t="s">
        <v>17</v>
      </c>
      <c r="B130" s="17" t="s">
        <v>119</v>
      </c>
      <c r="C130" s="19" t="s">
        <v>114</v>
      </c>
      <c r="D130" s="20">
        <v>60.0</v>
      </c>
      <c r="E130" s="20">
        <v>48.0</v>
      </c>
      <c r="F130" s="20">
        <v>13.0</v>
      </c>
      <c r="G130" s="20">
        <f t="shared" si="12"/>
        <v>780</v>
      </c>
      <c r="H130" s="21">
        <f t="shared" si="13"/>
        <v>624</v>
      </c>
      <c r="I130" s="22"/>
      <c r="J130" s="43">
        <v>1.4</v>
      </c>
      <c r="K130" s="45"/>
      <c r="L130" s="43">
        <v>1.4</v>
      </c>
      <c r="M130" s="16"/>
    </row>
    <row r="131" ht="13.5" customHeight="1">
      <c r="A131" s="17" t="s">
        <v>17</v>
      </c>
      <c r="B131" s="17" t="s">
        <v>120</v>
      </c>
      <c r="C131" s="19" t="s">
        <v>114</v>
      </c>
      <c r="D131" s="20">
        <v>60.0</v>
      </c>
      <c r="E131" s="20">
        <v>48.0</v>
      </c>
      <c r="F131" s="20">
        <v>13.0</v>
      </c>
      <c r="G131" s="20">
        <f t="shared" si="12"/>
        <v>780</v>
      </c>
      <c r="H131" s="21">
        <f t="shared" si="13"/>
        <v>624</v>
      </c>
      <c r="I131" s="22"/>
      <c r="J131" s="43">
        <v>1.8</v>
      </c>
      <c r="K131" s="45"/>
      <c r="L131" s="43">
        <v>1.8</v>
      </c>
      <c r="M131" s="16"/>
    </row>
    <row r="132" ht="13.5" customHeight="1">
      <c r="A132" s="26" t="s">
        <v>11</v>
      </c>
      <c r="B132" s="46" t="s">
        <v>121</v>
      </c>
      <c r="C132" s="19" t="s">
        <v>114</v>
      </c>
      <c r="D132" s="47">
        <v>60.0</v>
      </c>
      <c r="E132" s="47">
        <v>48.0</v>
      </c>
      <c r="F132" s="47">
        <v>13.0</v>
      </c>
      <c r="G132" s="20">
        <f t="shared" si="12"/>
        <v>780</v>
      </c>
      <c r="H132" s="21">
        <f t="shared" si="13"/>
        <v>624</v>
      </c>
      <c r="I132" s="48"/>
      <c r="J132" s="49">
        <v>1.2</v>
      </c>
      <c r="K132" s="50"/>
      <c r="L132" s="49">
        <v>1.2</v>
      </c>
      <c r="M132" s="51"/>
    </row>
    <row r="133" ht="13.5" customHeight="1">
      <c r="A133" s="26" t="s">
        <v>11</v>
      </c>
      <c r="B133" s="52" t="s">
        <v>122</v>
      </c>
      <c r="C133" s="19" t="s">
        <v>114</v>
      </c>
      <c r="D133" s="53">
        <v>60.0</v>
      </c>
      <c r="E133" s="53">
        <v>48.0</v>
      </c>
      <c r="F133" s="53">
        <v>13.0</v>
      </c>
      <c r="G133" s="20">
        <f t="shared" si="12"/>
        <v>780</v>
      </c>
      <c r="H133" s="21">
        <f t="shared" si="13"/>
        <v>624</v>
      </c>
      <c r="I133" s="48"/>
      <c r="J133" s="54">
        <v>1.3</v>
      </c>
      <c r="K133" s="50"/>
      <c r="L133" s="54">
        <v>1.3</v>
      </c>
      <c r="M133" s="51"/>
    </row>
    <row r="134" ht="13.5" customHeight="1">
      <c r="A134" s="26" t="s">
        <v>11</v>
      </c>
      <c r="B134" s="52" t="s">
        <v>123</v>
      </c>
      <c r="C134" s="19" t="s">
        <v>114</v>
      </c>
      <c r="D134" s="53">
        <v>60.0</v>
      </c>
      <c r="E134" s="53">
        <v>48.0</v>
      </c>
      <c r="F134" s="53">
        <v>13.0</v>
      </c>
      <c r="G134" s="20">
        <f t="shared" si="12"/>
        <v>780</v>
      </c>
      <c r="H134" s="21">
        <f t="shared" si="13"/>
        <v>624</v>
      </c>
      <c r="I134" s="48"/>
      <c r="J134" s="54">
        <v>1.3</v>
      </c>
      <c r="K134" s="50"/>
      <c r="L134" s="49">
        <v>1.3</v>
      </c>
      <c r="M134" s="51"/>
    </row>
    <row r="135" ht="13.5" customHeight="1">
      <c r="A135" s="26" t="s">
        <v>11</v>
      </c>
      <c r="B135" s="52" t="s">
        <v>124</v>
      </c>
      <c r="C135" s="19" t="s">
        <v>114</v>
      </c>
      <c r="D135" s="53">
        <v>60.0</v>
      </c>
      <c r="E135" s="53">
        <v>48.0</v>
      </c>
      <c r="F135" s="53">
        <v>13.0</v>
      </c>
      <c r="G135" s="20">
        <f t="shared" si="12"/>
        <v>780</v>
      </c>
      <c r="H135" s="21">
        <f t="shared" si="13"/>
        <v>624</v>
      </c>
      <c r="I135" s="48"/>
      <c r="J135" s="54">
        <v>1.15</v>
      </c>
      <c r="K135" s="50"/>
      <c r="L135" s="54">
        <v>1.15</v>
      </c>
      <c r="M135" s="51"/>
    </row>
    <row r="136" ht="13.5" customHeight="1">
      <c r="A136" s="26" t="s">
        <v>11</v>
      </c>
      <c r="B136" s="52" t="s">
        <v>125</v>
      </c>
      <c r="C136" s="19" t="s">
        <v>114</v>
      </c>
      <c r="D136" s="53">
        <v>60.0</v>
      </c>
      <c r="E136" s="53">
        <v>48.0</v>
      </c>
      <c r="F136" s="53">
        <v>13.0</v>
      </c>
      <c r="G136" s="20">
        <f t="shared" si="12"/>
        <v>780</v>
      </c>
      <c r="H136" s="21">
        <f t="shared" si="13"/>
        <v>624</v>
      </c>
      <c r="I136" s="48"/>
      <c r="J136" s="54">
        <v>1.25</v>
      </c>
      <c r="K136" s="50"/>
      <c r="L136" s="54">
        <v>1.25</v>
      </c>
      <c r="M136" s="51"/>
    </row>
    <row r="137" ht="13.5" customHeight="1">
      <c r="A137" s="26" t="s">
        <v>11</v>
      </c>
      <c r="B137" s="52" t="s">
        <v>126</v>
      </c>
      <c r="C137" s="19" t="s">
        <v>114</v>
      </c>
      <c r="D137" s="53">
        <v>60.0</v>
      </c>
      <c r="E137" s="53">
        <v>48.0</v>
      </c>
      <c r="F137" s="53">
        <v>13.0</v>
      </c>
      <c r="G137" s="20">
        <f t="shared" si="12"/>
        <v>780</v>
      </c>
      <c r="H137" s="21">
        <f t="shared" si="13"/>
        <v>624</v>
      </c>
      <c r="I137" s="48"/>
      <c r="J137" s="55">
        <v>0.95</v>
      </c>
      <c r="K137" s="50"/>
      <c r="L137" s="54">
        <v>0.95</v>
      </c>
      <c r="M137" s="51"/>
    </row>
    <row r="138" ht="13.5" customHeight="1">
      <c r="A138" s="26" t="s">
        <v>11</v>
      </c>
      <c r="B138" s="52" t="s">
        <v>127</v>
      </c>
      <c r="C138" s="19" t="s">
        <v>114</v>
      </c>
      <c r="D138" s="53">
        <v>60.0</v>
      </c>
      <c r="E138" s="53">
        <v>48.0</v>
      </c>
      <c r="F138" s="53">
        <v>13.0</v>
      </c>
      <c r="G138" s="20">
        <f t="shared" si="12"/>
        <v>780</v>
      </c>
      <c r="H138" s="21">
        <f t="shared" si="13"/>
        <v>624</v>
      </c>
      <c r="I138" s="48"/>
      <c r="J138" s="55">
        <v>1.1</v>
      </c>
      <c r="K138" s="50"/>
      <c r="L138" s="55">
        <v>1.1</v>
      </c>
      <c r="M138" s="51"/>
    </row>
    <row r="139" ht="13.5" customHeight="1">
      <c r="A139" s="26" t="s">
        <v>11</v>
      </c>
      <c r="B139" s="52" t="s">
        <v>128</v>
      </c>
      <c r="C139" s="19" t="s">
        <v>114</v>
      </c>
      <c r="D139" s="53">
        <v>60.0</v>
      </c>
      <c r="E139" s="53">
        <v>48.0</v>
      </c>
      <c r="F139" s="53">
        <v>13.0</v>
      </c>
      <c r="G139" s="20">
        <f t="shared" si="12"/>
        <v>780</v>
      </c>
      <c r="H139" s="21">
        <f t="shared" si="13"/>
        <v>624</v>
      </c>
      <c r="I139" s="48"/>
      <c r="J139" s="55">
        <v>1.1</v>
      </c>
      <c r="K139" s="50"/>
      <c r="L139" s="55">
        <v>1.1</v>
      </c>
      <c r="M139" s="51"/>
    </row>
    <row r="140" ht="13.5" customHeight="1">
      <c r="A140" s="26" t="s">
        <v>17</v>
      </c>
      <c r="B140" s="56" t="s">
        <v>129</v>
      </c>
      <c r="C140" s="19" t="s">
        <v>114</v>
      </c>
      <c r="D140" s="53">
        <v>80.0</v>
      </c>
      <c r="E140" s="53">
        <v>64.0</v>
      </c>
      <c r="F140" s="53">
        <v>6.0</v>
      </c>
      <c r="G140" s="20">
        <f t="shared" si="12"/>
        <v>480</v>
      </c>
      <c r="H140" s="21">
        <f t="shared" si="13"/>
        <v>384</v>
      </c>
      <c r="I140" s="48"/>
      <c r="J140" s="54">
        <v>1.5</v>
      </c>
      <c r="K140" s="50"/>
      <c r="L140" s="54">
        <v>1.5</v>
      </c>
      <c r="M140" s="51"/>
    </row>
    <row r="141" ht="13.5" customHeight="1">
      <c r="A141" s="26" t="s">
        <v>11</v>
      </c>
      <c r="B141" s="52" t="s">
        <v>130</v>
      </c>
      <c r="C141" s="19" t="s">
        <v>114</v>
      </c>
      <c r="D141" s="53">
        <v>60.0</v>
      </c>
      <c r="E141" s="53">
        <v>48.0</v>
      </c>
      <c r="F141" s="53">
        <v>13.0</v>
      </c>
      <c r="G141" s="20">
        <f t="shared" si="12"/>
        <v>780</v>
      </c>
      <c r="H141" s="21">
        <f t="shared" si="13"/>
        <v>624</v>
      </c>
      <c r="I141" s="48"/>
      <c r="J141" s="55">
        <v>1.1</v>
      </c>
      <c r="K141" s="50"/>
      <c r="L141" s="55">
        <v>1.1</v>
      </c>
      <c r="M141" s="51"/>
    </row>
    <row r="142" ht="13.5" customHeight="1">
      <c r="A142" s="26" t="s">
        <v>11</v>
      </c>
      <c r="B142" s="52" t="s">
        <v>131</v>
      </c>
      <c r="C142" s="19" t="s">
        <v>114</v>
      </c>
      <c r="D142" s="53">
        <v>60.0</v>
      </c>
      <c r="E142" s="53">
        <v>48.0</v>
      </c>
      <c r="F142" s="53">
        <v>13.0</v>
      </c>
      <c r="G142" s="20">
        <f t="shared" si="12"/>
        <v>780</v>
      </c>
      <c r="H142" s="21">
        <f t="shared" si="13"/>
        <v>624</v>
      </c>
      <c r="I142" s="48"/>
      <c r="J142" s="55">
        <v>1.25</v>
      </c>
      <c r="K142" s="50"/>
      <c r="L142" s="55">
        <v>1.25</v>
      </c>
      <c r="M142" s="51"/>
    </row>
    <row r="143" ht="13.5" customHeight="1">
      <c r="A143" s="56" t="s">
        <v>36</v>
      </c>
      <c r="B143" s="57"/>
      <c r="C143" s="19" t="s">
        <v>114</v>
      </c>
      <c r="D143" s="58"/>
      <c r="E143" s="58"/>
      <c r="F143" s="58"/>
      <c r="G143" s="59"/>
      <c r="H143" s="59"/>
      <c r="I143" s="48"/>
      <c r="J143" s="60"/>
      <c r="K143" s="50"/>
      <c r="L143" s="60"/>
      <c r="M143" s="51"/>
    </row>
    <row r="144" ht="13.5" customHeight="1">
      <c r="A144" s="61"/>
      <c r="B144" s="62"/>
      <c r="C144" s="63"/>
      <c r="D144" s="64"/>
      <c r="E144" s="64"/>
      <c r="F144" s="64"/>
      <c r="G144" s="65"/>
      <c r="H144" s="65"/>
      <c r="I144" s="48"/>
      <c r="J144" s="50"/>
      <c r="K144" s="50"/>
      <c r="L144" s="50"/>
      <c r="M144" s="51"/>
    </row>
    <row r="145" ht="13.5" customHeight="1">
      <c r="A145" s="8" t="s">
        <v>9</v>
      </c>
      <c r="B145" s="9" t="str">
        <f>CONCAT("Trentino  ", concat(" -  Nombre de produits: ",COUNTIF(A146:A154,"si")))</f>
        <v>Trentino   -  Nombre de produits: 9</v>
      </c>
      <c r="C145" s="10" t="s">
        <v>132</v>
      </c>
      <c r="D145" s="11"/>
      <c r="E145" s="11"/>
      <c r="F145" s="11"/>
      <c r="G145" s="12"/>
      <c r="H145" s="12"/>
      <c r="I145" s="13"/>
      <c r="J145" s="14"/>
      <c r="K145" s="15"/>
      <c r="L145" s="14"/>
      <c r="M145" s="16"/>
    </row>
    <row r="146" ht="13.5" customHeight="1">
      <c r="A146" s="26" t="s">
        <v>11</v>
      </c>
      <c r="B146" s="17" t="s">
        <v>116</v>
      </c>
      <c r="C146" s="19" t="s">
        <v>132</v>
      </c>
      <c r="D146" s="20">
        <v>60.0</v>
      </c>
      <c r="E146" s="20">
        <v>48.0</v>
      </c>
      <c r="F146" s="20">
        <v>13.0</v>
      </c>
      <c r="G146" s="20">
        <f t="shared" ref="G146:G154" si="14">D146*F146</f>
        <v>780</v>
      </c>
      <c r="H146" s="21">
        <f t="shared" ref="H146:H154" si="15">E146*F146</f>
        <v>624</v>
      </c>
      <c r="I146" s="22"/>
      <c r="J146" s="43">
        <v>1.3</v>
      </c>
      <c r="K146" s="44"/>
      <c r="L146" s="43">
        <v>1.3</v>
      </c>
      <c r="M146" s="16"/>
    </row>
    <row r="147" ht="13.5" customHeight="1">
      <c r="A147" s="26" t="s">
        <v>11</v>
      </c>
      <c r="B147" s="17" t="s">
        <v>117</v>
      </c>
      <c r="C147" s="19" t="s">
        <v>132</v>
      </c>
      <c r="D147" s="20">
        <v>60.0</v>
      </c>
      <c r="E147" s="20">
        <v>48.0</v>
      </c>
      <c r="F147" s="20">
        <v>13.0</v>
      </c>
      <c r="G147" s="20">
        <f t="shared" si="14"/>
        <v>780</v>
      </c>
      <c r="H147" s="21">
        <f t="shared" si="15"/>
        <v>624</v>
      </c>
      <c r="I147" s="22"/>
      <c r="J147" s="43">
        <v>1.3</v>
      </c>
      <c r="K147" s="44"/>
      <c r="L147" s="43">
        <v>1.3</v>
      </c>
      <c r="M147" s="16"/>
    </row>
    <row r="148" ht="13.5" customHeight="1">
      <c r="A148" s="26" t="s">
        <v>11</v>
      </c>
      <c r="B148" s="17" t="s">
        <v>133</v>
      </c>
      <c r="C148" s="19" t="s">
        <v>132</v>
      </c>
      <c r="D148" s="20">
        <v>60.0</v>
      </c>
      <c r="E148" s="20">
        <v>48.0</v>
      </c>
      <c r="F148" s="20">
        <v>13.0</v>
      </c>
      <c r="G148" s="20">
        <f t="shared" si="14"/>
        <v>780</v>
      </c>
      <c r="H148" s="21">
        <f t="shared" si="15"/>
        <v>624</v>
      </c>
      <c r="I148" s="22"/>
      <c r="J148" s="43">
        <v>1.2</v>
      </c>
      <c r="K148" s="44"/>
      <c r="L148" s="43">
        <v>1.2</v>
      </c>
      <c r="M148" s="16"/>
    </row>
    <row r="149" ht="13.5" customHeight="1">
      <c r="A149" s="26" t="s">
        <v>11</v>
      </c>
      <c r="B149" s="17" t="s">
        <v>134</v>
      </c>
      <c r="C149" s="19" t="s">
        <v>132</v>
      </c>
      <c r="D149" s="20">
        <v>60.0</v>
      </c>
      <c r="E149" s="20">
        <v>48.0</v>
      </c>
      <c r="F149" s="20">
        <v>13.0</v>
      </c>
      <c r="G149" s="20">
        <f t="shared" si="14"/>
        <v>780</v>
      </c>
      <c r="H149" s="21">
        <f t="shared" si="15"/>
        <v>624</v>
      </c>
      <c r="I149" s="22"/>
      <c r="J149" s="43">
        <v>1.2</v>
      </c>
      <c r="K149" s="44"/>
      <c r="L149" s="43">
        <v>1.2</v>
      </c>
      <c r="M149" s="16"/>
    </row>
    <row r="150" ht="13.5" customHeight="1">
      <c r="A150" s="26" t="s">
        <v>11</v>
      </c>
      <c r="B150" s="52" t="s">
        <v>126</v>
      </c>
      <c r="C150" s="19" t="s">
        <v>132</v>
      </c>
      <c r="D150" s="53">
        <v>60.0</v>
      </c>
      <c r="E150" s="53">
        <v>48.0</v>
      </c>
      <c r="F150" s="53">
        <v>13.0</v>
      </c>
      <c r="G150" s="20">
        <f t="shared" si="14"/>
        <v>780</v>
      </c>
      <c r="H150" s="21">
        <f t="shared" si="15"/>
        <v>624</v>
      </c>
      <c r="I150" s="48"/>
      <c r="J150" s="55">
        <v>1.2</v>
      </c>
      <c r="K150" s="50"/>
      <c r="L150" s="54">
        <v>1.2</v>
      </c>
      <c r="M150" s="51"/>
    </row>
    <row r="151" ht="13.5" customHeight="1">
      <c r="A151" s="26" t="s">
        <v>11</v>
      </c>
      <c r="B151" s="52" t="s">
        <v>127</v>
      </c>
      <c r="C151" s="19" t="s">
        <v>132</v>
      </c>
      <c r="D151" s="53">
        <v>60.0</v>
      </c>
      <c r="E151" s="53">
        <v>48.0</v>
      </c>
      <c r="F151" s="53">
        <v>13.0</v>
      </c>
      <c r="G151" s="20">
        <f t="shared" si="14"/>
        <v>780</v>
      </c>
      <c r="H151" s="21">
        <f t="shared" si="15"/>
        <v>624</v>
      </c>
      <c r="I151" s="48"/>
      <c r="J151" s="55">
        <v>1.2</v>
      </c>
      <c r="K151" s="50"/>
      <c r="L151" s="55">
        <v>1.2</v>
      </c>
      <c r="M151" s="51"/>
    </row>
    <row r="152" ht="13.5" customHeight="1">
      <c r="A152" s="26" t="s">
        <v>11</v>
      </c>
      <c r="B152" s="46" t="s">
        <v>135</v>
      </c>
      <c r="C152" s="19" t="s">
        <v>132</v>
      </c>
      <c r="D152" s="47">
        <v>60.0</v>
      </c>
      <c r="E152" s="47">
        <v>48.0</v>
      </c>
      <c r="F152" s="47">
        <v>13.0</v>
      </c>
      <c r="G152" s="20">
        <f t="shared" si="14"/>
        <v>780</v>
      </c>
      <c r="H152" s="21">
        <f t="shared" si="15"/>
        <v>624</v>
      </c>
      <c r="I152" s="48"/>
      <c r="J152" s="49">
        <v>1.3</v>
      </c>
      <c r="K152" s="50"/>
      <c r="L152" s="49">
        <v>1.3</v>
      </c>
      <c r="M152" s="51"/>
    </row>
    <row r="153" ht="13.5" customHeight="1">
      <c r="A153" s="26" t="s">
        <v>11</v>
      </c>
      <c r="B153" s="52" t="s">
        <v>136</v>
      </c>
      <c r="C153" s="19" t="s">
        <v>132</v>
      </c>
      <c r="D153" s="53">
        <v>60.0</v>
      </c>
      <c r="E153" s="53">
        <v>48.0</v>
      </c>
      <c r="F153" s="53">
        <v>13.0</v>
      </c>
      <c r="G153" s="20">
        <f t="shared" si="14"/>
        <v>780</v>
      </c>
      <c r="H153" s="21">
        <f t="shared" si="15"/>
        <v>624</v>
      </c>
      <c r="I153" s="48"/>
      <c r="J153" s="54">
        <v>1.3</v>
      </c>
      <c r="K153" s="50"/>
      <c r="L153" s="54">
        <v>1.3</v>
      </c>
      <c r="M153" s="51"/>
    </row>
    <row r="154" ht="13.5" customHeight="1">
      <c r="A154" s="26" t="s">
        <v>11</v>
      </c>
      <c r="B154" s="52" t="s">
        <v>137</v>
      </c>
      <c r="C154" s="19" t="s">
        <v>132</v>
      </c>
      <c r="D154" s="53">
        <v>60.0</v>
      </c>
      <c r="E154" s="53">
        <v>48.0</v>
      </c>
      <c r="F154" s="53">
        <v>13.0</v>
      </c>
      <c r="G154" s="20">
        <f t="shared" si="14"/>
        <v>780</v>
      </c>
      <c r="H154" s="21">
        <f t="shared" si="15"/>
        <v>624</v>
      </c>
      <c r="I154" s="48"/>
      <c r="J154" s="54">
        <v>1.3</v>
      </c>
      <c r="K154" s="50"/>
      <c r="L154" s="49">
        <v>1.3</v>
      </c>
      <c r="M154" s="51"/>
    </row>
    <row r="155" ht="13.5" customHeight="1">
      <c r="A155" s="56" t="s">
        <v>36</v>
      </c>
      <c r="B155" s="57"/>
      <c r="C155" s="19" t="s">
        <v>132</v>
      </c>
      <c r="D155" s="58"/>
      <c r="E155" s="58"/>
      <c r="F155" s="58"/>
      <c r="G155" s="59"/>
      <c r="H155" s="59"/>
      <c r="I155" s="48"/>
      <c r="J155" s="60"/>
      <c r="K155" s="50"/>
      <c r="L155" s="60"/>
      <c r="M155" s="51"/>
    </row>
  </sheetData>
  <printOptions/>
  <pageMargins bottom="0.98" footer="0.0" header="0.0" left="0.318" right="0.7900000000000001" top="0.98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30.86"/>
    <col customWidth="1" min="3" max="3" width="72.57"/>
    <col customWidth="1" min="7" max="7" width="10.0"/>
    <col customWidth="1" min="8" max="8" width="9.43"/>
    <col customWidth="1" min="9" max="9" width="11.29"/>
    <col customWidth="1" min="10" max="10" width="9.86"/>
    <col customWidth="1" min="11" max="11" width="19.43"/>
  </cols>
  <sheetData>
    <row r="1">
      <c r="A1" s="66" t="s">
        <v>138</v>
      </c>
      <c r="B1" s="67" t="s">
        <v>139</v>
      </c>
      <c r="C1" s="67" t="s">
        <v>140</v>
      </c>
      <c r="D1" s="68" t="s">
        <v>141</v>
      </c>
      <c r="E1" s="68" t="s">
        <v>142</v>
      </c>
      <c r="F1" s="69" t="s">
        <v>143</v>
      </c>
      <c r="G1" s="70" t="s">
        <v>10</v>
      </c>
      <c r="H1" s="70" t="s">
        <v>37</v>
      </c>
      <c r="I1" s="71" t="s">
        <v>80</v>
      </c>
      <c r="J1" s="70" t="s">
        <v>114</v>
      </c>
      <c r="K1" s="71" t="s">
        <v>111</v>
      </c>
      <c r="L1" s="71" t="s">
        <v>132</v>
      </c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</row>
    <row r="2">
      <c r="A2" s="73" t="s">
        <v>144</v>
      </c>
      <c r="B2" s="74" t="s">
        <v>145</v>
      </c>
      <c r="C2" s="74" t="s">
        <v>146</v>
      </c>
      <c r="D2" s="74">
        <v>265.0</v>
      </c>
      <c r="E2" s="74">
        <v>235.0</v>
      </c>
      <c r="F2" s="75">
        <v>1.12</v>
      </c>
      <c r="G2" s="76" t="s">
        <v>147</v>
      </c>
      <c r="H2" s="76" t="s">
        <v>147</v>
      </c>
      <c r="I2" s="76" t="s">
        <v>148</v>
      </c>
      <c r="J2" s="76" t="s">
        <v>147</v>
      </c>
      <c r="K2" s="76" t="s">
        <v>147</v>
      </c>
      <c r="L2" s="76" t="s">
        <v>148</v>
      </c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</row>
    <row r="3">
      <c r="A3" s="73" t="s">
        <v>149</v>
      </c>
      <c r="B3" s="74" t="s">
        <v>150</v>
      </c>
      <c r="C3" s="74" t="s">
        <v>151</v>
      </c>
      <c r="D3" s="74">
        <v>235.0</v>
      </c>
      <c r="E3" s="74">
        <v>205.0</v>
      </c>
      <c r="F3" s="75">
        <v>1.122</v>
      </c>
      <c r="G3" s="76" t="s">
        <v>147</v>
      </c>
      <c r="H3" s="76" t="s">
        <v>147</v>
      </c>
      <c r="I3" s="76" t="s">
        <v>147</v>
      </c>
      <c r="J3" s="76" t="s">
        <v>147</v>
      </c>
      <c r="K3" s="76" t="s">
        <v>147</v>
      </c>
      <c r="L3" s="76" t="s">
        <v>147</v>
      </c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</row>
    <row r="4">
      <c r="A4" s="73" t="s">
        <v>152</v>
      </c>
      <c r="B4" s="74" t="s">
        <v>153</v>
      </c>
      <c r="C4" s="74" t="s">
        <v>154</v>
      </c>
      <c r="D4" s="77">
        <v>280.0</v>
      </c>
      <c r="E4" s="77">
        <v>255.0</v>
      </c>
      <c r="F4" s="75">
        <v>1.122</v>
      </c>
      <c r="G4" s="76" t="s">
        <v>147</v>
      </c>
      <c r="H4" s="76" t="s">
        <v>147</v>
      </c>
      <c r="I4" s="76" t="s">
        <v>147</v>
      </c>
      <c r="J4" s="76" t="s">
        <v>148</v>
      </c>
      <c r="K4" s="76" t="s">
        <v>147</v>
      </c>
      <c r="L4" s="76" t="s">
        <v>148</v>
      </c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</row>
    <row r="5">
      <c r="A5" s="73" t="s">
        <v>155</v>
      </c>
      <c r="B5" s="74" t="s">
        <v>156</v>
      </c>
      <c r="C5" s="74" t="s">
        <v>157</v>
      </c>
      <c r="D5" s="74">
        <v>0.0</v>
      </c>
      <c r="E5" s="74">
        <v>0.0</v>
      </c>
      <c r="F5" s="75">
        <v>1.122</v>
      </c>
      <c r="G5" s="76" t="s">
        <v>147</v>
      </c>
      <c r="H5" s="76" t="s">
        <v>148</v>
      </c>
      <c r="I5" s="76" t="s">
        <v>147</v>
      </c>
      <c r="J5" s="76" t="s">
        <v>148</v>
      </c>
      <c r="K5" s="76" t="s">
        <v>147</v>
      </c>
      <c r="L5" s="76" t="s">
        <v>148</v>
      </c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</row>
    <row r="6">
      <c r="A6" s="73" t="s">
        <v>158</v>
      </c>
      <c r="B6" s="74" t="s">
        <v>159</v>
      </c>
      <c r="C6" s="74" t="s">
        <v>160</v>
      </c>
      <c r="D6" s="74">
        <v>240.0</v>
      </c>
      <c r="E6" s="74">
        <v>200.0</v>
      </c>
      <c r="F6" s="75">
        <v>1.13</v>
      </c>
      <c r="G6" s="76" t="s">
        <v>147</v>
      </c>
      <c r="H6" s="76" t="s">
        <v>147</v>
      </c>
      <c r="I6" s="76" t="s">
        <v>147</v>
      </c>
      <c r="J6" s="76" t="s">
        <v>147</v>
      </c>
      <c r="K6" s="76" t="s">
        <v>147</v>
      </c>
      <c r="L6" s="76" t="s">
        <v>147</v>
      </c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</row>
    <row r="7">
      <c r="A7" s="73" t="s">
        <v>161</v>
      </c>
      <c r="B7" s="74" t="s">
        <v>162</v>
      </c>
      <c r="C7" s="74" t="s">
        <v>163</v>
      </c>
      <c r="D7" s="74">
        <v>285.0</v>
      </c>
      <c r="E7" s="74">
        <v>255.0</v>
      </c>
      <c r="F7" s="75">
        <v>1.122</v>
      </c>
      <c r="G7" s="76" t="s">
        <v>147</v>
      </c>
      <c r="H7" s="76" t="s">
        <v>147</v>
      </c>
      <c r="I7" s="76" t="s">
        <v>147</v>
      </c>
      <c r="J7" s="76" t="s">
        <v>147</v>
      </c>
      <c r="K7" s="76" t="s">
        <v>148</v>
      </c>
      <c r="L7" s="76" t="s">
        <v>148</v>
      </c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</row>
    <row r="8">
      <c r="A8" s="73" t="s">
        <v>164</v>
      </c>
      <c r="B8" s="74" t="s">
        <v>165</v>
      </c>
      <c r="C8" s="74" t="s">
        <v>166</v>
      </c>
      <c r="D8" s="77">
        <v>275.0</v>
      </c>
      <c r="E8" s="77">
        <v>245.0</v>
      </c>
      <c r="F8" s="75">
        <v>1.13</v>
      </c>
      <c r="G8" s="76" t="s">
        <v>148</v>
      </c>
      <c r="H8" s="76" t="s">
        <v>148</v>
      </c>
      <c r="I8" s="76" t="s">
        <v>148</v>
      </c>
      <c r="J8" s="76" t="s">
        <v>148</v>
      </c>
      <c r="K8" s="76" t="s">
        <v>148</v>
      </c>
      <c r="L8" s="76" t="s">
        <v>148</v>
      </c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</row>
    <row r="9">
      <c r="A9" s="73" t="s">
        <v>167</v>
      </c>
      <c r="B9" s="74" t="s">
        <v>168</v>
      </c>
      <c r="C9" s="74" t="s">
        <v>169</v>
      </c>
      <c r="D9" s="74">
        <v>290.0</v>
      </c>
      <c r="E9" s="74">
        <v>260.0</v>
      </c>
      <c r="F9" s="75">
        <v>1.122</v>
      </c>
      <c r="G9" s="76" t="s">
        <v>147</v>
      </c>
      <c r="H9" s="76" t="s">
        <v>147</v>
      </c>
      <c r="I9" s="76" t="s">
        <v>147</v>
      </c>
      <c r="J9" s="76" t="s">
        <v>147</v>
      </c>
      <c r="K9" s="76" t="s">
        <v>147</v>
      </c>
      <c r="L9" s="76" t="s">
        <v>148</v>
      </c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</row>
    <row r="10">
      <c r="A10" s="78" t="s">
        <v>170</v>
      </c>
      <c r="B10" s="74" t="s">
        <v>171</v>
      </c>
      <c r="C10" s="74" t="s">
        <v>172</v>
      </c>
      <c r="D10" s="74">
        <v>285.0</v>
      </c>
      <c r="E10" s="74">
        <v>255.0</v>
      </c>
      <c r="F10" s="79">
        <v>1.122</v>
      </c>
      <c r="G10" s="80" t="s">
        <v>147</v>
      </c>
      <c r="H10" s="80" t="s">
        <v>147</v>
      </c>
      <c r="I10" s="80" t="s">
        <v>147</v>
      </c>
      <c r="J10" s="76" t="s">
        <v>147</v>
      </c>
      <c r="K10" s="76" t="s">
        <v>148</v>
      </c>
      <c r="L10" s="76" t="s">
        <v>148</v>
      </c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</row>
    <row r="11">
      <c r="A11" s="78" t="s">
        <v>173</v>
      </c>
      <c r="B11" s="74" t="s">
        <v>174</v>
      </c>
      <c r="C11" s="74" t="s">
        <v>175</v>
      </c>
      <c r="D11" s="74">
        <v>290.0</v>
      </c>
      <c r="E11" s="74">
        <v>260.0</v>
      </c>
      <c r="F11" s="79">
        <v>1.122</v>
      </c>
      <c r="G11" s="80" t="s">
        <v>147</v>
      </c>
      <c r="H11" s="80" t="s">
        <v>147</v>
      </c>
      <c r="I11" s="80" t="s">
        <v>147</v>
      </c>
      <c r="J11" s="76" t="s">
        <v>147</v>
      </c>
      <c r="K11" s="76" t="s">
        <v>148</v>
      </c>
      <c r="L11" s="76" t="s">
        <v>148</v>
      </c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</row>
    <row r="12">
      <c r="A12" s="78" t="s">
        <v>176</v>
      </c>
      <c r="B12" s="74" t="s">
        <v>177</v>
      </c>
      <c r="C12" s="74" t="s">
        <v>178</v>
      </c>
      <c r="D12" s="77">
        <v>280.0</v>
      </c>
      <c r="E12" s="77">
        <v>255.0</v>
      </c>
      <c r="F12" s="79">
        <v>1.122</v>
      </c>
      <c r="G12" s="80" t="s">
        <v>147</v>
      </c>
      <c r="H12" s="80" t="s">
        <v>147</v>
      </c>
      <c r="I12" s="80" t="s">
        <v>147</v>
      </c>
      <c r="J12" s="76" t="s">
        <v>147</v>
      </c>
      <c r="K12" s="76" t="s">
        <v>148</v>
      </c>
      <c r="L12" s="76" t="s">
        <v>148</v>
      </c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</row>
    <row r="13">
      <c r="A13" s="78" t="s">
        <v>179</v>
      </c>
      <c r="B13" s="74" t="s">
        <v>162</v>
      </c>
      <c r="C13" s="74" t="s">
        <v>180</v>
      </c>
      <c r="D13" s="77">
        <v>230.0</v>
      </c>
      <c r="E13" s="77">
        <v>200.0</v>
      </c>
      <c r="F13" s="79">
        <v>1.122</v>
      </c>
      <c r="G13" s="80" t="s">
        <v>147</v>
      </c>
      <c r="H13" s="80" t="s">
        <v>147</v>
      </c>
      <c r="I13" s="80" t="s">
        <v>147</v>
      </c>
      <c r="J13" s="76" t="s">
        <v>147</v>
      </c>
      <c r="K13" s="76" t="s">
        <v>148</v>
      </c>
      <c r="L13" s="76" t="s">
        <v>148</v>
      </c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</row>
    <row r="14">
      <c r="A14" s="73" t="s">
        <v>181</v>
      </c>
      <c r="B14" s="74" t="s">
        <v>182</v>
      </c>
      <c r="C14" s="74" t="s">
        <v>183</v>
      </c>
      <c r="D14" s="77">
        <v>50.0</v>
      </c>
      <c r="E14" s="77">
        <v>300.0</v>
      </c>
      <c r="F14" s="81">
        <v>0.05</v>
      </c>
      <c r="G14" s="80" t="s">
        <v>147</v>
      </c>
      <c r="H14" s="80" t="s">
        <v>147</v>
      </c>
      <c r="I14" s="80" t="s">
        <v>147</v>
      </c>
      <c r="J14" s="76" t="s">
        <v>147</v>
      </c>
      <c r="K14" s="76" t="s">
        <v>147</v>
      </c>
      <c r="L14" s="76" t="s">
        <v>148</v>
      </c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</row>
    <row r="15">
      <c r="A15" s="73" t="s">
        <v>184</v>
      </c>
      <c r="B15" s="74" t="s">
        <v>182</v>
      </c>
      <c r="C15" s="74" t="s">
        <v>185</v>
      </c>
      <c r="D15" s="77">
        <v>50.0</v>
      </c>
      <c r="E15" s="77">
        <v>300.0</v>
      </c>
      <c r="F15" s="81">
        <v>0.05</v>
      </c>
      <c r="G15" s="80" t="s">
        <v>147</v>
      </c>
      <c r="H15" s="80" t="s">
        <v>147</v>
      </c>
      <c r="I15" s="80" t="s">
        <v>147</v>
      </c>
      <c r="J15" s="76" t="s">
        <v>147</v>
      </c>
      <c r="K15" s="76" t="s">
        <v>148</v>
      </c>
      <c r="L15" s="76" t="s">
        <v>148</v>
      </c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</row>
    <row r="16">
      <c r="A16" s="73" t="s">
        <v>186</v>
      </c>
      <c r="B16" s="73" t="s">
        <v>187</v>
      </c>
      <c r="C16" s="74" t="s">
        <v>172</v>
      </c>
      <c r="D16" s="74">
        <v>285.0</v>
      </c>
      <c r="E16" s="74">
        <v>255.0</v>
      </c>
      <c r="F16" s="79">
        <v>1.122</v>
      </c>
      <c r="G16" s="80" t="s">
        <v>147</v>
      </c>
      <c r="H16" s="80" t="s">
        <v>147</v>
      </c>
      <c r="I16" s="80" t="s">
        <v>147</v>
      </c>
      <c r="J16" s="76" t="s">
        <v>147</v>
      </c>
      <c r="K16" s="76" t="s">
        <v>148</v>
      </c>
      <c r="L16" s="76" t="s">
        <v>148</v>
      </c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</row>
    <row r="17">
      <c r="A17" s="73" t="s">
        <v>188</v>
      </c>
      <c r="B17" s="73" t="s">
        <v>187</v>
      </c>
      <c r="C17" s="74" t="s">
        <v>172</v>
      </c>
      <c r="D17" s="74">
        <v>285.0</v>
      </c>
      <c r="E17" s="74">
        <v>255.0</v>
      </c>
      <c r="F17" s="79">
        <v>1.122</v>
      </c>
      <c r="G17" s="80" t="s">
        <v>147</v>
      </c>
      <c r="H17" s="80" t="s">
        <v>147</v>
      </c>
      <c r="I17" s="80" t="s">
        <v>147</v>
      </c>
      <c r="J17" s="76" t="s">
        <v>147</v>
      </c>
      <c r="K17" s="76" t="s">
        <v>148</v>
      </c>
      <c r="L17" s="76" t="s">
        <v>148</v>
      </c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</row>
    <row r="18">
      <c r="A18" s="73" t="s">
        <v>189</v>
      </c>
      <c r="B18" s="73" t="s">
        <v>187</v>
      </c>
      <c r="C18" s="74" t="s">
        <v>172</v>
      </c>
      <c r="D18" s="74">
        <v>285.0</v>
      </c>
      <c r="E18" s="74">
        <v>255.0</v>
      </c>
      <c r="F18" s="79">
        <v>1.122</v>
      </c>
      <c r="G18" s="80" t="s">
        <v>147</v>
      </c>
      <c r="H18" s="80" t="s">
        <v>147</v>
      </c>
      <c r="I18" s="80" t="s">
        <v>147</v>
      </c>
      <c r="J18" s="76" t="s">
        <v>147</v>
      </c>
      <c r="K18" s="76" t="s">
        <v>148</v>
      </c>
      <c r="L18" s="76" t="s">
        <v>148</v>
      </c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</row>
    <row r="19">
      <c r="A19" s="73" t="s">
        <v>190</v>
      </c>
      <c r="B19" s="73" t="s">
        <v>191</v>
      </c>
      <c r="C19" s="74" t="s">
        <v>192</v>
      </c>
      <c r="D19" s="77">
        <v>285.0</v>
      </c>
      <c r="E19" s="77">
        <v>255.0</v>
      </c>
      <c r="F19" s="79">
        <v>1.122</v>
      </c>
      <c r="G19" s="80" t="s">
        <v>148</v>
      </c>
      <c r="H19" s="80" t="s">
        <v>147</v>
      </c>
      <c r="I19" s="80" t="s">
        <v>148</v>
      </c>
      <c r="J19" s="76" t="s">
        <v>148</v>
      </c>
      <c r="K19" s="76" t="s">
        <v>148</v>
      </c>
      <c r="L19" s="76" t="s">
        <v>148</v>
      </c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</row>
    <row r="20">
      <c r="A20" s="73" t="s">
        <v>193</v>
      </c>
      <c r="B20" s="73" t="s">
        <v>194</v>
      </c>
      <c r="C20" s="74" t="s">
        <v>195</v>
      </c>
      <c r="D20" s="74">
        <v>285.0</v>
      </c>
      <c r="E20" s="74">
        <v>255.0</v>
      </c>
      <c r="F20" s="79">
        <v>1.122</v>
      </c>
      <c r="G20" s="80" t="s">
        <v>147</v>
      </c>
      <c r="H20" s="80" t="s">
        <v>147</v>
      </c>
      <c r="I20" s="80" t="s">
        <v>147</v>
      </c>
      <c r="J20" s="76" t="s">
        <v>147</v>
      </c>
      <c r="K20" s="76" t="s">
        <v>148</v>
      </c>
      <c r="L20" s="76" t="s">
        <v>148</v>
      </c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</row>
    <row r="21">
      <c r="A21" s="82" t="s">
        <v>196</v>
      </c>
      <c r="B21" s="73" t="s">
        <v>197</v>
      </c>
      <c r="C21" s="74" t="s">
        <v>198</v>
      </c>
      <c r="D21" s="74">
        <v>285.0</v>
      </c>
      <c r="E21" s="74">
        <v>255.0</v>
      </c>
      <c r="F21" s="75">
        <v>1.122</v>
      </c>
      <c r="G21" s="76" t="s">
        <v>147</v>
      </c>
      <c r="H21" s="76" t="s">
        <v>147</v>
      </c>
      <c r="I21" s="76" t="s">
        <v>147</v>
      </c>
      <c r="J21" s="76" t="s">
        <v>147</v>
      </c>
      <c r="K21" s="76" t="s">
        <v>148</v>
      </c>
      <c r="L21" s="76" t="s">
        <v>148</v>
      </c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</row>
    <row r="22">
      <c r="A22" s="82" t="s">
        <v>199</v>
      </c>
      <c r="B22" s="73" t="s">
        <v>200</v>
      </c>
      <c r="C22" s="74" t="s">
        <v>201</v>
      </c>
      <c r="D22" s="77">
        <v>275.0</v>
      </c>
      <c r="E22" s="77">
        <v>245.0</v>
      </c>
      <c r="F22" s="75">
        <v>1.122</v>
      </c>
      <c r="G22" s="76" t="s">
        <v>147</v>
      </c>
      <c r="H22" s="76" t="s">
        <v>147</v>
      </c>
      <c r="I22" s="76" t="s">
        <v>147</v>
      </c>
      <c r="J22" s="76" t="s">
        <v>147</v>
      </c>
      <c r="K22" s="76" t="s">
        <v>147</v>
      </c>
      <c r="L22" s="76" t="s">
        <v>148</v>
      </c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</row>
    <row r="23">
      <c r="A23" s="82" t="s">
        <v>202</v>
      </c>
      <c r="B23" s="73" t="s">
        <v>203</v>
      </c>
      <c r="C23" s="83" t="s">
        <v>204</v>
      </c>
      <c r="D23" s="74">
        <v>160.0</v>
      </c>
      <c r="E23" s="74">
        <v>160.0</v>
      </c>
      <c r="F23" s="75">
        <v>1.122</v>
      </c>
      <c r="G23" s="76" t="s">
        <v>147</v>
      </c>
      <c r="H23" s="76" t="s">
        <v>147</v>
      </c>
      <c r="I23" s="76" t="s">
        <v>147</v>
      </c>
      <c r="J23" s="76" t="s">
        <v>148</v>
      </c>
      <c r="K23" s="76" t="s">
        <v>148</v>
      </c>
      <c r="L23" s="76" t="s">
        <v>148</v>
      </c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</row>
  </sheetData>
  <drawing r:id="rId1"/>
</worksheet>
</file>