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<sst xmlns="http://schemas.openxmlformats.org/spreadsheetml/2006/main" count="802" uniqueCount="228">
  <si>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</si>
  <si>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</si>
  <si>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</si>
  <si>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</si>
  <si>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</si>
  <si>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</si>
  <si>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</si>
  <si>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</si>
  <si>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</si>
  <si>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</si>
  <si>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</si>
  <si>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</si>
  <si>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</si>
  <si>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</si>
  <si>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</si>
  <si>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</si>
  <si>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</si>
  <si>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</si>
  <si>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</si>
  <si>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coeur de boeuf Côtelée | Ribbed Beef Tomatoes  BIO</t>
  </si>
  <si>
    <t>Tomate coeur de boeuf |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</si>
  <si>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</si>
  <si>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</si>
  <si>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</si>
  <si>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</si>
  <si>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Black Magic | Black Grape  Black Magic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</si>
  <si>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</si>
  <si>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</si>
  <si>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</si>
  <si>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</si>
  <si>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</si>
  <si>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</si>
  <si>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</si>
  <si>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</si>
  <si>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</si>
  <si>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</si>
  <si>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</si>
  <si>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</si>
  <si>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Raisin noir Black Magic  | Black grape Black Magic BIO</t>
  </si>
  <si>
    <t>Raisin blanc Vittoria  | White grape Vittoria BIO</t>
  </si>
  <si>
    <t>Raisin rouge  Crimson sans pépins | Red grape Crimson seedless BIO</t>
  </si>
  <si>
    <t>Raisin Noir Perlon sans pépins | Black grape  Perlon seedless BIO</t>
  </si>
  <si>
    <t>FINE</t>
  </si>
  <si>
    <t>Bionatura2</t>
  </si>
  <si>
    <t>SI</t>
  </si>
  <si>
    <t>Agrinova</t>
  </si>
  <si>
    <t>Abricots Tsunami | ApricotsTsunami BIO</t>
  </si>
  <si>
    <t>Oranges Valencia 4-5-6 | Oranges Valencia 4-5-6 BIO</t>
  </si>
  <si>
    <t>Oranges   Valencia 7-8 | Oranges Valencia 7-8 BIO</t>
  </si>
  <si>
    <t>Oranges   Valencia  9-10  | Oranges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</si>
  <si>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</si>
  <si>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</si>
  <si>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</si>
  <si>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</si>
  <si>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</si>
  <si>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</si>
  <si>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</si>
  <si>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</si>
  <si>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Bianchetto 2-3-4-5 | Lemons Bianchetto 2-3-4-5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</si>
  <si>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</si>
  <si>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</si>
  <si>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</si>
  <si>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</si>
  <si>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</si>
  <si>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</si>
  <si>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</si>
  <si>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</si>
  <si>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</si>
  <si>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</si>
  <si>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</si>
  <si>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</si>
  <si>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</si>
  <si>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</si>
  <si>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Haricots verts | Green beans  BIO</t>
  </si>
  <si>
    <t>Melon jaune Canary | Yellow canary melon BIO</t>
  </si>
  <si>
    <t>Courge Delica | Pumkin Delica  BIO</t>
  </si>
  <si>
    <t>Courge Butternut | Pumkin Butternut  BIO</t>
  </si>
  <si>
    <t>Courge Muscat de Provence | Pumkin Muscat of Provence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</si>
  <si>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</si>
  <si>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</si>
  <si>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</si>
  <si>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</si>
  <si>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</si>
  <si>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</si>
  <si>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>Oignon ciboule | Spring onions BIO (10 bunches of 280 gr x casse)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</si>
  <si>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</si>
  <si>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</si>
  <si>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</si>
  <si>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</si>
  <si>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</si>
  <si>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</si>
  <si>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</si>
  <si>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Patates nouvelles Arizona 25-35| new potatos Arizona 25-35 BIO</t>
  </si>
  <si>
    <t>Patates nouvelles Arizona 35+| new potatos Arizona  35+ BIO</t>
  </si>
  <si>
    <t>Patates Rouge Vr. Alouette | Red potatos Alouette 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</si>
  <si>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</si>
  <si>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</si>
  <si>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</si>
  <si>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</si>
  <si>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</si>
  <si>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</si>
  <si>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ob lungo  | ob lungo tomatoes  BIO</t>
  </si>
  <si>
    <t>Tomate Pixel grappe  | Vine Pixel tomatoes  BIO</t>
  </si>
  <si>
    <t>Tomate Grappe ronde | Vine round tomatoes  BIO</t>
  </si>
  <si>
    <t>Tomate coeur de boeuf| Ribbed Beef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</si>
  <si>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</si>
  <si>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</si>
  <si>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</si>
  <si>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</si>
  <si>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</si>
  <si>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</si>
  <si>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</si>
  <si>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</si>
  <si>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Borlotto | Green Borlotto BIO</t>
  </si>
  <si>
    <t>Broccoli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</si>
  <si>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</si>
  <si>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</si>
  <si>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</si>
  <si>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</si>
  <si>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</si>
  <si>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</si>
  <si>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</si>
  <si>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</si>
  <si>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</si>
  <si>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Epinards| Spinach BIO</t>
  </si>
  <si>
    <t>Oignon ciboule | fresh onions BIO ( bunches of 200 gr)</t>
  </si>
  <si>
    <t>Oignons Rouge| Red onions BIO</t>
  </si>
  <si>
    <t>Pêche  à chair jaune cal. C | Peaches  yellow paste cal. C BIO</t>
  </si>
  <si>
    <t>Nectarines à chair jaune cal. C | Nectarines yellow paste cal. C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</si>
  <si>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</si>
  <si>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</si>
  <si>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</si>
  <si>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</si>
  <si>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</si>
  <si>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</si>
  <si>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</si>
  <si>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</si>
  <si>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</si>
  <si>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</si>
  <si>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</si>
  <si>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</si>
  <si>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</si>
  <si>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</si>
  <si>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</si>
  <si>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</si>
  <si>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</si>
  <si>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</si>
  <si>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</si>
  <si>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</si>
  <si>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</si>
  <si>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</si>
  <si>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</si>
  <si>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</si>
  <si>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</si>
  <si>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</si>
  <si>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</si>
  <si>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</si>
  <si>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</si>
  <si>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</si>
  <si>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</si>
  <si>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</si>
  <si>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</si>
  <si>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</si>
  <si>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</si>
  <si>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</si>
  <si>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</si>
  <si>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</si>
  <si>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</si>
  <si>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</si>
  <si>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</si>
  <si>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</si>
  <si>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</si>
  <si>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</si>
  <si>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</si>
  <si>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</si>
  <si>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</si>
  <si>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</si>
  <si>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</si>
  <si>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</si>
  <si>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</si>
  <si>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</si>
  <si>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</si>
  <si>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</si>
  <si>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</si>
  <si>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</si>
  <si>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</si>
  <si>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</si>
  <si>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</si>
  <si>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</si>
  <si>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</si>
  <si>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</si>
  <si>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</si>
  <si>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</si>
  <si>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</si>
  <si>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</si>
  <si>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</si>
  <si>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</si>
  <si>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</si>
  <si>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</si>
  <si>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</si>
  <si>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</si>
  <si>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</si>
  <si>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</si>
  <si>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</si>
  <si>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</si>
  <si>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</si>
  <si>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</si>
  <si>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</si>
  <si>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</si>
  <si>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</si>
  <si>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</si>
  <si>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</si>
  <si>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</si>
  <si>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</si>
  <si>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</si>
  <si>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</si>
  <si>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</si>
  <si>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</si>
  <si>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</si>
  <si>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</si>
  <si>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</si>
  <si>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</si>
  <si>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Confiture Ardennaise</t>
  </si>
  <si>
    <t>Amélie Lamalle</t>
  </si>
  <si>
    <t>amelie@confiturelardennaise.com</t>
  </si>
  <si>
    <t>test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</si>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</sst>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4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5" fontId="3" numFmtId="1" xfId="0" applyFont="1" applyNumberFormat="1"/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5" fontId="5" numFmtId="0" xfId="0" applyAlignment="1" applyFont="1">
      <alignment horizontal="left" readingOrder="0"/>
    </xf>
    <xf borderId="2" fillId="5" fontId="1" numFmtId="0" xfId="0" applyAlignment="1" applyBorder="1" applyFont="1">
      <alignment horizontal="center" readingOrder="0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6" fontId="9" numFmtId="4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0" fillId="7" fontId="13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9" fontId="1" numFmtId="0" xfId="0" applyAlignment="1" applyBorder="1" applyFont="1">
      <alignment readingOrder="0" shrinkToFit="0" vertical="center" wrapText="1"/>
    </xf>
    <xf borderId="1" fillId="4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" numFmtId="2" xfId="0" applyAlignment="1" applyBorder="1" applyFont="1" applyNumberFormat="1">
      <alignment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",COUNTIF(A3:A31,"si")))</f>
        <v>Sicile Côte Sud-EST   -  Nombre de produits: 9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31" si="1">D3*F3</f>
        <v>550</v>
      </c>
      <c r="H3" s="21">
        <f t="shared" ref="H3:H31" si="2">E3*F3</f>
        <v>440</v>
      </c>
      <c r="I3" s="22"/>
      <c r="J3" s="23">
        <v>2.2</v>
      </c>
      <c r="K3" s="24"/>
      <c r="L3" s="23">
        <v>2.2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2.2</v>
      </c>
      <c r="K4" s="24"/>
      <c r="L4" s="23">
        <v>2.2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1.9</v>
      </c>
      <c r="K5" s="24"/>
      <c r="L5" s="23">
        <v>1.9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1.0</v>
      </c>
      <c r="K6" s="24"/>
      <c r="L6" s="23">
        <v>1.0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1.2</v>
      </c>
      <c r="K7" s="24"/>
      <c r="L7" s="23">
        <v>1.2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17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17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1.9</v>
      </c>
      <c r="K11" s="24"/>
      <c r="L11" s="23">
        <v>1.9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1.4</v>
      </c>
      <c r="K12" s="24"/>
      <c r="L12" s="23">
        <v>1.4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17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1.0</v>
      </c>
      <c r="K18" s="24"/>
      <c r="L18" s="23">
        <v>1.0</v>
      </c>
      <c r="M18" s="16"/>
    </row>
    <row r="19" ht="12.75" customHeight="1">
      <c r="A19" s="17" t="s">
        <v>17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0.7</v>
      </c>
      <c r="K19" s="24"/>
      <c r="L19" s="23">
        <v>0.7</v>
      </c>
      <c r="M19" s="16"/>
    </row>
    <row r="20" ht="12.75" customHeight="1">
      <c r="A20" s="17" t="s">
        <v>17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17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17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17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17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17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17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2.0" customHeight="1">
      <c r="A28" s="17" t="s">
        <v>11</v>
      </c>
      <c r="B28" s="18" t="s">
        <v>38</v>
      </c>
      <c r="C28" s="19" t="s">
        <v>10</v>
      </c>
      <c r="D28" s="20">
        <v>140.0</v>
      </c>
      <c r="E28" s="20">
        <v>112.0</v>
      </c>
      <c r="F28" s="20">
        <v>6.0</v>
      </c>
      <c r="G28" s="21">
        <f t="shared" si="1"/>
        <v>840</v>
      </c>
      <c r="H28" s="21">
        <f t="shared" si="2"/>
        <v>672</v>
      </c>
      <c r="I28" s="22"/>
      <c r="J28" s="23">
        <v>2.9</v>
      </c>
      <c r="K28" s="24"/>
      <c r="L28" s="23">
        <v>2.9</v>
      </c>
      <c r="M28" s="16"/>
    </row>
    <row r="29" ht="12.0" customHeight="1">
      <c r="A29" s="17" t="s">
        <v>11</v>
      </c>
      <c r="B29" s="18" t="s">
        <v>39</v>
      </c>
      <c r="C29" s="19" t="s">
        <v>10</v>
      </c>
      <c r="D29" s="20">
        <v>140.0</v>
      </c>
      <c r="E29" s="20">
        <v>112.0</v>
      </c>
      <c r="F29" s="20">
        <v>6.0</v>
      </c>
      <c r="G29" s="21">
        <f t="shared" si="1"/>
        <v>840</v>
      </c>
      <c r="H29" s="21">
        <f t="shared" si="2"/>
        <v>672</v>
      </c>
      <c r="I29" s="22"/>
      <c r="J29" s="23">
        <v>2.9</v>
      </c>
      <c r="K29" s="24"/>
      <c r="L29" s="23">
        <v>2.9</v>
      </c>
      <c r="M29" s="16"/>
    </row>
    <row r="30" ht="12.0" customHeight="1">
      <c r="A30" s="17" t="s">
        <v>17</v>
      </c>
      <c r="B30" s="18" t="s">
        <v>40</v>
      </c>
      <c r="C30" s="19" t="s">
        <v>10</v>
      </c>
      <c r="D30" s="20">
        <v>140.0</v>
      </c>
      <c r="E30" s="20">
        <v>112.0</v>
      </c>
      <c r="F30" s="20">
        <v>6.0</v>
      </c>
      <c r="G30" s="21">
        <f t="shared" si="1"/>
        <v>840</v>
      </c>
      <c r="H30" s="21">
        <f t="shared" si="2"/>
        <v>672</v>
      </c>
      <c r="I30" s="22"/>
      <c r="J30" s="23">
        <v>2.5</v>
      </c>
      <c r="K30" s="24"/>
      <c r="L30" s="23">
        <v>2.5</v>
      </c>
      <c r="M30" s="16"/>
    </row>
    <row r="31" ht="12.0" customHeight="1">
      <c r="A31" s="17" t="s">
        <v>17</v>
      </c>
      <c r="B31" s="18" t="s">
        <v>41</v>
      </c>
      <c r="C31" s="19" t="s">
        <v>10</v>
      </c>
      <c r="D31" s="20">
        <v>140.0</v>
      </c>
      <c r="E31" s="20">
        <v>112.0</v>
      </c>
      <c r="F31" s="20">
        <v>6.0</v>
      </c>
      <c r="G31" s="21">
        <f t="shared" si="1"/>
        <v>840</v>
      </c>
      <c r="H31" s="21">
        <f t="shared" si="2"/>
        <v>672</v>
      </c>
      <c r="I31" s="22"/>
      <c r="J31" s="23">
        <v>1.7</v>
      </c>
      <c r="K31" s="24"/>
      <c r="L31" s="23">
        <v>1.7</v>
      </c>
      <c r="M31" s="16"/>
    </row>
    <row r="32" ht="13.5" customHeight="1">
      <c r="A32" s="17" t="s">
        <v>42</v>
      </c>
      <c r="B32" s="18"/>
      <c r="C32" s="19" t="s">
        <v>10</v>
      </c>
      <c r="D32" s="20"/>
      <c r="E32" s="20"/>
      <c r="F32" s="20"/>
      <c r="G32" s="21"/>
      <c r="H32" s="21"/>
      <c r="I32" s="22"/>
      <c r="J32" s="23"/>
      <c r="K32" s="24"/>
      <c r="L32" s="23"/>
      <c r="M32" s="16"/>
    </row>
    <row r="33" ht="13.5" customHeight="1">
      <c r="A33" s="17"/>
      <c r="B33" s="18"/>
      <c r="C33" s="19"/>
      <c r="D33" s="20"/>
      <c r="E33" s="20"/>
      <c r="F33" s="20"/>
      <c r="G33" s="21"/>
      <c r="H33" s="21"/>
      <c r="I33" s="22"/>
      <c r="J33" s="23"/>
      <c r="K33" s="24"/>
      <c r="L33" s="23"/>
      <c r="M33" s="16"/>
    </row>
    <row r="34" ht="12.0" customHeight="1">
      <c r="A34" s="8" t="s">
        <v>9</v>
      </c>
      <c r="B34" s="9" t="str">
        <f>CONCAT("Sicile Côte Sud-EST  ", concat(" -  Nombre de produits: ",COUNTIF(A35,"si")))</f>
        <v>Sicile Côte Sud-EST   -  Nombre de produits: 1</v>
      </c>
      <c r="C34" s="10" t="s">
        <v>43</v>
      </c>
      <c r="D34" s="11"/>
      <c r="E34" s="11"/>
      <c r="F34" s="11"/>
      <c r="G34" s="12"/>
      <c r="H34" s="12"/>
      <c r="I34" s="13"/>
      <c r="J34" s="14"/>
      <c r="K34" s="15"/>
      <c r="L34" s="14"/>
      <c r="M34" s="16"/>
    </row>
    <row r="35" ht="12.75" customHeight="1">
      <c r="A35" s="17" t="s">
        <v>44</v>
      </c>
      <c r="B35" s="18" t="s">
        <v>18</v>
      </c>
      <c r="C35" s="19" t="s">
        <v>43</v>
      </c>
      <c r="D35" s="20">
        <v>80.0</v>
      </c>
      <c r="E35" s="20">
        <v>0.0</v>
      </c>
      <c r="F35" s="20">
        <v>12.0</v>
      </c>
      <c r="G35" s="21">
        <f>D35*F35</f>
        <v>960</v>
      </c>
      <c r="H35" s="21">
        <f>E35*F35</f>
        <v>0</v>
      </c>
      <c r="I35" s="22"/>
      <c r="J35" s="23">
        <v>0.8</v>
      </c>
      <c r="K35" s="24"/>
      <c r="L35" s="23"/>
      <c r="M35" s="16"/>
    </row>
    <row r="36" ht="12.0" customHeight="1">
      <c r="A36" s="17" t="s">
        <v>42</v>
      </c>
      <c r="B36" s="26"/>
      <c r="C36" s="19"/>
      <c r="D36" s="27"/>
      <c r="E36" s="27"/>
      <c r="F36" s="27"/>
      <c r="G36" s="28"/>
      <c r="H36" s="28"/>
      <c r="I36" s="29"/>
      <c r="J36" s="30"/>
      <c r="K36" s="31"/>
      <c r="L36" s="30"/>
      <c r="M36" s="32"/>
    </row>
    <row r="37" ht="12.0" customHeight="1">
      <c r="A37" s="33"/>
      <c r="B37" s="26"/>
      <c r="C37" s="19"/>
      <c r="D37" s="27"/>
      <c r="E37" s="27"/>
      <c r="F37" s="27"/>
      <c r="G37" s="28"/>
      <c r="H37" s="28"/>
      <c r="I37" s="29"/>
      <c r="J37" s="30"/>
      <c r="K37" s="31"/>
      <c r="L37" s="30"/>
      <c r="M37" s="32"/>
    </row>
    <row r="38" ht="12.75" customHeight="1">
      <c r="A38" s="8" t="s">
        <v>9</v>
      </c>
      <c r="B38" s="9" t="str">
        <f>CONCAT("Sicile  côte est", concat(" - Nombre de produits: ",COUNTIF(A39:A89,"si")))</f>
        <v>Sicile  côte est - Nombre de produits: 12</v>
      </c>
      <c r="C38" s="10" t="s">
        <v>45</v>
      </c>
      <c r="D38" s="11"/>
      <c r="E38" s="11"/>
      <c r="F38" s="11"/>
      <c r="G38" s="12"/>
      <c r="H38" s="12"/>
      <c r="I38" s="13"/>
      <c r="J38" s="14"/>
      <c r="K38" s="15"/>
      <c r="L38" s="14"/>
      <c r="M38" s="16"/>
    </row>
    <row r="39" ht="13.5" customHeight="1">
      <c r="A39" s="34" t="s">
        <v>11</v>
      </c>
      <c r="B39" s="35" t="s">
        <v>46</v>
      </c>
      <c r="C39" s="36" t="s">
        <v>45</v>
      </c>
      <c r="D39" s="20">
        <v>140.0</v>
      </c>
      <c r="E39" s="20">
        <v>112.0</v>
      </c>
      <c r="F39" s="20">
        <v>6.0</v>
      </c>
      <c r="G39" s="21">
        <f t="shared" ref="G39:G62" si="3">D39*F39</f>
        <v>840</v>
      </c>
      <c r="H39" s="21">
        <f t="shared" ref="H39:H89" si="4">E39*F39</f>
        <v>672</v>
      </c>
      <c r="I39" s="22"/>
      <c r="J39" s="23">
        <v>1.95</v>
      </c>
      <c r="K39" s="24"/>
      <c r="L39" s="23">
        <v>1.9</v>
      </c>
      <c r="M39" s="32"/>
    </row>
    <row r="40" ht="13.5" customHeight="1">
      <c r="A40" s="34" t="s">
        <v>11</v>
      </c>
      <c r="B40" s="25" t="s">
        <v>47</v>
      </c>
      <c r="C40" s="19" t="s">
        <v>45</v>
      </c>
      <c r="D40" s="19">
        <v>110.0</v>
      </c>
      <c r="E40" s="19">
        <v>88.0</v>
      </c>
      <c r="F40" s="19">
        <v>8.0</v>
      </c>
      <c r="G40" s="27">
        <f t="shared" si="3"/>
        <v>880</v>
      </c>
      <c r="H40" s="27">
        <f t="shared" si="4"/>
        <v>704</v>
      </c>
      <c r="I40" s="37"/>
      <c r="J40" s="38">
        <v>1.05</v>
      </c>
      <c r="K40" s="39"/>
      <c r="L40" s="23">
        <v>1.05</v>
      </c>
      <c r="M40" s="32"/>
    </row>
    <row r="41" ht="13.5" customHeight="1">
      <c r="A41" s="34" t="s">
        <v>11</v>
      </c>
      <c r="B41" s="25" t="s">
        <v>48</v>
      </c>
      <c r="C41" s="19" t="s">
        <v>45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0.75</v>
      </c>
      <c r="K41" s="24"/>
      <c r="L41" s="23">
        <v>0.75</v>
      </c>
      <c r="M41" s="16"/>
    </row>
    <row r="42" ht="13.5" customHeight="1">
      <c r="A42" s="34" t="s">
        <v>11</v>
      </c>
      <c r="B42" s="25" t="s">
        <v>49</v>
      </c>
      <c r="C42" s="19" t="s">
        <v>45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0.5</v>
      </c>
      <c r="K42" s="24"/>
      <c r="L42" s="23">
        <v>0.5</v>
      </c>
      <c r="M42" s="16"/>
    </row>
    <row r="43" ht="13.5" customHeight="1">
      <c r="A43" s="34" t="s">
        <v>17</v>
      </c>
      <c r="B43" s="25" t="s">
        <v>50</v>
      </c>
      <c r="C43" s="19" t="s">
        <v>45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1.45</v>
      </c>
      <c r="K43" s="24"/>
      <c r="L43" s="23">
        <v>1.4</v>
      </c>
      <c r="M43" s="16"/>
    </row>
    <row r="44" ht="13.5" customHeight="1">
      <c r="A44" s="34" t="s">
        <v>17</v>
      </c>
      <c r="B44" s="25" t="s">
        <v>51</v>
      </c>
      <c r="C44" s="19" t="s">
        <v>45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1.2</v>
      </c>
      <c r="K44" s="24"/>
      <c r="L44" s="23">
        <v>1.15</v>
      </c>
      <c r="M44" s="16"/>
    </row>
    <row r="45" ht="13.5" customHeight="1">
      <c r="A45" s="34" t="s">
        <v>17</v>
      </c>
      <c r="B45" s="25" t="s">
        <v>52</v>
      </c>
      <c r="C45" s="19" t="s">
        <v>45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0.8</v>
      </c>
      <c r="K45" s="24"/>
      <c r="L45" s="23">
        <v>0.75</v>
      </c>
      <c r="M45" s="16"/>
    </row>
    <row r="46" ht="13.5" customHeight="1">
      <c r="A46" s="34" t="s">
        <v>17</v>
      </c>
      <c r="B46" s="25" t="s">
        <v>53</v>
      </c>
      <c r="C46" s="19" t="s">
        <v>45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1.05</v>
      </c>
      <c r="K46" s="24"/>
      <c r="L46" s="23">
        <v>0.85</v>
      </c>
      <c r="M46" s="16"/>
    </row>
    <row r="47" ht="13.5" customHeight="1">
      <c r="A47" s="34" t="s">
        <v>17</v>
      </c>
      <c r="B47" s="25" t="s">
        <v>54</v>
      </c>
      <c r="C47" s="19" t="s">
        <v>45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0.8</v>
      </c>
      <c r="K47" s="24"/>
      <c r="L47" s="23">
        <v>0.7</v>
      </c>
      <c r="M47" s="16"/>
    </row>
    <row r="48" ht="13.5" customHeight="1">
      <c r="A48" s="34" t="s">
        <v>17</v>
      </c>
      <c r="B48" s="25" t="s">
        <v>55</v>
      </c>
      <c r="C48" s="19" t="s">
        <v>45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1.2</v>
      </c>
      <c r="K48" s="24"/>
      <c r="L48" s="23">
        <v>1.0</v>
      </c>
      <c r="M48" s="16"/>
    </row>
    <row r="49" ht="13.5" customHeight="1">
      <c r="A49" s="34" t="s">
        <v>17</v>
      </c>
      <c r="B49" s="25" t="s">
        <v>56</v>
      </c>
      <c r="C49" s="19" t="s">
        <v>45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0.8</v>
      </c>
      <c r="K49" s="24"/>
      <c r="L49" s="23">
        <v>0.7</v>
      </c>
      <c r="M49" s="16"/>
    </row>
    <row r="50" ht="13.5" customHeight="1">
      <c r="A50" s="34" t="s">
        <v>17</v>
      </c>
      <c r="B50" s="25" t="s">
        <v>57</v>
      </c>
      <c r="C50" s="19" t="s">
        <v>45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0.5</v>
      </c>
      <c r="K50" s="24"/>
      <c r="L50" s="23">
        <v>0.5</v>
      </c>
      <c r="M50" s="16"/>
    </row>
    <row r="51" ht="13.5" customHeight="1">
      <c r="A51" s="34" t="s">
        <v>11</v>
      </c>
      <c r="B51" s="25" t="s">
        <v>58</v>
      </c>
      <c r="C51" s="19" t="s">
        <v>45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1.3</v>
      </c>
      <c r="K51" s="24"/>
      <c r="L51" s="38">
        <v>1.3</v>
      </c>
      <c r="M51" s="16"/>
    </row>
    <row r="52" ht="13.5" customHeight="1">
      <c r="A52" s="17" t="s">
        <v>17</v>
      </c>
      <c r="B52" s="25" t="s">
        <v>59</v>
      </c>
      <c r="C52" s="19" t="s">
        <v>45</v>
      </c>
      <c r="D52" s="20">
        <v>110.0</v>
      </c>
      <c r="E52" s="20">
        <v>88.0</v>
      </c>
      <c r="F52" s="20">
        <v>8.0</v>
      </c>
      <c r="G52" s="21">
        <f t="shared" si="3"/>
        <v>880</v>
      </c>
      <c r="H52" s="21">
        <f t="shared" si="4"/>
        <v>704</v>
      </c>
      <c r="I52" s="22"/>
      <c r="J52" s="23">
        <v>1.4</v>
      </c>
      <c r="K52" s="24"/>
      <c r="L52" s="23">
        <v>1.4</v>
      </c>
      <c r="M52" s="16"/>
    </row>
    <row r="53" ht="13.5" customHeight="1">
      <c r="A53" s="34" t="s">
        <v>17</v>
      </c>
      <c r="B53" s="25" t="s">
        <v>60</v>
      </c>
      <c r="C53" s="19" t="s">
        <v>45</v>
      </c>
      <c r="D53" s="20">
        <v>110.0</v>
      </c>
      <c r="E53" s="20">
        <v>88.0</v>
      </c>
      <c r="F53" s="20">
        <v>8.0</v>
      </c>
      <c r="G53" s="21">
        <f t="shared" si="3"/>
        <v>880</v>
      </c>
      <c r="H53" s="21">
        <f t="shared" si="4"/>
        <v>704</v>
      </c>
      <c r="I53" s="22"/>
      <c r="J53" s="23">
        <v>1.2</v>
      </c>
      <c r="K53" s="24"/>
      <c r="L53" s="38">
        <v>1.2</v>
      </c>
      <c r="M53" s="16"/>
    </row>
    <row r="54" ht="13.5" customHeight="1">
      <c r="A54" s="40" t="s">
        <v>17</v>
      </c>
      <c r="B54" s="41" t="s">
        <v>61</v>
      </c>
      <c r="C54" s="42" t="s">
        <v>45</v>
      </c>
      <c r="D54" s="43">
        <v>110.0</v>
      </c>
      <c r="E54" s="43">
        <v>88.0</v>
      </c>
      <c r="F54" s="43">
        <v>8.0</v>
      </c>
      <c r="G54" s="44">
        <f t="shared" si="3"/>
        <v>880</v>
      </c>
      <c r="H54" s="44">
        <f t="shared" si="4"/>
        <v>704</v>
      </c>
      <c r="I54" s="45"/>
      <c r="J54" s="46">
        <v>1.25</v>
      </c>
      <c r="K54" s="47"/>
      <c r="L54" s="46">
        <v>1.1</v>
      </c>
      <c r="M54" s="48"/>
    </row>
    <row r="55" ht="13.5" customHeight="1">
      <c r="A55" s="17" t="s">
        <v>17</v>
      </c>
      <c r="B55" s="18" t="s">
        <v>62</v>
      </c>
      <c r="C55" s="19" t="s">
        <v>45</v>
      </c>
      <c r="D55" s="20">
        <v>110.0</v>
      </c>
      <c r="E55" s="20">
        <v>88.0</v>
      </c>
      <c r="F55" s="20">
        <v>8.0</v>
      </c>
      <c r="G55" s="21">
        <f t="shared" si="3"/>
        <v>880</v>
      </c>
      <c r="H55" s="21">
        <f t="shared" si="4"/>
        <v>704</v>
      </c>
      <c r="I55" s="22"/>
      <c r="J55" s="23">
        <v>1.1</v>
      </c>
      <c r="K55" s="24"/>
      <c r="L55" s="23">
        <v>1.0</v>
      </c>
      <c r="M55" s="16"/>
    </row>
    <row r="56" ht="13.5" customHeight="1">
      <c r="A56" s="34" t="s">
        <v>17</v>
      </c>
      <c r="B56" s="18" t="s">
        <v>63</v>
      </c>
      <c r="C56" s="19" t="s">
        <v>45</v>
      </c>
      <c r="D56" s="20">
        <v>110.0</v>
      </c>
      <c r="E56" s="20">
        <v>88.0</v>
      </c>
      <c r="F56" s="20">
        <v>8.0</v>
      </c>
      <c r="G56" s="21">
        <f t="shared" si="3"/>
        <v>880</v>
      </c>
      <c r="H56" s="21">
        <f t="shared" si="4"/>
        <v>704</v>
      </c>
      <c r="I56" s="22"/>
      <c r="J56" s="23">
        <v>1.3</v>
      </c>
      <c r="K56" s="24"/>
      <c r="L56" s="23">
        <v>1.1</v>
      </c>
      <c r="M56" s="16"/>
    </row>
    <row r="57" ht="13.5" customHeight="1">
      <c r="A57" s="34" t="s">
        <v>17</v>
      </c>
      <c r="B57" s="18" t="s">
        <v>64</v>
      </c>
      <c r="C57" s="19" t="s">
        <v>45</v>
      </c>
      <c r="D57" s="20">
        <v>110.0</v>
      </c>
      <c r="E57" s="20">
        <v>88.0</v>
      </c>
      <c r="F57" s="20">
        <v>8.0</v>
      </c>
      <c r="G57" s="21">
        <f t="shared" si="3"/>
        <v>880</v>
      </c>
      <c r="H57" s="21">
        <f t="shared" si="4"/>
        <v>704</v>
      </c>
      <c r="I57" s="22"/>
      <c r="J57" s="23">
        <v>1.15</v>
      </c>
      <c r="K57" s="24"/>
      <c r="L57" s="23">
        <v>1.1</v>
      </c>
      <c r="M57" s="16"/>
    </row>
    <row r="58" ht="13.5" customHeight="1">
      <c r="A58" s="17" t="s">
        <v>17</v>
      </c>
      <c r="B58" s="18" t="s">
        <v>65</v>
      </c>
      <c r="C58" s="19" t="s">
        <v>45</v>
      </c>
      <c r="D58" s="20">
        <v>110.0</v>
      </c>
      <c r="E58" s="20">
        <v>88.0</v>
      </c>
      <c r="F58" s="20">
        <v>8.0</v>
      </c>
      <c r="G58" s="21">
        <f t="shared" si="3"/>
        <v>880</v>
      </c>
      <c r="H58" s="21">
        <f t="shared" si="4"/>
        <v>704</v>
      </c>
      <c r="I58" s="22"/>
      <c r="J58" s="23">
        <v>1.25</v>
      </c>
      <c r="K58" s="24"/>
      <c r="L58" s="23">
        <v>1.15</v>
      </c>
      <c r="M58" s="16"/>
    </row>
    <row r="59" ht="13.5" customHeight="1">
      <c r="A59" s="34" t="s">
        <v>17</v>
      </c>
      <c r="B59" s="25" t="s">
        <v>66</v>
      </c>
      <c r="C59" s="19" t="s">
        <v>45</v>
      </c>
      <c r="D59" s="20">
        <v>110.0</v>
      </c>
      <c r="E59" s="20">
        <v>88.0</v>
      </c>
      <c r="F59" s="20">
        <v>8.0</v>
      </c>
      <c r="G59" s="21">
        <f t="shared" si="3"/>
        <v>880</v>
      </c>
      <c r="H59" s="21">
        <f t="shared" si="4"/>
        <v>704</v>
      </c>
      <c r="I59" s="22"/>
      <c r="J59" s="23">
        <v>1.0</v>
      </c>
      <c r="K59" s="24"/>
      <c r="L59" s="23">
        <v>1.0</v>
      </c>
      <c r="M59" s="16"/>
    </row>
    <row r="60" ht="13.5" customHeight="1">
      <c r="A60" s="34" t="s">
        <v>17</v>
      </c>
      <c r="B60" s="25" t="s">
        <v>67</v>
      </c>
      <c r="C60" s="19" t="s">
        <v>45</v>
      </c>
      <c r="D60" s="20">
        <v>110.0</v>
      </c>
      <c r="E60" s="20">
        <v>88.0</v>
      </c>
      <c r="F60" s="20">
        <v>8.0</v>
      </c>
      <c r="G60" s="21">
        <f t="shared" si="3"/>
        <v>880</v>
      </c>
      <c r="H60" s="21">
        <f t="shared" si="4"/>
        <v>704</v>
      </c>
      <c r="I60" s="22"/>
      <c r="J60" s="23">
        <v>1.1</v>
      </c>
      <c r="K60" s="24"/>
      <c r="L60" s="23">
        <v>1.1</v>
      </c>
      <c r="M60" s="16"/>
    </row>
    <row r="61" ht="13.5" customHeight="1">
      <c r="A61" s="34" t="s">
        <v>17</v>
      </c>
      <c r="B61" s="25" t="s">
        <v>68</v>
      </c>
      <c r="C61" s="19" t="s">
        <v>45</v>
      </c>
      <c r="D61" s="20">
        <v>110.0</v>
      </c>
      <c r="E61" s="20">
        <v>88.0</v>
      </c>
      <c r="F61" s="20">
        <v>7.0</v>
      </c>
      <c r="G61" s="21">
        <f t="shared" si="3"/>
        <v>770</v>
      </c>
      <c r="H61" s="21">
        <f t="shared" si="4"/>
        <v>616</v>
      </c>
      <c r="I61" s="22"/>
      <c r="J61" s="23">
        <v>1.4</v>
      </c>
      <c r="K61" s="24"/>
      <c r="L61" s="23">
        <v>1.4</v>
      </c>
      <c r="M61" s="16"/>
    </row>
    <row r="62" ht="13.5" customHeight="1">
      <c r="A62" s="34" t="s">
        <v>17</v>
      </c>
      <c r="B62" s="25" t="s">
        <v>69</v>
      </c>
      <c r="C62" s="19" t="s">
        <v>45</v>
      </c>
      <c r="D62" s="20">
        <v>110.0</v>
      </c>
      <c r="E62" s="20">
        <v>88.0</v>
      </c>
      <c r="F62" s="20">
        <v>7.0</v>
      </c>
      <c r="G62" s="21">
        <f t="shared" si="3"/>
        <v>770</v>
      </c>
      <c r="H62" s="21">
        <f t="shared" si="4"/>
        <v>616</v>
      </c>
      <c r="I62" s="22"/>
      <c r="J62" s="23">
        <v>1.3</v>
      </c>
      <c r="K62" s="24"/>
      <c r="L62" s="23">
        <v>1.0</v>
      </c>
      <c r="M62" s="16"/>
    </row>
    <row r="63" ht="13.5" customHeight="1">
      <c r="A63" s="17" t="s">
        <v>17</v>
      </c>
      <c r="B63" s="25" t="s">
        <v>70</v>
      </c>
      <c r="C63" s="19" t="s">
        <v>45</v>
      </c>
      <c r="D63" s="20">
        <v>220.0</v>
      </c>
      <c r="E63" s="20">
        <v>220.0</v>
      </c>
      <c r="F63" s="20">
        <v>3.0</v>
      </c>
      <c r="G63" s="21">
        <f>F63*D63</f>
        <v>660</v>
      </c>
      <c r="H63" s="21">
        <f t="shared" si="4"/>
        <v>660</v>
      </c>
      <c r="I63" s="22"/>
      <c r="J63" s="23">
        <v>2.9</v>
      </c>
      <c r="K63" s="24"/>
      <c r="L63" s="23">
        <v>2.9</v>
      </c>
      <c r="M63" s="16"/>
    </row>
    <row r="64" ht="13.5" customHeight="1">
      <c r="A64" s="17" t="s">
        <v>17</v>
      </c>
      <c r="B64" s="25" t="s">
        <v>71</v>
      </c>
      <c r="C64" s="19" t="s">
        <v>45</v>
      </c>
      <c r="D64" s="20">
        <v>150.0</v>
      </c>
      <c r="E64" s="20">
        <v>120.0</v>
      </c>
      <c r="F64" s="20">
        <v>4.0</v>
      </c>
      <c r="G64" s="21">
        <f t="shared" ref="G64:G89" si="5">D64*F64</f>
        <v>600</v>
      </c>
      <c r="H64" s="21">
        <f t="shared" si="4"/>
        <v>480</v>
      </c>
      <c r="I64" s="22"/>
      <c r="J64" s="23">
        <v>1.25</v>
      </c>
      <c r="K64" s="24"/>
      <c r="L64" s="23">
        <v>1.25</v>
      </c>
      <c r="M64" s="16"/>
    </row>
    <row r="65" ht="13.5" customHeight="1">
      <c r="A65" s="17" t="s">
        <v>17</v>
      </c>
      <c r="B65" s="25" t="s">
        <v>72</v>
      </c>
      <c r="C65" s="19" t="s">
        <v>45</v>
      </c>
      <c r="D65" s="20">
        <v>150.0</v>
      </c>
      <c r="E65" s="20">
        <v>120.0</v>
      </c>
      <c r="F65" s="20">
        <v>4.0</v>
      </c>
      <c r="G65" s="21">
        <f t="shared" si="5"/>
        <v>600</v>
      </c>
      <c r="H65" s="21">
        <f t="shared" si="4"/>
        <v>480</v>
      </c>
      <c r="I65" s="22"/>
      <c r="J65" s="23">
        <v>1.0</v>
      </c>
      <c r="K65" s="24"/>
      <c r="L65" s="23">
        <v>1.0</v>
      </c>
      <c r="M65" s="16"/>
    </row>
    <row r="66" ht="12.0" customHeight="1">
      <c r="A66" s="17" t="s">
        <v>17</v>
      </c>
      <c r="B66" s="18" t="s">
        <v>73</v>
      </c>
      <c r="C66" s="19" t="s">
        <v>45</v>
      </c>
      <c r="D66" s="20">
        <v>110.0</v>
      </c>
      <c r="E66" s="20">
        <v>88.0</v>
      </c>
      <c r="F66" s="20">
        <v>5.0</v>
      </c>
      <c r="G66" s="21">
        <f t="shared" si="5"/>
        <v>550</v>
      </c>
      <c r="H66" s="21">
        <f t="shared" si="4"/>
        <v>440</v>
      </c>
      <c r="I66" s="22"/>
      <c r="J66" s="23">
        <v>2.3</v>
      </c>
      <c r="K66" s="24"/>
      <c r="L66" s="23">
        <v>2.3</v>
      </c>
      <c r="M66" s="16"/>
    </row>
    <row r="67" ht="13.5" customHeight="1">
      <c r="A67" s="17" t="s">
        <v>17</v>
      </c>
      <c r="B67" s="25" t="s">
        <v>74</v>
      </c>
      <c r="C67" s="19" t="s">
        <v>45</v>
      </c>
      <c r="D67" s="20">
        <v>55.0</v>
      </c>
      <c r="E67" s="20">
        <v>44.0</v>
      </c>
      <c r="F67" s="20">
        <v>15.0</v>
      </c>
      <c r="G67" s="21">
        <f t="shared" si="5"/>
        <v>825</v>
      </c>
      <c r="H67" s="21">
        <f t="shared" si="4"/>
        <v>660</v>
      </c>
      <c r="I67" s="22"/>
      <c r="J67" s="23">
        <v>0.75</v>
      </c>
      <c r="K67" s="24"/>
      <c r="L67" s="23">
        <v>0.75</v>
      </c>
      <c r="M67" s="16"/>
    </row>
    <row r="68" ht="13.5" customHeight="1">
      <c r="A68" s="17" t="s">
        <v>17</v>
      </c>
      <c r="B68" s="25" t="s">
        <v>75</v>
      </c>
      <c r="C68" s="19" t="s">
        <v>45</v>
      </c>
      <c r="D68" s="20">
        <v>55.0</v>
      </c>
      <c r="E68" s="20">
        <v>44.0</v>
      </c>
      <c r="F68" s="20">
        <v>15.0</v>
      </c>
      <c r="G68" s="21">
        <f t="shared" si="5"/>
        <v>825</v>
      </c>
      <c r="H68" s="21">
        <f t="shared" si="4"/>
        <v>660</v>
      </c>
      <c r="I68" s="22"/>
      <c r="J68" s="23">
        <v>0.85</v>
      </c>
      <c r="K68" s="24"/>
      <c r="L68" s="23">
        <v>0.85</v>
      </c>
      <c r="M68" s="16"/>
    </row>
    <row r="69" ht="13.5" customHeight="1">
      <c r="A69" s="17" t="s">
        <v>17</v>
      </c>
      <c r="B69" s="25" t="s">
        <v>76</v>
      </c>
      <c r="C69" s="19" t="s">
        <v>45</v>
      </c>
      <c r="D69" s="20">
        <v>110.0</v>
      </c>
      <c r="E69" s="20">
        <v>88.0</v>
      </c>
      <c r="F69" s="20">
        <v>9.0</v>
      </c>
      <c r="G69" s="21">
        <f t="shared" si="5"/>
        <v>990</v>
      </c>
      <c r="H69" s="21">
        <f t="shared" si="4"/>
        <v>792</v>
      </c>
      <c r="I69" s="22"/>
      <c r="J69" s="23">
        <v>0.8</v>
      </c>
      <c r="K69" s="24"/>
      <c r="L69" s="23">
        <v>0.8</v>
      </c>
      <c r="M69" s="16"/>
    </row>
    <row r="70" ht="13.5" customHeight="1">
      <c r="A70" s="17" t="s">
        <v>17</v>
      </c>
      <c r="B70" s="25" t="s">
        <v>77</v>
      </c>
      <c r="C70" s="19" t="s">
        <v>45</v>
      </c>
      <c r="D70" s="20">
        <v>55.0</v>
      </c>
      <c r="E70" s="20">
        <v>44.0</v>
      </c>
      <c r="F70" s="20">
        <v>16.0</v>
      </c>
      <c r="G70" s="21">
        <f t="shared" si="5"/>
        <v>880</v>
      </c>
      <c r="H70" s="21">
        <f t="shared" si="4"/>
        <v>704</v>
      </c>
      <c r="I70" s="22"/>
      <c r="J70" s="23">
        <v>0.8</v>
      </c>
      <c r="K70" s="24"/>
      <c r="L70" s="23">
        <v>0.8</v>
      </c>
      <c r="M70" s="16"/>
    </row>
    <row r="71" ht="12.75" customHeight="1">
      <c r="A71" s="34" t="s">
        <v>11</v>
      </c>
      <c r="B71" s="25" t="s">
        <v>29</v>
      </c>
      <c r="C71" s="19" t="s">
        <v>45</v>
      </c>
      <c r="D71" s="19">
        <v>140.0</v>
      </c>
      <c r="E71" s="19">
        <v>112.0</v>
      </c>
      <c r="F71" s="19">
        <v>6.0</v>
      </c>
      <c r="G71" s="27">
        <f t="shared" si="5"/>
        <v>840</v>
      </c>
      <c r="H71" s="27">
        <f t="shared" si="4"/>
        <v>672</v>
      </c>
      <c r="I71" s="37"/>
      <c r="J71" s="38">
        <v>1.0</v>
      </c>
      <c r="K71" s="39"/>
      <c r="L71" s="38">
        <v>0.9</v>
      </c>
      <c r="M71" s="32"/>
    </row>
    <row r="72" ht="13.5" customHeight="1">
      <c r="A72" s="34" t="s">
        <v>17</v>
      </c>
      <c r="B72" s="25" t="s">
        <v>78</v>
      </c>
      <c r="C72" s="19" t="s">
        <v>45</v>
      </c>
      <c r="D72" s="20">
        <v>110.0</v>
      </c>
      <c r="E72" s="20">
        <v>88.0</v>
      </c>
      <c r="F72" s="20">
        <v>5.0</v>
      </c>
      <c r="G72" s="21">
        <f t="shared" si="5"/>
        <v>550</v>
      </c>
      <c r="H72" s="21">
        <f t="shared" si="4"/>
        <v>440</v>
      </c>
      <c r="I72" s="22"/>
      <c r="J72" s="23">
        <v>1.8</v>
      </c>
      <c r="K72" s="24"/>
      <c r="L72" s="23">
        <v>1.8</v>
      </c>
      <c r="M72" s="16"/>
    </row>
    <row r="73" ht="13.5" customHeight="1">
      <c r="A73" s="17" t="s">
        <v>17</v>
      </c>
      <c r="B73" s="25" t="s">
        <v>79</v>
      </c>
      <c r="C73" s="19" t="s">
        <v>45</v>
      </c>
      <c r="D73" s="20">
        <v>110.0</v>
      </c>
      <c r="E73" s="20">
        <v>88.0</v>
      </c>
      <c r="F73" s="20">
        <v>5.0</v>
      </c>
      <c r="G73" s="21">
        <f t="shared" si="5"/>
        <v>550</v>
      </c>
      <c r="H73" s="21">
        <f t="shared" si="4"/>
        <v>440</v>
      </c>
      <c r="I73" s="22"/>
      <c r="J73" s="23">
        <v>1.8</v>
      </c>
      <c r="K73" s="24"/>
      <c r="L73" s="23">
        <v>1.8</v>
      </c>
      <c r="M73" s="16"/>
    </row>
    <row r="74" ht="13.5" customHeight="1">
      <c r="A74" s="17" t="s">
        <v>17</v>
      </c>
      <c r="B74" s="25" t="s">
        <v>80</v>
      </c>
      <c r="C74" s="19" t="s">
        <v>45</v>
      </c>
      <c r="D74" s="20">
        <v>100.0</v>
      </c>
      <c r="E74" s="20">
        <v>80.0</v>
      </c>
      <c r="F74" s="20">
        <v>9.0</v>
      </c>
      <c r="G74" s="21">
        <f t="shared" si="5"/>
        <v>900</v>
      </c>
      <c r="H74" s="21">
        <f t="shared" si="4"/>
        <v>720</v>
      </c>
      <c r="I74" s="22"/>
      <c r="J74" s="23">
        <v>0.8</v>
      </c>
      <c r="K74" s="24"/>
      <c r="L74" s="23">
        <v>0.8</v>
      </c>
      <c r="M74" s="16"/>
    </row>
    <row r="75" ht="13.5" customHeight="1">
      <c r="A75" s="17" t="s">
        <v>11</v>
      </c>
      <c r="B75" s="25" t="s">
        <v>81</v>
      </c>
      <c r="C75" s="19" t="s">
        <v>45</v>
      </c>
      <c r="D75" s="20">
        <v>110.0</v>
      </c>
      <c r="E75" s="20">
        <v>88.0</v>
      </c>
      <c r="F75" s="20">
        <v>8.0</v>
      </c>
      <c r="G75" s="21">
        <f t="shared" si="5"/>
        <v>880</v>
      </c>
      <c r="H75" s="21">
        <f t="shared" si="4"/>
        <v>704</v>
      </c>
      <c r="I75" s="22"/>
      <c r="J75" s="23">
        <v>1.1</v>
      </c>
      <c r="K75" s="24"/>
      <c r="L75" s="23">
        <v>1.1</v>
      </c>
      <c r="M75" s="16"/>
    </row>
    <row r="76" ht="13.5" customHeight="1">
      <c r="A76" s="17" t="s">
        <v>17</v>
      </c>
      <c r="B76" s="25" t="s">
        <v>82</v>
      </c>
      <c r="C76" s="19" t="s">
        <v>45</v>
      </c>
      <c r="D76" s="20">
        <v>100.0</v>
      </c>
      <c r="E76" s="20">
        <v>80.0</v>
      </c>
      <c r="F76" s="20">
        <v>9.0</v>
      </c>
      <c r="G76" s="21">
        <f t="shared" si="5"/>
        <v>900</v>
      </c>
      <c r="H76" s="21">
        <f t="shared" si="4"/>
        <v>720</v>
      </c>
      <c r="I76" s="22"/>
      <c r="J76" s="23">
        <v>1.1</v>
      </c>
      <c r="K76" s="24"/>
      <c r="L76" s="23">
        <v>1.1</v>
      </c>
      <c r="M76" s="16"/>
    </row>
    <row r="77" ht="13.5" customHeight="1">
      <c r="A77" s="17" t="s">
        <v>17</v>
      </c>
      <c r="B77" s="25" t="s">
        <v>83</v>
      </c>
      <c r="C77" s="19" t="s">
        <v>45</v>
      </c>
      <c r="D77" s="20">
        <v>140.0</v>
      </c>
      <c r="E77" s="20">
        <v>112.0</v>
      </c>
      <c r="F77" s="20">
        <v>6.0</v>
      </c>
      <c r="G77" s="21">
        <f t="shared" si="5"/>
        <v>840</v>
      </c>
      <c r="H77" s="21">
        <f t="shared" si="4"/>
        <v>672</v>
      </c>
      <c r="I77" s="22"/>
      <c r="J77" s="23">
        <v>4.5</v>
      </c>
      <c r="K77" s="24"/>
      <c r="L77" s="23">
        <v>4.5</v>
      </c>
      <c r="M77" s="16"/>
    </row>
    <row r="78" ht="13.5" customHeight="1">
      <c r="A78" s="17" t="s">
        <v>17</v>
      </c>
      <c r="B78" s="25" t="s">
        <v>15</v>
      </c>
      <c r="C78" s="19" t="s">
        <v>45</v>
      </c>
      <c r="D78" s="20">
        <v>110.0</v>
      </c>
      <c r="E78" s="20">
        <v>88.0</v>
      </c>
      <c r="F78" s="20">
        <v>5.0</v>
      </c>
      <c r="G78" s="21">
        <f t="shared" si="5"/>
        <v>550</v>
      </c>
      <c r="H78" s="21">
        <f t="shared" si="4"/>
        <v>440</v>
      </c>
      <c r="I78" s="22"/>
      <c r="J78" s="23">
        <v>2.0</v>
      </c>
      <c r="K78" s="24"/>
      <c r="L78" s="23">
        <v>2.0</v>
      </c>
      <c r="M78" s="16"/>
    </row>
    <row r="79" ht="12.0" customHeight="1">
      <c r="A79" s="17" t="s">
        <v>17</v>
      </c>
      <c r="B79" s="18" t="s">
        <v>84</v>
      </c>
      <c r="C79" s="19" t="s">
        <v>45</v>
      </c>
      <c r="D79" s="20">
        <v>240.0</v>
      </c>
      <c r="E79" s="20">
        <v>192.0</v>
      </c>
      <c r="F79" s="20">
        <v>2.8</v>
      </c>
      <c r="G79" s="21">
        <f t="shared" si="5"/>
        <v>672</v>
      </c>
      <c r="H79" s="21">
        <f t="shared" si="4"/>
        <v>537.6</v>
      </c>
      <c r="I79" s="22"/>
      <c r="J79" s="23">
        <v>3.22</v>
      </c>
      <c r="K79" s="24"/>
      <c r="L79" s="23">
        <v>3.22</v>
      </c>
      <c r="M79" s="16"/>
    </row>
    <row r="80" ht="12.75" customHeight="1">
      <c r="A80" s="34" t="s">
        <v>11</v>
      </c>
      <c r="B80" s="25" t="s">
        <v>22</v>
      </c>
      <c r="C80" s="19" t="s">
        <v>85</v>
      </c>
      <c r="D80" s="20">
        <v>140.0</v>
      </c>
      <c r="E80" s="20">
        <v>112.0</v>
      </c>
      <c r="F80" s="20">
        <v>6.0</v>
      </c>
      <c r="G80" s="21">
        <f t="shared" si="5"/>
        <v>840</v>
      </c>
      <c r="H80" s="21">
        <f t="shared" si="4"/>
        <v>672</v>
      </c>
      <c r="I80" s="22"/>
      <c r="J80" s="23">
        <v>1.6</v>
      </c>
      <c r="K80" s="24"/>
      <c r="L80" s="23">
        <v>1.6</v>
      </c>
      <c r="M80" s="16"/>
    </row>
    <row r="81" ht="12.75" customHeight="1">
      <c r="A81" s="34" t="s">
        <v>11</v>
      </c>
      <c r="B81" s="25" t="s">
        <v>86</v>
      </c>
      <c r="C81" s="19" t="s">
        <v>45</v>
      </c>
      <c r="D81" s="20">
        <v>140.0</v>
      </c>
      <c r="E81" s="20">
        <v>112.0</v>
      </c>
      <c r="F81" s="20">
        <v>6.0</v>
      </c>
      <c r="G81" s="21">
        <f t="shared" si="5"/>
        <v>840</v>
      </c>
      <c r="H81" s="21">
        <f t="shared" si="4"/>
        <v>672</v>
      </c>
      <c r="I81" s="22"/>
      <c r="J81" s="23">
        <v>1.3</v>
      </c>
      <c r="K81" s="24"/>
      <c r="L81" s="23">
        <v>1.3</v>
      </c>
      <c r="M81" s="16"/>
    </row>
    <row r="82" ht="12.75" customHeight="1">
      <c r="A82" s="17" t="s">
        <v>17</v>
      </c>
      <c r="B82" s="25" t="s">
        <v>87</v>
      </c>
      <c r="C82" s="19" t="s">
        <v>45</v>
      </c>
      <c r="D82" s="20">
        <v>140.0</v>
      </c>
      <c r="E82" s="20">
        <v>112.0</v>
      </c>
      <c r="F82" s="20">
        <v>6.0</v>
      </c>
      <c r="G82" s="21">
        <f t="shared" si="5"/>
        <v>840</v>
      </c>
      <c r="H82" s="21">
        <f t="shared" si="4"/>
        <v>672</v>
      </c>
      <c r="I82" s="22"/>
      <c r="J82" s="23">
        <v>1.5</v>
      </c>
      <c r="K82" s="24"/>
      <c r="L82" s="23">
        <v>1.5</v>
      </c>
      <c r="M82" s="16"/>
    </row>
    <row r="83" ht="13.5" customHeight="1">
      <c r="A83" s="17" t="s">
        <v>17</v>
      </c>
      <c r="B83" s="25" t="s">
        <v>88</v>
      </c>
      <c r="C83" s="19" t="s">
        <v>45</v>
      </c>
      <c r="D83" s="20">
        <v>240.0</v>
      </c>
      <c r="E83" s="20">
        <v>200.0</v>
      </c>
      <c r="F83" s="20">
        <v>4.0</v>
      </c>
      <c r="G83" s="21">
        <f t="shared" si="5"/>
        <v>960</v>
      </c>
      <c r="H83" s="21">
        <f t="shared" si="4"/>
        <v>800</v>
      </c>
      <c r="I83" s="22"/>
      <c r="J83" s="23">
        <v>4.6</v>
      </c>
      <c r="K83" s="24"/>
      <c r="L83" s="23">
        <v>4.5</v>
      </c>
      <c r="M83" s="16"/>
    </row>
    <row r="84" ht="13.5" customHeight="1">
      <c r="A84" s="17" t="s">
        <v>17</v>
      </c>
      <c r="B84" s="25" t="s">
        <v>89</v>
      </c>
      <c r="C84" s="19" t="s">
        <v>45</v>
      </c>
      <c r="D84" s="20">
        <v>240.0</v>
      </c>
      <c r="E84" s="20">
        <v>200.0</v>
      </c>
      <c r="F84" s="20">
        <v>4.0</v>
      </c>
      <c r="G84" s="21">
        <f t="shared" si="5"/>
        <v>960</v>
      </c>
      <c r="H84" s="21">
        <f t="shared" si="4"/>
        <v>800</v>
      </c>
      <c r="I84" s="22"/>
      <c r="J84" s="23">
        <v>4.2</v>
      </c>
      <c r="K84" s="24"/>
      <c r="L84" s="23">
        <v>4.2</v>
      </c>
      <c r="M84" s="16"/>
    </row>
    <row r="85" ht="13.5" customHeight="1">
      <c r="A85" s="17" t="s">
        <v>17</v>
      </c>
      <c r="B85" s="25" t="s">
        <v>90</v>
      </c>
      <c r="C85" s="19" t="s">
        <v>45</v>
      </c>
      <c r="D85" s="20">
        <v>150.0</v>
      </c>
      <c r="E85" s="20">
        <v>120.0</v>
      </c>
      <c r="F85" s="20">
        <v>4.0</v>
      </c>
      <c r="G85" s="21">
        <f t="shared" si="5"/>
        <v>600</v>
      </c>
      <c r="H85" s="21">
        <f t="shared" si="4"/>
        <v>480</v>
      </c>
      <c r="I85" s="22"/>
      <c r="J85" s="23">
        <v>1.0</v>
      </c>
      <c r="K85" s="24"/>
      <c r="L85" s="23">
        <v>1.0</v>
      </c>
      <c r="M85" s="16"/>
    </row>
    <row r="86" ht="12.0" customHeight="1">
      <c r="A86" s="34" t="s">
        <v>17</v>
      </c>
      <c r="B86" s="25" t="s">
        <v>91</v>
      </c>
      <c r="C86" s="19" t="s">
        <v>45</v>
      </c>
      <c r="D86" s="20">
        <v>110.0</v>
      </c>
      <c r="E86" s="20">
        <v>88.0</v>
      </c>
      <c r="F86" s="20">
        <v>7.0</v>
      </c>
      <c r="G86" s="21">
        <f t="shared" si="5"/>
        <v>770</v>
      </c>
      <c r="H86" s="21">
        <f t="shared" si="4"/>
        <v>616</v>
      </c>
      <c r="I86" s="22"/>
      <c r="J86" s="23">
        <v>1.35</v>
      </c>
      <c r="K86" s="24"/>
      <c r="L86" s="23">
        <v>1.35</v>
      </c>
      <c r="M86" s="16"/>
    </row>
    <row r="87" ht="12.0" customHeight="1">
      <c r="A87" s="34" t="s">
        <v>11</v>
      </c>
      <c r="B87" s="25" t="s">
        <v>92</v>
      </c>
      <c r="C87" s="19" t="s">
        <v>45</v>
      </c>
      <c r="D87" s="20">
        <v>90.0</v>
      </c>
      <c r="E87" s="20">
        <v>72.0</v>
      </c>
      <c r="F87" s="20">
        <v>12.5</v>
      </c>
      <c r="G87" s="21">
        <f t="shared" si="5"/>
        <v>1125</v>
      </c>
      <c r="H87" s="21">
        <f t="shared" si="4"/>
        <v>900</v>
      </c>
      <c r="I87" s="22"/>
      <c r="J87" s="23">
        <v>1.1</v>
      </c>
      <c r="K87" s="24"/>
      <c r="L87" s="23">
        <v>1.1</v>
      </c>
      <c r="M87" s="16"/>
    </row>
    <row r="88" ht="12.0" customHeight="1">
      <c r="A88" s="34" t="s">
        <v>11</v>
      </c>
      <c r="B88" s="25" t="s">
        <v>93</v>
      </c>
      <c r="C88" s="19" t="s">
        <v>45</v>
      </c>
      <c r="D88" s="20">
        <v>90.0</v>
      </c>
      <c r="E88" s="20">
        <v>72.0</v>
      </c>
      <c r="F88" s="20">
        <v>12.5</v>
      </c>
      <c r="G88" s="21">
        <f t="shared" si="5"/>
        <v>1125</v>
      </c>
      <c r="H88" s="21">
        <f t="shared" si="4"/>
        <v>900</v>
      </c>
      <c r="I88" s="22"/>
      <c r="J88" s="23">
        <v>0.8</v>
      </c>
      <c r="K88" s="24"/>
      <c r="L88" s="23">
        <v>0.8</v>
      </c>
      <c r="M88" s="16"/>
    </row>
    <row r="89" ht="12.0" customHeight="1">
      <c r="A89" s="34" t="s">
        <v>11</v>
      </c>
      <c r="B89" s="25" t="s">
        <v>94</v>
      </c>
      <c r="C89" s="19" t="s">
        <v>45</v>
      </c>
      <c r="D89" s="20">
        <v>90.0</v>
      </c>
      <c r="E89" s="20">
        <v>72.0</v>
      </c>
      <c r="F89" s="20">
        <v>12.5</v>
      </c>
      <c r="G89" s="21">
        <f t="shared" si="5"/>
        <v>1125</v>
      </c>
      <c r="H89" s="21">
        <f t="shared" si="4"/>
        <v>900</v>
      </c>
      <c r="I89" s="22"/>
      <c r="J89" s="23">
        <v>0.85</v>
      </c>
      <c r="K89" s="24"/>
      <c r="L89" s="23">
        <v>0.85</v>
      </c>
      <c r="M89" s="16"/>
    </row>
    <row r="90" ht="13.5" customHeight="1">
      <c r="A90" s="17" t="s">
        <v>42</v>
      </c>
      <c r="B90" s="18"/>
      <c r="C90" s="19" t="s">
        <v>45</v>
      </c>
      <c r="D90" s="20"/>
      <c r="E90" s="20"/>
      <c r="F90" s="20"/>
      <c r="G90" s="21"/>
      <c r="H90" s="21"/>
      <c r="I90" s="22"/>
      <c r="J90" s="23"/>
      <c r="K90" s="24"/>
      <c r="L90" s="23"/>
      <c r="M90" s="16"/>
    </row>
    <row r="91" ht="13.5" customHeight="1">
      <c r="A91" s="17"/>
      <c r="B91" s="18"/>
      <c r="C91" s="19"/>
      <c r="D91" s="20"/>
      <c r="E91" s="20"/>
      <c r="F91" s="20"/>
      <c r="G91" s="21"/>
      <c r="H91" s="21"/>
      <c r="I91" s="22"/>
      <c r="J91" s="23"/>
      <c r="K91" s="24"/>
      <c r="L91" s="23"/>
      <c r="M91" s="16"/>
    </row>
    <row r="92" ht="13.5" customHeight="1">
      <c r="A92" s="17"/>
      <c r="B92" s="18"/>
      <c r="C92" s="19"/>
      <c r="D92" s="20"/>
      <c r="E92" s="20"/>
      <c r="F92" s="20"/>
      <c r="G92" s="21"/>
      <c r="H92" s="21"/>
      <c r="I92" s="22"/>
      <c r="J92" s="23"/>
      <c r="K92" s="24"/>
      <c r="L92" s="23"/>
      <c r="M92" s="16"/>
    </row>
    <row r="93" ht="13.5" customHeight="1">
      <c r="A93" s="17"/>
      <c r="B93" s="18"/>
      <c r="C93" s="19"/>
      <c r="D93" s="20"/>
      <c r="E93" s="20"/>
      <c r="F93" s="20"/>
      <c r="G93" s="21"/>
      <c r="H93" s="21"/>
      <c r="I93" s="22"/>
      <c r="J93" s="23"/>
      <c r="K93" s="24"/>
      <c r="L93" s="23"/>
      <c r="M93" s="16"/>
    </row>
    <row r="94" ht="13.5" customHeight="1">
      <c r="A94" s="8" t="s">
        <v>9</v>
      </c>
      <c r="B94" s="9" t="str">
        <f>CONCAT("Sicile Côte Sud-EST ", concat(" -  Nombre de produits: ",COUNTIF(A95:A140,"si")))</f>
        <v>Sicile Côte Sud-EST  -  Nombre de produits: 24</v>
      </c>
      <c r="C94" s="10" t="s">
        <v>95</v>
      </c>
      <c r="D94" s="11"/>
      <c r="E94" s="11"/>
      <c r="F94" s="11"/>
      <c r="G94" s="12"/>
      <c r="H94" s="12"/>
      <c r="I94" s="13"/>
      <c r="J94" s="14"/>
      <c r="K94" s="15"/>
      <c r="L94" s="14"/>
      <c r="M94" s="16"/>
    </row>
    <row r="95" ht="12.75" customHeight="1">
      <c r="A95" s="34" t="s">
        <v>11</v>
      </c>
      <c r="B95" s="18" t="s">
        <v>96</v>
      </c>
      <c r="C95" s="19" t="s">
        <v>95</v>
      </c>
      <c r="D95" s="20">
        <v>110.0</v>
      </c>
      <c r="E95" s="20">
        <v>88.0</v>
      </c>
      <c r="F95" s="20">
        <v>5.0</v>
      </c>
      <c r="G95" s="21">
        <f t="shared" ref="G95:G98" si="6">D95*F95</f>
        <v>550</v>
      </c>
      <c r="H95" s="21">
        <f t="shared" ref="H95:H98" si="7">E95*F95</f>
        <v>440</v>
      </c>
      <c r="I95" s="22"/>
      <c r="J95" s="23">
        <v>1.5</v>
      </c>
      <c r="K95" s="24"/>
      <c r="L95" s="23">
        <v>0.0</v>
      </c>
      <c r="M95" s="16"/>
    </row>
    <row r="96" ht="12.0" customHeight="1">
      <c r="A96" s="34" t="s">
        <v>11</v>
      </c>
      <c r="B96" s="18" t="s">
        <v>97</v>
      </c>
      <c r="C96" s="19" t="s">
        <v>95</v>
      </c>
      <c r="D96" s="20">
        <v>110.0</v>
      </c>
      <c r="E96" s="20">
        <v>88.0</v>
      </c>
      <c r="F96" s="20">
        <v>5.0</v>
      </c>
      <c r="G96" s="21">
        <f t="shared" si="6"/>
        <v>550</v>
      </c>
      <c r="H96" s="21">
        <f t="shared" si="7"/>
        <v>440</v>
      </c>
      <c r="I96" s="22"/>
      <c r="J96" s="23">
        <v>1.4</v>
      </c>
      <c r="K96" s="24"/>
      <c r="L96" s="23">
        <v>0.0</v>
      </c>
      <c r="M96" s="16"/>
    </row>
    <row r="97" ht="11.25" customHeight="1">
      <c r="A97" s="34" t="s">
        <v>11</v>
      </c>
      <c r="B97" s="18" t="s">
        <v>98</v>
      </c>
      <c r="C97" s="19" t="s">
        <v>95</v>
      </c>
      <c r="D97" s="20">
        <v>110.0</v>
      </c>
      <c r="E97" s="20">
        <v>88.0</v>
      </c>
      <c r="F97" s="20">
        <v>5.0</v>
      </c>
      <c r="G97" s="21">
        <f t="shared" si="6"/>
        <v>550</v>
      </c>
      <c r="H97" s="21">
        <f t="shared" si="7"/>
        <v>440</v>
      </c>
      <c r="I97" s="22"/>
      <c r="J97" s="23">
        <v>1.5</v>
      </c>
      <c r="K97" s="24"/>
      <c r="L97" s="23">
        <v>0.0</v>
      </c>
      <c r="M97" s="16"/>
    </row>
    <row r="98" ht="13.5" customHeight="1">
      <c r="A98" s="34" t="s">
        <v>17</v>
      </c>
      <c r="B98" s="25" t="s">
        <v>79</v>
      </c>
      <c r="C98" s="19" t="s">
        <v>95</v>
      </c>
      <c r="D98" s="20">
        <v>110.0</v>
      </c>
      <c r="E98" s="20">
        <v>88.0</v>
      </c>
      <c r="F98" s="20">
        <v>5.0</v>
      </c>
      <c r="G98" s="21">
        <f t="shared" si="6"/>
        <v>550</v>
      </c>
      <c r="H98" s="21">
        <f t="shared" si="7"/>
        <v>440</v>
      </c>
      <c r="I98" s="22"/>
      <c r="J98" s="23">
        <v>1.4</v>
      </c>
      <c r="K98" s="24"/>
      <c r="L98" s="23">
        <v>0.0</v>
      </c>
      <c r="M98" s="16"/>
    </row>
    <row r="99" ht="12.75" customHeight="1">
      <c r="A99" s="34" t="s">
        <v>17</v>
      </c>
      <c r="B99" s="18" t="s">
        <v>99</v>
      </c>
      <c r="C99" s="19" t="s">
        <v>95</v>
      </c>
      <c r="D99" s="20">
        <v>140.0</v>
      </c>
      <c r="E99" s="20">
        <v>112.0</v>
      </c>
      <c r="F99" s="20">
        <v>6.0</v>
      </c>
      <c r="G99" s="20">
        <v>840.0</v>
      </c>
      <c r="H99" s="20">
        <v>672.0</v>
      </c>
      <c r="I99" s="22"/>
      <c r="J99" s="23">
        <v>1.6</v>
      </c>
      <c r="K99" s="24"/>
      <c r="L99" s="23">
        <v>0.0</v>
      </c>
      <c r="M99" s="16"/>
    </row>
    <row r="100" ht="12.75" customHeight="1">
      <c r="A100" s="34" t="s">
        <v>11</v>
      </c>
      <c r="B100" s="18" t="s">
        <v>22</v>
      </c>
      <c r="C100" s="19" t="s">
        <v>95</v>
      </c>
      <c r="D100" s="20">
        <v>140.0</v>
      </c>
      <c r="E100" s="20">
        <v>112.0</v>
      </c>
      <c r="F100" s="20">
        <v>6.0</v>
      </c>
      <c r="G100" s="21">
        <f>D100*F100</f>
        <v>840</v>
      </c>
      <c r="H100" s="21">
        <f>E100*F100</f>
        <v>672</v>
      </c>
      <c r="I100" s="22"/>
      <c r="J100" s="23">
        <v>2.0</v>
      </c>
      <c r="K100" s="24"/>
      <c r="L100" s="23">
        <v>0.0</v>
      </c>
      <c r="M100" s="16"/>
    </row>
    <row r="101" ht="12.75" customHeight="1">
      <c r="A101" s="34" t="s">
        <v>11</v>
      </c>
      <c r="B101" s="18" t="s">
        <v>100</v>
      </c>
      <c r="C101" s="19" t="s">
        <v>95</v>
      </c>
      <c r="D101" s="20">
        <v>140.0</v>
      </c>
      <c r="E101" s="20">
        <v>112.0</v>
      </c>
      <c r="F101" s="20">
        <v>6.0</v>
      </c>
      <c r="G101" s="20">
        <v>840.0</v>
      </c>
      <c r="H101" s="20">
        <v>672.0</v>
      </c>
      <c r="I101" s="22"/>
      <c r="J101" s="23">
        <v>2.2</v>
      </c>
      <c r="K101" s="24"/>
      <c r="L101" s="23">
        <v>0.0</v>
      </c>
      <c r="M101" s="16"/>
    </row>
    <row r="102" ht="12.75" customHeight="1">
      <c r="A102" s="34" t="s">
        <v>11</v>
      </c>
      <c r="B102" s="18" t="s">
        <v>101</v>
      </c>
      <c r="C102" s="19" t="s">
        <v>95</v>
      </c>
      <c r="D102" s="20">
        <v>140.0</v>
      </c>
      <c r="E102" s="20">
        <v>112.0</v>
      </c>
      <c r="F102" s="20">
        <v>6.0</v>
      </c>
      <c r="G102" s="20">
        <v>840.0</v>
      </c>
      <c r="H102" s="20">
        <v>672.0</v>
      </c>
      <c r="I102" s="22"/>
      <c r="J102" s="23">
        <v>1.5</v>
      </c>
      <c r="K102" s="24"/>
      <c r="L102" s="23">
        <v>0.0</v>
      </c>
      <c r="M102" s="16"/>
    </row>
    <row r="103" ht="12.75" customHeight="1">
      <c r="A103" s="34" t="s">
        <v>11</v>
      </c>
      <c r="B103" s="18" t="s">
        <v>102</v>
      </c>
      <c r="C103" s="19" t="s">
        <v>95</v>
      </c>
      <c r="D103" s="20">
        <v>140.0</v>
      </c>
      <c r="E103" s="20">
        <v>112.0</v>
      </c>
      <c r="F103" s="20">
        <v>6.0</v>
      </c>
      <c r="G103" s="20">
        <v>840.0</v>
      </c>
      <c r="H103" s="20">
        <v>672.0</v>
      </c>
      <c r="I103" s="22"/>
      <c r="J103" s="23">
        <v>1.9</v>
      </c>
      <c r="K103" s="24"/>
      <c r="L103" s="23">
        <v>0.0</v>
      </c>
      <c r="M103" s="16"/>
    </row>
    <row r="104" ht="12.75" customHeight="1">
      <c r="A104" s="34" t="s">
        <v>11</v>
      </c>
      <c r="B104" s="18" t="s">
        <v>103</v>
      </c>
      <c r="C104" s="19" t="s">
        <v>95</v>
      </c>
      <c r="D104" s="20">
        <v>140.0</v>
      </c>
      <c r="E104" s="20">
        <v>112.0</v>
      </c>
      <c r="F104" s="20">
        <v>6.0</v>
      </c>
      <c r="G104" s="21">
        <f t="shared" ref="G104:G140" si="8">D104*F104</f>
        <v>840</v>
      </c>
      <c r="H104" s="21">
        <f t="shared" ref="H104:H140" si="9">E104*F104</f>
        <v>672</v>
      </c>
      <c r="I104" s="22"/>
      <c r="J104" s="23">
        <v>1.6</v>
      </c>
      <c r="K104" s="24"/>
      <c r="L104" s="23">
        <v>0.0</v>
      </c>
      <c r="M104" s="16"/>
    </row>
    <row r="105" ht="12.75" customHeight="1">
      <c r="A105" s="34" t="s">
        <v>11</v>
      </c>
      <c r="B105" s="18" t="s">
        <v>104</v>
      </c>
      <c r="C105" s="19" t="s">
        <v>95</v>
      </c>
      <c r="D105" s="20">
        <v>140.0</v>
      </c>
      <c r="E105" s="20">
        <v>112.0</v>
      </c>
      <c r="F105" s="20">
        <v>6.0</v>
      </c>
      <c r="G105" s="21">
        <f t="shared" si="8"/>
        <v>840</v>
      </c>
      <c r="H105" s="21">
        <f t="shared" si="9"/>
        <v>672</v>
      </c>
      <c r="I105" s="22"/>
      <c r="J105" s="23">
        <v>1.7</v>
      </c>
      <c r="K105" s="24"/>
      <c r="L105" s="23">
        <v>0.0</v>
      </c>
      <c r="M105" s="16"/>
    </row>
    <row r="106" ht="12.75" customHeight="1">
      <c r="A106" s="34" t="s">
        <v>11</v>
      </c>
      <c r="B106" s="18" t="s">
        <v>14</v>
      </c>
      <c r="C106" s="19" t="s">
        <v>95</v>
      </c>
      <c r="D106" s="20">
        <v>110.0</v>
      </c>
      <c r="E106" s="20">
        <v>88.0</v>
      </c>
      <c r="F106" s="20">
        <v>5.0</v>
      </c>
      <c r="G106" s="21">
        <f t="shared" si="8"/>
        <v>550</v>
      </c>
      <c r="H106" s="21">
        <f t="shared" si="9"/>
        <v>440</v>
      </c>
      <c r="I106" s="22"/>
      <c r="J106" s="23">
        <v>1.4</v>
      </c>
      <c r="K106" s="24"/>
      <c r="L106" s="23">
        <v>0.0</v>
      </c>
      <c r="M106" s="16"/>
    </row>
    <row r="107" ht="12.75" customHeight="1">
      <c r="A107" s="34" t="s">
        <v>17</v>
      </c>
      <c r="B107" s="18" t="s">
        <v>13</v>
      </c>
      <c r="C107" s="19" t="s">
        <v>95</v>
      </c>
      <c r="D107" s="20">
        <v>110.0</v>
      </c>
      <c r="E107" s="20">
        <v>88.0</v>
      </c>
      <c r="F107" s="20">
        <v>5.0</v>
      </c>
      <c r="G107" s="21">
        <f t="shared" si="8"/>
        <v>550</v>
      </c>
      <c r="H107" s="21">
        <f t="shared" si="9"/>
        <v>440</v>
      </c>
      <c r="I107" s="22"/>
      <c r="J107" s="23">
        <v>1.9</v>
      </c>
      <c r="K107" s="24"/>
      <c r="L107" s="23">
        <v>0.0</v>
      </c>
      <c r="M107" s="16"/>
    </row>
    <row r="108" ht="11.25" customHeight="1">
      <c r="A108" s="34" t="s">
        <v>17</v>
      </c>
      <c r="B108" s="18" t="s">
        <v>105</v>
      </c>
      <c r="C108" s="19" t="s">
        <v>95</v>
      </c>
      <c r="D108" s="20">
        <v>110.0</v>
      </c>
      <c r="E108" s="20">
        <v>88.0</v>
      </c>
      <c r="F108" s="20">
        <v>5.0</v>
      </c>
      <c r="G108" s="21">
        <f t="shared" si="8"/>
        <v>550</v>
      </c>
      <c r="H108" s="21">
        <f t="shared" si="9"/>
        <v>440</v>
      </c>
      <c r="I108" s="22"/>
      <c r="J108" s="23">
        <v>2.8</v>
      </c>
      <c r="K108" s="24"/>
      <c r="L108" s="23">
        <v>0.0</v>
      </c>
      <c r="M108" s="16"/>
    </row>
    <row r="109" ht="12.75" customHeight="1">
      <c r="A109" s="34" t="s">
        <v>17</v>
      </c>
      <c r="B109" s="18" t="s">
        <v>106</v>
      </c>
      <c r="C109" s="19" t="s">
        <v>95</v>
      </c>
      <c r="D109" s="20">
        <v>110.0</v>
      </c>
      <c r="E109" s="20">
        <v>88.0</v>
      </c>
      <c r="F109" s="20">
        <v>5.0</v>
      </c>
      <c r="G109" s="21">
        <f t="shared" si="8"/>
        <v>550</v>
      </c>
      <c r="H109" s="21">
        <f t="shared" si="9"/>
        <v>440</v>
      </c>
      <c r="I109" s="22"/>
      <c r="J109" s="23">
        <v>2.6</v>
      </c>
      <c r="K109" s="24"/>
      <c r="L109" s="23">
        <v>0.0</v>
      </c>
      <c r="M109" s="16"/>
    </row>
    <row r="110" ht="11.25" customHeight="1">
      <c r="A110" s="34" t="s">
        <v>17</v>
      </c>
      <c r="B110" s="18" t="s">
        <v>107</v>
      </c>
      <c r="C110" s="19" t="s">
        <v>95</v>
      </c>
      <c r="D110" s="20">
        <v>110.0</v>
      </c>
      <c r="E110" s="20">
        <v>88.0</v>
      </c>
      <c r="F110" s="20">
        <v>5.0</v>
      </c>
      <c r="G110" s="21">
        <f t="shared" si="8"/>
        <v>550</v>
      </c>
      <c r="H110" s="21">
        <f t="shared" si="9"/>
        <v>440</v>
      </c>
      <c r="I110" s="22"/>
      <c r="J110" s="23">
        <v>2.2</v>
      </c>
      <c r="K110" s="24"/>
      <c r="L110" s="23">
        <v>0.0</v>
      </c>
      <c r="M110" s="16"/>
    </row>
    <row r="111" ht="12.0" customHeight="1">
      <c r="A111" s="34" t="s">
        <v>11</v>
      </c>
      <c r="B111" s="18" t="s">
        <v>108</v>
      </c>
      <c r="C111" s="19" t="s">
        <v>95</v>
      </c>
      <c r="D111" s="20">
        <v>140.0</v>
      </c>
      <c r="E111" s="20">
        <v>112.0</v>
      </c>
      <c r="F111" s="20">
        <v>6.0</v>
      </c>
      <c r="G111" s="21">
        <f t="shared" si="8"/>
        <v>840</v>
      </c>
      <c r="H111" s="21">
        <f t="shared" si="9"/>
        <v>672</v>
      </c>
      <c r="I111" s="22"/>
      <c r="J111" s="23">
        <v>1.3</v>
      </c>
      <c r="K111" s="24"/>
      <c r="L111" s="23">
        <v>0.0</v>
      </c>
      <c r="M111" s="16"/>
    </row>
    <row r="112" ht="12.75" customHeight="1">
      <c r="A112" s="34" t="s">
        <v>17</v>
      </c>
      <c r="B112" s="18" t="s">
        <v>27</v>
      </c>
      <c r="C112" s="19" t="s">
        <v>95</v>
      </c>
      <c r="D112" s="20">
        <v>75.0</v>
      </c>
      <c r="E112" s="20">
        <v>60.0</v>
      </c>
      <c r="F112" s="20">
        <v>10.0</v>
      </c>
      <c r="G112" s="21">
        <f t="shared" si="8"/>
        <v>750</v>
      </c>
      <c r="H112" s="21">
        <f t="shared" si="9"/>
        <v>600</v>
      </c>
      <c r="I112" s="22"/>
      <c r="J112" s="23">
        <v>1.1</v>
      </c>
      <c r="K112" s="24"/>
      <c r="L112" s="23">
        <v>0.0</v>
      </c>
      <c r="M112" s="16"/>
    </row>
    <row r="113" ht="12.0" customHeight="1">
      <c r="A113" s="34" t="s">
        <v>11</v>
      </c>
      <c r="B113" s="18" t="s">
        <v>109</v>
      </c>
      <c r="C113" s="19" t="s">
        <v>95</v>
      </c>
      <c r="D113" s="20">
        <v>100.0</v>
      </c>
      <c r="E113" s="20">
        <v>80.0</v>
      </c>
      <c r="F113" s="20">
        <v>7.0</v>
      </c>
      <c r="G113" s="21">
        <f t="shared" si="8"/>
        <v>700</v>
      </c>
      <c r="H113" s="21">
        <f t="shared" si="9"/>
        <v>560</v>
      </c>
      <c r="I113" s="22"/>
      <c r="J113" s="23">
        <v>1.2</v>
      </c>
      <c r="K113" s="24"/>
      <c r="L113" s="23">
        <v>0.0</v>
      </c>
      <c r="M113" s="16"/>
    </row>
    <row r="114" ht="12.0" customHeight="1">
      <c r="A114" s="34" t="s">
        <v>11</v>
      </c>
      <c r="B114" s="18" t="s">
        <v>110</v>
      </c>
      <c r="C114" s="19" t="s">
        <v>95</v>
      </c>
      <c r="D114" s="20">
        <v>100.0</v>
      </c>
      <c r="E114" s="20">
        <v>80.0</v>
      </c>
      <c r="F114" s="20">
        <v>7.0</v>
      </c>
      <c r="G114" s="21">
        <f t="shared" si="8"/>
        <v>700</v>
      </c>
      <c r="H114" s="21">
        <f t="shared" si="9"/>
        <v>560</v>
      </c>
      <c r="I114" s="22"/>
      <c r="J114" s="23">
        <v>1.1</v>
      </c>
      <c r="K114" s="24"/>
      <c r="L114" s="23">
        <v>0.0</v>
      </c>
      <c r="M114" s="16"/>
    </row>
    <row r="115" ht="12.0" customHeight="1">
      <c r="A115" s="34" t="s">
        <v>17</v>
      </c>
      <c r="B115" s="18" t="s">
        <v>111</v>
      </c>
      <c r="C115" s="19" t="s">
        <v>95</v>
      </c>
      <c r="D115" s="20">
        <v>55.0</v>
      </c>
      <c r="E115" s="20">
        <v>48.0</v>
      </c>
      <c r="F115" s="20">
        <v>8.0</v>
      </c>
      <c r="G115" s="21">
        <f t="shared" si="8"/>
        <v>440</v>
      </c>
      <c r="H115" s="21">
        <f t="shared" si="9"/>
        <v>384</v>
      </c>
      <c r="I115" s="22"/>
      <c r="J115" s="23">
        <v>1.7</v>
      </c>
      <c r="K115" s="24"/>
      <c r="L115" s="23">
        <v>0.0</v>
      </c>
      <c r="M115" s="16"/>
    </row>
    <row r="116" ht="12.0" customHeight="1">
      <c r="A116" s="34" t="s">
        <v>17</v>
      </c>
      <c r="B116" s="18" t="s">
        <v>112</v>
      </c>
      <c r="C116" s="19" t="s">
        <v>95</v>
      </c>
      <c r="D116" s="20">
        <v>110.0</v>
      </c>
      <c r="E116" s="20">
        <v>88.0</v>
      </c>
      <c r="F116" s="20">
        <v>7.0</v>
      </c>
      <c r="G116" s="21">
        <f t="shared" si="8"/>
        <v>770</v>
      </c>
      <c r="H116" s="21">
        <f t="shared" si="9"/>
        <v>616</v>
      </c>
      <c r="I116" s="22"/>
      <c r="J116" s="23">
        <v>1.6</v>
      </c>
      <c r="K116" s="24"/>
      <c r="L116" s="23">
        <v>0.0</v>
      </c>
      <c r="M116" s="16"/>
    </row>
    <row r="117" ht="12.0" customHeight="1">
      <c r="A117" s="34" t="s">
        <v>17</v>
      </c>
      <c r="B117" s="18" t="s">
        <v>73</v>
      </c>
      <c r="C117" s="19" t="s">
        <v>95</v>
      </c>
      <c r="D117" s="20">
        <v>110.0</v>
      </c>
      <c r="E117" s="20">
        <v>88.0</v>
      </c>
      <c r="F117" s="20">
        <v>5.0</v>
      </c>
      <c r="G117" s="21">
        <f t="shared" si="8"/>
        <v>550</v>
      </c>
      <c r="H117" s="21">
        <f t="shared" si="9"/>
        <v>440</v>
      </c>
      <c r="I117" s="22"/>
      <c r="J117" s="23">
        <v>3.0</v>
      </c>
      <c r="K117" s="24"/>
      <c r="L117" s="23">
        <v>0.0</v>
      </c>
      <c r="M117" s="16"/>
    </row>
    <row r="118" ht="12.0" customHeight="1">
      <c r="A118" s="34" t="s">
        <v>11</v>
      </c>
      <c r="B118" s="18" t="s">
        <v>113</v>
      </c>
      <c r="C118" s="19" t="s">
        <v>95</v>
      </c>
      <c r="D118" s="20">
        <v>110.0</v>
      </c>
      <c r="E118" s="20">
        <v>88.0</v>
      </c>
      <c r="F118" s="20">
        <v>5.0</v>
      </c>
      <c r="G118" s="21">
        <f t="shared" si="8"/>
        <v>550</v>
      </c>
      <c r="H118" s="21">
        <f t="shared" si="9"/>
        <v>440</v>
      </c>
      <c r="I118" s="22"/>
      <c r="J118" s="23">
        <v>3.0</v>
      </c>
      <c r="K118" s="24"/>
      <c r="L118" s="23">
        <v>0.0</v>
      </c>
      <c r="M118" s="16"/>
    </row>
    <row r="119" ht="12.0" customHeight="1">
      <c r="A119" s="34" t="s">
        <v>17</v>
      </c>
      <c r="B119" s="18" t="s">
        <v>114</v>
      </c>
      <c r="C119" s="19" t="s">
        <v>95</v>
      </c>
      <c r="D119" s="20">
        <v>55.0</v>
      </c>
      <c r="E119" s="20">
        <v>44.0</v>
      </c>
      <c r="F119" s="20">
        <v>8.0</v>
      </c>
      <c r="G119" s="21">
        <f t="shared" si="8"/>
        <v>440</v>
      </c>
      <c r="H119" s="21">
        <f t="shared" si="9"/>
        <v>352</v>
      </c>
      <c r="I119" s="22"/>
      <c r="J119" s="23">
        <v>1.5</v>
      </c>
      <c r="K119" s="24"/>
      <c r="L119" s="23">
        <v>0.0</v>
      </c>
      <c r="M119" s="16"/>
    </row>
    <row r="120" ht="12.0" customHeight="1">
      <c r="A120" s="34" t="s">
        <v>11</v>
      </c>
      <c r="B120" s="18" t="s">
        <v>115</v>
      </c>
      <c r="C120" s="19" t="s">
        <v>95</v>
      </c>
      <c r="D120" s="20">
        <v>55.0</v>
      </c>
      <c r="E120" s="20">
        <v>44.0</v>
      </c>
      <c r="F120" s="20">
        <v>9.0</v>
      </c>
      <c r="G120" s="21">
        <f t="shared" si="8"/>
        <v>495</v>
      </c>
      <c r="H120" s="21">
        <f t="shared" si="9"/>
        <v>396</v>
      </c>
      <c r="I120" s="22"/>
      <c r="J120" s="23">
        <v>1.3</v>
      </c>
      <c r="K120" s="24"/>
      <c r="L120" s="23">
        <v>0.0</v>
      </c>
      <c r="M120" s="16"/>
    </row>
    <row r="121" ht="12.0" customHeight="1">
      <c r="A121" s="34" t="s">
        <v>11</v>
      </c>
      <c r="B121" s="18" t="s">
        <v>116</v>
      </c>
      <c r="C121" s="19" t="s">
        <v>95</v>
      </c>
      <c r="D121" s="20">
        <v>55.0</v>
      </c>
      <c r="E121" s="20">
        <v>44.0</v>
      </c>
      <c r="F121" s="20">
        <v>8.0</v>
      </c>
      <c r="G121" s="21">
        <f t="shared" si="8"/>
        <v>440</v>
      </c>
      <c r="H121" s="21">
        <f t="shared" si="9"/>
        <v>352</v>
      </c>
      <c r="I121" s="22"/>
      <c r="J121" s="23">
        <v>1.3</v>
      </c>
      <c r="K121" s="24"/>
      <c r="L121" s="23">
        <v>0.0</v>
      </c>
      <c r="M121" s="16"/>
    </row>
    <row r="122" ht="12.0" customHeight="1">
      <c r="A122" s="34" t="s">
        <v>17</v>
      </c>
      <c r="B122" s="18" t="s">
        <v>117</v>
      </c>
      <c r="C122" s="19" t="s">
        <v>95</v>
      </c>
      <c r="D122" s="20">
        <v>55.0</v>
      </c>
      <c r="E122" s="20">
        <v>44.0</v>
      </c>
      <c r="F122" s="20">
        <v>8.0</v>
      </c>
      <c r="G122" s="21">
        <f t="shared" si="8"/>
        <v>440</v>
      </c>
      <c r="H122" s="21">
        <f t="shared" si="9"/>
        <v>352</v>
      </c>
      <c r="I122" s="22"/>
      <c r="J122" s="23">
        <v>1.8</v>
      </c>
      <c r="K122" s="24"/>
      <c r="L122" s="23">
        <v>0.0</v>
      </c>
      <c r="M122" s="16"/>
    </row>
    <row r="123" ht="12.0" customHeight="1">
      <c r="A123" s="34" t="s">
        <v>17</v>
      </c>
      <c r="B123" s="18" t="s">
        <v>118</v>
      </c>
      <c r="C123" s="19" t="s">
        <v>95</v>
      </c>
      <c r="D123" s="20">
        <v>55.0</v>
      </c>
      <c r="E123" s="20">
        <v>44.0</v>
      </c>
      <c r="F123" s="20">
        <v>8.0</v>
      </c>
      <c r="G123" s="21">
        <f t="shared" si="8"/>
        <v>440</v>
      </c>
      <c r="H123" s="21">
        <f t="shared" si="9"/>
        <v>352</v>
      </c>
      <c r="I123" s="22"/>
      <c r="J123" s="23">
        <v>1.8</v>
      </c>
      <c r="K123" s="24"/>
      <c r="L123" s="23">
        <v>0.0</v>
      </c>
      <c r="M123" s="16"/>
    </row>
    <row r="124" ht="12.0" customHeight="1">
      <c r="A124" s="34" t="s">
        <v>17</v>
      </c>
      <c r="B124" s="18" t="s">
        <v>119</v>
      </c>
      <c r="C124" s="19" t="s">
        <v>95</v>
      </c>
      <c r="D124" s="20">
        <v>55.0</v>
      </c>
      <c r="E124" s="20">
        <v>44.0</v>
      </c>
      <c r="F124" s="20">
        <v>8.0</v>
      </c>
      <c r="G124" s="21">
        <f t="shared" si="8"/>
        <v>440</v>
      </c>
      <c r="H124" s="21">
        <f t="shared" si="9"/>
        <v>352</v>
      </c>
      <c r="I124" s="22"/>
      <c r="J124" s="23">
        <v>1.0</v>
      </c>
      <c r="K124" s="24"/>
      <c r="L124" s="23">
        <v>0.0</v>
      </c>
      <c r="M124" s="16"/>
    </row>
    <row r="125" ht="12.0" customHeight="1">
      <c r="A125" s="34" t="s">
        <v>11</v>
      </c>
      <c r="B125" s="18" t="s">
        <v>120</v>
      </c>
      <c r="C125" s="19" t="s">
        <v>95</v>
      </c>
      <c r="D125" s="20">
        <v>70.0</v>
      </c>
      <c r="E125" s="20">
        <v>56.0</v>
      </c>
      <c r="F125" s="20">
        <v>8.0</v>
      </c>
      <c r="G125" s="21">
        <f t="shared" si="8"/>
        <v>560</v>
      </c>
      <c r="H125" s="21">
        <f t="shared" si="9"/>
        <v>448</v>
      </c>
      <c r="I125" s="22"/>
      <c r="J125" s="23">
        <v>1.0</v>
      </c>
      <c r="K125" s="24"/>
      <c r="L125" s="23">
        <v>0.0</v>
      </c>
      <c r="M125" s="16"/>
    </row>
    <row r="126" ht="12.0" customHeight="1">
      <c r="A126" s="34" t="s">
        <v>17</v>
      </c>
      <c r="B126" s="49" t="s">
        <v>121</v>
      </c>
      <c r="C126" s="19" t="s">
        <v>95</v>
      </c>
      <c r="D126" s="20">
        <v>140.0</v>
      </c>
      <c r="E126" s="20">
        <v>112.0</v>
      </c>
      <c r="F126" s="20">
        <v>6.0</v>
      </c>
      <c r="G126" s="21">
        <f t="shared" si="8"/>
        <v>840</v>
      </c>
      <c r="H126" s="21">
        <f t="shared" si="9"/>
        <v>672</v>
      </c>
      <c r="I126" s="22"/>
      <c r="J126" s="23">
        <v>1.5</v>
      </c>
      <c r="K126" s="24"/>
      <c r="L126" s="23">
        <v>0.0</v>
      </c>
      <c r="M126" s="16"/>
    </row>
    <row r="127" ht="12.0" customHeight="1">
      <c r="A127" s="34" t="s">
        <v>17</v>
      </c>
      <c r="B127" s="18" t="s">
        <v>122</v>
      </c>
      <c r="C127" s="19" t="s">
        <v>95</v>
      </c>
      <c r="D127" s="20">
        <v>140.0</v>
      </c>
      <c r="E127" s="20">
        <v>112.0</v>
      </c>
      <c r="F127" s="20">
        <v>6.0</v>
      </c>
      <c r="G127" s="21">
        <f t="shared" si="8"/>
        <v>840</v>
      </c>
      <c r="H127" s="21">
        <f t="shared" si="9"/>
        <v>672</v>
      </c>
      <c r="I127" s="22"/>
      <c r="J127" s="23">
        <v>2.0</v>
      </c>
      <c r="K127" s="24"/>
      <c r="L127" s="23">
        <v>0.0</v>
      </c>
      <c r="M127" s="16"/>
    </row>
    <row r="128" ht="12.0" customHeight="1">
      <c r="A128" s="34" t="s">
        <v>17</v>
      </c>
      <c r="B128" s="18" t="s">
        <v>123</v>
      </c>
      <c r="C128" s="19" t="s">
        <v>95</v>
      </c>
      <c r="D128" s="20">
        <v>140.0</v>
      </c>
      <c r="E128" s="20">
        <v>112.0</v>
      </c>
      <c r="F128" s="20">
        <v>6.0</v>
      </c>
      <c r="G128" s="21">
        <f t="shared" si="8"/>
        <v>840</v>
      </c>
      <c r="H128" s="21">
        <f t="shared" si="9"/>
        <v>672</v>
      </c>
      <c r="I128" s="22"/>
      <c r="J128" s="23">
        <v>2.0</v>
      </c>
      <c r="K128" s="24"/>
      <c r="L128" s="23">
        <v>0.0</v>
      </c>
      <c r="M128" s="16"/>
    </row>
    <row r="129" ht="12.0" customHeight="1">
      <c r="A129" s="34" t="s">
        <v>17</v>
      </c>
      <c r="B129" s="18" t="s">
        <v>40</v>
      </c>
      <c r="C129" s="19" t="s">
        <v>95</v>
      </c>
      <c r="D129" s="20">
        <v>140.0</v>
      </c>
      <c r="E129" s="20">
        <v>112.0</v>
      </c>
      <c r="F129" s="20">
        <v>6.0</v>
      </c>
      <c r="G129" s="21">
        <f t="shared" si="8"/>
        <v>840</v>
      </c>
      <c r="H129" s="21">
        <f t="shared" si="9"/>
        <v>672</v>
      </c>
      <c r="I129" s="22"/>
      <c r="J129" s="23">
        <v>2.5</v>
      </c>
      <c r="K129" s="24"/>
      <c r="L129" s="23">
        <v>0.0</v>
      </c>
      <c r="M129" s="16"/>
    </row>
    <row r="130" ht="12.0" customHeight="1">
      <c r="A130" s="34" t="s">
        <v>17</v>
      </c>
      <c r="B130" s="18" t="s">
        <v>41</v>
      </c>
      <c r="C130" s="19" t="s">
        <v>95</v>
      </c>
      <c r="D130" s="20">
        <v>140.0</v>
      </c>
      <c r="E130" s="20">
        <v>112.0</v>
      </c>
      <c r="F130" s="20">
        <v>6.0</v>
      </c>
      <c r="G130" s="21">
        <f t="shared" si="8"/>
        <v>840</v>
      </c>
      <c r="H130" s="21">
        <f t="shared" si="9"/>
        <v>672</v>
      </c>
      <c r="I130" s="22"/>
      <c r="J130" s="23">
        <v>1.7</v>
      </c>
      <c r="K130" s="24"/>
      <c r="L130" s="23">
        <v>0.0</v>
      </c>
      <c r="M130" s="16"/>
    </row>
    <row r="131" ht="12.0" customHeight="1">
      <c r="A131" s="34" t="s">
        <v>17</v>
      </c>
      <c r="B131" s="18" t="s">
        <v>124</v>
      </c>
      <c r="C131" s="19" t="s">
        <v>95</v>
      </c>
      <c r="D131" s="20">
        <v>55.0</v>
      </c>
      <c r="E131" s="20">
        <v>44.0</v>
      </c>
      <c r="F131" s="20">
        <v>5.0</v>
      </c>
      <c r="G131" s="21">
        <f t="shared" si="8"/>
        <v>275</v>
      </c>
      <c r="H131" s="21">
        <f t="shared" si="9"/>
        <v>220</v>
      </c>
      <c r="I131" s="22"/>
      <c r="J131" s="23">
        <v>3.0</v>
      </c>
      <c r="K131" s="24"/>
      <c r="L131" s="23">
        <v>0.0</v>
      </c>
      <c r="M131" s="16"/>
    </row>
    <row r="132" ht="12.0" customHeight="1">
      <c r="A132" s="34" t="s">
        <v>11</v>
      </c>
      <c r="B132" s="18" t="s">
        <v>125</v>
      </c>
      <c r="C132" s="19" t="s">
        <v>95</v>
      </c>
      <c r="D132" s="20">
        <v>140.0</v>
      </c>
      <c r="E132" s="20">
        <v>112.0</v>
      </c>
      <c r="F132" s="20">
        <v>3.0</v>
      </c>
      <c r="G132" s="21">
        <f t="shared" si="8"/>
        <v>420</v>
      </c>
      <c r="H132" s="21">
        <f t="shared" si="9"/>
        <v>336</v>
      </c>
      <c r="I132" s="22"/>
      <c r="J132" s="23">
        <v>3.0</v>
      </c>
      <c r="K132" s="24"/>
      <c r="L132" s="23">
        <v>0.0</v>
      </c>
      <c r="M132" s="16"/>
    </row>
    <row r="133" ht="13.5" customHeight="1">
      <c r="A133" s="34" t="s">
        <v>11</v>
      </c>
      <c r="B133" s="25" t="s">
        <v>81</v>
      </c>
      <c r="C133" s="19" t="s">
        <v>95</v>
      </c>
      <c r="D133" s="20">
        <v>100.0</v>
      </c>
      <c r="E133" s="20">
        <v>80.0</v>
      </c>
      <c r="F133" s="20">
        <v>9.0</v>
      </c>
      <c r="G133" s="21">
        <f t="shared" si="8"/>
        <v>900</v>
      </c>
      <c r="H133" s="21">
        <f t="shared" si="9"/>
        <v>720</v>
      </c>
      <c r="I133" s="22"/>
      <c r="J133" s="23">
        <v>1.6</v>
      </c>
      <c r="K133" s="24"/>
      <c r="L133" s="23">
        <v>0.0</v>
      </c>
      <c r="M133" s="16"/>
    </row>
    <row r="134" ht="13.5" customHeight="1">
      <c r="A134" s="34" t="s">
        <v>11</v>
      </c>
      <c r="B134" s="25" t="s">
        <v>126</v>
      </c>
      <c r="C134" s="19" t="s">
        <v>95</v>
      </c>
      <c r="D134" s="20">
        <v>100.0</v>
      </c>
      <c r="E134" s="20">
        <v>80.0</v>
      </c>
      <c r="F134" s="20">
        <v>9.0</v>
      </c>
      <c r="G134" s="21">
        <f t="shared" si="8"/>
        <v>900</v>
      </c>
      <c r="H134" s="21">
        <f t="shared" si="9"/>
        <v>720</v>
      </c>
      <c r="I134" s="22"/>
      <c r="J134" s="23">
        <v>1.8</v>
      </c>
      <c r="K134" s="24"/>
      <c r="L134" s="23">
        <v>0.0</v>
      </c>
      <c r="M134" s="16"/>
    </row>
    <row r="135" ht="12.75" customHeight="1">
      <c r="A135" s="34" t="s">
        <v>11</v>
      </c>
      <c r="B135" s="18" t="s">
        <v>28</v>
      </c>
      <c r="C135" s="19" t="s">
        <v>95</v>
      </c>
      <c r="D135" s="20">
        <v>140.0</v>
      </c>
      <c r="E135" s="20">
        <v>112.0</v>
      </c>
      <c r="F135" s="20">
        <v>6.0</v>
      </c>
      <c r="G135" s="21">
        <f t="shared" si="8"/>
        <v>840</v>
      </c>
      <c r="H135" s="21">
        <f t="shared" si="9"/>
        <v>672</v>
      </c>
      <c r="I135" s="22"/>
      <c r="J135" s="23">
        <v>1.3</v>
      </c>
      <c r="K135" s="24"/>
      <c r="L135" s="23">
        <v>0.0</v>
      </c>
      <c r="M135" s="16"/>
    </row>
    <row r="136" ht="12.0" customHeight="1">
      <c r="A136" s="34" t="s">
        <v>17</v>
      </c>
      <c r="B136" s="18" t="s">
        <v>36</v>
      </c>
      <c r="C136" s="19" t="s">
        <v>95</v>
      </c>
      <c r="D136" s="20">
        <v>110.0</v>
      </c>
      <c r="E136" s="20">
        <v>88.0</v>
      </c>
      <c r="F136" s="20">
        <v>6.0</v>
      </c>
      <c r="G136" s="21">
        <f t="shared" si="8"/>
        <v>660</v>
      </c>
      <c r="H136" s="21">
        <f t="shared" si="9"/>
        <v>528</v>
      </c>
      <c r="I136" s="22"/>
      <c r="J136" s="23">
        <v>3.5</v>
      </c>
      <c r="K136" s="24"/>
      <c r="L136" s="23">
        <v>0.0</v>
      </c>
      <c r="M136" s="16"/>
    </row>
    <row r="137" ht="13.5" customHeight="1">
      <c r="A137" s="34" t="s">
        <v>17</v>
      </c>
      <c r="B137" s="18" t="s">
        <v>35</v>
      </c>
      <c r="C137" s="19" t="s">
        <v>95</v>
      </c>
      <c r="D137" s="20">
        <v>110.0</v>
      </c>
      <c r="E137" s="20">
        <v>88.0</v>
      </c>
      <c r="F137" s="20">
        <v>5.0</v>
      </c>
      <c r="G137" s="21">
        <f t="shared" si="8"/>
        <v>550</v>
      </c>
      <c r="H137" s="21">
        <f t="shared" si="9"/>
        <v>440</v>
      </c>
      <c r="I137" s="22"/>
      <c r="J137" s="23">
        <v>1.2</v>
      </c>
      <c r="K137" s="24"/>
      <c r="L137" s="23">
        <v>0.0</v>
      </c>
      <c r="M137" s="23"/>
    </row>
    <row r="138" ht="13.5" customHeight="1">
      <c r="A138" s="34" t="s">
        <v>11</v>
      </c>
      <c r="B138" s="18" t="s">
        <v>127</v>
      </c>
      <c r="C138" s="19" t="s">
        <v>95</v>
      </c>
      <c r="D138" s="20">
        <v>140.0</v>
      </c>
      <c r="E138" s="20">
        <v>112.0</v>
      </c>
      <c r="F138" s="20">
        <v>6.0</v>
      </c>
      <c r="G138" s="21">
        <f t="shared" si="8"/>
        <v>840</v>
      </c>
      <c r="H138" s="21">
        <f t="shared" si="9"/>
        <v>672</v>
      </c>
      <c r="I138" s="22"/>
      <c r="J138" s="23">
        <v>2.9</v>
      </c>
      <c r="K138" s="24"/>
      <c r="L138" s="23">
        <v>0.0</v>
      </c>
      <c r="M138" s="23"/>
    </row>
    <row r="139" ht="13.5" customHeight="1">
      <c r="A139" s="34" t="s">
        <v>11</v>
      </c>
      <c r="B139" s="18" t="s">
        <v>128</v>
      </c>
      <c r="C139" s="19" t="s">
        <v>95</v>
      </c>
      <c r="D139" s="20">
        <v>140.0</v>
      </c>
      <c r="E139" s="20">
        <v>112.0</v>
      </c>
      <c r="F139" s="20">
        <v>6.0</v>
      </c>
      <c r="G139" s="21">
        <f t="shared" si="8"/>
        <v>840</v>
      </c>
      <c r="H139" s="21">
        <f t="shared" si="9"/>
        <v>672</v>
      </c>
      <c r="I139" s="22"/>
      <c r="J139" s="23">
        <v>2.9</v>
      </c>
      <c r="K139" s="24"/>
      <c r="L139" s="23">
        <v>0.0</v>
      </c>
      <c r="M139" s="23"/>
    </row>
    <row r="140" ht="13.5" customHeight="1">
      <c r="A140" s="34" t="s">
        <v>11</v>
      </c>
      <c r="B140" s="18" t="s">
        <v>46</v>
      </c>
      <c r="C140" s="19" t="s">
        <v>95</v>
      </c>
      <c r="D140" s="20">
        <v>140.0</v>
      </c>
      <c r="E140" s="20">
        <v>112.0</v>
      </c>
      <c r="F140" s="20">
        <v>6.0</v>
      </c>
      <c r="G140" s="21">
        <f t="shared" si="8"/>
        <v>840</v>
      </c>
      <c r="H140" s="21">
        <f t="shared" si="9"/>
        <v>672</v>
      </c>
      <c r="I140" s="22"/>
      <c r="J140" s="23">
        <v>2.0</v>
      </c>
      <c r="K140" s="24"/>
      <c r="L140" s="23">
        <v>0.0</v>
      </c>
      <c r="M140" s="23"/>
    </row>
    <row r="141" ht="12.0" customHeight="1">
      <c r="A141" s="17" t="s">
        <v>42</v>
      </c>
      <c r="B141" s="18"/>
      <c r="C141" s="19" t="s">
        <v>95</v>
      </c>
      <c r="D141" s="20"/>
      <c r="E141" s="20"/>
      <c r="F141" s="20"/>
      <c r="G141" s="21"/>
      <c r="H141" s="21"/>
      <c r="I141" s="22"/>
      <c r="J141" s="23"/>
      <c r="K141" s="24"/>
      <c r="L141" s="23"/>
      <c r="M141" s="16"/>
    </row>
    <row r="142" ht="12.0" customHeight="1">
      <c r="A142" s="17"/>
      <c r="B142" s="18"/>
      <c r="C142" s="19"/>
      <c r="D142" s="20"/>
      <c r="E142" s="20"/>
      <c r="F142" s="20"/>
      <c r="G142" s="21"/>
      <c r="H142" s="21"/>
      <c r="I142" s="22"/>
      <c r="J142" s="23"/>
      <c r="K142" s="24"/>
      <c r="L142" s="23"/>
      <c r="M142" s="16"/>
    </row>
    <row r="143" ht="12.0" customHeight="1">
      <c r="A143" s="17"/>
      <c r="B143" s="18"/>
      <c r="C143" s="19"/>
      <c r="D143" s="20"/>
      <c r="E143" s="20"/>
      <c r="F143" s="20"/>
      <c r="G143" s="21"/>
      <c r="H143" s="21"/>
      <c r="I143" s="22"/>
      <c r="J143" s="23"/>
      <c r="K143" s="24"/>
      <c r="L143" s="23"/>
      <c r="M143" s="16"/>
    </row>
    <row r="144" ht="13.5" customHeight="1">
      <c r="A144" s="8" t="s">
        <v>9</v>
      </c>
      <c r="B144" s="50" t="str">
        <f>CONCAT("Puglia ", concat(" -  Nombre de produits: ",COUNTIF(A145:A146,"si")))</f>
        <v>Puglia  -  Nombre de produits: 0</v>
      </c>
      <c r="C144" s="10" t="s">
        <v>129</v>
      </c>
      <c r="D144" s="11"/>
      <c r="E144" s="11"/>
      <c r="F144" s="11"/>
      <c r="G144" s="12"/>
      <c r="H144" s="12"/>
      <c r="I144" s="13"/>
      <c r="J144" s="14"/>
      <c r="K144" s="15"/>
      <c r="L144" s="14"/>
      <c r="M144" s="16"/>
    </row>
    <row r="145" ht="12.0" customHeight="1">
      <c r="A145" s="34" t="s">
        <v>17</v>
      </c>
      <c r="B145" s="18" t="s">
        <v>130</v>
      </c>
      <c r="C145" s="19" t="s">
        <v>129</v>
      </c>
      <c r="D145" s="20">
        <v>100.0</v>
      </c>
      <c r="E145" s="20">
        <v>80.0</v>
      </c>
      <c r="F145" s="20">
        <v>5.0</v>
      </c>
      <c r="G145" s="21">
        <f t="shared" ref="G145:G146" si="10">D145*F145</f>
        <v>500</v>
      </c>
      <c r="H145" s="21">
        <f t="shared" ref="H145:H146" si="11">E145*F145</f>
        <v>400</v>
      </c>
      <c r="I145" s="22"/>
      <c r="J145" s="23">
        <v>2.15</v>
      </c>
      <c r="K145" s="24"/>
      <c r="L145" s="23">
        <v>2.05</v>
      </c>
      <c r="M145" s="16"/>
    </row>
    <row r="146" ht="12.0" customHeight="1">
      <c r="A146" s="34" t="s">
        <v>17</v>
      </c>
      <c r="B146" s="18" t="s">
        <v>131</v>
      </c>
      <c r="C146" s="19" t="s">
        <v>129</v>
      </c>
      <c r="D146" s="20">
        <v>55.0</v>
      </c>
      <c r="E146" s="20">
        <v>48.0</v>
      </c>
      <c r="F146" s="20">
        <v>8.0</v>
      </c>
      <c r="G146" s="21">
        <f t="shared" si="10"/>
        <v>440</v>
      </c>
      <c r="H146" s="21">
        <f t="shared" si="11"/>
        <v>384</v>
      </c>
      <c r="I146" s="22"/>
      <c r="J146" s="23">
        <v>1.44</v>
      </c>
      <c r="K146" s="24"/>
      <c r="L146" s="23">
        <v>1.35</v>
      </c>
      <c r="M146" s="16"/>
    </row>
    <row r="147" ht="12.0" customHeight="1">
      <c r="A147" s="17" t="s">
        <v>42</v>
      </c>
      <c r="B147" s="18"/>
      <c r="C147" s="19" t="s">
        <v>129</v>
      </c>
      <c r="D147" s="20"/>
      <c r="E147" s="20"/>
      <c r="F147" s="20"/>
      <c r="G147" s="21"/>
      <c r="H147" s="21"/>
      <c r="I147" s="22"/>
      <c r="J147" s="23"/>
      <c r="K147" s="24"/>
      <c r="L147" s="23"/>
      <c r="M147" s="16"/>
    </row>
    <row r="148" ht="12.0" customHeight="1">
      <c r="A148" s="17"/>
      <c r="B148" s="18"/>
      <c r="C148" s="19"/>
      <c r="D148" s="20"/>
      <c r="E148" s="20"/>
      <c r="F148" s="20"/>
      <c r="G148" s="21"/>
      <c r="H148" s="21"/>
      <c r="I148" s="22"/>
      <c r="J148" s="23"/>
      <c r="K148" s="24"/>
      <c r="L148" s="23"/>
      <c r="M148" s="16"/>
    </row>
    <row r="149" ht="13.5" customHeight="1">
      <c r="A149" s="8" t="s">
        <v>9</v>
      </c>
      <c r="B149" s="9" t="str">
        <f>CONCAT("Trentino  ", concat(" -  Nombre de produits: ",COUNTIF(A150:A166,"si")))</f>
        <v>Trentino   -  Nombre de produits: 14</v>
      </c>
      <c r="C149" s="10" t="s">
        <v>132</v>
      </c>
      <c r="D149" s="11"/>
      <c r="E149" s="11"/>
      <c r="F149" s="11"/>
      <c r="G149" s="12"/>
      <c r="H149" s="12"/>
      <c r="I149" s="13"/>
      <c r="J149" s="14"/>
      <c r="K149" s="15"/>
      <c r="L149" s="14"/>
      <c r="M149" s="16"/>
    </row>
    <row r="150" ht="11.25" customHeight="1">
      <c r="A150" s="34" t="s">
        <v>11</v>
      </c>
      <c r="B150" s="17" t="s">
        <v>133</v>
      </c>
      <c r="C150" s="19" t="s">
        <v>132</v>
      </c>
      <c r="D150" s="20">
        <v>60.0</v>
      </c>
      <c r="E150" s="20">
        <v>48.0</v>
      </c>
      <c r="F150" s="20">
        <v>13.0</v>
      </c>
      <c r="G150" s="20">
        <f t="shared" ref="G150:G166" si="12">D150*F150</f>
        <v>780</v>
      </c>
      <c r="H150" s="21">
        <f t="shared" ref="H150:H166" si="13">E150*F150</f>
        <v>624</v>
      </c>
      <c r="I150" s="22"/>
      <c r="J150" s="51">
        <v>1.1</v>
      </c>
      <c r="K150" s="52"/>
      <c r="L150" s="51">
        <v>1.1</v>
      </c>
      <c r="M150" s="16"/>
    </row>
    <row r="151" ht="11.25" customHeight="1">
      <c r="A151" s="34" t="s">
        <v>11</v>
      </c>
      <c r="B151" s="17" t="s">
        <v>134</v>
      </c>
      <c r="C151" s="19" t="s">
        <v>132</v>
      </c>
      <c r="D151" s="20">
        <v>60.0</v>
      </c>
      <c r="E151" s="20">
        <v>48.0</v>
      </c>
      <c r="F151" s="20">
        <v>13.0</v>
      </c>
      <c r="G151" s="20">
        <f t="shared" si="12"/>
        <v>780</v>
      </c>
      <c r="H151" s="21">
        <f t="shared" si="13"/>
        <v>624</v>
      </c>
      <c r="I151" s="22"/>
      <c r="J151" s="51">
        <v>1.25</v>
      </c>
      <c r="K151" s="52"/>
      <c r="L151" s="51">
        <v>1.25</v>
      </c>
      <c r="M151" s="16"/>
    </row>
    <row r="152" ht="12.0" customHeight="1">
      <c r="A152" s="34" t="s">
        <v>11</v>
      </c>
      <c r="B152" s="17" t="s">
        <v>135</v>
      </c>
      <c r="C152" s="19" t="s">
        <v>132</v>
      </c>
      <c r="D152" s="20">
        <v>60.0</v>
      </c>
      <c r="E152" s="20">
        <v>48.0</v>
      </c>
      <c r="F152" s="20">
        <v>13.0</v>
      </c>
      <c r="G152" s="20">
        <f t="shared" si="12"/>
        <v>780</v>
      </c>
      <c r="H152" s="21">
        <f t="shared" si="13"/>
        <v>624</v>
      </c>
      <c r="I152" s="22"/>
      <c r="J152" s="51">
        <v>1.35</v>
      </c>
      <c r="K152" s="52"/>
      <c r="L152" s="51">
        <v>1.35</v>
      </c>
      <c r="M152" s="16"/>
    </row>
    <row r="153" ht="12.0" customHeight="1">
      <c r="A153" s="34" t="s">
        <v>11</v>
      </c>
      <c r="B153" s="17" t="s">
        <v>136</v>
      </c>
      <c r="C153" s="19" t="s">
        <v>132</v>
      </c>
      <c r="D153" s="20">
        <v>60.0</v>
      </c>
      <c r="E153" s="20">
        <v>48.0</v>
      </c>
      <c r="F153" s="20">
        <v>13.0</v>
      </c>
      <c r="G153" s="20">
        <f t="shared" si="12"/>
        <v>780</v>
      </c>
      <c r="H153" s="21">
        <f t="shared" si="13"/>
        <v>624</v>
      </c>
      <c r="I153" s="22"/>
      <c r="J153" s="51">
        <v>1.35</v>
      </c>
      <c r="K153" s="52"/>
      <c r="L153" s="51">
        <v>1.35</v>
      </c>
      <c r="M153" s="16"/>
    </row>
    <row r="154" ht="13.5" customHeight="1">
      <c r="A154" s="17" t="s">
        <v>17</v>
      </c>
      <c r="B154" s="17" t="s">
        <v>137</v>
      </c>
      <c r="C154" s="19" t="s">
        <v>132</v>
      </c>
      <c r="D154" s="20">
        <v>60.0</v>
      </c>
      <c r="E154" s="20">
        <v>48.0</v>
      </c>
      <c r="F154" s="20">
        <v>13.0</v>
      </c>
      <c r="G154" s="20">
        <f t="shared" si="12"/>
        <v>780</v>
      </c>
      <c r="H154" s="21">
        <f t="shared" si="13"/>
        <v>624</v>
      </c>
      <c r="I154" s="22"/>
      <c r="J154" s="51">
        <v>1.4</v>
      </c>
      <c r="K154" s="53"/>
      <c r="L154" s="51">
        <v>1.4</v>
      </c>
      <c r="M154" s="16"/>
    </row>
    <row r="155" ht="13.5" customHeight="1">
      <c r="A155" s="17" t="s">
        <v>17</v>
      </c>
      <c r="B155" s="17" t="s">
        <v>138</v>
      </c>
      <c r="C155" s="19" t="s">
        <v>132</v>
      </c>
      <c r="D155" s="20">
        <v>60.0</v>
      </c>
      <c r="E155" s="20">
        <v>48.0</v>
      </c>
      <c r="F155" s="20">
        <v>13.0</v>
      </c>
      <c r="G155" s="20">
        <f t="shared" si="12"/>
        <v>780</v>
      </c>
      <c r="H155" s="21">
        <f t="shared" si="13"/>
        <v>624</v>
      </c>
      <c r="I155" s="22"/>
      <c r="J155" s="51">
        <v>1.8</v>
      </c>
      <c r="K155" s="53"/>
      <c r="L155" s="51">
        <v>1.8</v>
      </c>
      <c r="M155" s="16"/>
    </row>
    <row r="156" ht="13.5" customHeight="1">
      <c r="A156" s="34" t="s">
        <v>11</v>
      </c>
      <c r="B156" s="54" t="s">
        <v>139</v>
      </c>
      <c r="C156" s="19" t="s">
        <v>132</v>
      </c>
      <c r="D156" s="55">
        <v>60.0</v>
      </c>
      <c r="E156" s="55">
        <v>48.0</v>
      </c>
      <c r="F156" s="55">
        <v>13.0</v>
      </c>
      <c r="G156" s="20">
        <f t="shared" si="12"/>
        <v>780</v>
      </c>
      <c r="H156" s="21">
        <f t="shared" si="13"/>
        <v>624</v>
      </c>
      <c r="I156" s="56"/>
      <c r="J156" s="57">
        <v>1.2</v>
      </c>
      <c r="K156" s="58"/>
      <c r="L156" s="57">
        <v>1.2</v>
      </c>
      <c r="M156" s="59"/>
    </row>
    <row r="157" ht="13.5" customHeight="1">
      <c r="A157" s="34" t="s">
        <v>11</v>
      </c>
      <c r="B157" s="60" t="s">
        <v>140</v>
      </c>
      <c r="C157" s="19" t="s">
        <v>132</v>
      </c>
      <c r="D157" s="61">
        <v>60.0</v>
      </c>
      <c r="E157" s="61">
        <v>48.0</v>
      </c>
      <c r="F157" s="61">
        <v>13.0</v>
      </c>
      <c r="G157" s="20">
        <f t="shared" si="12"/>
        <v>780</v>
      </c>
      <c r="H157" s="21">
        <f t="shared" si="13"/>
        <v>624</v>
      </c>
      <c r="I157" s="56"/>
      <c r="J157" s="62">
        <v>1.3</v>
      </c>
      <c r="K157" s="58"/>
      <c r="L157" s="62">
        <v>1.3</v>
      </c>
      <c r="M157" s="59"/>
    </row>
    <row r="158" ht="13.5" customHeight="1">
      <c r="A158" s="34" t="s">
        <v>11</v>
      </c>
      <c r="B158" s="60" t="s">
        <v>141</v>
      </c>
      <c r="C158" s="19" t="s">
        <v>132</v>
      </c>
      <c r="D158" s="61">
        <v>60.0</v>
      </c>
      <c r="E158" s="61">
        <v>48.0</v>
      </c>
      <c r="F158" s="61">
        <v>13.0</v>
      </c>
      <c r="G158" s="20">
        <f t="shared" si="12"/>
        <v>780</v>
      </c>
      <c r="H158" s="21">
        <f t="shared" si="13"/>
        <v>624</v>
      </c>
      <c r="I158" s="56"/>
      <c r="J158" s="62">
        <v>1.3</v>
      </c>
      <c r="K158" s="58"/>
      <c r="L158" s="57">
        <v>1.3</v>
      </c>
      <c r="M158" s="59"/>
    </row>
    <row r="159" ht="13.5" customHeight="1">
      <c r="A159" s="34" t="s">
        <v>11</v>
      </c>
      <c r="B159" s="60" t="s">
        <v>142</v>
      </c>
      <c r="C159" s="19" t="s">
        <v>132</v>
      </c>
      <c r="D159" s="61">
        <v>60.0</v>
      </c>
      <c r="E159" s="61">
        <v>48.0</v>
      </c>
      <c r="F159" s="61">
        <v>13.0</v>
      </c>
      <c r="G159" s="20">
        <f t="shared" si="12"/>
        <v>780</v>
      </c>
      <c r="H159" s="21">
        <f t="shared" si="13"/>
        <v>624</v>
      </c>
      <c r="I159" s="56"/>
      <c r="J159" s="62">
        <v>1.15</v>
      </c>
      <c r="K159" s="58"/>
      <c r="L159" s="62">
        <v>1.15</v>
      </c>
      <c r="M159" s="59"/>
    </row>
    <row r="160" ht="13.5" customHeight="1">
      <c r="A160" s="34" t="s">
        <v>11</v>
      </c>
      <c r="B160" s="60" t="s">
        <v>143</v>
      </c>
      <c r="C160" s="19" t="s">
        <v>132</v>
      </c>
      <c r="D160" s="61">
        <v>60.0</v>
      </c>
      <c r="E160" s="61">
        <v>48.0</v>
      </c>
      <c r="F160" s="61">
        <v>13.0</v>
      </c>
      <c r="G160" s="20">
        <f t="shared" si="12"/>
        <v>780</v>
      </c>
      <c r="H160" s="21">
        <f t="shared" si="13"/>
        <v>624</v>
      </c>
      <c r="I160" s="56"/>
      <c r="J160" s="62">
        <v>1.25</v>
      </c>
      <c r="K160" s="58"/>
      <c r="L160" s="62">
        <v>1.25</v>
      </c>
      <c r="M160" s="59"/>
    </row>
    <row r="161" ht="13.5" customHeight="1">
      <c r="A161" s="34" t="s">
        <v>11</v>
      </c>
      <c r="B161" s="60" t="s">
        <v>144</v>
      </c>
      <c r="C161" s="19" t="s">
        <v>132</v>
      </c>
      <c r="D161" s="61">
        <v>60.0</v>
      </c>
      <c r="E161" s="61">
        <v>48.0</v>
      </c>
      <c r="F161" s="61">
        <v>13.0</v>
      </c>
      <c r="G161" s="20">
        <f t="shared" si="12"/>
        <v>780</v>
      </c>
      <c r="H161" s="21">
        <f t="shared" si="13"/>
        <v>624</v>
      </c>
      <c r="I161" s="56"/>
      <c r="J161" s="63">
        <v>0.95</v>
      </c>
      <c r="K161" s="58"/>
      <c r="L161" s="62">
        <v>0.95</v>
      </c>
      <c r="M161" s="59"/>
    </row>
    <row r="162" ht="13.5" customHeight="1">
      <c r="A162" s="34" t="s">
        <v>11</v>
      </c>
      <c r="B162" s="60" t="s">
        <v>145</v>
      </c>
      <c r="C162" s="19" t="s">
        <v>132</v>
      </c>
      <c r="D162" s="61">
        <v>60.0</v>
      </c>
      <c r="E162" s="61">
        <v>48.0</v>
      </c>
      <c r="F162" s="61">
        <v>13.0</v>
      </c>
      <c r="G162" s="20">
        <f t="shared" si="12"/>
        <v>780</v>
      </c>
      <c r="H162" s="21">
        <f t="shared" si="13"/>
        <v>624</v>
      </c>
      <c r="I162" s="56"/>
      <c r="J162" s="63">
        <v>1.1</v>
      </c>
      <c r="K162" s="58"/>
      <c r="L162" s="63">
        <v>1.1</v>
      </c>
      <c r="M162" s="59"/>
    </row>
    <row r="163" ht="13.5" customHeight="1">
      <c r="A163" s="34" t="s">
        <v>11</v>
      </c>
      <c r="B163" s="60" t="s">
        <v>146</v>
      </c>
      <c r="C163" s="19" t="s">
        <v>132</v>
      </c>
      <c r="D163" s="61">
        <v>60.0</v>
      </c>
      <c r="E163" s="61">
        <v>48.0</v>
      </c>
      <c r="F163" s="61">
        <v>13.0</v>
      </c>
      <c r="G163" s="20">
        <f t="shared" si="12"/>
        <v>780</v>
      </c>
      <c r="H163" s="21">
        <f t="shared" si="13"/>
        <v>624</v>
      </c>
      <c r="I163" s="56"/>
      <c r="J163" s="63">
        <v>1.1</v>
      </c>
      <c r="K163" s="58"/>
      <c r="L163" s="63">
        <v>1.1</v>
      </c>
      <c r="M163" s="59"/>
    </row>
    <row r="164" ht="13.5" customHeight="1">
      <c r="A164" s="34" t="s">
        <v>17</v>
      </c>
      <c r="B164" s="64" t="s">
        <v>147</v>
      </c>
      <c r="C164" s="19" t="s">
        <v>132</v>
      </c>
      <c r="D164" s="61">
        <v>80.0</v>
      </c>
      <c r="E164" s="61">
        <v>64.0</v>
      </c>
      <c r="F164" s="61">
        <v>6.0</v>
      </c>
      <c r="G164" s="20">
        <f t="shared" si="12"/>
        <v>480</v>
      </c>
      <c r="H164" s="21">
        <f t="shared" si="13"/>
        <v>384</v>
      </c>
      <c r="I164" s="56"/>
      <c r="J164" s="62">
        <v>1.5</v>
      </c>
      <c r="K164" s="58"/>
      <c r="L164" s="62">
        <v>1.5</v>
      </c>
      <c r="M164" s="59"/>
    </row>
    <row r="165" ht="13.5" customHeight="1">
      <c r="A165" s="34" t="s">
        <v>11</v>
      </c>
      <c r="B165" s="60" t="s">
        <v>148</v>
      </c>
      <c r="C165" s="19" t="s">
        <v>132</v>
      </c>
      <c r="D165" s="61">
        <v>60.0</v>
      </c>
      <c r="E165" s="61">
        <v>48.0</v>
      </c>
      <c r="F165" s="61">
        <v>13.0</v>
      </c>
      <c r="G165" s="20">
        <f t="shared" si="12"/>
        <v>780</v>
      </c>
      <c r="H165" s="21">
        <f t="shared" si="13"/>
        <v>624</v>
      </c>
      <c r="I165" s="56"/>
      <c r="J165" s="63">
        <v>1.1</v>
      </c>
      <c r="K165" s="58"/>
      <c r="L165" s="63">
        <v>1.1</v>
      </c>
      <c r="M165" s="59"/>
    </row>
    <row r="166" ht="13.5" customHeight="1">
      <c r="A166" s="34" t="s">
        <v>11</v>
      </c>
      <c r="B166" s="60" t="s">
        <v>149</v>
      </c>
      <c r="C166" s="19" t="s">
        <v>132</v>
      </c>
      <c r="D166" s="61">
        <v>60.0</v>
      </c>
      <c r="E166" s="61">
        <v>48.0</v>
      </c>
      <c r="F166" s="61">
        <v>13.0</v>
      </c>
      <c r="G166" s="20">
        <f t="shared" si="12"/>
        <v>780</v>
      </c>
      <c r="H166" s="21">
        <f t="shared" si="13"/>
        <v>624</v>
      </c>
      <c r="I166" s="56"/>
      <c r="J166" s="63">
        <v>1.25</v>
      </c>
      <c r="K166" s="58"/>
      <c r="L166" s="63">
        <v>1.25</v>
      </c>
      <c r="M166" s="59"/>
    </row>
    <row r="167" ht="13.5" customHeight="1">
      <c r="A167" s="64" t="s">
        <v>42</v>
      </c>
      <c r="B167" s="65"/>
      <c r="C167" s="19" t="s">
        <v>132</v>
      </c>
      <c r="D167" s="66"/>
      <c r="E167" s="66"/>
      <c r="F167" s="66"/>
      <c r="G167" s="67"/>
      <c r="H167" s="67"/>
      <c r="I167" s="56"/>
      <c r="J167" s="68"/>
      <c r="K167" s="58"/>
      <c r="L167" s="68"/>
      <c r="M167" s="59"/>
    </row>
    <row r="168" ht="13.5" customHeight="1">
      <c r="A168" s="69"/>
      <c r="B168" s="70"/>
      <c r="C168" s="71"/>
      <c r="D168" s="72"/>
      <c r="E168" s="72"/>
      <c r="F168" s="72"/>
      <c r="G168" s="73"/>
      <c r="H168" s="73"/>
      <c r="I168" s="56"/>
      <c r="J168" s="58"/>
      <c r="K168" s="58"/>
      <c r="L168" s="58"/>
      <c r="M168" s="59"/>
    </row>
    <row r="169" ht="13.5" customHeight="1">
      <c r="A169" s="8" t="s">
        <v>9</v>
      </c>
      <c r="B169" s="9" t="str">
        <f>CONCAT("Trentino  ", concat(" -  Nombre de produits: ",COUNTIF(A170:A178,"si")))</f>
        <v>Trentino   -  Nombre de produits: 9</v>
      </c>
      <c r="C169" s="10" t="s">
        <v>150</v>
      </c>
      <c r="D169" s="11"/>
      <c r="E169" s="11"/>
      <c r="F169" s="11"/>
      <c r="G169" s="12"/>
      <c r="H169" s="12"/>
      <c r="I169" s="13"/>
      <c r="J169" s="14"/>
      <c r="K169" s="15"/>
      <c r="L169" s="14"/>
      <c r="M169" s="16"/>
    </row>
    <row r="170" ht="13.5" customHeight="1">
      <c r="A170" s="34" t="s">
        <v>11</v>
      </c>
      <c r="B170" s="17" t="s">
        <v>134</v>
      </c>
      <c r="C170" s="19" t="s">
        <v>150</v>
      </c>
      <c r="D170" s="20">
        <v>60.0</v>
      </c>
      <c r="E170" s="20">
        <v>48.0</v>
      </c>
      <c r="F170" s="20">
        <v>13.0</v>
      </c>
      <c r="G170" s="20">
        <f t="shared" ref="G170:G178" si="14">D170*F170</f>
        <v>780</v>
      </c>
      <c r="H170" s="21">
        <f t="shared" ref="H170:H178" si="15">E170*F170</f>
        <v>624</v>
      </c>
      <c r="I170" s="22"/>
      <c r="J170" s="51">
        <v>1.3</v>
      </c>
      <c r="K170" s="52"/>
      <c r="L170" s="51">
        <v>1.3</v>
      </c>
      <c r="M170" s="16"/>
    </row>
    <row r="171" ht="13.5" customHeight="1">
      <c r="A171" s="34" t="s">
        <v>11</v>
      </c>
      <c r="B171" s="17" t="s">
        <v>135</v>
      </c>
      <c r="C171" s="19" t="s">
        <v>150</v>
      </c>
      <c r="D171" s="20">
        <v>60.0</v>
      </c>
      <c r="E171" s="20">
        <v>48.0</v>
      </c>
      <c r="F171" s="20">
        <v>13.0</v>
      </c>
      <c r="G171" s="20">
        <f t="shared" si="14"/>
        <v>780</v>
      </c>
      <c r="H171" s="21">
        <f t="shared" si="15"/>
        <v>624</v>
      </c>
      <c r="I171" s="22"/>
      <c r="J171" s="51">
        <v>1.3</v>
      </c>
      <c r="K171" s="52"/>
      <c r="L171" s="51">
        <v>1.3</v>
      </c>
      <c r="M171" s="16"/>
    </row>
    <row r="172" ht="13.5" customHeight="1">
      <c r="A172" s="34" t="s">
        <v>11</v>
      </c>
      <c r="B172" s="17" t="s">
        <v>151</v>
      </c>
      <c r="C172" s="19" t="s">
        <v>150</v>
      </c>
      <c r="D172" s="20">
        <v>60.0</v>
      </c>
      <c r="E172" s="20">
        <v>48.0</v>
      </c>
      <c r="F172" s="20">
        <v>13.0</v>
      </c>
      <c r="G172" s="20">
        <f t="shared" si="14"/>
        <v>780</v>
      </c>
      <c r="H172" s="21">
        <f t="shared" si="15"/>
        <v>624</v>
      </c>
      <c r="I172" s="22"/>
      <c r="J172" s="51">
        <v>1.2</v>
      </c>
      <c r="K172" s="52"/>
      <c r="L172" s="51">
        <v>1.2</v>
      </c>
      <c r="M172" s="16"/>
    </row>
    <row r="173" ht="13.5" customHeight="1">
      <c r="A173" s="34" t="s">
        <v>11</v>
      </c>
      <c r="B173" s="17" t="s">
        <v>152</v>
      </c>
      <c r="C173" s="19" t="s">
        <v>150</v>
      </c>
      <c r="D173" s="20">
        <v>60.0</v>
      </c>
      <c r="E173" s="20">
        <v>48.0</v>
      </c>
      <c r="F173" s="20">
        <v>13.0</v>
      </c>
      <c r="G173" s="20">
        <f t="shared" si="14"/>
        <v>780</v>
      </c>
      <c r="H173" s="21">
        <f t="shared" si="15"/>
        <v>624</v>
      </c>
      <c r="I173" s="22"/>
      <c r="J173" s="51">
        <v>1.2</v>
      </c>
      <c r="K173" s="52"/>
      <c r="L173" s="51">
        <v>1.2</v>
      </c>
      <c r="M173" s="16"/>
    </row>
    <row r="174" ht="13.5" customHeight="1">
      <c r="A174" s="34" t="s">
        <v>11</v>
      </c>
      <c r="B174" s="60" t="s">
        <v>144</v>
      </c>
      <c r="C174" s="19" t="s">
        <v>150</v>
      </c>
      <c r="D174" s="61">
        <v>60.0</v>
      </c>
      <c r="E174" s="61">
        <v>48.0</v>
      </c>
      <c r="F174" s="61">
        <v>13.0</v>
      </c>
      <c r="G174" s="20">
        <f t="shared" si="14"/>
        <v>780</v>
      </c>
      <c r="H174" s="21">
        <f t="shared" si="15"/>
        <v>624</v>
      </c>
      <c r="I174" s="56"/>
      <c r="J174" s="63">
        <v>1.2</v>
      </c>
      <c r="K174" s="58"/>
      <c r="L174" s="62">
        <v>1.2</v>
      </c>
      <c r="M174" s="59"/>
    </row>
    <row r="175" ht="13.5" customHeight="1">
      <c r="A175" s="34" t="s">
        <v>11</v>
      </c>
      <c r="B175" s="60" t="s">
        <v>145</v>
      </c>
      <c r="C175" s="19" t="s">
        <v>150</v>
      </c>
      <c r="D175" s="61">
        <v>60.0</v>
      </c>
      <c r="E175" s="61">
        <v>48.0</v>
      </c>
      <c r="F175" s="61">
        <v>13.0</v>
      </c>
      <c r="G175" s="20">
        <f t="shared" si="14"/>
        <v>780</v>
      </c>
      <c r="H175" s="21">
        <f t="shared" si="15"/>
        <v>624</v>
      </c>
      <c r="I175" s="56"/>
      <c r="J175" s="63">
        <v>1.2</v>
      </c>
      <c r="K175" s="58"/>
      <c r="L175" s="63">
        <v>1.2</v>
      </c>
      <c r="M175" s="59"/>
    </row>
    <row r="176" ht="13.5" customHeight="1">
      <c r="A176" s="34" t="s">
        <v>11</v>
      </c>
      <c r="B176" s="54" t="s">
        <v>153</v>
      </c>
      <c r="C176" s="19" t="s">
        <v>150</v>
      </c>
      <c r="D176" s="55">
        <v>60.0</v>
      </c>
      <c r="E176" s="55">
        <v>48.0</v>
      </c>
      <c r="F176" s="55">
        <v>13.0</v>
      </c>
      <c r="G176" s="20">
        <f t="shared" si="14"/>
        <v>780</v>
      </c>
      <c r="H176" s="21">
        <f t="shared" si="15"/>
        <v>624</v>
      </c>
      <c r="I176" s="56"/>
      <c r="J176" s="57">
        <v>1.3</v>
      </c>
      <c r="K176" s="58"/>
      <c r="L176" s="57">
        <v>1.3</v>
      </c>
      <c r="M176" s="59"/>
    </row>
    <row r="177" ht="13.5" customHeight="1">
      <c r="A177" s="34" t="s">
        <v>11</v>
      </c>
      <c r="B177" s="60" t="s">
        <v>154</v>
      </c>
      <c r="C177" s="19" t="s">
        <v>150</v>
      </c>
      <c r="D177" s="61">
        <v>60.0</v>
      </c>
      <c r="E177" s="61">
        <v>48.0</v>
      </c>
      <c r="F177" s="61">
        <v>13.0</v>
      </c>
      <c r="G177" s="20">
        <f t="shared" si="14"/>
        <v>780</v>
      </c>
      <c r="H177" s="21">
        <f t="shared" si="15"/>
        <v>624</v>
      </c>
      <c r="I177" s="56"/>
      <c r="J177" s="62">
        <v>1.3</v>
      </c>
      <c r="K177" s="58"/>
      <c r="L177" s="62">
        <v>1.3</v>
      </c>
      <c r="M177" s="59"/>
    </row>
    <row r="178" ht="13.5" customHeight="1">
      <c r="A178" s="34" t="s">
        <v>11</v>
      </c>
      <c r="B178" s="60" t="s">
        <v>155</v>
      </c>
      <c r="C178" s="19" t="s">
        <v>150</v>
      </c>
      <c r="D178" s="61">
        <v>60.0</v>
      </c>
      <c r="E178" s="61">
        <v>48.0</v>
      </c>
      <c r="F178" s="61">
        <v>13.0</v>
      </c>
      <c r="G178" s="20">
        <f t="shared" si="14"/>
        <v>780</v>
      </c>
      <c r="H178" s="21">
        <f t="shared" si="15"/>
        <v>624</v>
      </c>
      <c r="I178" s="56"/>
      <c r="J178" s="62">
        <v>1.3</v>
      </c>
      <c r="K178" s="58"/>
      <c r="L178" s="57">
        <v>1.3</v>
      </c>
      <c r="M178" s="59"/>
    </row>
    <row r="179" ht="13.5" customHeight="1">
      <c r="A179" s="64" t="s">
        <v>42</v>
      </c>
      <c r="B179" s="65"/>
      <c r="C179" s="19" t="s">
        <v>150</v>
      </c>
      <c r="D179" s="66"/>
      <c r="E179" s="66"/>
      <c r="F179" s="66"/>
      <c r="G179" s="67"/>
      <c r="H179" s="67"/>
      <c r="I179" s="56"/>
      <c r="J179" s="68"/>
      <c r="K179" s="58"/>
      <c r="L179" s="68"/>
      <c r="M179" s="59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74" t="s">
        <v>156</v>
      </c>
      <c r="B1" s="75" t="s">
        <v>157</v>
      </c>
      <c r="C1" s="75" t="s">
        <v>158</v>
      </c>
      <c r="D1" s="76" t="s">
        <v>159</v>
      </c>
      <c r="E1" s="76" t="s">
        <v>160</v>
      </c>
      <c r="F1" s="77" t="s">
        <v>161</v>
      </c>
      <c r="G1" s="78" t="s">
        <v>10</v>
      </c>
      <c r="H1" s="78" t="s">
        <v>45</v>
      </c>
      <c r="I1" s="79" t="s">
        <v>95</v>
      </c>
      <c r="J1" s="78" t="s">
        <v>132</v>
      </c>
      <c r="K1" s="79" t="s">
        <v>129</v>
      </c>
      <c r="L1" s="79" t="s">
        <v>150</v>
      </c>
      <c r="M1" s="80" t="s">
        <v>43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>
      <c r="A2" s="82" t="s">
        <v>162</v>
      </c>
      <c r="B2" s="83" t="s">
        <v>163</v>
      </c>
      <c r="C2" s="83" t="s">
        <v>164</v>
      </c>
      <c r="D2" s="83">
        <v>265.0</v>
      </c>
      <c r="E2" s="83">
        <v>235.0</v>
      </c>
      <c r="F2" s="84">
        <v>1.12</v>
      </c>
      <c r="G2" s="85" t="s">
        <v>44</v>
      </c>
      <c r="H2" s="85" t="s">
        <v>44</v>
      </c>
      <c r="I2" s="85" t="s">
        <v>165</v>
      </c>
      <c r="J2" s="85" t="s">
        <v>44</v>
      </c>
      <c r="K2" s="85" t="s">
        <v>44</v>
      </c>
      <c r="L2" s="85" t="s">
        <v>165</v>
      </c>
      <c r="M2" s="85" t="s">
        <v>165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>
      <c r="A3" s="82" t="s">
        <v>166</v>
      </c>
      <c r="B3" s="83" t="s">
        <v>167</v>
      </c>
      <c r="C3" s="83" t="s">
        <v>168</v>
      </c>
      <c r="D3" s="83">
        <v>235.0</v>
      </c>
      <c r="E3" s="83">
        <v>205.0</v>
      </c>
      <c r="F3" s="84">
        <v>1.122</v>
      </c>
      <c r="G3" s="85" t="s">
        <v>44</v>
      </c>
      <c r="H3" s="85" t="s">
        <v>44</v>
      </c>
      <c r="I3" s="85" t="s">
        <v>44</v>
      </c>
      <c r="J3" s="85" t="s">
        <v>44</v>
      </c>
      <c r="K3" s="85" t="s">
        <v>44</v>
      </c>
      <c r="L3" s="85" t="s">
        <v>44</v>
      </c>
      <c r="M3" s="85" t="s">
        <v>165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>
      <c r="A4" s="82" t="s">
        <v>169</v>
      </c>
      <c r="B4" s="83" t="s">
        <v>170</v>
      </c>
      <c r="C4" s="83" t="s">
        <v>171</v>
      </c>
      <c r="D4" s="83">
        <v>300.0</v>
      </c>
      <c r="E4" s="83">
        <v>270.0</v>
      </c>
      <c r="F4" s="84">
        <v>1.122</v>
      </c>
      <c r="G4" s="85" t="s">
        <v>44</v>
      </c>
      <c r="H4" s="85" t="s">
        <v>44</v>
      </c>
      <c r="I4" s="85" t="s">
        <v>44</v>
      </c>
      <c r="J4" s="85" t="s">
        <v>165</v>
      </c>
      <c r="K4" s="85" t="s">
        <v>44</v>
      </c>
      <c r="L4" s="85" t="s">
        <v>165</v>
      </c>
      <c r="M4" s="85" t="s">
        <v>165</v>
      </c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>
      <c r="A5" s="82" t="s">
        <v>172</v>
      </c>
      <c r="B5" s="83" t="s">
        <v>173</v>
      </c>
      <c r="C5" s="83" t="s">
        <v>174</v>
      </c>
      <c r="D5" s="83">
        <v>0.0</v>
      </c>
      <c r="E5" s="83">
        <v>0.0</v>
      </c>
      <c r="F5" s="84">
        <v>1.122</v>
      </c>
      <c r="G5" s="85" t="s">
        <v>44</v>
      </c>
      <c r="H5" s="85" t="s">
        <v>165</v>
      </c>
      <c r="I5" s="85" t="s">
        <v>44</v>
      </c>
      <c r="J5" s="85" t="s">
        <v>165</v>
      </c>
      <c r="K5" s="85" t="s">
        <v>44</v>
      </c>
      <c r="L5" s="85" t="s">
        <v>165</v>
      </c>
      <c r="M5" s="85" t="s">
        <v>165</v>
      </c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>
      <c r="A6" s="82" t="s">
        <v>175</v>
      </c>
      <c r="B6" s="83" t="s">
        <v>176</v>
      </c>
      <c r="C6" s="83" t="s">
        <v>177</v>
      </c>
      <c r="D6" s="83">
        <v>240.0</v>
      </c>
      <c r="E6" s="83">
        <v>200.0</v>
      </c>
      <c r="F6" s="84">
        <v>1.13</v>
      </c>
      <c r="G6" s="85" t="s">
        <v>44</v>
      </c>
      <c r="H6" s="85" t="s">
        <v>44</v>
      </c>
      <c r="I6" s="85" t="s">
        <v>44</v>
      </c>
      <c r="J6" s="85" t="s">
        <v>44</v>
      </c>
      <c r="K6" s="85" t="s">
        <v>44</v>
      </c>
      <c r="L6" s="85" t="s">
        <v>44</v>
      </c>
      <c r="M6" s="85" t="s">
        <v>165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>
      <c r="A7" s="82" t="s">
        <v>178</v>
      </c>
      <c r="B7" s="83" t="s">
        <v>179</v>
      </c>
      <c r="C7" s="83" t="s">
        <v>180</v>
      </c>
      <c r="D7" s="86">
        <v>285.0</v>
      </c>
      <c r="E7" s="86">
        <v>255.0</v>
      </c>
      <c r="F7" s="84">
        <v>1.122</v>
      </c>
      <c r="G7" s="85" t="s">
        <v>44</v>
      </c>
      <c r="H7" s="85" t="s">
        <v>44</v>
      </c>
      <c r="I7" s="85" t="s">
        <v>44</v>
      </c>
      <c r="J7" s="85" t="s">
        <v>44</v>
      </c>
      <c r="K7" s="85" t="s">
        <v>165</v>
      </c>
      <c r="L7" s="85" t="s">
        <v>165</v>
      </c>
      <c r="M7" s="85" t="s">
        <v>165</v>
      </c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>
      <c r="A8" s="82" t="s">
        <v>181</v>
      </c>
      <c r="B8" s="83" t="s">
        <v>182</v>
      </c>
      <c r="C8" s="83" t="s">
        <v>183</v>
      </c>
      <c r="D8" s="86">
        <v>275.0</v>
      </c>
      <c r="E8" s="86">
        <v>245.0</v>
      </c>
      <c r="F8" s="84">
        <v>1.13</v>
      </c>
      <c r="G8" s="85" t="s">
        <v>165</v>
      </c>
      <c r="H8" s="85" t="s">
        <v>165</v>
      </c>
      <c r="I8" s="85" t="s">
        <v>165</v>
      </c>
      <c r="J8" s="85" t="s">
        <v>165</v>
      </c>
      <c r="K8" s="85" t="s">
        <v>165</v>
      </c>
      <c r="L8" s="85" t="s">
        <v>165</v>
      </c>
      <c r="M8" s="85" t="s">
        <v>165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>
      <c r="A9" s="82" t="s">
        <v>184</v>
      </c>
      <c r="B9" s="83" t="s">
        <v>185</v>
      </c>
      <c r="C9" s="83" t="s">
        <v>186</v>
      </c>
      <c r="D9" s="83">
        <v>290.0</v>
      </c>
      <c r="E9" s="83">
        <v>260.0</v>
      </c>
      <c r="F9" s="84">
        <v>1.122</v>
      </c>
      <c r="G9" s="85" t="s">
        <v>44</v>
      </c>
      <c r="H9" s="85" t="s">
        <v>44</v>
      </c>
      <c r="I9" s="85" t="s">
        <v>44</v>
      </c>
      <c r="J9" s="85" t="s">
        <v>44</v>
      </c>
      <c r="K9" s="85" t="s">
        <v>44</v>
      </c>
      <c r="L9" s="85" t="s">
        <v>165</v>
      </c>
      <c r="M9" s="85" t="s">
        <v>165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>
      <c r="A10" s="87" t="s">
        <v>187</v>
      </c>
      <c r="B10" s="83" t="s">
        <v>188</v>
      </c>
      <c r="C10" s="83" t="s">
        <v>189</v>
      </c>
      <c r="D10" s="83">
        <v>285.0</v>
      </c>
      <c r="E10" s="83">
        <v>255.0</v>
      </c>
      <c r="F10" s="88">
        <v>1.122</v>
      </c>
      <c r="G10" s="89" t="s">
        <v>44</v>
      </c>
      <c r="H10" s="89" t="s">
        <v>44</v>
      </c>
      <c r="I10" s="89" t="s">
        <v>44</v>
      </c>
      <c r="J10" s="85" t="s">
        <v>44</v>
      </c>
      <c r="K10" s="85" t="s">
        <v>165</v>
      </c>
      <c r="L10" s="85" t="s">
        <v>165</v>
      </c>
      <c r="M10" s="85" t="s">
        <v>165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>
      <c r="A11" s="87" t="s">
        <v>190</v>
      </c>
      <c r="B11" s="83" t="s">
        <v>191</v>
      </c>
      <c r="C11" s="83" t="s">
        <v>192</v>
      </c>
      <c r="D11" s="83">
        <v>290.0</v>
      </c>
      <c r="E11" s="83">
        <v>260.0</v>
      </c>
      <c r="F11" s="88">
        <v>1.122</v>
      </c>
      <c r="G11" s="89" t="s">
        <v>44</v>
      </c>
      <c r="H11" s="89" t="s">
        <v>44</v>
      </c>
      <c r="I11" s="89" t="s">
        <v>44</v>
      </c>
      <c r="J11" s="85" t="s">
        <v>44</v>
      </c>
      <c r="K11" s="85" t="s">
        <v>165</v>
      </c>
      <c r="L11" s="85" t="s">
        <v>165</v>
      </c>
      <c r="M11" s="85" t="s">
        <v>165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>
      <c r="A12" s="87" t="s">
        <v>193</v>
      </c>
      <c r="B12" s="83" t="s">
        <v>194</v>
      </c>
      <c r="C12" s="83" t="s">
        <v>195</v>
      </c>
      <c r="D12" s="86">
        <v>280.0</v>
      </c>
      <c r="E12" s="86">
        <v>255.0</v>
      </c>
      <c r="F12" s="88">
        <v>1.122</v>
      </c>
      <c r="G12" s="89" t="s">
        <v>44</v>
      </c>
      <c r="H12" s="89" t="s">
        <v>44</v>
      </c>
      <c r="I12" s="89" t="s">
        <v>44</v>
      </c>
      <c r="J12" s="85" t="s">
        <v>44</v>
      </c>
      <c r="K12" s="85" t="s">
        <v>165</v>
      </c>
      <c r="L12" s="85" t="s">
        <v>165</v>
      </c>
      <c r="M12" s="85" t="s">
        <v>165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>
      <c r="A13" s="87" t="s">
        <v>196</v>
      </c>
      <c r="B13" s="83" t="s">
        <v>179</v>
      </c>
      <c r="C13" s="83" t="s">
        <v>197</v>
      </c>
      <c r="D13" s="86">
        <v>230.0</v>
      </c>
      <c r="E13" s="86">
        <v>200.0</v>
      </c>
      <c r="F13" s="88">
        <v>1.122</v>
      </c>
      <c r="G13" s="89" t="s">
        <v>44</v>
      </c>
      <c r="H13" s="89" t="s">
        <v>44</v>
      </c>
      <c r="I13" s="89" t="s">
        <v>44</v>
      </c>
      <c r="J13" s="85" t="s">
        <v>44</v>
      </c>
      <c r="K13" s="85" t="s">
        <v>165</v>
      </c>
      <c r="L13" s="85" t="s">
        <v>165</v>
      </c>
      <c r="M13" s="85" t="s">
        <v>165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>
      <c r="A14" s="82" t="s">
        <v>198</v>
      </c>
      <c r="B14" s="83" t="s">
        <v>199</v>
      </c>
      <c r="C14" s="83" t="s">
        <v>200</v>
      </c>
      <c r="D14" s="86">
        <v>50.0</v>
      </c>
      <c r="E14" s="86">
        <v>300.0</v>
      </c>
      <c r="F14" s="90">
        <v>0.05</v>
      </c>
      <c r="G14" s="89" t="s">
        <v>44</v>
      </c>
      <c r="H14" s="89" t="s">
        <v>44</v>
      </c>
      <c r="I14" s="89" t="s">
        <v>44</v>
      </c>
      <c r="J14" s="85" t="s">
        <v>44</v>
      </c>
      <c r="K14" s="85" t="s">
        <v>44</v>
      </c>
      <c r="L14" s="85" t="s">
        <v>165</v>
      </c>
      <c r="M14" s="85" t="s">
        <v>165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>
      <c r="A15" s="82" t="s">
        <v>201</v>
      </c>
      <c r="B15" s="83" t="s">
        <v>199</v>
      </c>
      <c r="C15" s="83" t="s">
        <v>202</v>
      </c>
      <c r="D15" s="86">
        <v>50.0</v>
      </c>
      <c r="E15" s="86">
        <v>300.0</v>
      </c>
      <c r="F15" s="90">
        <v>0.05</v>
      </c>
      <c r="G15" s="89" t="s">
        <v>44</v>
      </c>
      <c r="H15" s="89" t="s">
        <v>44</v>
      </c>
      <c r="I15" s="89" t="s">
        <v>44</v>
      </c>
      <c r="J15" s="85" t="s">
        <v>44</v>
      </c>
      <c r="K15" s="85" t="s">
        <v>165</v>
      </c>
      <c r="L15" s="85" t="s">
        <v>165</v>
      </c>
      <c r="M15" s="85" t="s">
        <v>165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>
      <c r="A16" s="82" t="s">
        <v>203</v>
      </c>
      <c r="B16" s="82" t="s">
        <v>204</v>
      </c>
      <c r="C16" s="83" t="s">
        <v>189</v>
      </c>
      <c r="D16" s="86">
        <v>285.0</v>
      </c>
      <c r="E16" s="86">
        <v>255.0</v>
      </c>
      <c r="F16" s="88">
        <v>1.122</v>
      </c>
      <c r="G16" s="89" t="s">
        <v>44</v>
      </c>
      <c r="H16" s="89" t="s">
        <v>44</v>
      </c>
      <c r="I16" s="89" t="s">
        <v>44</v>
      </c>
      <c r="J16" s="85" t="s">
        <v>44</v>
      </c>
      <c r="K16" s="85" t="s">
        <v>165</v>
      </c>
      <c r="L16" s="85" t="s">
        <v>165</v>
      </c>
      <c r="M16" s="85" t="s">
        <v>165</v>
      </c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>
      <c r="A17" s="82" t="s">
        <v>205</v>
      </c>
      <c r="B17" s="82" t="s">
        <v>204</v>
      </c>
      <c r="C17" s="83" t="s">
        <v>189</v>
      </c>
      <c r="D17" s="86">
        <v>285.0</v>
      </c>
      <c r="E17" s="86">
        <v>255.0</v>
      </c>
      <c r="F17" s="88">
        <v>1.122</v>
      </c>
      <c r="G17" s="89" t="s">
        <v>44</v>
      </c>
      <c r="H17" s="89" t="s">
        <v>44</v>
      </c>
      <c r="I17" s="89" t="s">
        <v>44</v>
      </c>
      <c r="J17" s="85" t="s">
        <v>44</v>
      </c>
      <c r="K17" s="85" t="s">
        <v>165</v>
      </c>
      <c r="L17" s="85" t="s">
        <v>165</v>
      </c>
      <c r="M17" s="85" t="s">
        <v>165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>
      <c r="A18" s="82" t="s">
        <v>206</v>
      </c>
      <c r="B18" s="82" t="s">
        <v>204</v>
      </c>
      <c r="C18" s="83" t="s">
        <v>189</v>
      </c>
      <c r="D18" s="86">
        <v>285.0</v>
      </c>
      <c r="E18" s="86">
        <v>255.0</v>
      </c>
      <c r="F18" s="88">
        <v>1.122</v>
      </c>
      <c r="G18" s="89" t="s">
        <v>44</v>
      </c>
      <c r="H18" s="89" t="s">
        <v>44</v>
      </c>
      <c r="I18" s="89" t="s">
        <v>44</v>
      </c>
      <c r="J18" s="85" t="s">
        <v>44</v>
      </c>
      <c r="K18" s="85" t="s">
        <v>165</v>
      </c>
      <c r="L18" s="85" t="s">
        <v>165</v>
      </c>
      <c r="M18" s="85" t="s">
        <v>165</v>
      </c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>
      <c r="A19" s="82" t="s">
        <v>207</v>
      </c>
      <c r="B19" s="82" t="s">
        <v>208</v>
      </c>
      <c r="C19" s="83" t="s">
        <v>209</v>
      </c>
      <c r="D19" s="83">
        <v>290.0</v>
      </c>
      <c r="E19" s="83">
        <v>260.0</v>
      </c>
      <c r="F19" s="88">
        <v>1.122</v>
      </c>
      <c r="G19" s="89" t="s">
        <v>165</v>
      </c>
      <c r="H19" s="89" t="s">
        <v>44</v>
      </c>
      <c r="I19" s="89" t="s">
        <v>165</v>
      </c>
      <c r="J19" s="85" t="s">
        <v>165</v>
      </c>
      <c r="K19" s="85" t="s">
        <v>165</v>
      </c>
      <c r="L19" s="85" t="s">
        <v>165</v>
      </c>
      <c r="M19" s="85" t="s">
        <v>165</v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>
      <c r="A20" s="82" t="s">
        <v>210</v>
      </c>
      <c r="B20" s="82" t="s">
        <v>211</v>
      </c>
      <c r="C20" s="83" t="s">
        <v>212</v>
      </c>
      <c r="D20" s="86">
        <v>285.0</v>
      </c>
      <c r="E20" s="86">
        <v>255.0</v>
      </c>
      <c r="F20" s="88">
        <v>1.122</v>
      </c>
      <c r="G20" s="89" t="s">
        <v>44</v>
      </c>
      <c r="H20" s="89" t="s">
        <v>44</v>
      </c>
      <c r="I20" s="89" t="s">
        <v>44</v>
      </c>
      <c r="J20" s="85" t="s">
        <v>44</v>
      </c>
      <c r="K20" s="85" t="s">
        <v>165</v>
      </c>
      <c r="L20" s="85" t="s">
        <v>165</v>
      </c>
      <c r="M20" s="85" t="s">
        <v>165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>
      <c r="A21" s="91" t="s">
        <v>213</v>
      </c>
      <c r="B21" s="82" t="s">
        <v>214</v>
      </c>
      <c r="C21" s="83" t="s">
        <v>215</v>
      </c>
      <c r="D21" s="86">
        <v>285.0</v>
      </c>
      <c r="E21" s="86">
        <v>255.0</v>
      </c>
      <c r="F21" s="84">
        <v>1.122</v>
      </c>
      <c r="G21" s="85" t="s">
        <v>44</v>
      </c>
      <c r="H21" s="85" t="s">
        <v>44</v>
      </c>
      <c r="I21" s="85" t="s">
        <v>44</v>
      </c>
      <c r="J21" s="85" t="s">
        <v>44</v>
      </c>
      <c r="K21" s="85" t="s">
        <v>165</v>
      </c>
      <c r="L21" s="85" t="s">
        <v>165</v>
      </c>
      <c r="M21" s="85" t="s">
        <v>165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</row>
    <row r="22">
      <c r="A22" s="91" t="s">
        <v>216</v>
      </c>
      <c r="B22" s="82" t="s">
        <v>217</v>
      </c>
      <c r="C22" s="83" t="s">
        <v>218</v>
      </c>
      <c r="D22" s="86">
        <v>275.0</v>
      </c>
      <c r="E22" s="86">
        <v>245.0</v>
      </c>
      <c r="F22" s="84">
        <v>1.122</v>
      </c>
      <c r="G22" s="85" t="s">
        <v>44</v>
      </c>
      <c r="H22" s="85" t="s">
        <v>44</v>
      </c>
      <c r="I22" s="85" t="s">
        <v>44</v>
      </c>
      <c r="J22" s="85" t="s">
        <v>44</v>
      </c>
      <c r="K22" s="85" t="s">
        <v>44</v>
      </c>
      <c r="L22" s="85" t="s">
        <v>165</v>
      </c>
      <c r="M22" s="85" t="s">
        <v>165</v>
      </c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>
      <c r="A23" s="91" t="s">
        <v>219</v>
      </c>
      <c r="B23" s="82" t="s">
        <v>220</v>
      </c>
      <c r="C23" s="92" t="s">
        <v>221</v>
      </c>
      <c r="D23" s="83">
        <v>160.0</v>
      </c>
      <c r="E23" s="83">
        <v>160.0</v>
      </c>
      <c r="F23" s="84">
        <v>1.122</v>
      </c>
      <c r="G23" s="85" t="s">
        <v>44</v>
      </c>
      <c r="H23" s="85" t="s">
        <v>44</v>
      </c>
      <c r="I23" s="85" t="s">
        <v>44</v>
      </c>
      <c r="J23" s="85" t="s">
        <v>165</v>
      </c>
      <c r="K23" s="85" t="s">
        <v>165</v>
      </c>
      <c r="L23" s="85" t="s">
        <v>165</v>
      </c>
      <c r="M23" s="85" t="s">
        <v>165</v>
      </c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>
      <c r="A24" s="91" t="s">
        <v>222</v>
      </c>
      <c r="B24" s="82" t="s">
        <v>223</v>
      </c>
      <c r="C24" s="92" t="s">
        <v>224</v>
      </c>
      <c r="D24" s="83">
        <v>305.0</v>
      </c>
      <c r="E24" s="83">
        <v>275.0</v>
      </c>
      <c r="F24" s="84">
        <v>1.122</v>
      </c>
      <c r="G24" s="85" t="s">
        <v>44</v>
      </c>
      <c r="H24" s="85" t="s">
        <v>44</v>
      </c>
      <c r="I24" s="85" t="s">
        <v>165</v>
      </c>
      <c r="J24" s="85" t="s">
        <v>165</v>
      </c>
      <c r="K24" s="85" t="s">
        <v>165</v>
      </c>
      <c r="L24" s="85" t="s">
        <v>165</v>
      </c>
      <c r="M24" s="85" t="s">
        <v>44</v>
      </c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>
      <c r="A25" s="93" t="s">
        <v>225</v>
      </c>
      <c r="B25" s="94" t="s">
        <v>199</v>
      </c>
      <c r="C25" s="95" t="s">
        <v>200</v>
      </c>
      <c r="D25" s="96">
        <v>100.0</v>
      </c>
      <c r="E25" s="96">
        <v>100.0</v>
      </c>
      <c r="F25" s="97">
        <v>1.12</v>
      </c>
      <c r="G25" s="85" t="s">
        <v>44</v>
      </c>
      <c r="H25" s="85" t="s">
        <v>44</v>
      </c>
      <c r="I25" s="85" t="s">
        <v>165</v>
      </c>
      <c r="J25" s="85" t="s">
        <v>165</v>
      </c>
      <c r="K25" s="85" t="s">
        <v>165</v>
      </c>
      <c r="L25" s="85" t="s">
        <v>165</v>
      </c>
      <c r="M25" s="85" t="s">
        <v>44</v>
      </c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>
      <c r="A26" s="93"/>
      <c r="B26" s="94"/>
      <c r="C26" s="95"/>
      <c r="D26" s="96"/>
      <c r="E26" s="96"/>
      <c r="F26" s="97"/>
      <c r="G26" s="98"/>
      <c r="H26" s="98"/>
      <c r="I26" s="98"/>
      <c r="J26" s="98"/>
      <c r="K26" s="98"/>
      <c r="L26" s="98"/>
      <c r="M26" s="98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>
      <c r="A27" s="93"/>
      <c r="B27" s="94"/>
      <c r="C27" s="95"/>
      <c r="D27" s="96"/>
      <c r="E27" s="96"/>
      <c r="F27" s="97"/>
      <c r="G27" s="98"/>
      <c r="H27" s="98"/>
      <c r="I27" s="98"/>
      <c r="J27" s="98"/>
      <c r="K27" s="98"/>
      <c r="L27" s="98"/>
      <c r="M27" s="98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>
      <c r="A28" s="93"/>
      <c r="B28" s="94"/>
      <c r="C28" s="95"/>
      <c r="D28" s="96"/>
      <c r="E28" s="96"/>
      <c r="F28" s="97"/>
      <c r="G28" s="98"/>
      <c r="H28" s="98"/>
      <c r="I28" s="98"/>
      <c r="J28" s="98"/>
      <c r="K28" s="98"/>
      <c r="L28" s="98"/>
      <c r="M28" s="98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>
      <c r="A29" s="93"/>
      <c r="B29" s="94"/>
      <c r="C29" s="95"/>
      <c r="D29" s="96"/>
      <c r="E29" s="96"/>
      <c r="F29" s="97"/>
      <c r="G29" s="98"/>
      <c r="H29" s="98"/>
      <c r="I29" s="98"/>
      <c r="J29" s="98"/>
      <c r="K29" s="98"/>
      <c r="L29" s="98"/>
      <c r="M29" s="98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>
      <c r="A30" s="93"/>
      <c r="B30" s="94"/>
      <c r="C30" s="95"/>
      <c r="D30" s="96"/>
      <c r="E30" s="96"/>
      <c r="F30" s="97"/>
      <c r="G30" s="98"/>
      <c r="H30" s="98"/>
      <c r="I30" s="98"/>
      <c r="J30" s="98"/>
      <c r="K30" s="98"/>
      <c r="L30" s="98"/>
      <c r="M30" s="9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r="31">
      <c r="A31" s="93"/>
      <c r="B31" s="94"/>
      <c r="C31" s="95"/>
      <c r="D31" s="96"/>
      <c r="E31" s="96"/>
      <c r="F31" s="97"/>
      <c r="G31" s="98"/>
      <c r="H31" s="98"/>
      <c r="I31" s="98"/>
      <c r="J31" s="98"/>
      <c r="K31" s="98"/>
      <c r="L31" s="98"/>
      <c r="M31" s="98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>
      <c r="A32" s="93"/>
      <c r="B32" s="94"/>
      <c r="C32" s="95"/>
      <c r="D32" s="96"/>
      <c r="E32" s="96"/>
      <c r="F32" s="97"/>
      <c r="G32" s="98"/>
      <c r="H32" s="98"/>
      <c r="I32" s="98"/>
      <c r="J32" s="98"/>
      <c r="K32" s="98"/>
      <c r="L32" s="98"/>
      <c r="M32" s="98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>
      <c r="A33" s="93"/>
      <c r="B33" s="94"/>
      <c r="C33" s="95"/>
      <c r="D33" s="96"/>
      <c r="E33" s="96"/>
      <c r="F33" s="97"/>
      <c r="G33" s="98"/>
      <c r="H33" s="98"/>
      <c r="I33" s="98"/>
      <c r="J33" s="98"/>
      <c r="K33" s="98"/>
      <c r="L33" s="98"/>
      <c r="M33" s="98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>
      <c r="A34" s="93"/>
      <c r="B34" s="94"/>
      <c r="C34" s="95"/>
      <c r="D34" s="96"/>
      <c r="E34" s="96"/>
      <c r="F34" s="97"/>
      <c r="G34" s="98"/>
      <c r="H34" s="98"/>
      <c r="I34" s="98"/>
      <c r="J34" s="98"/>
      <c r="K34" s="98"/>
      <c r="L34" s="98"/>
      <c r="M34" s="98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>
      <c r="A35" s="93"/>
      <c r="B35" s="94"/>
      <c r="C35" s="95"/>
      <c r="D35" s="96"/>
      <c r="E35" s="96"/>
      <c r="F35" s="97"/>
      <c r="G35" s="98"/>
      <c r="H35" s="98"/>
      <c r="I35" s="98"/>
      <c r="J35" s="98"/>
      <c r="K35" s="98"/>
      <c r="L35" s="98"/>
      <c r="M35" s="98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>
      <c r="A36" s="93"/>
      <c r="B36" s="94"/>
      <c r="C36" s="95"/>
      <c r="D36" s="96"/>
      <c r="E36" s="96"/>
      <c r="F36" s="97"/>
      <c r="G36" s="98"/>
      <c r="H36" s="98"/>
      <c r="I36" s="98"/>
      <c r="J36" s="98"/>
      <c r="K36" s="98"/>
      <c r="L36" s="98"/>
      <c r="M36" s="98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>
      <c r="A37" s="93"/>
      <c r="B37" s="94"/>
      <c r="C37" s="95"/>
      <c r="D37" s="96"/>
      <c r="E37" s="96"/>
      <c r="F37" s="97"/>
      <c r="G37" s="98"/>
      <c r="H37" s="98"/>
      <c r="I37" s="98"/>
      <c r="J37" s="98"/>
      <c r="K37" s="98"/>
      <c r="L37" s="98"/>
      <c r="M37" s="9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>
      <c r="A38" s="93"/>
      <c r="B38" s="94"/>
      <c r="C38" s="95"/>
      <c r="D38" s="96"/>
      <c r="E38" s="96"/>
      <c r="F38" s="97"/>
      <c r="G38" s="98"/>
      <c r="H38" s="98"/>
      <c r="I38" s="98"/>
      <c r="J38" s="98"/>
      <c r="K38" s="98"/>
      <c r="L38" s="98"/>
      <c r="M38" s="9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r="39">
      <c r="A39" s="93"/>
      <c r="B39" s="94"/>
      <c r="C39" s="95"/>
      <c r="D39" s="96"/>
      <c r="E39" s="96"/>
      <c r="F39" s="97"/>
      <c r="G39" s="98"/>
      <c r="H39" s="98"/>
      <c r="I39" s="98"/>
      <c r="J39" s="98"/>
      <c r="K39" s="98"/>
      <c r="L39" s="98"/>
      <c r="M39" s="9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</row>
    <row r="40">
      <c r="A40" s="93"/>
      <c r="B40" s="94"/>
      <c r="C40" s="95"/>
      <c r="D40" s="96"/>
      <c r="E40" s="96"/>
      <c r="F40" s="97"/>
      <c r="G40" s="98"/>
      <c r="H40" s="98"/>
      <c r="I40" s="98"/>
      <c r="J40" s="98"/>
      <c r="K40" s="98"/>
      <c r="L40" s="98"/>
      <c r="M40" s="98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>
      <c r="A41" s="93"/>
      <c r="B41" s="94"/>
      <c r="C41" s="95"/>
      <c r="D41" s="96"/>
      <c r="E41" s="96"/>
      <c r="F41" s="97"/>
      <c r="G41" s="98"/>
      <c r="H41" s="98"/>
      <c r="I41" s="98"/>
      <c r="J41" s="98"/>
      <c r="K41" s="98"/>
      <c r="L41" s="98"/>
      <c r="M41" s="98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>
      <c r="A42" s="93"/>
      <c r="B42" s="94"/>
      <c r="C42" s="95"/>
      <c r="D42" s="96"/>
      <c r="E42" s="96"/>
      <c r="F42" s="97"/>
      <c r="G42" s="98"/>
      <c r="H42" s="98"/>
      <c r="I42" s="98"/>
      <c r="J42" s="98"/>
      <c r="K42" s="98"/>
      <c r="L42" s="98"/>
      <c r="M42" s="98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>
      <c r="A43" s="93"/>
      <c r="B43" s="94"/>
      <c r="C43" s="95"/>
      <c r="D43" s="96"/>
      <c r="E43" s="96"/>
      <c r="F43" s="97"/>
      <c r="G43" s="98"/>
      <c r="H43" s="98"/>
      <c r="I43" s="98"/>
      <c r="J43" s="98"/>
      <c r="K43" s="98"/>
      <c r="L43" s="98"/>
      <c r="M43" s="98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>
      <c r="A44" s="93"/>
      <c r="B44" s="94"/>
      <c r="C44" s="95"/>
      <c r="D44" s="96"/>
      <c r="E44" s="96"/>
      <c r="F44" s="97"/>
      <c r="G44" s="98"/>
      <c r="H44" s="98"/>
      <c r="I44" s="98"/>
      <c r="J44" s="98"/>
      <c r="K44" s="98"/>
      <c r="L44" s="98"/>
      <c r="M44" s="98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>
      <c r="A45" s="93"/>
      <c r="B45" s="94"/>
      <c r="C45" s="95"/>
      <c r="D45" s="96"/>
      <c r="E45" s="96"/>
      <c r="F45" s="97"/>
      <c r="G45" s="98"/>
      <c r="H45" s="98"/>
      <c r="I45" s="98"/>
      <c r="J45" s="98"/>
      <c r="K45" s="98"/>
      <c r="L45" s="98"/>
      <c r="M45" s="98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>
      <c r="A46" s="93"/>
      <c r="B46" s="94"/>
      <c r="C46" s="95"/>
      <c r="D46" s="96"/>
      <c r="E46" s="96"/>
      <c r="F46" s="97"/>
      <c r="G46" s="98"/>
      <c r="H46" s="98"/>
      <c r="I46" s="98"/>
      <c r="J46" s="98"/>
      <c r="K46" s="98"/>
      <c r="L46" s="98"/>
      <c r="M46" s="9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>
      <c r="A47" s="93"/>
      <c r="B47" s="94"/>
      <c r="C47" s="95"/>
      <c r="D47" s="96"/>
      <c r="E47" s="96"/>
      <c r="F47" s="97"/>
      <c r="G47" s="98"/>
      <c r="H47" s="98"/>
      <c r="I47" s="98"/>
      <c r="J47" s="98"/>
      <c r="K47" s="98"/>
      <c r="L47" s="98"/>
      <c r="M47" s="98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  <row r="48">
      <c r="A48" s="93"/>
      <c r="B48" s="94"/>
      <c r="C48" s="95"/>
      <c r="D48" s="96"/>
      <c r="E48" s="96"/>
      <c r="F48" s="97"/>
      <c r="G48" s="98"/>
      <c r="H48" s="98"/>
      <c r="I48" s="98"/>
      <c r="J48" s="98"/>
      <c r="K48" s="98"/>
      <c r="L48" s="98"/>
      <c r="M48" s="98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>
      <c r="A49" s="93"/>
      <c r="B49" s="94"/>
      <c r="C49" s="95"/>
      <c r="D49" s="96"/>
      <c r="E49" s="96"/>
      <c r="F49" s="97"/>
      <c r="G49" s="98"/>
      <c r="H49" s="98"/>
      <c r="I49" s="98"/>
      <c r="J49" s="98"/>
      <c r="K49" s="98"/>
      <c r="L49" s="98"/>
      <c r="M49" s="9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>
      <c r="A50" s="93"/>
      <c r="B50" s="94"/>
      <c r="C50" s="95"/>
      <c r="D50" s="96"/>
      <c r="E50" s="96"/>
      <c r="F50" s="97"/>
      <c r="G50" s="98"/>
      <c r="H50" s="98"/>
      <c r="I50" s="98"/>
      <c r="J50" s="98"/>
      <c r="K50" s="98"/>
      <c r="L50" s="98"/>
      <c r="M50" s="98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>
      <c r="A51" s="93"/>
      <c r="B51" s="94"/>
      <c r="C51" s="95"/>
      <c r="D51" s="96"/>
      <c r="E51" s="96"/>
      <c r="F51" s="97"/>
      <c r="G51" s="98"/>
      <c r="H51" s="98"/>
      <c r="I51" s="98"/>
      <c r="J51" s="98"/>
      <c r="K51" s="98"/>
      <c r="L51" s="98"/>
      <c r="M51" s="98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>
      <c r="A52" s="93"/>
      <c r="B52" s="94"/>
      <c r="C52" s="95"/>
      <c r="D52" s="96"/>
      <c r="E52" s="96"/>
      <c r="F52" s="97"/>
      <c r="G52" s="98"/>
      <c r="H52" s="98"/>
      <c r="I52" s="98"/>
      <c r="J52" s="98"/>
      <c r="K52" s="98"/>
      <c r="L52" s="98"/>
      <c r="M52" s="98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>
      <c r="A53" s="93"/>
      <c r="B53" s="94"/>
      <c r="C53" s="95"/>
      <c r="D53" s="96"/>
      <c r="E53" s="96"/>
      <c r="F53" s="97"/>
      <c r="G53" s="98"/>
      <c r="H53" s="98"/>
      <c r="I53" s="98"/>
      <c r="J53" s="98"/>
      <c r="K53" s="98"/>
      <c r="L53" s="98"/>
      <c r="M53" s="98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>
      <c r="A54" s="93"/>
      <c r="B54" s="94"/>
      <c r="C54" s="95"/>
      <c r="D54" s="96"/>
      <c r="E54" s="96"/>
      <c r="F54" s="97"/>
      <c r="G54" s="98"/>
      <c r="H54" s="98"/>
      <c r="I54" s="98"/>
      <c r="J54" s="98"/>
      <c r="K54" s="98"/>
      <c r="L54" s="98"/>
      <c r="M54" s="98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>
      <c r="A55" s="93"/>
      <c r="B55" s="94"/>
      <c r="C55" s="95"/>
      <c r="D55" s="96"/>
      <c r="E55" s="96"/>
      <c r="F55" s="97"/>
      <c r="G55" s="98"/>
      <c r="H55" s="98"/>
      <c r="I55" s="98"/>
      <c r="J55" s="98"/>
      <c r="K55" s="98"/>
      <c r="L55" s="98"/>
      <c r="M55" s="98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>
      <c r="A56" s="93"/>
      <c r="B56" s="94"/>
      <c r="C56" s="95"/>
      <c r="D56" s="96"/>
      <c r="E56" s="96"/>
      <c r="F56" s="97"/>
      <c r="G56" s="98"/>
      <c r="H56" s="98"/>
      <c r="I56" s="98"/>
      <c r="J56" s="98"/>
      <c r="K56" s="98"/>
      <c r="L56" s="98"/>
      <c r="M56" s="98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>
      <c r="A57" s="93"/>
      <c r="B57" s="94"/>
      <c r="C57" s="95"/>
      <c r="D57" s="96"/>
      <c r="E57" s="96"/>
      <c r="F57" s="97"/>
      <c r="G57" s="98"/>
      <c r="H57" s="98"/>
      <c r="I57" s="98"/>
      <c r="J57" s="98"/>
      <c r="K57" s="98"/>
      <c r="L57" s="98"/>
      <c r="M57" s="98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>
      <c r="A58" s="93"/>
      <c r="B58" s="94"/>
      <c r="C58" s="95"/>
      <c r="D58" s="96"/>
      <c r="E58" s="96"/>
      <c r="F58" s="97"/>
      <c r="G58" s="98"/>
      <c r="H58" s="98"/>
      <c r="I58" s="98"/>
      <c r="J58" s="98"/>
      <c r="K58" s="98"/>
      <c r="L58" s="98"/>
      <c r="M58" s="98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>
      <c r="A59" s="93"/>
      <c r="B59" s="94"/>
      <c r="C59" s="95"/>
      <c r="D59" s="96"/>
      <c r="E59" s="96"/>
      <c r="F59" s="97"/>
      <c r="G59" s="98"/>
      <c r="H59" s="98"/>
      <c r="I59" s="98"/>
      <c r="J59" s="98"/>
      <c r="K59" s="98"/>
      <c r="L59" s="98"/>
      <c r="M59" s="98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>
      <c r="A60" s="93"/>
      <c r="B60" s="94"/>
      <c r="C60" s="95"/>
      <c r="D60" s="96"/>
      <c r="E60" s="96"/>
      <c r="F60" s="97"/>
      <c r="G60" s="98"/>
      <c r="H60" s="98"/>
      <c r="I60" s="98"/>
      <c r="J60" s="98"/>
      <c r="K60" s="98"/>
      <c r="L60" s="98"/>
      <c r="M60" s="98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>
      <c r="A61" s="93"/>
      <c r="B61" s="94"/>
      <c r="C61" s="95"/>
      <c r="D61" s="96"/>
      <c r="E61" s="96"/>
      <c r="F61" s="97"/>
      <c r="G61" s="98"/>
      <c r="H61" s="98"/>
      <c r="I61" s="98"/>
      <c r="J61" s="98"/>
      <c r="K61" s="98"/>
      <c r="L61" s="98"/>
      <c r="M61" s="98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>
      <c r="A62" s="93"/>
      <c r="B62" s="94"/>
      <c r="C62" s="95"/>
      <c r="D62" s="96"/>
      <c r="E62" s="96"/>
      <c r="F62" s="97"/>
      <c r="G62" s="98"/>
      <c r="H62" s="98"/>
      <c r="I62" s="98"/>
      <c r="J62" s="98"/>
      <c r="K62" s="98"/>
      <c r="L62" s="98"/>
      <c r="M62" s="98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>
      <c r="A63" s="93"/>
      <c r="B63" s="94"/>
      <c r="C63" s="95"/>
      <c r="D63" s="96"/>
      <c r="E63" s="96"/>
      <c r="F63" s="97"/>
      <c r="G63" s="98"/>
      <c r="H63" s="98"/>
      <c r="I63" s="98"/>
      <c r="J63" s="98"/>
      <c r="K63" s="98"/>
      <c r="L63" s="98"/>
      <c r="M63" s="98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>
      <c r="A64" s="93"/>
      <c r="B64" s="94"/>
      <c r="C64" s="95"/>
      <c r="D64" s="96"/>
      <c r="E64" s="96"/>
      <c r="F64" s="97"/>
      <c r="G64" s="98"/>
      <c r="H64" s="98"/>
      <c r="I64" s="98"/>
      <c r="J64" s="98"/>
      <c r="K64" s="98"/>
      <c r="L64" s="98"/>
      <c r="M64" s="98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>
      <c r="A65" s="93"/>
      <c r="B65" s="94"/>
      <c r="C65" s="95"/>
      <c r="D65" s="96"/>
      <c r="E65" s="96"/>
      <c r="F65" s="97"/>
      <c r="G65" s="98"/>
      <c r="H65" s="98"/>
      <c r="I65" s="98"/>
      <c r="J65" s="98"/>
      <c r="K65" s="98"/>
      <c r="L65" s="98"/>
      <c r="M65" s="98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>
      <c r="A66" s="93"/>
      <c r="B66" s="94"/>
      <c r="C66" s="95"/>
      <c r="D66" s="96"/>
      <c r="E66" s="96"/>
      <c r="F66" s="97"/>
      <c r="G66" s="98"/>
      <c r="H66" s="98"/>
      <c r="I66" s="98"/>
      <c r="J66" s="98"/>
      <c r="K66" s="98"/>
      <c r="L66" s="98"/>
      <c r="M66" s="98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>
      <c r="A67" s="93"/>
      <c r="B67" s="94"/>
      <c r="C67" s="95"/>
      <c r="D67" s="96"/>
      <c r="E67" s="96"/>
      <c r="F67" s="97"/>
      <c r="G67" s="98"/>
      <c r="H67" s="98"/>
      <c r="I67" s="98"/>
      <c r="J67" s="98"/>
      <c r="K67" s="98"/>
      <c r="L67" s="98"/>
      <c r="M67" s="98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>
      <c r="A68" s="93"/>
      <c r="B68" s="94"/>
      <c r="C68" s="95"/>
      <c r="D68" s="96"/>
      <c r="E68" s="96"/>
      <c r="F68" s="97"/>
      <c r="G68" s="98"/>
      <c r="H68" s="98"/>
      <c r="I68" s="98"/>
      <c r="J68" s="98"/>
      <c r="K68" s="98"/>
      <c r="L68" s="98"/>
      <c r="M68" s="98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</row>
    <row r="69">
      <c r="A69" s="93"/>
      <c r="B69" s="94"/>
      <c r="C69" s="95"/>
      <c r="D69" s="96"/>
      <c r="E69" s="96"/>
      <c r="F69" s="97"/>
      <c r="G69" s="98"/>
      <c r="H69" s="98"/>
      <c r="I69" s="98"/>
      <c r="J69" s="98"/>
      <c r="K69" s="98"/>
      <c r="L69" s="98"/>
      <c r="M69" s="98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</row>
    <row r="70">
      <c r="A70" s="93"/>
      <c r="B70" s="94"/>
      <c r="C70" s="95"/>
      <c r="D70" s="96"/>
      <c r="E70" s="96"/>
      <c r="F70" s="97"/>
      <c r="G70" s="98"/>
      <c r="H70" s="98"/>
      <c r="I70" s="98"/>
      <c r="J70" s="98"/>
      <c r="K70" s="98"/>
      <c r="L70" s="98"/>
      <c r="M70" s="98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>
      <c r="A71" s="93"/>
      <c r="B71" s="94"/>
      <c r="C71" s="95"/>
      <c r="D71" s="96"/>
      <c r="E71" s="96"/>
      <c r="F71" s="97"/>
      <c r="G71" s="98"/>
      <c r="H71" s="98"/>
      <c r="I71" s="98"/>
      <c r="J71" s="98"/>
      <c r="K71" s="98"/>
      <c r="L71" s="98"/>
      <c r="M71" s="98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>
      <c r="A72" s="93"/>
      <c r="B72" s="94"/>
      <c r="C72" s="95"/>
      <c r="D72" s="96"/>
      <c r="E72" s="96"/>
      <c r="F72" s="97"/>
      <c r="G72" s="98"/>
      <c r="H72" s="98"/>
      <c r="I72" s="98"/>
      <c r="J72" s="98"/>
      <c r="K72" s="98"/>
      <c r="L72" s="98"/>
      <c r="M72" s="98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>
      <c r="A73" s="93"/>
      <c r="B73" s="94"/>
      <c r="C73" s="95"/>
      <c r="D73" s="96"/>
      <c r="E73" s="96"/>
      <c r="F73" s="97"/>
      <c r="G73" s="98"/>
      <c r="H73" s="98"/>
      <c r="I73" s="98"/>
      <c r="J73" s="98"/>
      <c r="K73" s="98"/>
      <c r="L73" s="98"/>
      <c r="M73" s="98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>
      <c r="A74" s="93"/>
      <c r="B74" s="94"/>
      <c r="C74" s="95"/>
      <c r="D74" s="96"/>
      <c r="E74" s="96"/>
      <c r="F74" s="97"/>
      <c r="G74" s="98"/>
      <c r="H74" s="98"/>
      <c r="I74" s="98"/>
      <c r="J74" s="98"/>
      <c r="K74" s="98"/>
      <c r="L74" s="98"/>
      <c r="M74" s="98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>
      <c r="A75" s="93"/>
      <c r="B75" s="94"/>
      <c r="C75" s="95"/>
      <c r="D75" s="96"/>
      <c r="E75" s="96"/>
      <c r="F75" s="97"/>
      <c r="G75" s="98"/>
      <c r="H75" s="98"/>
      <c r="I75" s="98"/>
      <c r="J75" s="98"/>
      <c r="K75" s="98"/>
      <c r="L75" s="98"/>
      <c r="M75" s="98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>
      <c r="A76" s="93"/>
      <c r="B76" s="94"/>
      <c r="C76" s="95"/>
      <c r="D76" s="96"/>
      <c r="E76" s="96"/>
      <c r="F76" s="97"/>
      <c r="G76" s="98"/>
      <c r="H76" s="98"/>
      <c r="I76" s="98"/>
      <c r="J76" s="98"/>
      <c r="K76" s="98"/>
      <c r="L76" s="98"/>
      <c r="M76" s="98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>
      <c r="A77" s="93"/>
      <c r="B77" s="94"/>
      <c r="C77" s="95"/>
      <c r="D77" s="96"/>
      <c r="E77" s="96"/>
      <c r="F77" s="97"/>
      <c r="G77" s="98"/>
      <c r="H77" s="98"/>
      <c r="I77" s="98"/>
      <c r="J77" s="98"/>
      <c r="K77" s="98"/>
      <c r="L77" s="98"/>
      <c r="M77" s="98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>
      <c r="A78" s="93"/>
      <c r="B78" s="94"/>
      <c r="C78" s="95"/>
      <c r="D78" s="96"/>
      <c r="E78" s="96"/>
      <c r="F78" s="97"/>
      <c r="G78" s="98"/>
      <c r="H78" s="98"/>
      <c r="I78" s="98"/>
      <c r="J78" s="98"/>
      <c r="K78" s="98"/>
      <c r="L78" s="98"/>
      <c r="M78" s="98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>
      <c r="A79" s="93"/>
      <c r="B79" s="94"/>
      <c r="C79" s="95"/>
      <c r="D79" s="96"/>
      <c r="E79" s="96"/>
      <c r="F79" s="97"/>
      <c r="G79" s="98"/>
      <c r="H79" s="98"/>
      <c r="I79" s="98"/>
      <c r="J79" s="98"/>
      <c r="K79" s="98"/>
      <c r="L79" s="98"/>
      <c r="M79" s="98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>
      <c r="A80" s="93"/>
      <c r="B80" s="94"/>
      <c r="C80" s="95"/>
      <c r="D80" s="96"/>
      <c r="E80" s="96"/>
      <c r="F80" s="97"/>
      <c r="G80" s="98"/>
      <c r="H80" s="98"/>
      <c r="I80" s="98"/>
      <c r="J80" s="98"/>
      <c r="K80" s="98"/>
      <c r="L80" s="98"/>
      <c r="M80" s="98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>
      <c r="A81" s="93"/>
      <c r="B81" s="94"/>
      <c r="C81" s="95"/>
      <c r="D81" s="96"/>
      <c r="E81" s="96"/>
      <c r="F81" s="97"/>
      <c r="G81" s="98"/>
      <c r="H81" s="98"/>
      <c r="I81" s="98"/>
      <c r="J81" s="98"/>
      <c r="K81" s="98"/>
      <c r="L81" s="98"/>
      <c r="M81" s="98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>
      <c r="A82" s="93"/>
      <c r="B82" s="94"/>
      <c r="C82" s="95"/>
      <c r="D82" s="96"/>
      <c r="E82" s="96"/>
      <c r="F82" s="97"/>
      <c r="G82" s="98"/>
      <c r="H82" s="98"/>
      <c r="I82" s="98"/>
      <c r="J82" s="98"/>
      <c r="K82" s="98"/>
      <c r="L82" s="98"/>
      <c r="M82" s="98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>
      <c r="A83" s="93"/>
      <c r="B83" s="94"/>
      <c r="C83" s="95"/>
      <c r="D83" s="96"/>
      <c r="E83" s="96"/>
      <c r="F83" s="97"/>
      <c r="G83" s="98"/>
      <c r="H83" s="98"/>
      <c r="I83" s="98"/>
      <c r="J83" s="98"/>
      <c r="K83" s="98"/>
      <c r="L83" s="98"/>
      <c r="M83" s="98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>
      <c r="A84" s="93"/>
      <c r="B84" s="94"/>
      <c r="C84" s="95"/>
      <c r="D84" s="96"/>
      <c r="E84" s="96"/>
      <c r="F84" s="97"/>
      <c r="G84" s="98"/>
      <c r="H84" s="98"/>
      <c r="I84" s="98"/>
      <c r="J84" s="98"/>
      <c r="K84" s="98"/>
      <c r="L84" s="98"/>
      <c r="M84" s="98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>
      <c r="A85" s="93"/>
      <c r="B85" s="94"/>
      <c r="C85" s="95"/>
      <c r="D85" s="96"/>
      <c r="E85" s="96"/>
      <c r="F85" s="97"/>
      <c r="G85" s="98"/>
      <c r="H85" s="98"/>
      <c r="I85" s="98"/>
      <c r="J85" s="98"/>
      <c r="K85" s="98"/>
      <c r="L85" s="98"/>
      <c r="M85" s="98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>
      <c r="A86" s="93"/>
      <c r="B86" s="94"/>
      <c r="C86" s="95"/>
      <c r="D86" s="96"/>
      <c r="E86" s="96"/>
      <c r="F86" s="97"/>
      <c r="G86" s="98"/>
      <c r="H86" s="98"/>
      <c r="I86" s="98"/>
      <c r="J86" s="98"/>
      <c r="K86" s="98"/>
      <c r="L86" s="98"/>
      <c r="M86" s="98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>
      <c r="A87" s="93"/>
      <c r="B87" s="94"/>
      <c r="C87" s="95"/>
      <c r="D87" s="96"/>
      <c r="E87" s="96"/>
      <c r="F87" s="97"/>
      <c r="G87" s="98"/>
      <c r="H87" s="98"/>
      <c r="I87" s="98"/>
      <c r="J87" s="98"/>
      <c r="K87" s="98"/>
      <c r="L87" s="98"/>
      <c r="M87" s="98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>
      <c r="A88" s="93"/>
      <c r="B88" s="94"/>
      <c r="C88" s="95"/>
      <c r="D88" s="96"/>
      <c r="E88" s="96"/>
      <c r="F88" s="97"/>
      <c r="G88" s="98"/>
      <c r="H88" s="98"/>
      <c r="I88" s="98"/>
      <c r="J88" s="98"/>
      <c r="K88" s="98"/>
      <c r="L88" s="98"/>
      <c r="M88" s="98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>
      <c r="A89" s="93"/>
      <c r="B89" s="94"/>
      <c r="C89" s="95"/>
      <c r="D89" s="96"/>
      <c r="E89" s="96"/>
      <c r="F89" s="97"/>
      <c r="G89" s="98"/>
      <c r="H89" s="98"/>
      <c r="I89" s="98"/>
      <c r="J89" s="98"/>
      <c r="K89" s="98"/>
      <c r="L89" s="98"/>
      <c r="M89" s="98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>
      <c r="A90" s="93"/>
      <c r="B90" s="94"/>
      <c r="C90" s="95"/>
      <c r="D90" s="96"/>
      <c r="E90" s="96"/>
      <c r="F90" s="97"/>
      <c r="G90" s="98"/>
      <c r="H90" s="98"/>
      <c r="I90" s="98"/>
      <c r="J90" s="98"/>
      <c r="K90" s="98"/>
      <c r="L90" s="98"/>
      <c r="M90" s="98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>
      <c r="A91" s="93"/>
      <c r="B91" s="94"/>
      <c r="C91" s="95"/>
      <c r="D91" s="96"/>
      <c r="E91" s="96"/>
      <c r="F91" s="97"/>
      <c r="G91" s="98"/>
      <c r="H91" s="98"/>
      <c r="I91" s="98"/>
      <c r="J91" s="98"/>
      <c r="K91" s="98"/>
      <c r="L91" s="98"/>
      <c r="M91" s="98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>
      <c r="A92" s="93"/>
      <c r="B92" s="94"/>
      <c r="C92" s="95"/>
      <c r="D92" s="96"/>
      <c r="E92" s="96"/>
      <c r="F92" s="97"/>
      <c r="G92" s="98"/>
      <c r="H92" s="98"/>
      <c r="I92" s="98"/>
      <c r="J92" s="98"/>
      <c r="K92" s="98"/>
      <c r="L92" s="98"/>
      <c r="M92" s="98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>
      <c r="A93" s="93"/>
      <c r="B93" s="94"/>
      <c r="C93" s="95"/>
      <c r="D93" s="96"/>
      <c r="E93" s="96"/>
      <c r="F93" s="97"/>
      <c r="G93" s="98"/>
      <c r="H93" s="98"/>
      <c r="I93" s="98"/>
      <c r="J93" s="98"/>
      <c r="K93" s="98"/>
      <c r="L93" s="98"/>
      <c r="M93" s="98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>
      <c r="A94" s="93"/>
      <c r="B94" s="94"/>
      <c r="C94" s="95"/>
      <c r="D94" s="96"/>
      <c r="E94" s="96"/>
      <c r="F94" s="97"/>
      <c r="G94" s="98"/>
      <c r="H94" s="98"/>
      <c r="I94" s="98"/>
      <c r="J94" s="98"/>
      <c r="K94" s="98"/>
      <c r="L94" s="98"/>
      <c r="M94" s="98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</row>
    <row r="95">
      <c r="A95" s="93"/>
      <c r="B95" s="94"/>
      <c r="C95" s="95"/>
      <c r="D95" s="96"/>
      <c r="E95" s="96"/>
      <c r="F95" s="97"/>
      <c r="G95" s="98"/>
      <c r="H95" s="98"/>
      <c r="I95" s="98"/>
      <c r="J95" s="98"/>
      <c r="K95" s="98"/>
      <c r="L95" s="98"/>
      <c r="M95" s="98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</row>
    <row r="96">
      <c r="A96" s="93"/>
      <c r="B96" s="94"/>
      <c r="C96" s="95"/>
      <c r="D96" s="96"/>
      <c r="E96" s="96"/>
      <c r="F96" s="97"/>
      <c r="G96" s="98"/>
      <c r="H96" s="98"/>
      <c r="I96" s="98"/>
      <c r="J96" s="98"/>
      <c r="K96" s="98"/>
      <c r="L96" s="98"/>
      <c r="M96" s="98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>
      <c r="A97" s="93"/>
      <c r="B97" s="94"/>
      <c r="C97" s="95"/>
      <c r="D97" s="96"/>
      <c r="E97" s="96"/>
      <c r="F97" s="97"/>
      <c r="G97" s="98"/>
      <c r="H97" s="98"/>
      <c r="I97" s="98"/>
      <c r="J97" s="98"/>
      <c r="K97" s="98"/>
      <c r="L97" s="98"/>
      <c r="M97" s="98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>
      <c r="A98" s="93"/>
      <c r="B98" s="94"/>
      <c r="C98" s="95"/>
      <c r="D98" s="96"/>
      <c r="E98" s="96"/>
      <c r="F98" s="97"/>
      <c r="G98" s="98"/>
      <c r="H98" s="98"/>
      <c r="I98" s="98"/>
      <c r="J98" s="98"/>
      <c r="K98" s="98"/>
      <c r="L98" s="98"/>
      <c r="M98" s="98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>
      <c r="A99" s="93"/>
      <c r="B99" s="94"/>
      <c r="C99" s="95"/>
      <c r="D99" s="96"/>
      <c r="E99" s="96"/>
      <c r="F99" s="97"/>
      <c r="G99" s="98"/>
      <c r="H99" s="98"/>
      <c r="I99" s="98"/>
      <c r="J99" s="98"/>
      <c r="K99" s="98"/>
      <c r="L99" s="98"/>
      <c r="M99" s="98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>
      <c r="A100" s="93"/>
      <c r="B100" s="94"/>
      <c r="C100" s="95"/>
      <c r="D100" s="96"/>
      <c r="E100" s="96"/>
      <c r="F100" s="97"/>
      <c r="G100" s="98"/>
      <c r="H100" s="98"/>
      <c r="I100" s="98"/>
      <c r="J100" s="98"/>
      <c r="K100" s="98"/>
      <c r="L100" s="98"/>
      <c r="M100" s="98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>
      <c r="A101" s="93"/>
      <c r="B101" s="94"/>
      <c r="C101" s="95"/>
      <c r="D101" s="96"/>
      <c r="E101" s="96"/>
      <c r="F101" s="97"/>
      <c r="G101" s="98"/>
      <c r="H101" s="98"/>
      <c r="I101" s="98"/>
      <c r="J101" s="98"/>
      <c r="K101" s="98"/>
      <c r="L101" s="98"/>
      <c r="M101" s="98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>
      <c r="A102" s="93"/>
      <c r="B102" s="94"/>
      <c r="C102" s="95"/>
      <c r="D102" s="96"/>
      <c r="E102" s="96"/>
      <c r="F102" s="97"/>
      <c r="G102" s="98"/>
      <c r="H102" s="98"/>
      <c r="I102" s="98"/>
      <c r="J102" s="98"/>
      <c r="K102" s="98"/>
      <c r="L102" s="98"/>
      <c r="M102" s="98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>
      <c r="A103" s="93"/>
      <c r="B103" s="94"/>
      <c r="C103" s="95"/>
      <c r="D103" s="96"/>
      <c r="E103" s="96"/>
      <c r="F103" s="97"/>
      <c r="G103" s="98"/>
      <c r="H103" s="98"/>
      <c r="I103" s="98"/>
      <c r="J103" s="98"/>
      <c r="K103" s="98"/>
      <c r="L103" s="98"/>
      <c r="M103" s="98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>
      <c r="A104" s="93"/>
      <c r="B104" s="94"/>
      <c r="C104" s="95"/>
      <c r="D104" s="96"/>
      <c r="E104" s="96"/>
      <c r="F104" s="97"/>
      <c r="G104" s="98"/>
      <c r="H104" s="98"/>
      <c r="I104" s="98"/>
      <c r="J104" s="98"/>
      <c r="K104" s="98"/>
      <c r="L104" s="98"/>
      <c r="M104" s="98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</row>
    <row r="105">
      <c r="A105" s="93"/>
      <c r="B105" s="94"/>
      <c r="C105" s="95"/>
      <c r="D105" s="96"/>
      <c r="E105" s="96"/>
      <c r="F105" s="97"/>
      <c r="G105" s="98"/>
      <c r="H105" s="98"/>
      <c r="I105" s="98"/>
      <c r="J105" s="98"/>
      <c r="K105" s="98"/>
      <c r="L105" s="98"/>
      <c r="M105" s="98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>
      <c r="A106" s="93"/>
      <c r="B106" s="94"/>
      <c r="C106" s="95"/>
      <c r="D106" s="96"/>
      <c r="E106" s="96"/>
      <c r="F106" s="97"/>
      <c r="G106" s="98"/>
      <c r="H106" s="98"/>
      <c r="I106" s="98"/>
      <c r="J106" s="98"/>
      <c r="K106" s="98"/>
      <c r="L106" s="98"/>
      <c r="M106" s="98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>
      <c r="A107" s="93"/>
      <c r="B107" s="94"/>
      <c r="C107" s="95"/>
      <c r="D107" s="96"/>
      <c r="E107" s="96"/>
      <c r="F107" s="97"/>
      <c r="G107" s="98"/>
      <c r="H107" s="98"/>
      <c r="I107" s="98"/>
      <c r="J107" s="98"/>
      <c r="K107" s="98"/>
      <c r="L107" s="98"/>
      <c r="M107" s="98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>
      <c r="A108" s="93"/>
      <c r="B108" s="94"/>
      <c r="C108" s="95"/>
      <c r="D108" s="96"/>
      <c r="E108" s="96"/>
      <c r="F108" s="97"/>
      <c r="G108" s="98"/>
      <c r="H108" s="98"/>
      <c r="I108" s="98"/>
      <c r="J108" s="98"/>
      <c r="K108" s="98"/>
      <c r="L108" s="98"/>
      <c r="M108" s="98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>
      <c r="A109" s="93"/>
      <c r="B109" s="94"/>
      <c r="C109" s="95"/>
      <c r="D109" s="96"/>
      <c r="E109" s="96"/>
      <c r="F109" s="97"/>
      <c r="G109" s="98"/>
      <c r="H109" s="98"/>
      <c r="I109" s="98"/>
      <c r="J109" s="98"/>
      <c r="K109" s="98"/>
      <c r="L109" s="98"/>
      <c r="M109" s="98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>
      <c r="A110" s="93"/>
      <c r="B110" s="94"/>
      <c r="C110" s="95"/>
      <c r="D110" s="96"/>
      <c r="E110" s="96"/>
      <c r="F110" s="97"/>
      <c r="G110" s="98"/>
      <c r="H110" s="98"/>
      <c r="I110" s="98"/>
      <c r="J110" s="98"/>
      <c r="K110" s="98"/>
      <c r="L110" s="98"/>
      <c r="M110" s="98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>
      <c r="A111" s="93"/>
      <c r="B111" s="94"/>
      <c r="C111" s="95"/>
      <c r="D111" s="96"/>
      <c r="E111" s="96"/>
      <c r="F111" s="97"/>
      <c r="G111" s="98"/>
      <c r="H111" s="98"/>
      <c r="I111" s="98"/>
      <c r="J111" s="98"/>
      <c r="K111" s="98"/>
      <c r="L111" s="98"/>
      <c r="M111" s="98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2">
      <c r="A112" s="93"/>
      <c r="B112" s="94"/>
      <c r="C112" s="95"/>
      <c r="D112" s="96"/>
      <c r="E112" s="96"/>
      <c r="F112" s="97"/>
      <c r="G112" s="98"/>
      <c r="H112" s="98"/>
      <c r="I112" s="98"/>
      <c r="J112" s="98"/>
      <c r="K112" s="98"/>
      <c r="L112" s="98"/>
      <c r="M112" s="98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</row>
    <row r="113">
      <c r="A113" s="93"/>
      <c r="B113" s="94"/>
      <c r="C113" s="95"/>
      <c r="D113" s="96"/>
      <c r="E113" s="96"/>
      <c r="F113" s="97"/>
      <c r="G113" s="98"/>
      <c r="H113" s="98"/>
      <c r="I113" s="98"/>
      <c r="J113" s="98"/>
      <c r="K113" s="98"/>
      <c r="L113" s="98"/>
      <c r="M113" s="98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</row>
    <row r="114">
      <c r="A114" s="93"/>
      <c r="B114" s="94"/>
      <c r="C114" s="95"/>
      <c r="D114" s="96"/>
      <c r="E114" s="96"/>
      <c r="F114" s="97"/>
      <c r="G114" s="98"/>
      <c r="H114" s="98"/>
      <c r="I114" s="98"/>
      <c r="J114" s="98"/>
      <c r="K114" s="98"/>
      <c r="L114" s="98"/>
      <c r="M114" s="98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</row>
    <row r="115">
      <c r="A115" s="93"/>
      <c r="B115" s="94"/>
      <c r="C115" s="95"/>
      <c r="D115" s="96"/>
      <c r="E115" s="96"/>
      <c r="F115" s="97"/>
      <c r="G115" s="98"/>
      <c r="H115" s="98"/>
      <c r="I115" s="98"/>
      <c r="J115" s="98"/>
      <c r="K115" s="98"/>
      <c r="L115" s="98"/>
      <c r="M115" s="98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</row>
    <row r="116">
      <c r="A116" s="93"/>
      <c r="B116" s="94"/>
      <c r="C116" s="95"/>
      <c r="D116" s="96"/>
      <c r="E116" s="96"/>
      <c r="F116" s="97"/>
      <c r="G116" s="98"/>
      <c r="H116" s="98"/>
      <c r="I116" s="98"/>
      <c r="J116" s="98"/>
      <c r="K116" s="98"/>
      <c r="L116" s="98"/>
      <c r="M116" s="98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</row>
    <row r="117">
      <c r="A117" s="93"/>
      <c r="B117" s="94"/>
      <c r="C117" s="95"/>
      <c r="D117" s="96"/>
      <c r="E117" s="96"/>
      <c r="F117" s="97"/>
      <c r="G117" s="98"/>
      <c r="H117" s="98"/>
      <c r="I117" s="98"/>
      <c r="J117" s="98"/>
      <c r="K117" s="98"/>
      <c r="L117" s="98"/>
      <c r="M117" s="98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</row>
    <row r="118">
      <c r="A118" s="93"/>
      <c r="B118" s="94"/>
      <c r="C118" s="95"/>
      <c r="D118" s="96"/>
      <c r="E118" s="96"/>
      <c r="F118" s="97"/>
      <c r="G118" s="98"/>
      <c r="H118" s="98"/>
      <c r="I118" s="98"/>
      <c r="J118" s="98"/>
      <c r="K118" s="98"/>
      <c r="L118" s="98"/>
      <c r="M118" s="98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</row>
    <row r="119">
      <c r="A119" s="93"/>
      <c r="B119" s="94"/>
      <c r="C119" s="95"/>
      <c r="D119" s="96"/>
      <c r="E119" s="96"/>
      <c r="F119" s="97"/>
      <c r="G119" s="98"/>
      <c r="H119" s="98"/>
      <c r="I119" s="98"/>
      <c r="J119" s="98"/>
      <c r="K119" s="98"/>
      <c r="L119" s="98"/>
      <c r="M119" s="98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</row>
    <row r="120">
      <c r="A120" s="93"/>
      <c r="B120" s="94"/>
      <c r="C120" s="95"/>
      <c r="D120" s="96"/>
      <c r="E120" s="96"/>
      <c r="F120" s="97"/>
      <c r="G120" s="98"/>
      <c r="H120" s="98"/>
      <c r="I120" s="98"/>
      <c r="J120" s="98"/>
      <c r="K120" s="98"/>
      <c r="L120" s="98"/>
      <c r="M120" s="98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>
      <c r="A121" s="93"/>
      <c r="B121" s="94"/>
      <c r="C121" s="95"/>
      <c r="D121" s="96"/>
      <c r="E121" s="96"/>
      <c r="F121" s="97"/>
      <c r="G121" s="98"/>
      <c r="H121" s="98"/>
      <c r="I121" s="98"/>
      <c r="J121" s="98"/>
      <c r="K121" s="98"/>
      <c r="L121" s="98"/>
      <c r="M121" s="98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</row>
    <row r="122">
      <c r="A122" s="93"/>
      <c r="B122" s="94"/>
      <c r="C122" s="95"/>
      <c r="D122" s="96"/>
      <c r="E122" s="96"/>
      <c r="F122" s="97"/>
      <c r="G122" s="98"/>
      <c r="H122" s="98"/>
      <c r="I122" s="98"/>
      <c r="J122" s="98"/>
      <c r="K122" s="98"/>
      <c r="L122" s="98"/>
      <c r="M122" s="98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</row>
    <row r="123">
      <c r="A123" s="93"/>
      <c r="B123" s="94"/>
      <c r="C123" s="95"/>
      <c r="D123" s="96"/>
      <c r="E123" s="96"/>
      <c r="F123" s="97"/>
      <c r="G123" s="98"/>
      <c r="H123" s="98"/>
      <c r="I123" s="98"/>
      <c r="J123" s="98"/>
      <c r="K123" s="98"/>
      <c r="L123" s="98"/>
      <c r="M123" s="98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</row>
    <row r="124">
      <c r="A124" s="93"/>
      <c r="B124" s="94"/>
      <c r="C124" s="95"/>
      <c r="D124" s="96"/>
      <c r="E124" s="96"/>
      <c r="F124" s="97"/>
      <c r="G124" s="98"/>
      <c r="H124" s="98"/>
      <c r="I124" s="98"/>
      <c r="J124" s="98"/>
      <c r="K124" s="98"/>
      <c r="L124" s="98"/>
      <c r="M124" s="98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</row>
    <row r="125">
      <c r="A125" s="93"/>
      <c r="B125" s="94"/>
      <c r="C125" s="95"/>
      <c r="D125" s="96"/>
      <c r="E125" s="96"/>
      <c r="F125" s="97"/>
      <c r="G125" s="98"/>
      <c r="H125" s="98"/>
      <c r="I125" s="98"/>
      <c r="J125" s="98"/>
      <c r="K125" s="98"/>
      <c r="L125" s="98"/>
      <c r="M125" s="98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</row>
    <row r="126">
      <c r="A126" s="93"/>
      <c r="B126" s="94"/>
      <c r="C126" s="95"/>
      <c r="D126" s="96"/>
      <c r="E126" s="96"/>
      <c r="F126" s="97"/>
      <c r="G126" s="98"/>
      <c r="H126" s="98"/>
      <c r="I126" s="98"/>
      <c r="J126" s="98"/>
      <c r="K126" s="98"/>
      <c r="L126" s="98"/>
      <c r="M126" s="98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</row>
    <row r="127">
      <c r="A127" s="93"/>
      <c r="B127" s="94"/>
      <c r="C127" s="95"/>
      <c r="D127" s="96"/>
      <c r="E127" s="96"/>
      <c r="F127" s="97"/>
      <c r="G127" s="98"/>
      <c r="H127" s="98"/>
      <c r="I127" s="98"/>
      <c r="J127" s="98"/>
      <c r="K127" s="98"/>
      <c r="L127" s="98"/>
      <c r="M127" s="98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</row>
    <row r="128">
      <c r="A128" s="93"/>
      <c r="B128" s="94"/>
      <c r="C128" s="95"/>
      <c r="D128" s="96"/>
      <c r="E128" s="96"/>
      <c r="F128" s="97"/>
      <c r="G128" s="98"/>
      <c r="H128" s="98"/>
      <c r="I128" s="98"/>
      <c r="J128" s="98"/>
      <c r="K128" s="98"/>
      <c r="L128" s="98"/>
      <c r="M128" s="98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</row>
    <row r="129">
      <c r="A129" s="93"/>
      <c r="B129" s="94"/>
      <c r="C129" s="95"/>
      <c r="D129" s="96"/>
      <c r="E129" s="96"/>
      <c r="F129" s="97"/>
      <c r="G129" s="98"/>
      <c r="H129" s="98"/>
      <c r="I129" s="98"/>
      <c r="J129" s="98"/>
      <c r="K129" s="98"/>
      <c r="L129" s="98"/>
      <c r="M129" s="98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>
      <c r="A130" s="93"/>
      <c r="B130" s="94"/>
      <c r="C130" s="95"/>
      <c r="D130" s="96"/>
      <c r="E130" s="96"/>
      <c r="F130" s="97"/>
      <c r="G130" s="98"/>
      <c r="H130" s="98"/>
      <c r="I130" s="98"/>
      <c r="J130" s="98"/>
      <c r="K130" s="98"/>
      <c r="L130" s="98"/>
      <c r="M130" s="98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</row>
    <row r="131">
      <c r="A131" s="93"/>
      <c r="B131" s="94"/>
      <c r="C131" s="95"/>
      <c r="D131" s="96"/>
      <c r="E131" s="96"/>
      <c r="F131" s="97"/>
      <c r="G131" s="98"/>
      <c r="H131" s="98"/>
      <c r="I131" s="98"/>
      <c r="J131" s="98"/>
      <c r="K131" s="98"/>
      <c r="L131" s="98"/>
      <c r="M131" s="98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</row>
    <row r="132">
      <c r="A132" s="93"/>
      <c r="B132" s="94"/>
      <c r="C132" s="95"/>
      <c r="D132" s="96"/>
      <c r="E132" s="96"/>
      <c r="F132" s="97"/>
      <c r="G132" s="98"/>
      <c r="H132" s="98"/>
      <c r="I132" s="98"/>
      <c r="J132" s="98"/>
      <c r="K132" s="98"/>
      <c r="L132" s="98"/>
      <c r="M132" s="98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</row>
    <row r="133">
      <c r="A133" s="93"/>
      <c r="B133" s="94"/>
      <c r="C133" s="95"/>
      <c r="D133" s="96"/>
      <c r="E133" s="96"/>
      <c r="F133" s="97"/>
      <c r="G133" s="98"/>
      <c r="H133" s="98"/>
      <c r="I133" s="98"/>
      <c r="J133" s="98"/>
      <c r="K133" s="98"/>
      <c r="L133" s="98"/>
      <c r="M133" s="98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</row>
    <row r="134">
      <c r="A134" s="93"/>
      <c r="B134" s="94"/>
      <c r="C134" s="95"/>
      <c r="D134" s="96"/>
      <c r="E134" s="96"/>
      <c r="F134" s="97"/>
      <c r="G134" s="98"/>
      <c r="H134" s="98"/>
      <c r="I134" s="98"/>
      <c r="J134" s="98"/>
      <c r="K134" s="98"/>
      <c r="L134" s="98"/>
      <c r="M134" s="98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</row>
    <row r="135">
      <c r="A135" s="93"/>
      <c r="B135" s="94"/>
      <c r="C135" s="95"/>
      <c r="D135" s="96"/>
      <c r="E135" s="96"/>
      <c r="F135" s="97"/>
      <c r="G135" s="98"/>
      <c r="H135" s="98"/>
      <c r="I135" s="98"/>
      <c r="J135" s="98"/>
      <c r="K135" s="98"/>
      <c r="L135" s="98"/>
      <c r="M135" s="98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</row>
    <row r="136">
      <c r="A136" s="93"/>
      <c r="B136" s="94"/>
      <c r="C136" s="95"/>
      <c r="D136" s="96"/>
      <c r="E136" s="96"/>
      <c r="F136" s="97"/>
      <c r="G136" s="98"/>
      <c r="H136" s="98"/>
      <c r="I136" s="98"/>
      <c r="J136" s="98"/>
      <c r="K136" s="98"/>
      <c r="L136" s="98"/>
      <c r="M136" s="98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>
      <c r="A137" s="93"/>
      <c r="B137" s="94"/>
      <c r="C137" s="95"/>
      <c r="D137" s="96"/>
      <c r="E137" s="96"/>
      <c r="F137" s="97"/>
      <c r="G137" s="98"/>
      <c r="H137" s="98"/>
      <c r="I137" s="98"/>
      <c r="J137" s="98"/>
      <c r="K137" s="98"/>
      <c r="L137" s="98"/>
      <c r="M137" s="98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</row>
    <row r="138">
      <c r="A138" s="93"/>
      <c r="B138" s="94"/>
      <c r="C138" s="95"/>
      <c r="D138" s="96"/>
      <c r="E138" s="96"/>
      <c r="F138" s="97"/>
      <c r="G138" s="98"/>
      <c r="H138" s="98"/>
      <c r="I138" s="98"/>
      <c r="J138" s="98"/>
      <c r="K138" s="98"/>
      <c r="L138" s="98"/>
      <c r="M138" s="98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</row>
    <row r="139">
      <c r="A139" s="93"/>
      <c r="B139" s="94"/>
      <c r="C139" s="95"/>
      <c r="D139" s="96"/>
      <c r="E139" s="96"/>
      <c r="F139" s="97"/>
      <c r="G139" s="98"/>
      <c r="H139" s="98"/>
      <c r="I139" s="98"/>
      <c r="J139" s="98"/>
      <c r="K139" s="98"/>
      <c r="L139" s="98"/>
      <c r="M139" s="98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</row>
    <row r="140">
      <c r="A140" s="93"/>
      <c r="B140" s="94"/>
      <c r="C140" s="95"/>
      <c r="D140" s="96"/>
      <c r="E140" s="96"/>
      <c r="F140" s="97"/>
      <c r="G140" s="98"/>
      <c r="H140" s="98"/>
      <c r="I140" s="98"/>
      <c r="J140" s="98"/>
      <c r="K140" s="98"/>
      <c r="L140" s="98"/>
      <c r="M140" s="98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</row>
    <row r="141">
      <c r="A141" s="93"/>
      <c r="B141" s="94"/>
      <c r="C141" s="95"/>
      <c r="D141" s="96"/>
      <c r="E141" s="96"/>
      <c r="F141" s="97"/>
      <c r="G141" s="98"/>
      <c r="H141" s="98"/>
      <c r="I141" s="98"/>
      <c r="J141" s="98"/>
      <c r="K141" s="98"/>
      <c r="L141" s="98"/>
      <c r="M141" s="98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</row>
    <row r="142">
      <c r="A142" s="93"/>
      <c r="B142" s="94"/>
      <c r="C142" s="95"/>
      <c r="D142" s="96"/>
      <c r="E142" s="96"/>
      <c r="F142" s="97"/>
      <c r="G142" s="98"/>
      <c r="H142" s="98"/>
      <c r="I142" s="98"/>
      <c r="J142" s="98"/>
      <c r="K142" s="98"/>
      <c r="L142" s="98"/>
      <c r="M142" s="98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</row>
    <row r="143">
      <c r="A143" s="93"/>
      <c r="B143" s="94"/>
      <c r="C143" s="95"/>
      <c r="D143" s="96"/>
      <c r="E143" s="96"/>
      <c r="F143" s="97"/>
      <c r="G143" s="98"/>
      <c r="H143" s="98"/>
      <c r="I143" s="98"/>
      <c r="J143" s="98"/>
      <c r="K143" s="98"/>
      <c r="L143" s="98"/>
      <c r="M143" s="98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</row>
    <row r="144">
      <c r="A144" s="93"/>
      <c r="B144" s="94"/>
      <c r="C144" s="95"/>
      <c r="D144" s="96"/>
      <c r="E144" s="96"/>
      <c r="F144" s="97"/>
      <c r="G144" s="98"/>
      <c r="H144" s="98"/>
      <c r="I144" s="98"/>
      <c r="J144" s="98"/>
      <c r="K144" s="98"/>
      <c r="L144" s="98"/>
      <c r="M144" s="98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</row>
    <row r="145">
      <c r="A145" s="93"/>
      <c r="B145" s="94"/>
      <c r="C145" s="95"/>
      <c r="D145" s="96"/>
      <c r="E145" s="96"/>
      <c r="F145" s="97"/>
      <c r="G145" s="98"/>
      <c r="H145" s="98"/>
      <c r="I145" s="98"/>
      <c r="J145" s="98"/>
      <c r="K145" s="98"/>
      <c r="L145" s="98"/>
      <c r="M145" s="98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</row>
    <row r="146">
      <c r="A146" s="93"/>
      <c r="B146" s="94"/>
      <c r="C146" s="95"/>
      <c r="D146" s="96"/>
      <c r="E146" s="96"/>
      <c r="F146" s="97"/>
      <c r="G146" s="98"/>
      <c r="H146" s="98"/>
      <c r="I146" s="98"/>
      <c r="J146" s="98"/>
      <c r="K146" s="98"/>
      <c r="L146" s="98"/>
      <c r="M146" s="98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</row>
    <row r="147">
      <c r="A147" s="93"/>
      <c r="B147" s="94"/>
      <c r="C147" s="95"/>
      <c r="D147" s="96"/>
      <c r="E147" s="96"/>
      <c r="F147" s="97"/>
      <c r="G147" s="98"/>
      <c r="H147" s="98"/>
      <c r="I147" s="98"/>
      <c r="J147" s="98"/>
      <c r="K147" s="98"/>
      <c r="L147" s="98"/>
      <c r="M147" s="98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</row>
    <row r="148">
      <c r="A148" s="93"/>
      <c r="B148" s="94"/>
      <c r="C148" s="95"/>
      <c r="D148" s="96"/>
      <c r="E148" s="96"/>
      <c r="F148" s="97"/>
      <c r="G148" s="98"/>
      <c r="H148" s="98"/>
      <c r="I148" s="98"/>
      <c r="J148" s="98"/>
      <c r="K148" s="98"/>
      <c r="L148" s="98"/>
      <c r="M148" s="98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>
      <c r="A149" s="93"/>
      <c r="B149" s="94"/>
      <c r="C149" s="95"/>
      <c r="D149" s="96"/>
      <c r="E149" s="96"/>
      <c r="F149" s="97"/>
      <c r="G149" s="98"/>
      <c r="H149" s="98"/>
      <c r="I149" s="98"/>
      <c r="J149" s="98"/>
      <c r="K149" s="98"/>
      <c r="L149" s="98"/>
      <c r="M149" s="98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</row>
    <row r="150">
      <c r="A150" s="93"/>
      <c r="B150" s="94"/>
      <c r="C150" s="95"/>
      <c r="D150" s="96"/>
      <c r="E150" s="96"/>
      <c r="F150" s="97"/>
      <c r="G150" s="98"/>
      <c r="H150" s="98"/>
      <c r="I150" s="98"/>
      <c r="J150" s="98"/>
      <c r="K150" s="98"/>
      <c r="L150" s="98"/>
      <c r="M150" s="98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</row>
    <row r="151">
      <c r="A151" s="93"/>
      <c r="B151" s="94"/>
      <c r="C151" s="95"/>
      <c r="D151" s="96"/>
      <c r="E151" s="96"/>
      <c r="F151" s="97"/>
      <c r="G151" s="98"/>
      <c r="H151" s="98"/>
      <c r="I151" s="98"/>
      <c r="J151" s="98"/>
      <c r="K151" s="98"/>
      <c r="L151" s="98"/>
      <c r="M151" s="98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</row>
    <row r="152">
      <c r="A152" s="93"/>
      <c r="B152" s="94"/>
      <c r="C152" s="95"/>
      <c r="D152" s="96"/>
      <c r="E152" s="96"/>
      <c r="F152" s="97"/>
      <c r="G152" s="98"/>
      <c r="H152" s="98"/>
      <c r="I152" s="98"/>
      <c r="J152" s="98"/>
      <c r="K152" s="98"/>
      <c r="L152" s="98"/>
      <c r="M152" s="98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</row>
    <row r="153">
      <c r="A153" s="93"/>
      <c r="B153" s="94"/>
      <c r="C153" s="95"/>
      <c r="D153" s="96"/>
      <c r="E153" s="96"/>
      <c r="F153" s="97"/>
      <c r="G153" s="98"/>
      <c r="H153" s="98"/>
      <c r="I153" s="98"/>
      <c r="J153" s="98"/>
      <c r="K153" s="98"/>
      <c r="L153" s="98"/>
      <c r="M153" s="98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</row>
    <row r="154">
      <c r="A154" s="93"/>
      <c r="B154" s="94"/>
      <c r="C154" s="95"/>
      <c r="D154" s="96"/>
      <c r="E154" s="96"/>
      <c r="F154" s="97"/>
      <c r="G154" s="98"/>
      <c r="H154" s="98"/>
      <c r="I154" s="98"/>
      <c r="J154" s="98"/>
      <c r="K154" s="98"/>
      <c r="L154" s="98"/>
      <c r="M154" s="98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</row>
    <row r="155">
      <c r="A155" s="93"/>
      <c r="B155" s="94"/>
      <c r="C155" s="95"/>
      <c r="D155" s="96"/>
      <c r="E155" s="96"/>
      <c r="F155" s="97"/>
      <c r="G155" s="98"/>
      <c r="H155" s="98"/>
      <c r="I155" s="98"/>
      <c r="J155" s="98"/>
      <c r="K155" s="98"/>
      <c r="L155" s="98"/>
      <c r="M155" s="98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</row>
    <row r="156">
      <c r="A156" s="93"/>
      <c r="B156" s="94"/>
      <c r="C156" s="95"/>
      <c r="D156" s="96"/>
      <c r="E156" s="96"/>
      <c r="F156" s="97"/>
      <c r="G156" s="98"/>
      <c r="H156" s="98"/>
      <c r="I156" s="98"/>
      <c r="J156" s="98"/>
      <c r="K156" s="98"/>
      <c r="L156" s="98"/>
      <c r="M156" s="98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</row>
    <row r="157">
      <c r="A157" s="93"/>
      <c r="B157" s="94"/>
      <c r="C157" s="95"/>
      <c r="D157" s="96"/>
      <c r="E157" s="96"/>
      <c r="F157" s="97"/>
      <c r="G157" s="98"/>
      <c r="H157" s="98"/>
      <c r="I157" s="98"/>
      <c r="J157" s="98"/>
      <c r="K157" s="98"/>
      <c r="L157" s="98"/>
      <c r="M157" s="98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</row>
    <row r="158">
      <c r="A158" s="93"/>
      <c r="B158" s="94"/>
      <c r="C158" s="95"/>
      <c r="D158" s="96"/>
      <c r="E158" s="96"/>
      <c r="F158" s="97"/>
      <c r="G158" s="98"/>
      <c r="H158" s="98"/>
      <c r="I158" s="98"/>
      <c r="J158" s="98"/>
      <c r="K158" s="98"/>
      <c r="L158" s="98"/>
      <c r="M158" s="98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</row>
    <row r="159">
      <c r="A159" s="93"/>
      <c r="B159" s="94"/>
      <c r="C159" s="95"/>
      <c r="D159" s="96"/>
      <c r="E159" s="96"/>
      <c r="F159" s="97"/>
      <c r="G159" s="98"/>
      <c r="H159" s="98"/>
      <c r="I159" s="98"/>
      <c r="J159" s="98"/>
      <c r="K159" s="98"/>
      <c r="L159" s="98"/>
      <c r="M159" s="98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</row>
    <row r="160">
      <c r="A160" s="93"/>
      <c r="B160" s="94"/>
      <c r="C160" s="95"/>
      <c r="D160" s="96"/>
      <c r="E160" s="96"/>
      <c r="F160" s="97"/>
      <c r="G160" s="98"/>
      <c r="H160" s="98"/>
      <c r="I160" s="98"/>
      <c r="J160" s="98"/>
      <c r="K160" s="98"/>
      <c r="L160" s="98"/>
      <c r="M160" s="98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</row>
    <row r="161">
      <c r="A161" s="93"/>
      <c r="B161" s="94"/>
      <c r="C161" s="95"/>
      <c r="D161" s="96"/>
      <c r="E161" s="96"/>
      <c r="F161" s="97"/>
      <c r="G161" s="98"/>
      <c r="H161" s="98"/>
      <c r="I161" s="98"/>
      <c r="J161" s="98"/>
      <c r="K161" s="98"/>
      <c r="L161" s="98"/>
      <c r="M161" s="98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</row>
    <row r="162">
      <c r="A162" s="93"/>
      <c r="B162" s="94"/>
      <c r="C162" s="95"/>
      <c r="D162" s="96"/>
      <c r="E162" s="96"/>
      <c r="F162" s="97"/>
      <c r="G162" s="98"/>
      <c r="H162" s="98"/>
      <c r="I162" s="98"/>
      <c r="J162" s="98"/>
      <c r="K162" s="98"/>
      <c r="L162" s="98"/>
      <c r="M162" s="98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</row>
    <row r="163">
      <c r="A163" s="93"/>
      <c r="B163" s="94"/>
      <c r="C163" s="95"/>
      <c r="D163" s="96"/>
      <c r="E163" s="96"/>
      <c r="F163" s="97"/>
      <c r="G163" s="98"/>
      <c r="H163" s="98"/>
      <c r="I163" s="98"/>
      <c r="J163" s="98"/>
      <c r="K163" s="98"/>
      <c r="L163" s="98"/>
      <c r="M163" s="98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</row>
    <row r="164">
      <c r="A164" s="93"/>
      <c r="B164" s="94"/>
      <c r="C164" s="95"/>
      <c r="D164" s="96"/>
      <c r="E164" s="96"/>
      <c r="F164" s="97"/>
      <c r="G164" s="98"/>
      <c r="H164" s="98"/>
      <c r="I164" s="98"/>
      <c r="J164" s="98"/>
      <c r="K164" s="98"/>
      <c r="L164" s="98"/>
      <c r="M164" s="98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</row>
    <row r="165">
      <c r="A165" s="93"/>
      <c r="B165" s="94"/>
      <c r="C165" s="95"/>
      <c r="D165" s="96"/>
      <c r="E165" s="96"/>
      <c r="F165" s="97"/>
      <c r="G165" s="98"/>
      <c r="H165" s="98"/>
      <c r="I165" s="98"/>
      <c r="J165" s="98"/>
      <c r="K165" s="98"/>
      <c r="L165" s="98"/>
      <c r="M165" s="98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</row>
    <row r="166">
      <c r="A166" s="93"/>
      <c r="B166" s="94"/>
      <c r="C166" s="95"/>
      <c r="D166" s="96"/>
      <c r="E166" s="96"/>
      <c r="F166" s="97"/>
      <c r="G166" s="98"/>
      <c r="H166" s="98"/>
      <c r="I166" s="98"/>
      <c r="J166" s="98"/>
      <c r="K166" s="98"/>
      <c r="L166" s="98"/>
      <c r="M166" s="98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</row>
    <row r="167">
      <c r="A167" s="93"/>
      <c r="B167" s="94"/>
      <c r="C167" s="95"/>
      <c r="D167" s="96"/>
      <c r="E167" s="96"/>
      <c r="F167" s="97"/>
      <c r="G167" s="98"/>
      <c r="H167" s="98"/>
      <c r="I167" s="98"/>
      <c r="J167" s="98"/>
      <c r="K167" s="98"/>
      <c r="L167" s="98"/>
      <c r="M167" s="98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</row>
    <row r="168">
      <c r="A168" s="93"/>
      <c r="B168" s="94"/>
      <c r="C168" s="95"/>
      <c r="D168" s="96"/>
      <c r="E168" s="96"/>
      <c r="F168" s="97"/>
      <c r="G168" s="98"/>
      <c r="H168" s="98"/>
      <c r="I168" s="98"/>
      <c r="J168" s="98"/>
      <c r="K168" s="98"/>
      <c r="L168" s="98"/>
      <c r="M168" s="98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</row>
    <row r="169">
      <c r="A169" s="93"/>
      <c r="B169" s="94"/>
      <c r="C169" s="95"/>
      <c r="D169" s="96"/>
      <c r="E169" s="96"/>
      <c r="F169" s="97"/>
      <c r="G169" s="98"/>
      <c r="H169" s="98"/>
      <c r="I169" s="98"/>
      <c r="J169" s="98"/>
      <c r="K169" s="98"/>
      <c r="L169" s="98"/>
      <c r="M169" s="98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</row>
    <row r="170">
      <c r="A170" s="93"/>
      <c r="B170" s="94"/>
      <c r="C170" s="95"/>
      <c r="D170" s="96"/>
      <c r="E170" s="96"/>
      <c r="F170" s="97"/>
      <c r="G170" s="98"/>
      <c r="H170" s="98"/>
      <c r="I170" s="98"/>
      <c r="J170" s="98"/>
      <c r="K170" s="98"/>
      <c r="L170" s="98"/>
      <c r="M170" s="98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</row>
    <row r="171">
      <c r="A171" s="93"/>
      <c r="B171" s="94"/>
      <c r="C171" s="95"/>
      <c r="D171" s="96"/>
      <c r="E171" s="96"/>
      <c r="F171" s="97"/>
      <c r="G171" s="98"/>
      <c r="H171" s="98"/>
      <c r="I171" s="98"/>
      <c r="J171" s="98"/>
      <c r="K171" s="98"/>
      <c r="L171" s="98"/>
      <c r="M171" s="98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</row>
    <row r="172">
      <c r="A172" s="93"/>
      <c r="B172" s="94"/>
      <c r="C172" s="95"/>
      <c r="D172" s="96"/>
      <c r="E172" s="96"/>
      <c r="F172" s="97"/>
      <c r="G172" s="98"/>
      <c r="H172" s="98"/>
      <c r="I172" s="98"/>
      <c r="J172" s="98"/>
      <c r="K172" s="98"/>
      <c r="L172" s="98"/>
      <c r="M172" s="98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</row>
    <row r="173">
      <c r="A173" s="93"/>
      <c r="B173" s="94"/>
      <c r="C173" s="95"/>
      <c r="D173" s="96"/>
      <c r="E173" s="96"/>
      <c r="F173" s="97"/>
      <c r="G173" s="98"/>
      <c r="H173" s="98"/>
      <c r="I173" s="98"/>
      <c r="J173" s="98"/>
      <c r="K173" s="98"/>
      <c r="L173" s="98"/>
      <c r="M173" s="98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</row>
    <row r="174">
      <c r="A174" s="93"/>
      <c r="B174" s="94"/>
      <c r="C174" s="95"/>
      <c r="D174" s="96"/>
      <c r="E174" s="96"/>
      <c r="F174" s="97"/>
      <c r="G174" s="98"/>
      <c r="H174" s="98"/>
      <c r="I174" s="98"/>
      <c r="J174" s="98"/>
      <c r="K174" s="98"/>
      <c r="L174" s="98"/>
      <c r="M174" s="98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</row>
    <row r="175">
      <c r="A175" s="93"/>
      <c r="B175" s="94"/>
      <c r="C175" s="95"/>
      <c r="D175" s="96"/>
      <c r="E175" s="96"/>
      <c r="F175" s="97"/>
      <c r="G175" s="98"/>
      <c r="H175" s="98"/>
      <c r="I175" s="98"/>
      <c r="J175" s="98"/>
      <c r="K175" s="98"/>
      <c r="L175" s="98"/>
      <c r="M175" s="98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</row>
    <row r="176">
      <c r="A176" s="93"/>
      <c r="B176" s="94"/>
      <c r="C176" s="95"/>
      <c r="D176" s="96"/>
      <c r="E176" s="96"/>
      <c r="F176" s="97"/>
      <c r="G176" s="98"/>
      <c r="H176" s="98"/>
      <c r="I176" s="98"/>
      <c r="J176" s="98"/>
      <c r="K176" s="98"/>
      <c r="L176" s="98"/>
      <c r="M176" s="98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</row>
    <row r="177">
      <c r="A177" s="93"/>
      <c r="B177" s="94"/>
      <c r="C177" s="95"/>
      <c r="D177" s="96"/>
      <c r="E177" s="96"/>
      <c r="F177" s="97"/>
      <c r="G177" s="98"/>
      <c r="H177" s="98"/>
      <c r="I177" s="98"/>
      <c r="J177" s="98"/>
      <c r="K177" s="98"/>
      <c r="L177" s="98"/>
      <c r="M177" s="98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</row>
    <row r="178">
      <c r="A178" s="93"/>
      <c r="B178" s="94"/>
      <c r="C178" s="95"/>
      <c r="D178" s="96"/>
      <c r="E178" s="96"/>
      <c r="F178" s="97"/>
      <c r="G178" s="98"/>
      <c r="H178" s="98"/>
      <c r="I178" s="98"/>
      <c r="J178" s="98"/>
      <c r="K178" s="98"/>
      <c r="L178" s="98"/>
      <c r="M178" s="98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</row>
    <row r="179">
      <c r="A179" s="93"/>
      <c r="B179" s="94"/>
      <c r="C179" s="95"/>
      <c r="D179" s="96"/>
      <c r="E179" s="96"/>
      <c r="F179" s="97"/>
      <c r="G179" s="98"/>
      <c r="H179" s="98"/>
      <c r="I179" s="98"/>
      <c r="J179" s="98"/>
      <c r="K179" s="98"/>
      <c r="L179" s="98"/>
      <c r="M179" s="98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</row>
    <row r="180">
      <c r="A180" s="93"/>
      <c r="B180" s="94"/>
      <c r="C180" s="95"/>
      <c r="D180" s="96"/>
      <c r="E180" s="96"/>
      <c r="F180" s="97"/>
      <c r="G180" s="98"/>
      <c r="H180" s="98"/>
      <c r="I180" s="98"/>
      <c r="J180" s="98"/>
      <c r="K180" s="98"/>
      <c r="L180" s="98"/>
      <c r="M180" s="98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</row>
    <row r="181">
      <c r="A181" s="93"/>
      <c r="B181" s="94"/>
      <c r="C181" s="95"/>
      <c r="D181" s="96"/>
      <c r="E181" s="96"/>
      <c r="F181" s="97"/>
      <c r="G181" s="98"/>
      <c r="H181" s="98"/>
      <c r="I181" s="98"/>
      <c r="J181" s="98"/>
      <c r="K181" s="98"/>
      <c r="L181" s="98"/>
      <c r="M181" s="98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</row>
    <row r="182">
      <c r="A182" s="93"/>
      <c r="B182" s="94"/>
      <c r="C182" s="95"/>
      <c r="D182" s="96"/>
      <c r="E182" s="96"/>
      <c r="F182" s="97"/>
      <c r="G182" s="98"/>
      <c r="H182" s="98"/>
      <c r="I182" s="98"/>
      <c r="J182" s="98"/>
      <c r="K182" s="98"/>
      <c r="L182" s="98"/>
      <c r="M182" s="98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</row>
    <row r="183">
      <c r="A183" s="93"/>
      <c r="B183" s="94"/>
      <c r="C183" s="95"/>
      <c r="D183" s="96"/>
      <c r="E183" s="96"/>
      <c r="F183" s="97"/>
      <c r="G183" s="98"/>
      <c r="H183" s="98"/>
      <c r="I183" s="98"/>
      <c r="J183" s="98"/>
      <c r="K183" s="98"/>
      <c r="L183" s="98"/>
      <c r="M183" s="98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</row>
    <row r="184">
      <c r="A184" s="93"/>
      <c r="B184" s="94"/>
      <c r="C184" s="95"/>
      <c r="D184" s="96"/>
      <c r="E184" s="96"/>
      <c r="F184" s="97"/>
      <c r="G184" s="98"/>
      <c r="H184" s="98"/>
      <c r="I184" s="98"/>
      <c r="J184" s="98"/>
      <c r="K184" s="98"/>
      <c r="L184" s="98"/>
      <c r="M184" s="98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</row>
    <row r="185">
      <c r="A185" s="93"/>
      <c r="B185" s="94"/>
      <c r="C185" s="95"/>
      <c r="D185" s="96"/>
      <c r="E185" s="96"/>
      <c r="F185" s="97"/>
      <c r="G185" s="98"/>
      <c r="H185" s="98"/>
      <c r="I185" s="98"/>
      <c r="J185" s="98"/>
      <c r="K185" s="98"/>
      <c r="L185" s="98"/>
      <c r="M185" s="98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</row>
    <row r="186">
      <c r="A186" s="93"/>
      <c r="B186" s="94"/>
      <c r="C186" s="95"/>
      <c r="D186" s="96"/>
      <c r="E186" s="96"/>
      <c r="F186" s="97"/>
      <c r="G186" s="98"/>
      <c r="H186" s="98"/>
      <c r="I186" s="98"/>
      <c r="J186" s="98"/>
      <c r="K186" s="98"/>
      <c r="L186" s="98"/>
      <c r="M186" s="98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</row>
    <row r="187">
      <c r="A187" s="93"/>
      <c r="B187" s="94"/>
      <c r="C187" s="95"/>
      <c r="D187" s="96"/>
      <c r="E187" s="96"/>
      <c r="F187" s="97"/>
      <c r="G187" s="98"/>
      <c r="H187" s="98"/>
      <c r="I187" s="98"/>
      <c r="J187" s="98"/>
      <c r="K187" s="98"/>
      <c r="L187" s="98"/>
      <c r="M187" s="98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</row>
    <row r="188">
      <c r="A188" s="93"/>
      <c r="B188" s="94"/>
      <c r="C188" s="95"/>
      <c r="D188" s="96"/>
      <c r="E188" s="96"/>
      <c r="F188" s="97"/>
      <c r="G188" s="98"/>
      <c r="H188" s="98"/>
      <c r="I188" s="98"/>
      <c r="J188" s="98"/>
      <c r="K188" s="98"/>
      <c r="L188" s="98"/>
      <c r="M188" s="98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</row>
    <row r="189">
      <c r="A189" s="93"/>
      <c r="B189" s="94"/>
      <c r="C189" s="95"/>
      <c r="D189" s="96"/>
      <c r="E189" s="96"/>
      <c r="F189" s="97"/>
      <c r="G189" s="98"/>
      <c r="H189" s="98"/>
      <c r="I189" s="98"/>
      <c r="J189" s="98"/>
      <c r="K189" s="98"/>
      <c r="L189" s="98"/>
      <c r="M189" s="98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</row>
    <row r="190">
      <c r="A190" s="93"/>
      <c r="B190" s="94"/>
      <c r="C190" s="95"/>
      <c r="D190" s="96"/>
      <c r="E190" s="96"/>
      <c r="F190" s="97"/>
      <c r="G190" s="98"/>
      <c r="H190" s="98"/>
      <c r="I190" s="98"/>
      <c r="J190" s="98"/>
      <c r="K190" s="98"/>
      <c r="L190" s="98"/>
      <c r="M190" s="98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</row>
    <row r="191">
      <c r="A191" s="93"/>
      <c r="B191" s="94"/>
      <c r="C191" s="95"/>
      <c r="D191" s="96"/>
      <c r="E191" s="96"/>
      <c r="F191" s="97"/>
      <c r="G191" s="98"/>
      <c r="H191" s="98"/>
      <c r="I191" s="98"/>
      <c r="J191" s="98"/>
      <c r="K191" s="98"/>
      <c r="L191" s="98"/>
      <c r="M191" s="98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>
      <c r="A192" s="93"/>
      <c r="B192" s="94"/>
      <c r="C192" s="95"/>
      <c r="D192" s="96"/>
      <c r="E192" s="96"/>
      <c r="F192" s="97"/>
      <c r="G192" s="98"/>
      <c r="H192" s="98"/>
      <c r="I192" s="98"/>
      <c r="J192" s="98"/>
      <c r="K192" s="98"/>
      <c r="L192" s="98"/>
      <c r="M192" s="98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</row>
    <row r="193">
      <c r="A193" s="93"/>
      <c r="B193" s="94"/>
      <c r="C193" s="95"/>
      <c r="D193" s="96"/>
      <c r="E193" s="96"/>
      <c r="F193" s="97"/>
      <c r="G193" s="98"/>
      <c r="H193" s="98"/>
      <c r="I193" s="98"/>
      <c r="J193" s="98"/>
      <c r="K193" s="98"/>
      <c r="L193" s="98"/>
      <c r="M193" s="98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</row>
    <row r="194">
      <c r="A194" s="93"/>
      <c r="B194" s="94"/>
      <c r="C194" s="95"/>
      <c r="D194" s="96"/>
      <c r="E194" s="96"/>
      <c r="F194" s="97"/>
      <c r="G194" s="98"/>
      <c r="H194" s="98"/>
      <c r="I194" s="98"/>
      <c r="J194" s="98"/>
      <c r="K194" s="98"/>
      <c r="L194" s="98"/>
      <c r="M194" s="98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</row>
    <row r="195">
      <c r="A195" s="93"/>
      <c r="B195" s="94"/>
      <c r="C195" s="95"/>
      <c r="D195" s="96"/>
      <c r="E195" s="96"/>
      <c r="F195" s="97"/>
      <c r="G195" s="98"/>
      <c r="H195" s="98"/>
      <c r="I195" s="98"/>
      <c r="J195" s="98"/>
      <c r="K195" s="98"/>
      <c r="L195" s="98"/>
      <c r="M195" s="98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</row>
    <row r="196">
      <c r="A196" s="93"/>
      <c r="B196" s="94"/>
      <c r="C196" s="95"/>
      <c r="D196" s="96"/>
      <c r="E196" s="96"/>
      <c r="F196" s="97"/>
      <c r="G196" s="98"/>
      <c r="H196" s="98"/>
      <c r="I196" s="98"/>
      <c r="J196" s="98"/>
      <c r="K196" s="98"/>
      <c r="L196" s="98"/>
      <c r="M196" s="98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</row>
    <row r="197">
      <c r="A197" s="93"/>
      <c r="B197" s="94"/>
      <c r="C197" s="95"/>
      <c r="D197" s="96"/>
      <c r="E197" s="96"/>
      <c r="F197" s="97"/>
      <c r="G197" s="98"/>
      <c r="H197" s="98"/>
      <c r="I197" s="98"/>
      <c r="J197" s="98"/>
      <c r="K197" s="98"/>
      <c r="L197" s="98"/>
      <c r="M197" s="98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</row>
    <row r="198">
      <c r="A198" s="93"/>
      <c r="B198" s="94"/>
      <c r="C198" s="95"/>
      <c r="D198" s="96"/>
      <c r="E198" s="96"/>
      <c r="F198" s="97"/>
      <c r="G198" s="98"/>
      <c r="H198" s="98"/>
      <c r="I198" s="98"/>
      <c r="J198" s="98"/>
      <c r="K198" s="98"/>
      <c r="L198" s="98"/>
      <c r="M198" s="98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</row>
    <row r="199">
      <c r="A199" s="93"/>
      <c r="B199" s="94"/>
      <c r="C199" s="95"/>
      <c r="D199" s="96"/>
      <c r="E199" s="96"/>
      <c r="F199" s="97"/>
      <c r="G199" s="98"/>
      <c r="H199" s="98"/>
      <c r="I199" s="98"/>
      <c r="J199" s="98"/>
      <c r="K199" s="98"/>
      <c r="L199" s="98"/>
      <c r="M199" s="98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</row>
    <row r="200">
      <c r="A200" s="93"/>
      <c r="B200" s="94"/>
      <c r="C200" s="95"/>
      <c r="D200" s="96"/>
      <c r="E200" s="96"/>
      <c r="F200" s="97"/>
      <c r="G200" s="98"/>
      <c r="H200" s="98"/>
      <c r="I200" s="98"/>
      <c r="J200" s="98"/>
      <c r="K200" s="98"/>
      <c r="L200" s="98"/>
      <c r="M200" s="98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</row>
    <row r="201">
      <c r="A201" s="93"/>
      <c r="B201" s="94"/>
      <c r="C201" s="95"/>
      <c r="D201" s="96"/>
      <c r="E201" s="96"/>
      <c r="F201" s="97"/>
      <c r="G201" s="98"/>
      <c r="H201" s="98"/>
      <c r="I201" s="98"/>
      <c r="J201" s="98"/>
      <c r="K201" s="98"/>
      <c r="L201" s="98"/>
      <c r="M201" s="98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</row>
    <row r="202">
      <c r="A202" s="93"/>
      <c r="B202" s="94"/>
      <c r="C202" s="95"/>
      <c r="D202" s="96"/>
      <c r="E202" s="96"/>
      <c r="F202" s="97"/>
      <c r="G202" s="98"/>
      <c r="H202" s="98"/>
      <c r="I202" s="98"/>
      <c r="J202" s="98"/>
      <c r="K202" s="98"/>
      <c r="L202" s="98"/>
      <c r="M202" s="98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</row>
    <row r="203">
      <c r="A203" s="93"/>
      <c r="B203" s="94"/>
      <c r="C203" s="95"/>
      <c r="D203" s="96"/>
      <c r="E203" s="96"/>
      <c r="F203" s="97"/>
      <c r="G203" s="98"/>
      <c r="H203" s="98"/>
      <c r="I203" s="98"/>
      <c r="J203" s="98"/>
      <c r="K203" s="98"/>
      <c r="L203" s="98"/>
      <c r="M203" s="98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</row>
    <row r="204">
      <c r="A204" s="93"/>
      <c r="B204" s="94"/>
      <c r="C204" s="95"/>
      <c r="D204" s="96"/>
      <c r="E204" s="96"/>
      <c r="F204" s="97"/>
      <c r="G204" s="98"/>
      <c r="H204" s="98"/>
      <c r="I204" s="98"/>
      <c r="J204" s="98"/>
      <c r="K204" s="98"/>
      <c r="L204" s="98"/>
      <c r="M204" s="98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</row>
    <row r="205">
      <c r="A205" s="93"/>
      <c r="B205" s="94"/>
      <c r="C205" s="95"/>
      <c r="D205" s="96"/>
      <c r="E205" s="96"/>
      <c r="F205" s="97"/>
      <c r="G205" s="98"/>
      <c r="H205" s="98"/>
      <c r="I205" s="98"/>
      <c r="J205" s="98"/>
      <c r="K205" s="98"/>
      <c r="L205" s="98"/>
      <c r="M205" s="98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</row>
    <row r="206">
      <c r="A206" s="93"/>
      <c r="B206" s="94"/>
      <c r="C206" s="95"/>
      <c r="D206" s="96"/>
      <c r="E206" s="96"/>
      <c r="F206" s="97"/>
      <c r="G206" s="98"/>
      <c r="H206" s="98"/>
      <c r="I206" s="98"/>
      <c r="J206" s="98"/>
      <c r="K206" s="98"/>
      <c r="L206" s="98"/>
      <c r="M206" s="98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</row>
    <row r="207">
      <c r="A207" s="93"/>
      <c r="B207" s="94"/>
      <c r="C207" s="95"/>
      <c r="D207" s="96"/>
      <c r="E207" s="96"/>
      <c r="F207" s="97"/>
      <c r="G207" s="98"/>
      <c r="H207" s="98"/>
      <c r="I207" s="98"/>
      <c r="J207" s="98"/>
      <c r="K207" s="98"/>
      <c r="L207" s="98"/>
      <c r="M207" s="98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</row>
    <row r="208">
      <c r="A208" s="93"/>
      <c r="B208" s="94"/>
      <c r="C208" s="95"/>
      <c r="D208" s="96"/>
      <c r="E208" s="96"/>
      <c r="F208" s="97"/>
      <c r="G208" s="98"/>
      <c r="H208" s="98"/>
      <c r="I208" s="98"/>
      <c r="J208" s="98"/>
      <c r="K208" s="98"/>
      <c r="L208" s="98"/>
      <c r="M208" s="98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</row>
    <row r="209">
      <c r="A209" s="93"/>
      <c r="B209" s="94"/>
      <c r="C209" s="95"/>
      <c r="D209" s="96"/>
      <c r="E209" s="96"/>
      <c r="F209" s="97"/>
      <c r="G209" s="98"/>
      <c r="H209" s="98"/>
      <c r="I209" s="98"/>
      <c r="J209" s="98"/>
      <c r="K209" s="98"/>
      <c r="L209" s="98"/>
      <c r="M209" s="98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</row>
    <row r="210">
      <c r="A210" s="93"/>
      <c r="B210" s="94"/>
      <c r="C210" s="95"/>
      <c r="D210" s="96"/>
      <c r="E210" s="96"/>
      <c r="F210" s="97"/>
      <c r="G210" s="98"/>
      <c r="H210" s="98"/>
      <c r="I210" s="98"/>
      <c r="J210" s="98"/>
      <c r="K210" s="98"/>
      <c r="L210" s="98"/>
      <c r="M210" s="98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</row>
    <row r="211">
      <c r="A211" s="93"/>
      <c r="B211" s="94"/>
      <c r="C211" s="95"/>
      <c r="D211" s="96"/>
      <c r="E211" s="96"/>
      <c r="F211" s="97"/>
      <c r="G211" s="98"/>
      <c r="H211" s="98"/>
      <c r="I211" s="98"/>
      <c r="J211" s="98"/>
      <c r="K211" s="98"/>
      <c r="L211" s="98"/>
      <c r="M211" s="98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</row>
    <row r="212">
      <c r="A212" s="93"/>
      <c r="B212" s="94"/>
      <c r="C212" s="95"/>
      <c r="D212" s="96"/>
      <c r="E212" s="96"/>
      <c r="F212" s="97"/>
      <c r="G212" s="98"/>
      <c r="H212" s="98"/>
      <c r="I212" s="98"/>
      <c r="J212" s="98"/>
      <c r="K212" s="98"/>
      <c r="L212" s="98"/>
      <c r="M212" s="98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</row>
    <row r="213">
      <c r="A213" s="93"/>
      <c r="B213" s="94"/>
      <c r="C213" s="95"/>
      <c r="D213" s="96"/>
      <c r="E213" s="96"/>
      <c r="F213" s="97"/>
      <c r="G213" s="98"/>
      <c r="H213" s="98"/>
      <c r="I213" s="98"/>
      <c r="J213" s="98"/>
      <c r="K213" s="98"/>
      <c r="L213" s="98"/>
      <c r="M213" s="98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</row>
    <row r="214">
      <c r="A214" s="93"/>
      <c r="B214" s="94"/>
      <c r="C214" s="95"/>
      <c r="D214" s="96"/>
      <c r="E214" s="96"/>
      <c r="F214" s="97"/>
      <c r="G214" s="98"/>
      <c r="H214" s="98"/>
      <c r="I214" s="98"/>
      <c r="J214" s="98"/>
      <c r="K214" s="98"/>
      <c r="L214" s="98"/>
      <c r="M214" s="98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</row>
    <row r="215">
      <c r="A215" s="93"/>
      <c r="B215" s="94"/>
      <c r="C215" s="95"/>
      <c r="D215" s="96"/>
      <c r="E215" s="96"/>
      <c r="F215" s="97"/>
      <c r="G215" s="98"/>
      <c r="H215" s="98"/>
      <c r="I215" s="98"/>
      <c r="J215" s="98"/>
      <c r="K215" s="98"/>
      <c r="L215" s="98"/>
      <c r="M215" s="98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</row>
    <row r="216">
      <c r="A216" s="93"/>
      <c r="B216" s="94"/>
      <c r="C216" s="95"/>
      <c r="D216" s="96"/>
      <c r="E216" s="96"/>
      <c r="F216" s="97"/>
      <c r="G216" s="98"/>
      <c r="H216" s="98"/>
      <c r="I216" s="98"/>
      <c r="J216" s="98"/>
      <c r="K216" s="98"/>
      <c r="L216" s="98"/>
      <c r="M216" s="98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</row>
    <row r="217">
      <c r="A217" s="93"/>
      <c r="B217" s="94"/>
      <c r="C217" s="95"/>
      <c r="D217" s="96"/>
      <c r="E217" s="96"/>
      <c r="F217" s="97"/>
      <c r="G217" s="98"/>
      <c r="H217" s="98"/>
      <c r="I217" s="98"/>
      <c r="J217" s="98"/>
      <c r="K217" s="98"/>
      <c r="L217" s="98"/>
      <c r="M217" s="98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</row>
    <row r="218">
      <c r="A218" s="93"/>
      <c r="B218" s="94"/>
      <c r="C218" s="95"/>
      <c r="D218" s="96"/>
      <c r="E218" s="96"/>
      <c r="F218" s="97"/>
      <c r="G218" s="98"/>
      <c r="H218" s="98"/>
      <c r="I218" s="98"/>
      <c r="J218" s="98"/>
      <c r="K218" s="98"/>
      <c r="L218" s="98"/>
      <c r="M218" s="98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</row>
    <row r="219">
      <c r="A219" s="93"/>
      <c r="B219" s="94"/>
      <c r="C219" s="95"/>
      <c r="D219" s="96"/>
      <c r="E219" s="96"/>
      <c r="F219" s="97"/>
      <c r="G219" s="98"/>
      <c r="H219" s="98"/>
      <c r="I219" s="98"/>
      <c r="J219" s="98"/>
      <c r="K219" s="98"/>
      <c r="L219" s="98"/>
      <c r="M219" s="98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</row>
    <row r="220">
      <c r="A220" s="93"/>
      <c r="B220" s="94"/>
      <c r="C220" s="95"/>
      <c r="D220" s="96"/>
      <c r="E220" s="96"/>
      <c r="F220" s="97"/>
      <c r="G220" s="98"/>
      <c r="H220" s="98"/>
      <c r="I220" s="98"/>
      <c r="J220" s="98"/>
      <c r="K220" s="98"/>
      <c r="L220" s="98"/>
      <c r="M220" s="98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</row>
    <row r="221">
      <c r="A221" s="93"/>
      <c r="B221" s="94"/>
      <c r="C221" s="95"/>
      <c r="D221" s="96"/>
      <c r="E221" s="96"/>
      <c r="F221" s="97"/>
      <c r="G221" s="98"/>
      <c r="H221" s="98"/>
      <c r="I221" s="98"/>
      <c r="J221" s="98"/>
      <c r="K221" s="98"/>
      <c r="L221" s="98"/>
      <c r="M221" s="98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</row>
    <row r="222">
      <c r="A222" s="93"/>
      <c r="B222" s="94"/>
      <c r="C222" s="95"/>
      <c r="D222" s="96"/>
      <c r="E222" s="96"/>
      <c r="F222" s="97"/>
      <c r="G222" s="98"/>
      <c r="H222" s="98"/>
      <c r="I222" s="98"/>
      <c r="J222" s="98"/>
      <c r="K222" s="98"/>
      <c r="L222" s="98"/>
      <c r="M222" s="98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</row>
    <row r="223">
      <c r="A223" s="93"/>
      <c r="B223" s="94"/>
      <c r="C223" s="95"/>
      <c r="D223" s="96"/>
      <c r="E223" s="96"/>
      <c r="F223" s="97"/>
      <c r="G223" s="98"/>
      <c r="H223" s="98"/>
      <c r="I223" s="98"/>
      <c r="J223" s="98"/>
      <c r="K223" s="98"/>
      <c r="L223" s="98"/>
      <c r="M223" s="98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</row>
    <row r="224">
      <c r="A224" s="93"/>
      <c r="B224" s="94"/>
      <c r="C224" s="95"/>
      <c r="D224" s="96"/>
      <c r="E224" s="96"/>
      <c r="F224" s="97"/>
      <c r="G224" s="98"/>
      <c r="H224" s="98"/>
      <c r="I224" s="98"/>
      <c r="J224" s="98"/>
      <c r="K224" s="98"/>
      <c r="L224" s="98"/>
      <c r="M224" s="98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</row>
    <row r="225">
      <c r="A225" s="93"/>
      <c r="B225" s="94"/>
      <c r="C225" s="95"/>
      <c r="D225" s="96"/>
      <c r="E225" s="96"/>
      <c r="F225" s="97"/>
      <c r="G225" s="98"/>
      <c r="H225" s="98"/>
      <c r="I225" s="98"/>
      <c r="J225" s="98"/>
      <c r="K225" s="98"/>
      <c r="L225" s="98"/>
      <c r="M225" s="98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</row>
    <row r="226">
      <c r="A226" s="93"/>
      <c r="B226" s="94"/>
      <c r="C226" s="95"/>
      <c r="D226" s="96"/>
      <c r="E226" s="96"/>
      <c r="F226" s="97"/>
      <c r="G226" s="98"/>
      <c r="H226" s="98"/>
      <c r="I226" s="98"/>
      <c r="J226" s="98"/>
      <c r="K226" s="98"/>
      <c r="L226" s="98"/>
      <c r="M226" s="98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</row>
    <row r="227">
      <c r="A227" s="93"/>
      <c r="B227" s="94"/>
      <c r="C227" s="95"/>
      <c r="D227" s="96"/>
      <c r="E227" s="96"/>
      <c r="F227" s="97"/>
      <c r="G227" s="98"/>
      <c r="H227" s="98"/>
      <c r="I227" s="98"/>
      <c r="J227" s="98"/>
      <c r="K227" s="98"/>
      <c r="L227" s="98"/>
      <c r="M227" s="98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</row>
    <row r="228">
      <c r="A228" s="93"/>
      <c r="B228" s="94"/>
      <c r="C228" s="95"/>
      <c r="D228" s="96"/>
      <c r="E228" s="96"/>
      <c r="F228" s="97"/>
      <c r="G228" s="98"/>
      <c r="H228" s="98"/>
      <c r="I228" s="98"/>
      <c r="J228" s="98"/>
      <c r="K228" s="98"/>
      <c r="L228" s="98"/>
      <c r="M228" s="98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</row>
    <row r="229">
      <c r="A229" s="93"/>
      <c r="B229" s="94"/>
      <c r="C229" s="95"/>
      <c r="D229" s="96"/>
      <c r="E229" s="96"/>
      <c r="F229" s="97"/>
      <c r="G229" s="98"/>
      <c r="H229" s="98"/>
      <c r="I229" s="98"/>
      <c r="J229" s="98"/>
      <c r="K229" s="98"/>
      <c r="L229" s="98"/>
      <c r="M229" s="98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</row>
    <row r="230">
      <c r="A230" s="93"/>
      <c r="B230" s="94"/>
      <c r="C230" s="95"/>
      <c r="D230" s="96"/>
      <c r="E230" s="96"/>
      <c r="F230" s="97"/>
      <c r="G230" s="98"/>
      <c r="H230" s="98"/>
      <c r="I230" s="98"/>
      <c r="J230" s="98"/>
      <c r="K230" s="98"/>
      <c r="L230" s="98"/>
      <c r="M230" s="98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</row>
    <row r="231">
      <c r="A231" s="93"/>
      <c r="B231" s="94"/>
      <c r="C231" s="95"/>
      <c r="D231" s="96"/>
      <c r="E231" s="96"/>
      <c r="F231" s="97"/>
      <c r="G231" s="98"/>
      <c r="H231" s="98"/>
      <c r="I231" s="98"/>
      <c r="J231" s="98"/>
      <c r="K231" s="98"/>
      <c r="L231" s="98"/>
      <c r="M231" s="98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</row>
    <row r="232">
      <c r="A232" s="93"/>
      <c r="B232" s="94"/>
      <c r="C232" s="95"/>
      <c r="D232" s="96"/>
      <c r="E232" s="96"/>
      <c r="F232" s="97"/>
      <c r="G232" s="98"/>
      <c r="H232" s="98"/>
      <c r="I232" s="98"/>
      <c r="J232" s="98"/>
      <c r="K232" s="98"/>
      <c r="L232" s="98"/>
      <c r="M232" s="98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</row>
    <row r="233">
      <c r="A233" s="93"/>
      <c r="B233" s="94"/>
      <c r="C233" s="95"/>
      <c r="D233" s="96"/>
      <c r="E233" s="96"/>
      <c r="F233" s="97"/>
      <c r="G233" s="98"/>
      <c r="H233" s="98"/>
      <c r="I233" s="98"/>
      <c r="J233" s="98"/>
      <c r="K233" s="98"/>
      <c r="L233" s="98"/>
      <c r="M233" s="98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</row>
    <row r="234">
      <c r="A234" s="93"/>
      <c r="B234" s="94"/>
      <c r="C234" s="95"/>
      <c r="D234" s="96"/>
      <c r="E234" s="96"/>
      <c r="F234" s="97"/>
      <c r="G234" s="98"/>
      <c r="H234" s="98"/>
      <c r="I234" s="98"/>
      <c r="J234" s="98"/>
      <c r="K234" s="98"/>
      <c r="L234" s="98"/>
      <c r="M234" s="98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</row>
    <row r="235">
      <c r="A235" s="93"/>
      <c r="B235" s="94"/>
      <c r="C235" s="95"/>
      <c r="D235" s="96"/>
      <c r="E235" s="96"/>
      <c r="F235" s="97"/>
      <c r="G235" s="98"/>
      <c r="H235" s="98"/>
      <c r="I235" s="98"/>
      <c r="J235" s="98"/>
      <c r="K235" s="98"/>
      <c r="L235" s="98"/>
      <c r="M235" s="98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</row>
    <row r="236">
      <c r="A236" s="93"/>
      <c r="B236" s="94"/>
      <c r="C236" s="95"/>
      <c r="D236" s="96"/>
      <c r="E236" s="96"/>
      <c r="F236" s="97"/>
      <c r="G236" s="98"/>
      <c r="H236" s="98"/>
      <c r="I236" s="98"/>
      <c r="J236" s="98"/>
      <c r="K236" s="98"/>
      <c r="L236" s="98"/>
      <c r="M236" s="98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</row>
    <row r="237">
      <c r="A237" s="93"/>
      <c r="B237" s="94"/>
      <c r="C237" s="95"/>
      <c r="D237" s="96"/>
      <c r="E237" s="96"/>
      <c r="F237" s="97"/>
      <c r="G237" s="98"/>
      <c r="H237" s="98"/>
      <c r="I237" s="98"/>
      <c r="J237" s="98"/>
      <c r="K237" s="98"/>
      <c r="L237" s="98"/>
      <c r="M237" s="98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</row>
    <row r="238">
      <c r="A238" s="93"/>
      <c r="B238" s="94"/>
      <c r="C238" s="95"/>
      <c r="D238" s="96"/>
      <c r="E238" s="96"/>
      <c r="F238" s="97"/>
      <c r="G238" s="98"/>
      <c r="H238" s="98"/>
      <c r="I238" s="98"/>
      <c r="J238" s="98"/>
      <c r="K238" s="98"/>
      <c r="L238" s="98"/>
      <c r="M238" s="98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</row>
    <row r="239">
      <c r="A239" s="93"/>
      <c r="B239" s="94"/>
      <c r="C239" s="95"/>
      <c r="D239" s="96"/>
      <c r="E239" s="96"/>
      <c r="F239" s="97"/>
      <c r="G239" s="98"/>
      <c r="H239" s="98"/>
      <c r="I239" s="98"/>
      <c r="J239" s="98"/>
      <c r="K239" s="98"/>
      <c r="L239" s="98"/>
      <c r="M239" s="98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</row>
    <row r="240">
      <c r="A240" s="93"/>
      <c r="B240" s="94"/>
      <c r="C240" s="95"/>
      <c r="D240" s="96"/>
      <c r="E240" s="96"/>
      <c r="F240" s="97"/>
      <c r="G240" s="98"/>
      <c r="H240" s="98"/>
      <c r="I240" s="98"/>
      <c r="J240" s="98"/>
      <c r="K240" s="98"/>
      <c r="L240" s="98"/>
      <c r="M240" s="98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</row>
    <row r="241">
      <c r="A241" s="93"/>
      <c r="B241" s="94"/>
      <c r="C241" s="95"/>
      <c r="D241" s="96"/>
      <c r="E241" s="96"/>
      <c r="F241" s="97"/>
      <c r="G241" s="98"/>
      <c r="H241" s="98"/>
      <c r="I241" s="98"/>
      <c r="J241" s="98"/>
      <c r="K241" s="98"/>
      <c r="L241" s="98"/>
      <c r="M241" s="98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</row>
    <row r="242">
      <c r="A242" s="93"/>
      <c r="B242" s="94"/>
      <c r="C242" s="95"/>
      <c r="D242" s="96"/>
      <c r="E242" s="96"/>
      <c r="F242" s="97"/>
      <c r="G242" s="98"/>
      <c r="H242" s="98"/>
      <c r="I242" s="98"/>
      <c r="J242" s="98"/>
      <c r="K242" s="98"/>
      <c r="L242" s="98"/>
      <c r="M242" s="98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</row>
    <row r="243">
      <c r="A243" s="93"/>
      <c r="B243" s="94"/>
      <c r="C243" s="95"/>
      <c r="D243" s="96"/>
      <c r="E243" s="96"/>
      <c r="F243" s="97"/>
      <c r="G243" s="98"/>
      <c r="H243" s="98"/>
      <c r="I243" s="98"/>
      <c r="J243" s="98"/>
      <c r="K243" s="98"/>
      <c r="L243" s="98"/>
      <c r="M243" s="98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</row>
    <row r="244">
      <c r="A244" s="93"/>
      <c r="B244" s="94"/>
      <c r="C244" s="95"/>
      <c r="D244" s="96"/>
      <c r="E244" s="96"/>
      <c r="F244" s="97"/>
      <c r="G244" s="98"/>
      <c r="H244" s="98"/>
      <c r="I244" s="98"/>
      <c r="J244" s="98"/>
      <c r="K244" s="98"/>
      <c r="L244" s="98"/>
      <c r="M244" s="98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</row>
    <row r="245">
      <c r="A245" s="93"/>
      <c r="B245" s="94"/>
      <c r="C245" s="95"/>
      <c r="D245" s="96"/>
      <c r="E245" s="96"/>
      <c r="F245" s="97"/>
      <c r="G245" s="98"/>
      <c r="H245" s="98"/>
      <c r="I245" s="98"/>
      <c r="J245" s="98"/>
      <c r="K245" s="98"/>
      <c r="L245" s="98"/>
      <c r="M245" s="98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</row>
    <row r="246">
      <c r="A246" s="93"/>
      <c r="B246" s="94"/>
      <c r="C246" s="95"/>
      <c r="D246" s="96"/>
      <c r="E246" s="96"/>
      <c r="F246" s="97"/>
      <c r="G246" s="98"/>
      <c r="H246" s="98"/>
      <c r="I246" s="98"/>
      <c r="J246" s="98"/>
      <c r="K246" s="98"/>
      <c r="L246" s="98"/>
      <c r="M246" s="98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</row>
    <row r="247">
      <c r="A247" s="93"/>
      <c r="B247" s="94"/>
      <c r="C247" s="95"/>
      <c r="D247" s="96"/>
      <c r="E247" s="96"/>
      <c r="F247" s="97"/>
      <c r="G247" s="98"/>
      <c r="H247" s="98"/>
      <c r="I247" s="98"/>
      <c r="J247" s="98"/>
      <c r="K247" s="98"/>
      <c r="L247" s="98"/>
      <c r="M247" s="98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</row>
    <row r="248">
      <c r="A248" s="93"/>
      <c r="B248" s="94"/>
      <c r="C248" s="95"/>
      <c r="D248" s="96"/>
      <c r="E248" s="96"/>
      <c r="F248" s="97"/>
      <c r="G248" s="98"/>
      <c r="H248" s="98"/>
      <c r="I248" s="98"/>
      <c r="J248" s="98"/>
      <c r="K248" s="98"/>
      <c r="L248" s="98"/>
      <c r="M248" s="98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</row>
    <row r="249">
      <c r="A249" s="93"/>
      <c r="B249" s="94"/>
      <c r="C249" s="95"/>
      <c r="D249" s="96"/>
      <c r="E249" s="96"/>
      <c r="F249" s="97"/>
      <c r="G249" s="98"/>
      <c r="H249" s="98"/>
      <c r="I249" s="98"/>
      <c r="J249" s="98"/>
      <c r="K249" s="98"/>
      <c r="L249" s="98"/>
      <c r="M249" s="98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>
      <c r="A250" s="93"/>
      <c r="B250" s="94"/>
      <c r="C250" s="95"/>
      <c r="D250" s="96"/>
      <c r="E250" s="96"/>
      <c r="F250" s="97"/>
      <c r="G250" s="98"/>
      <c r="H250" s="98"/>
      <c r="I250" s="98"/>
      <c r="J250" s="98"/>
      <c r="K250" s="98"/>
      <c r="L250" s="98"/>
      <c r="M250" s="98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</row>
    <row r="251">
      <c r="A251" s="93"/>
      <c r="B251" s="94"/>
      <c r="C251" s="95"/>
      <c r="D251" s="96"/>
      <c r="E251" s="96"/>
      <c r="F251" s="97"/>
      <c r="G251" s="98"/>
      <c r="H251" s="98"/>
      <c r="I251" s="98"/>
      <c r="J251" s="98"/>
      <c r="K251" s="98"/>
      <c r="L251" s="98"/>
      <c r="M251" s="98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</row>
    <row r="252">
      <c r="A252" s="93"/>
      <c r="B252" s="94"/>
      <c r="C252" s="95"/>
      <c r="D252" s="96"/>
      <c r="E252" s="96"/>
      <c r="F252" s="97"/>
      <c r="G252" s="98"/>
      <c r="H252" s="98"/>
      <c r="I252" s="98"/>
      <c r="J252" s="98"/>
      <c r="K252" s="98"/>
      <c r="L252" s="98"/>
      <c r="M252" s="98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</row>
    <row r="253">
      <c r="A253" s="93"/>
      <c r="B253" s="94"/>
      <c r="C253" s="95"/>
      <c r="D253" s="96"/>
      <c r="E253" s="96"/>
      <c r="F253" s="97"/>
      <c r="G253" s="98"/>
      <c r="H253" s="98"/>
      <c r="I253" s="98"/>
      <c r="J253" s="98"/>
      <c r="K253" s="98"/>
      <c r="L253" s="98"/>
      <c r="M253" s="98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</row>
    <row r="254">
      <c r="A254" s="93"/>
      <c r="B254" s="94"/>
      <c r="C254" s="95"/>
      <c r="D254" s="96"/>
      <c r="E254" s="96"/>
      <c r="F254" s="97"/>
      <c r="G254" s="98"/>
      <c r="H254" s="98"/>
      <c r="I254" s="98"/>
      <c r="J254" s="98"/>
      <c r="K254" s="98"/>
      <c r="L254" s="98"/>
      <c r="M254" s="98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</row>
    <row r="255">
      <c r="A255" s="93"/>
      <c r="B255" s="94"/>
      <c r="C255" s="95"/>
      <c r="D255" s="96"/>
      <c r="E255" s="96"/>
      <c r="F255" s="97"/>
      <c r="G255" s="98"/>
      <c r="H255" s="98"/>
      <c r="I255" s="98"/>
      <c r="J255" s="98"/>
      <c r="K255" s="98"/>
      <c r="L255" s="98"/>
      <c r="M255" s="98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</row>
    <row r="256">
      <c r="A256" s="93"/>
      <c r="B256" s="94"/>
      <c r="C256" s="95"/>
      <c r="D256" s="96"/>
      <c r="E256" s="96"/>
      <c r="F256" s="97"/>
      <c r="G256" s="98"/>
      <c r="H256" s="98"/>
      <c r="I256" s="98"/>
      <c r="J256" s="98"/>
      <c r="K256" s="98"/>
      <c r="L256" s="98"/>
      <c r="M256" s="98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</row>
    <row r="257">
      <c r="A257" s="93"/>
      <c r="B257" s="94"/>
      <c r="C257" s="95"/>
      <c r="D257" s="96"/>
      <c r="E257" s="96"/>
      <c r="F257" s="97"/>
      <c r="G257" s="98"/>
      <c r="H257" s="98"/>
      <c r="I257" s="98"/>
      <c r="J257" s="98"/>
      <c r="K257" s="98"/>
      <c r="L257" s="98"/>
      <c r="M257" s="98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</row>
    <row r="258">
      <c r="A258" s="93"/>
      <c r="B258" s="94"/>
      <c r="C258" s="95"/>
      <c r="D258" s="96"/>
      <c r="E258" s="96"/>
      <c r="F258" s="97"/>
      <c r="G258" s="98"/>
      <c r="H258" s="98"/>
      <c r="I258" s="98"/>
      <c r="J258" s="98"/>
      <c r="K258" s="98"/>
      <c r="L258" s="98"/>
      <c r="M258" s="98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</row>
    <row r="259">
      <c r="A259" s="93"/>
      <c r="B259" s="94"/>
      <c r="C259" s="95"/>
      <c r="D259" s="96"/>
      <c r="E259" s="96"/>
      <c r="F259" s="97"/>
      <c r="G259" s="98"/>
      <c r="H259" s="98"/>
      <c r="I259" s="98"/>
      <c r="J259" s="98"/>
      <c r="K259" s="98"/>
      <c r="L259" s="98"/>
      <c r="M259" s="98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</row>
    <row r="260">
      <c r="A260" s="93"/>
      <c r="B260" s="94"/>
      <c r="C260" s="95"/>
      <c r="D260" s="96"/>
      <c r="E260" s="96"/>
      <c r="F260" s="97"/>
      <c r="G260" s="98"/>
      <c r="H260" s="98"/>
      <c r="I260" s="98"/>
      <c r="J260" s="98"/>
      <c r="K260" s="98"/>
      <c r="L260" s="98"/>
      <c r="M260" s="98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</row>
    <row r="261">
      <c r="A261" s="93"/>
      <c r="B261" s="94"/>
      <c r="C261" s="95"/>
      <c r="D261" s="96"/>
      <c r="E261" s="96"/>
      <c r="F261" s="97"/>
      <c r="G261" s="98"/>
      <c r="H261" s="98"/>
      <c r="I261" s="98"/>
      <c r="J261" s="98"/>
      <c r="K261" s="98"/>
      <c r="L261" s="98"/>
      <c r="M261" s="98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</row>
    <row r="262">
      <c r="A262" s="93"/>
      <c r="B262" s="94"/>
      <c r="C262" s="95"/>
      <c r="D262" s="96"/>
      <c r="E262" s="96"/>
      <c r="F262" s="97"/>
      <c r="G262" s="98"/>
      <c r="H262" s="98"/>
      <c r="I262" s="98"/>
      <c r="J262" s="98"/>
      <c r="K262" s="98"/>
      <c r="L262" s="98"/>
      <c r="M262" s="98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</row>
    <row r="263">
      <c r="A263" s="93"/>
      <c r="B263" s="94"/>
      <c r="C263" s="95"/>
      <c r="D263" s="96"/>
      <c r="E263" s="96"/>
      <c r="F263" s="97"/>
      <c r="G263" s="98"/>
      <c r="H263" s="98"/>
      <c r="I263" s="98"/>
      <c r="J263" s="98"/>
      <c r="K263" s="98"/>
      <c r="L263" s="98"/>
      <c r="M263" s="98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</row>
    <row r="264">
      <c r="A264" s="93"/>
      <c r="B264" s="94"/>
      <c r="C264" s="95"/>
      <c r="D264" s="96"/>
      <c r="E264" s="96"/>
      <c r="F264" s="97"/>
      <c r="G264" s="98"/>
      <c r="H264" s="98"/>
      <c r="I264" s="98"/>
      <c r="J264" s="98"/>
      <c r="K264" s="98"/>
      <c r="L264" s="98"/>
      <c r="M264" s="98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</row>
    <row r="265">
      <c r="A265" s="93"/>
      <c r="B265" s="94"/>
      <c r="C265" s="95"/>
      <c r="D265" s="96"/>
      <c r="E265" s="96"/>
      <c r="F265" s="97"/>
      <c r="G265" s="98"/>
      <c r="H265" s="98"/>
      <c r="I265" s="98"/>
      <c r="J265" s="98"/>
      <c r="K265" s="98"/>
      <c r="L265" s="98"/>
      <c r="M265" s="98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>
      <c r="A266" s="93"/>
      <c r="B266" s="94"/>
      <c r="C266" s="95"/>
      <c r="D266" s="96"/>
      <c r="E266" s="96"/>
      <c r="F266" s="97"/>
      <c r="G266" s="98"/>
      <c r="H266" s="98"/>
      <c r="I266" s="98"/>
      <c r="J266" s="98"/>
      <c r="K266" s="98"/>
      <c r="L266" s="98"/>
      <c r="M266" s="98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</row>
    <row r="267">
      <c r="A267" s="93"/>
      <c r="B267" s="94"/>
      <c r="C267" s="95"/>
      <c r="D267" s="96"/>
      <c r="E267" s="96"/>
      <c r="F267" s="97"/>
      <c r="G267" s="98"/>
      <c r="H267" s="98"/>
      <c r="I267" s="98"/>
      <c r="J267" s="98"/>
      <c r="K267" s="98"/>
      <c r="L267" s="98"/>
      <c r="M267" s="98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</row>
    <row r="268">
      <c r="A268" s="93"/>
      <c r="B268" s="94"/>
      <c r="C268" s="95"/>
      <c r="D268" s="96"/>
      <c r="E268" s="96"/>
      <c r="F268" s="97"/>
      <c r="G268" s="98"/>
      <c r="H268" s="98"/>
      <c r="I268" s="98"/>
      <c r="J268" s="98"/>
      <c r="K268" s="98"/>
      <c r="L268" s="98"/>
      <c r="M268" s="98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</row>
    <row r="269">
      <c r="A269" s="93"/>
      <c r="B269" s="94"/>
      <c r="C269" s="95"/>
      <c r="D269" s="96"/>
      <c r="E269" s="96"/>
      <c r="F269" s="97"/>
      <c r="G269" s="98"/>
      <c r="H269" s="98"/>
      <c r="I269" s="98"/>
      <c r="J269" s="98"/>
      <c r="K269" s="98"/>
      <c r="L269" s="98"/>
      <c r="M269" s="98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</row>
    <row r="270">
      <c r="A270" s="93"/>
      <c r="B270" s="94"/>
      <c r="C270" s="95"/>
      <c r="D270" s="96"/>
      <c r="E270" s="96"/>
      <c r="F270" s="97"/>
      <c r="G270" s="98"/>
      <c r="H270" s="98"/>
      <c r="I270" s="98"/>
      <c r="J270" s="98"/>
      <c r="K270" s="98"/>
      <c r="L270" s="98"/>
      <c r="M270" s="98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</row>
    <row r="271">
      <c r="A271" s="93"/>
      <c r="B271" s="94"/>
      <c r="C271" s="95"/>
      <c r="D271" s="96"/>
      <c r="E271" s="96"/>
      <c r="F271" s="97"/>
      <c r="G271" s="98"/>
      <c r="H271" s="98"/>
      <c r="I271" s="98"/>
      <c r="J271" s="98"/>
      <c r="K271" s="98"/>
      <c r="L271" s="98"/>
      <c r="M271" s="98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</row>
    <row r="272">
      <c r="A272" s="93"/>
      <c r="B272" s="94"/>
      <c r="C272" s="95"/>
      <c r="D272" s="96"/>
      <c r="E272" s="96"/>
      <c r="F272" s="97"/>
      <c r="G272" s="98"/>
      <c r="H272" s="98"/>
      <c r="I272" s="98"/>
      <c r="J272" s="98"/>
      <c r="K272" s="98"/>
      <c r="L272" s="98"/>
      <c r="M272" s="98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</row>
    <row r="273">
      <c r="A273" s="93"/>
      <c r="B273" s="94"/>
      <c r="C273" s="95"/>
      <c r="D273" s="96"/>
      <c r="E273" s="96"/>
      <c r="F273" s="97"/>
      <c r="G273" s="98"/>
      <c r="H273" s="98"/>
      <c r="I273" s="98"/>
      <c r="J273" s="98"/>
      <c r="K273" s="98"/>
      <c r="L273" s="98"/>
      <c r="M273" s="98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</row>
    <row r="274">
      <c r="A274" s="93"/>
      <c r="B274" s="94"/>
      <c r="C274" s="95"/>
      <c r="D274" s="96"/>
      <c r="E274" s="96"/>
      <c r="F274" s="97"/>
      <c r="G274" s="98"/>
      <c r="H274" s="98"/>
      <c r="I274" s="98"/>
      <c r="J274" s="98"/>
      <c r="K274" s="98"/>
      <c r="L274" s="98"/>
      <c r="M274" s="98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</row>
    <row r="275">
      <c r="A275" s="93"/>
      <c r="B275" s="94"/>
      <c r="C275" s="95"/>
      <c r="D275" s="96"/>
      <c r="E275" s="96"/>
      <c r="F275" s="97"/>
      <c r="G275" s="98"/>
      <c r="H275" s="98"/>
      <c r="I275" s="98"/>
      <c r="J275" s="98"/>
      <c r="K275" s="98"/>
      <c r="L275" s="98"/>
      <c r="M275" s="98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</row>
    <row r="276">
      <c r="A276" s="93"/>
      <c r="B276" s="94"/>
      <c r="C276" s="95"/>
      <c r="D276" s="96"/>
      <c r="E276" s="96"/>
      <c r="F276" s="97"/>
      <c r="G276" s="98"/>
      <c r="H276" s="98"/>
      <c r="I276" s="98"/>
      <c r="J276" s="98"/>
      <c r="K276" s="98"/>
      <c r="L276" s="98"/>
      <c r="M276" s="98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</row>
    <row r="277">
      <c r="A277" s="93"/>
      <c r="B277" s="94"/>
      <c r="C277" s="95"/>
      <c r="D277" s="96"/>
      <c r="E277" s="96"/>
      <c r="F277" s="97"/>
      <c r="G277" s="98"/>
      <c r="H277" s="98"/>
      <c r="I277" s="98"/>
      <c r="J277" s="98"/>
      <c r="K277" s="98"/>
      <c r="L277" s="98"/>
      <c r="M277" s="98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</row>
    <row r="278">
      <c r="A278" s="93"/>
      <c r="B278" s="94"/>
      <c r="C278" s="95"/>
      <c r="D278" s="96"/>
      <c r="E278" s="96"/>
      <c r="F278" s="97"/>
      <c r="G278" s="98"/>
      <c r="H278" s="98"/>
      <c r="I278" s="98"/>
      <c r="J278" s="98"/>
      <c r="K278" s="98"/>
      <c r="L278" s="98"/>
      <c r="M278" s="98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</row>
    <row r="279">
      <c r="A279" s="93"/>
      <c r="B279" s="94"/>
      <c r="C279" s="95"/>
      <c r="D279" s="96"/>
      <c r="E279" s="96"/>
      <c r="F279" s="97"/>
      <c r="G279" s="98"/>
      <c r="H279" s="98"/>
      <c r="I279" s="98"/>
      <c r="J279" s="98"/>
      <c r="K279" s="98"/>
      <c r="L279" s="98"/>
      <c r="M279" s="98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</row>
    <row r="280">
      <c r="A280" s="93"/>
      <c r="B280" s="94"/>
      <c r="C280" s="95"/>
      <c r="D280" s="96"/>
      <c r="E280" s="96"/>
      <c r="F280" s="97"/>
      <c r="G280" s="98"/>
      <c r="H280" s="98"/>
      <c r="I280" s="98"/>
      <c r="J280" s="98"/>
      <c r="K280" s="98"/>
      <c r="L280" s="98"/>
      <c r="M280" s="98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</row>
    <row r="281">
      <c r="A281" s="93"/>
      <c r="B281" s="94"/>
      <c r="C281" s="95"/>
      <c r="D281" s="96"/>
      <c r="E281" s="96"/>
      <c r="F281" s="97"/>
      <c r="G281" s="98"/>
      <c r="H281" s="98"/>
      <c r="I281" s="98"/>
      <c r="J281" s="98"/>
      <c r="K281" s="98"/>
      <c r="L281" s="98"/>
      <c r="M281" s="98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</row>
    <row r="282">
      <c r="A282" s="93"/>
      <c r="B282" s="94"/>
      <c r="C282" s="95"/>
      <c r="D282" s="96"/>
      <c r="E282" s="96"/>
      <c r="F282" s="97"/>
      <c r="G282" s="98"/>
      <c r="H282" s="98"/>
      <c r="I282" s="98"/>
      <c r="J282" s="98"/>
      <c r="K282" s="98"/>
      <c r="L282" s="98"/>
      <c r="M282" s="98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</row>
    <row r="283">
      <c r="A283" s="93"/>
      <c r="B283" s="94"/>
      <c r="C283" s="95"/>
      <c r="D283" s="96"/>
      <c r="E283" s="96"/>
      <c r="F283" s="97"/>
      <c r="G283" s="98"/>
      <c r="H283" s="98"/>
      <c r="I283" s="98"/>
      <c r="J283" s="98"/>
      <c r="K283" s="98"/>
      <c r="L283" s="98"/>
      <c r="M283" s="98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</row>
    <row r="284">
      <c r="A284" s="93"/>
      <c r="B284" s="94"/>
      <c r="C284" s="95"/>
      <c r="D284" s="96"/>
      <c r="E284" s="96"/>
      <c r="F284" s="97"/>
      <c r="G284" s="98"/>
      <c r="H284" s="98"/>
      <c r="I284" s="98"/>
      <c r="J284" s="98"/>
      <c r="K284" s="98"/>
      <c r="L284" s="98"/>
      <c r="M284" s="98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</row>
    <row r="285">
      <c r="A285" s="93"/>
      <c r="B285" s="94"/>
      <c r="C285" s="95"/>
      <c r="D285" s="96"/>
      <c r="E285" s="96"/>
      <c r="F285" s="97"/>
      <c r="G285" s="98"/>
      <c r="H285" s="98"/>
      <c r="I285" s="98"/>
      <c r="J285" s="98"/>
      <c r="K285" s="98"/>
      <c r="L285" s="98"/>
      <c r="M285" s="98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</row>
    <row r="286">
      <c r="A286" s="93"/>
      <c r="B286" s="94"/>
      <c r="C286" s="95"/>
      <c r="D286" s="96"/>
      <c r="E286" s="96"/>
      <c r="F286" s="97"/>
      <c r="G286" s="98"/>
      <c r="H286" s="98"/>
      <c r="I286" s="98"/>
      <c r="J286" s="98"/>
      <c r="K286" s="98"/>
      <c r="L286" s="98"/>
      <c r="M286" s="98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</row>
    <row r="287">
      <c r="A287" s="93"/>
      <c r="B287" s="94"/>
      <c r="C287" s="95"/>
      <c r="D287" s="96"/>
      <c r="E287" s="96"/>
      <c r="F287" s="97"/>
      <c r="G287" s="98"/>
      <c r="H287" s="98"/>
      <c r="I287" s="98"/>
      <c r="J287" s="98"/>
      <c r="K287" s="98"/>
      <c r="L287" s="98"/>
      <c r="M287" s="98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</row>
    <row r="288">
      <c r="A288" s="93"/>
      <c r="B288" s="94"/>
      <c r="C288" s="95"/>
      <c r="D288" s="96"/>
      <c r="E288" s="96"/>
      <c r="F288" s="97"/>
      <c r="G288" s="98"/>
      <c r="H288" s="98"/>
      <c r="I288" s="98"/>
      <c r="J288" s="98"/>
      <c r="K288" s="98"/>
      <c r="L288" s="98"/>
      <c r="M288" s="98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</row>
    <row r="289">
      <c r="A289" s="93"/>
      <c r="B289" s="94"/>
      <c r="C289" s="95"/>
      <c r="D289" s="96"/>
      <c r="E289" s="96"/>
      <c r="F289" s="97"/>
      <c r="G289" s="98"/>
      <c r="H289" s="98"/>
      <c r="I289" s="98"/>
      <c r="J289" s="98"/>
      <c r="K289" s="98"/>
      <c r="L289" s="98"/>
      <c r="M289" s="98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</row>
    <row r="290">
      <c r="A290" s="93"/>
      <c r="B290" s="94"/>
      <c r="C290" s="95"/>
      <c r="D290" s="96"/>
      <c r="E290" s="96"/>
      <c r="F290" s="97"/>
      <c r="G290" s="98"/>
      <c r="H290" s="98"/>
      <c r="I290" s="98"/>
      <c r="J290" s="98"/>
      <c r="K290" s="98"/>
      <c r="L290" s="98"/>
      <c r="M290" s="98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</row>
    <row r="291">
      <c r="A291" s="93"/>
      <c r="B291" s="94"/>
      <c r="C291" s="95"/>
      <c r="D291" s="96"/>
      <c r="E291" s="96"/>
      <c r="F291" s="97"/>
      <c r="G291" s="98"/>
      <c r="H291" s="98"/>
      <c r="I291" s="98"/>
      <c r="J291" s="98"/>
      <c r="K291" s="98"/>
      <c r="L291" s="98"/>
      <c r="M291" s="98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</row>
    <row r="292">
      <c r="A292" s="93"/>
      <c r="B292" s="94"/>
      <c r="C292" s="95"/>
      <c r="D292" s="96"/>
      <c r="E292" s="96"/>
      <c r="F292" s="97"/>
      <c r="G292" s="98"/>
      <c r="H292" s="98"/>
      <c r="I292" s="98"/>
      <c r="J292" s="98"/>
      <c r="K292" s="98"/>
      <c r="L292" s="98"/>
      <c r="M292" s="98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</row>
    <row r="293">
      <c r="A293" s="93"/>
      <c r="B293" s="94"/>
      <c r="C293" s="95"/>
      <c r="D293" s="96"/>
      <c r="E293" s="96"/>
      <c r="F293" s="97"/>
      <c r="G293" s="98"/>
      <c r="H293" s="98"/>
      <c r="I293" s="98"/>
      <c r="J293" s="98"/>
      <c r="K293" s="98"/>
      <c r="L293" s="98"/>
      <c r="M293" s="98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</row>
    <row r="294">
      <c r="A294" s="93"/>
      <c r="B294" s="94"/>
      <c r="C294" s="95"/>
      <c r="D294" s="96"/>
      <c r="E294" s="96"/>
      <c r="F294" s="97"/>
      <c r="G294" s="98"/>
      <c r="H294" s="98"/>
      <c r="I294" s="98"/>
      <c r="J294" s="98"/>
      <c r="K294" s="98"/>
      <c r="L294" s="98"/>
      <c r="M294" s="98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</row>
    <row r="295">
      <c r="A295" s="93"/>
      <c r="B295" s="94"/>
      <c r="C295" s="95"/>
      <c r="D295" s="96"/>
      <c r="E295" s="96"/>
      <c r="F295" s="97"/>
      <c r="G295" s="98"/>
      <c r="H295" s="98"/>
      <c r="I295" s="98"/>
      <c r="J295" s="98"/>
      <c r="K295" s="98"/>
      <c r="L295" s="98"/>
      <c r="M295" s="98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</row>
    <row r="296">
      <c r="A296" s="93"/>
      <c r="B296" s="94"/>
      <c r="C296" s="95"/>
      <c r="D296" s="96"/>
      <c r="E296" s="96"/>
      <c r="F296" s="97"/>
      <c r="G296" s="98"/>
      <c r="H296" s="98"/>
      <c r="I296" s="98"/>
      <c r="J296" s="98"/>
      <c r="K296" s="98"/>
      <c r="L296" s="98"/>
      <c r="M296" s="98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</row>
    <row r="297">
      <c r="A297" s="93"/>
      <c r="B297" s="94"/>
      <c r="C297" s="95"/>
      <c r="D297" s="96"/>
      <c r="E297" s="96"/>
      <c r="F297" s="97"/>
      <c r="G297" s="98"/>
      <c r="H297" s="98"/>
      <c r="I297" s="98"/>
      <c r="J297" s="98"/>
      <c r="K297" s="98"/>
      <c r="L297" s="98"/>
      <c r="M297" s="98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</row>
    <row r="298">
      <c r="A298" s="93"/>
      <c r="B298" s="94"/>
      <c r="C298" s="95"/>
      <c r="D298" s="96"/>
      <c r="E298" s="96"/>
      <c r="F298" s="97"/>
      <c r="G298" s="98"/>
      <c r="H298" s="98"/>
      <c r="I298" s="98"/>
      <c r="J298" s="98"/>
      <c r="K298" s="98"/>
      <c r="L298" s="98"/>
      <c r="M298" s="98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</row>
    <row r="299">
      <c r="A299" s="93"/>
      <c r="B299" s="94"/>
      <c r="C299" s="95"/>
      <c r="D299" s="96"/>
      <c r="E299" s="96"/>
      <c r="F299" s="97"/>
      <c r="G299" s="98"/>
      <c r="H299" s="98"/>
      <c r="I299" s="98"/>
      <c r="J299" s="98"/>
      <c r="K299" s="98"/>
      <c r="L299" s="98"/>
      <c r="M299" s="98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</row>
    <row r="300">
      <c r="A300" s="93"/>
      <c r="B300" s="94"/>
      <c r="C300" s="95"/>
      <c r="D300" s="96"/>
      <c r="E300" s="96"/>
      <c r="F300" s="97"/>
      <c r="G300" s="98"/>
      <c r="H300" s="98"/>
      <c r="I300" s="98"/>
      <c r="J300" s="98"/>
      <c r="K300" s="98"/>
      <c r="L300" s="98"/>
      <c r="M300" s="98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</row>
    <row r="301">
      <c r="A301" s="93"/>
      <c r="B301" s="94"/>
      <c r="C301" s="95"/>
      <c r="D301" s="96"/>
      <c r="E301" s="96"/>
      <c r="F301" s="97"/>
      <c r="G301" s="98"/>
      <c r="H301" s="98"/>
      <c r="I301" s="98"/>
      <c r="J301" s="98"/>
      <c r="K301" s="98"/>
      <c r="L301" s="98"/>
      <c r="M301" s="98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</row>
    <row r="302">
      <c r="A302" s="93"/>
      <c r="B302" s="94"/>
      <c r="C302" s="95"/>
      <c r="D302" s="96"/>
      <c r="E302" s="96"/>
      <c r="F302" s="97"/>
      <c r="G302" s="98"/>
      <c r="H302" s="98"/>
      <c r="I302" s="98"/>
      <c r="J302" s="98"/>
      <c r="K302" s="98"/>
      <c r="L302" s="98"/>
      <c r="M302" s="98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</row>
    <row r="303">
      <c r="A303" s="93"/>
      <c r="B303" s="94"/>
      <c r="C303" s="95"/>
      <c r="D303" s="96"/>
      <c r="E303" s="96"/>
      <c r="F303" s="97"/>
      <c r="G303" s="98"/>
      <c r="H303" s="98"/>
      <c r="I303" s="98"/>
      <c r="J303" s="98"/>
      <c r="K303" s="98"/>
      <c r="L303" s="98"/>
      <c r="M303" s="98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</row>
    <row r="304">
      <c r="A304" s="93"/>
      <c r="B304" s="94"/>
      <c r="C304" s="95"/>
      <c r="D304" s="96"/>
      <c r="E304" s="96"/>
      <c r="F304" s="97"/>
      <c r="G304" s="98"/>
      <c r="H304" s="98"/>
      <c r="I304" s="98"/>
      <c r="J304" s="98"/>
      <c r="K304" s="98"/>
      <c r="L304" s="98"/>
      <c r="M304" s="98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</row>
    <row r="305">
      <c r="A305" s="93"/>
      <c r="B305" s="94"/>
      <c r="C305" s="95"/>
      <c r="D305" s="96"/>
      <c r="E305" s="96"/>
      <c r="F305" s="97"/>
      <c r="G305" s="98"/>
      <c r="H305" s="98"/>
      <c r="I305" s="98"/>
      <c r="J305" s="98"/>
      <c r="K305" s="98"/>
      <c r="L305" s="98"/>
      <c r="M305" s="98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</row>
    <row r="306">
      <c r="A306" s="93"/>
      <c r="B306" s="94"/>
      <c r="C306" s="95"/>
      <c r="D306" s="96"/>
      <c r="E306" s="96"/>
      <c r="F306" s="97"/>
      <c r="G306" s="98"/>
      <c r="H306" s="98"/>
      <c r="I306" s="98"/>
      <c r="J306" s="98"/>
      <c r="K306" s="98"/>
      <c r="L306" s="98"/>
      <c r="M306" s="98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</row>
    <row r="307">
      <c r="A307" s="93"/>
      <c r="B307" s="94"/>
      <c r="C307" s="95"/>
      <c r="D307" s="96"/>
      <c r="E307" s="96"/>
      <c r="F307" s="97"/>
      <c r="G307" s="98"/>
      <c r="H307" s="98"/>
      <c r="I307" s="98"/>
      <c r="J307" s="98"/>
      <c r="K307" s="98"/>
      <c r="L307" s="98"/>
      <c r="M307" s="98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</row>
    <row r="308">
      <c r="A308" s="93"/>
      <c r="B308" s="94"/>
      <c r="C308" s="95"/>
      <c r="D308" s="96"/>
      <c r="E308" s="96"/>
      <c r="F308" s="97"/>
      <c r="G308" s="98"/>
      <c r="H308" s="98"/>
      <c r="I308" s="98"/>
      <c r="J308" s="98"/>
      <c r="K308" s="98"/>
      <c r="L308" s="98"/>
      <c r="M308" s="98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</row>
    <row r="309">
      <c r="A309" s="93"/>
      <c r="B309" s="94"/>
      <c r="C309" s="95"/>
      <c r="D309" s="96"/>
      <c r="E309" s="96"/>
      <c r="F309" s="97"/>
      <c r="G309" s="98"/>
      <c r="H309" s="98"/>
      <c r="I309" s="98"/>
      <c r="J309" s="98"/>
      <c r="K309" s="98"/>
      <c r="L309" s="98"/>
      <c r="M309" s="98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</row>
    <row r="310">
      <c r="A310" s="93"/>
      <c r="B310" s="94"/>
      <c r="C310" s="95"/>
      <c r="D310" s="96"/>
      <c r="E310" s="96"/>
      <c r="F310" s="97"/>
      <c r="G310" s="98"/>
      <c r="H310" s="98"/>
      <c r="I310" s="98"/>
      <c r="J310" s="98"/>
      <c r="K310" s="98"/>
      <c r="L310" s="98"/>
      <c r="M310" s="98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</row>
    <row r="311">
      <c r="A311" s="93"/>
      <c r="B311" s="94"/>
      <c r="C311" s="95"/>
      <c r="D311" s="96"/>
      <c r="E311" s="96"/>
      <c r="F311" s="97"/>
      <c r="G311" s="98"/>
      <c r="H311" s="98"/>
      <c r="I311" s="98"/>
      <c r="J311" s="98"/>
      <c r="K311" s="98"/>
      <c r="L311" s="98"/>
      <c r="M311" s="98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</row>
    <row r="312">
      <c r="A312" s="93"/>
      <c r="B312" s="94"/>
      <c r="C312" s="95"/>
      <c r="D312" s="96"/>
      <c r="E312" s="96"/>
      <c r="F312" s="97"/>
      <c r="G312" s="98"/>
      <c r="H312" s="98"/>
      <c r="I312" s="98"/>
      <c r="J312" s="98"/>
      <c r="K312" s="98"/>
      <c r="L312" s="98"/>
      <c r="M312" s="98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</row>
    <row r="313">
      <c r="A313" s="93"/>
      <c r="B313" s="94"/>
      <c r="C313" s="95"/>
      <c r="D313" s="96"/>
      <c r="E313" s="96"/>
      <c r="F313" s="97"/>
      <c r="G313" s="98"/>
      <c r="H313" s="98"/>
      <c r="I313" s="98"/>
      <c r="J313" s="98"/>
      <c r="K313" s="98"/>
      <c r="L313" s="98"/>
      <c r="M313" s="98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</row>
    <row r="314">
      <c r="A314" s="93"/>
      <c r="B314" s="94"/>
      <c r="C314" s="95"/>
      <c r="D314" s="96"/>
      <c r="E314" s="96"/>
      <c r="F314" s="97"/>
      <c r="G314" s="98"/>
      <c r="H314" s="98"/>
      <c r="I314" s="98"/>
      <c r="J314" s="98"/>
      <c r="K314" s="98"/>
      <c r="L314" s="98"/>
      <c r="M314" s="98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</row>
    <row r="315">
      <c r="A315" s="93"/>
      <c r="B315" s="94"/>
      <c r="C315" s="95"/>
      <c r="D315" s="96"/>
      <c r="E315" s="96"/>
      <c r="F315" s="97"/>
      <c r="G315" s="98"/>
      <c r="H315" s="98"/>
      <c r="I315" s="98"/>
      <c r="J315" s="98"/>
      <c r="K315" s="98"/>
      <c r="L315" s="98"/>
      <c r="M315" s="98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</row>
    <row r="316">
      <c r="A316" s="93"/>
      <c r="B316" s="94"/>
      <c r="C316" s="95"/>
      <c r="D316" s="96"/>
      <c r="E316" s="96"/>
      <c r="F316" s="97"/>
      <c r="G316" s="98"/>
      <c r="H316" s="98"/>
      <c r="I316" s="98"/>
      <c r="J316" s="98"/>
      <c r="K316" s="98"/>
      <c r="L316" s="98"/>
      <c r="M316" s="98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</row>
    <row r="317">
      <c r="A317" s="93"/>
      <c r="B317" s="94"/>
      <c r="C317" s="95"/>
      <c r="D317" s="96"/>
      <c r="E317" s="96"/>
      <c r="F317" s="97"/>
      <c r="G317" s="98"/>
      <c r="H317" s="98"/>
      <c r="I317" s="98"/>
      <c r="J317" s="98"/>
      <c r="K317" s="98"/>
      <c r="L317" s="98"/>
      <c r="M317" s="98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</row>
    <row r="318">
      <c r="A318" s="93"/>
      <c r="B318" s="94"/>
      <c r="C318" s="95"/>
      <c r="D318" s="96"/>
      <c r="E318" s="96"/>
      <c r="F318" s="97"/>
      <c r="G318" s="98"/>
      <c r="H318" s="98"/>
      <c r="I318" s="98"/>
      <c r="J318" s="98"/>
      <c r="K318" s="98"/>
      <c r="L318" s="98"/>
      <c r="M318" s="98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</row>
    <row r="319">
      <c r="A319" s="93"/>
      <c r="B319" s="94"/>
      <c r="C319" s="95"/>
      <c r="D319" s="96"/>
      <c r="E319" s="96"/>
      <c r="F319" s="97"/>
      <c r="G319" s="98"/>
      <c r="H319" s="98"/>
      <c r="I319" s="98"/>
      <c r="J319" s="98"/>
      <c r="K319" s="98"/>
      <c r="L319" s="98"/>
      <c r="M319" s="98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</row>
    <row r="320">
      <c r="A320" s="93"/>
      <c r="B320" s="94"/>
      <c r="C320" s="95"/>
      <c r="D320" s="96"/>
      <c r="E320" s="96"/>
      <c r="F320" s="97"/>
      <c r="G320" s="98"/>
      <c r="H320" s="98"/>
      <c r="I320" s="98"/>
      <c r="J320" s="98"/>
      <c r="K320" s="98"/>
      <c r="L320" s="98"/>
      <c r="M320" s="98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</row>
    <row r="321">
      <c r="A321" s="93"/>
      <c r="B321" s="94"/>
      <c r="C321" s="95"/>
      <c r="D321" s="96"/>
      <c r="E321" s="96"/>
      <c r="F321" s="97"/>
      <c r="G321" s="98"/>
      <c r="H321" s="98"/>
      <c r="I321" s="98"/>
      <c r="J321" s="98"/>
      <c r="K321" s="98"/>
      <c r="L321" s="98"/>
      <c r="M321" s="98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</row>
    <row r="322">
      <c r="A322" s="93"/>
      <c r="B322" s="94"/>
      <c r="C322" s="95"/>
      <c r="D322" s="96"/>
      <c r="E322" s="96"/>
      <c r="F322" s="97"/>
      <c r="G322" s="98"/>
      <c r="H322" s="98"/>
      <c r="I322" s="98"/>
      <c r="J322" s="98"/>
      <c r="K322" s="98"/>
      <c r="L322" s="98"/>
      <c r="M322" s="98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</row>
    <row r="323">
      <c r="A323" s="93"/>
      <c r="B323" s="94"/>
      <c r="C323" s="95"/>
      <c r="D323" s="96"/>
      <c r="E323" s="96"/>
      <c r="F323" s="97"/>
      <c r="G323" s="98"/>
      <c r="H323" s="98"/>
      <c r="I323" s="98"/>
      <c r="J323" s="98"/>
      <c r="K323" s="98"/>
      <c r="L323" s="98"/>
      <c r="M323" s="98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</row>
    <row r="324">
      <c r="A324" s="93"/>
      <c r="B324" s="94"/>
      <c r="C324" s="95"/>
      <c r="D324" s="96"/>
      <c r="E324" s="96"/>
      <c r="F324" s="97"/>
      <c r="G324" s="98"/>
      <c r="H324" s="98"/>
      <c r="I324" s="98"/>
      <c r="J324" s="98"/>
      <c r="K324" s="98"/>
      <c r="L324" s="98"/>
      <c r="M324" s="98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</row>
    <row r="325">
      <c r="A325" s="93"/>
      <c r="B325" s="94"/>
      <c r="C325" s="95"/>
      <c r="D325" s="96"/>
      <c r="E325" s="96"/>
      <c r="F325" s="97"/>
      <c r="G325" s="98"/>
      <c r="H325" s="98"/>
      <c r="I325" s="98"/>
      <c r="J325" s="98"/>
      <c r="K325" s="98"/>
      <c r="L325" s="98"/>
      <c r="M325" s="98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</row>
    <row r="326">
      <c r="A326" s="93"/>
      <c r="B326" s="94"/>
      <c r="C326" s="95"/>
      <c r="D326" s="96"/>
      <c r="E326" s="96"/>
      <c r="F326" s="97"/>
      <c r="G326" s="98"/>
      <c r="H326" s="98"/>
      <c r="I326" s="98"/>
      <c r="J326" s="98"/>
      <c r="K326" s="98"/>
      <c r="L326" s="98"/>
      <c r="M326" s="98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</row>
    <row r="327">
      <c r="A327" s="93"/>
      <c r="B327" s="94"/>
      <c r="C327" s="95"/>
      <c r="D327" s="96"/>
      <c r="E327" s="96"/>
      <c r="F327" s="97"/>
      <c r="G327" s="98"/>
      <c r="H327" s="98"/>
      <c r="I327" s="98"/>
      <c r="J327" s="98"/>
      <c r="K327" s="98"/>
      <c r="L327" s="98"/>
      <c r="M327" s="98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</row>
    <row r="328">
      <c r="A328" s="93"/>
      <c r="B328" s="94"/>
      <c r="C328" s="95"/>
      <c r="D328" s="96"/>
      <c r="E328" s="96"/>
      <c r="F328" s="97"/>
      <c r="G328" s="98"/>
      <c r="H328" s="98"/>
      <c r="I328" s="98"/>
      <c r="J328" s="98"/>
      <c r="K328" s="98"/>
      <c r="L328" s="98"/>
      <c r="M328" s="98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</row>
    <row r="329">
      <c r="A329" s="93"/>
      <c r="B329" s="94"/>
      <c r="C329" s="95"/>
      <c r="D329" s="96"/>
      <c r="E329" s="96"/>
      <c r="F329" s="97"/>
      <c r="G329" s="98"/>
      <c r="H329" s="98"/>
      <c r="I329" s="98"/>
      <c r="J329" s="98"/>
      <c r="K329" s="98"/>
      <c r="L329" s="98"/>
      <c r="M329" s="98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</row>
    <row r="330">
      <c r="A330" s="93"/>
      <c r="B330" s="94"/>
      <c r="C330" s="95"/>
      <c r="D330" s="96"/>
      <c r="E330" s="96"/>
      <c r="F330" s="97"/>
      <c r="G330" s="98"/>
      <c r="H330" s="98"/>
      <c r="I330" s="98"/>
      <c r="J330" s="98"/>
      <c r="K330" s="98"/>
      <c r="L330" s="98"/>
      <c r="M330" s="98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</row>
    <row r="331">
      <c r="A331" s="93"/>
      <c r="B331" s="94"/>
      <c r="C331" s="95"/>
      <c r="D331" s="96"/>
      <c r="E331" s="96"/>
      <c r="F331" s="97"/>
      <c r="G331" s="98"/>
      <c r="H331" s="98"/>
      <c r="I331" s="98"/>
      <c r="J331" s="98"/>
      <c r="K331" s="98"/>
      <c r="L331" s="98"/>
      <c r="M331" s="98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</row>
    <row r="332">
      <c r="A332" s="93"/>
      <c r="B332" s="94"/>
      <c r="C332" s="95"/>
      <c r="D332" s="96"/>
      <c r="E332" s="96"/>
      <c r="F332" s="97"/>
      <c r="G332" s="98"/>
      <c r="H332" s="98"/>
      <c r="I332" s="98"/>
      <c r="J332" s="98"/>
      <c r="K332" s="98"/>
      <c r="L332" s="98"/>
      <c r="M332" s="98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</row>
    <row r="333">
      <c r="A333" s="93"/>
      <c r="B333" s="94"/>
      <c r="C333" s="95"/>
      <c r="D333" s="96"/>
      <c r="E333" s="96"/>
      <c r="F333" s="97"/>
      <c r="G333" s="98"/>
      <c r="H333" s="98"/>
      <c r="I333" s="98"/>
      <c r="J333" s="98"/>
      <c r="K333" s="98"/>
      <c r="L333" s="98"/>
      <c r="M333" s="98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</row>
    <row r="334">
      <c r="A334" s="93"/>
      <c r="B334" s="94"/>
      <c r="C334" s="95"/>
      <c r="D334" s="96"/>
      <c r="E334" s="96"/>
      <c r="F334" s="97"/>
      <c r="G334" s="98"/>
      <c r="H334" s="98"/>
      <c r="I334" s="98"/>
      <c r="J334" s="98"/>
      <c r="K334" s="98"/>
      <c r="L334" s="98"/>
      <c r="M334" s="98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</row>
    <row r="335">
      <c r="A335" s="93"/>
      <c r="B335" s="94"/>
      <c r="C335" s="95"/>
      <c r="D335" s="96"/>
      <c r="E335" s="96"/>
      <c r="F335" s="97"/>
      <c r="G335" s="98"/>
      <c r="H335" s="98"/>
      <c r="I335" s="98"/>
      <c r="J335" s="98"/>
      <c r="K335" s="98"/>
      <c r="L335" s="98"/>
      <c r="M335" s="98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</row>
    <row r="336">
      <c r="A336" s="93"/>
      <c r="B336" s="94"/>
      <c r="C336" s="95"/>
      <c r="D336" s="96"/>
      <c r="E336" s="96"/>
      <c r="F336" s="97"/>
      <c r="G336" s="98"/>
      <c r="H336" s="98"/>
      <c r="I336" s="98"/>
      <c r="J336" s="98"/>
      <c r="K336" s="98"/>
      <c r="L336" s="98"/>
      <c r="M336" s="98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</row>
    <row r="337">
      <c r="A337" s="93"/>
      <c r="B337" s="94"/>
      <c r="C337" s="95"/>
      <c r="D337" s="96"/>
      <c r="E337" s="96"/>
      <c r="F337" s="97"/>
      <c r="G337" s="98"/>
      <c r="H337" s="98"/>
      <c r="I337" s="98"/>
      <c r="J337" s="98"/>
      <c r="K337" s="98"/>
      <c r="L337" s="98"/>
      <c r="M337" s="98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</row>
    <row r="338">
      <c r="A338" s="93"/>
      <c r="B338" s="94"/>
      <c r="C338" s="95"/>
      <c r="D338" s="96"/>
      <c r="E338" s="96"/>
      <c r="F338" s="97"/>
      <c r="G338" s="98"/>
      <c r="H338" s="98"/>
      <c r="I338" s="98"/>
      <c r="J338" s="98"/>
      <c r="K338" s="98"/>
      <c r="L338" s="98"/>
      <c r="M338" s="98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</row>
    <row r="339">
      <c r="A339" s="93"/>
      <c r="B339" s="94"/>
      <c r="C339" s="95"/>
      <c r="D339" s="96"/>
      <c r="E339" s="96"/>
      <c r="F339" s="97"/>
      <c r="G339" s="98"/>
      <c r="H339" s="98"/>
      <c r="I339" s="98"/>
      <c r="J339" s="98"/>
      <c r="K339" s="98"/>
      <c r="L339" s="98"/>
      <c r="M339" s="98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</row>
    <row r="340">
      <c r="A340" s="93"/>
      <c r="B340" s="94"/>
      <c r="C340" s="95"/>
      <c r="D340" s="96"/>
      <c r="E340" s="96"/>
      <c r="F340" s="97"/>
      <c r="G340" s="98"/>
      <c r="H340" s="98"/>
      <c r="I340" s="98"/>
      <c r="J340" s="98"/>
      <c r="K340" s="98"/>
      <c r="L340" s="98"/>
      <c r="M340" s="98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</row>
    <row r="341">
      <c r="A341" s="93"/>
      <c r="B341" s="94"/>
      <c r="C341" s="95"/>
      <c r="D341" s="96"/>
      <c r="E341" s="96"/>
      <c r="F341" s="97"/>
      <c r="G341" s="98"/>
      <c r="H341" s="98"/>
      <c r="I341" s="98"/>
      <c r="J341" s="98"/>
      <c r="K341" s="98"/>
      <c r="L341" s="98"/>
      <c r="M341" s="98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</row>
    <row r="342">
      <c r="A342" s="93"/>
      <c r="B342" s="94"/>
      <c r="C342" s="95"/>
      <c r="D342" s="96"/>
      <c r="E342" s="96"/>
      <c r="F342" s="97"/>
      <c r="G342" s="98"/>
      <c r="H342" s="98"/>
      <c r="I342" s="98"/>
      <c r="J342" s="98"/>
      <c r="K342" s="98"/>
      <c r="L342" s="98"/>
      <c r="M342" s="98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</row>
    <row r="343">
      <c r="A343" s="93"/>
      <c r="B343" s="94"/>
      <c r="C343" s="95"/>
      <c r="D343" s="96"/>
      <c r="E343" s="96"/>
      <c r="F343" s="97"/>
      <c r="G343" s="98"/>
      <c r="H343" s="98"/>
      <c r="I343" s="98"/>
      <c r="J343" s="98"/>
      <c r="K343" s="98"/>
      <c r="L343" s="98"/>
      <c r="M343" s="98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</row>
    <row r="344">
      <c r="A344" s="93"/>
      <c r="B344" s="94"/>
      <c r="C344" s="95"/>
      <c r="D344" s="96"/>
      <c r="E344" s="96"/>
      <c r="F344" s="97"/>
      <c r="G344" s="98"/>
      <c r="H344" s="98"/>
      <c r="I344" s="98"/>
      <c r="J344" s="98"/>
      <c r="K344" s="98"/>
      <c r="L344" s="98"/>
      <c r="M344" s="98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</row>
    <row r="345">
      <c r="A345" s="93"/>
      <c r="B345" s="94"/>
      <c r="C345" s="95"/>
      <c r="D345" s="96"/>
      <c r="E345" s="96"/>
      <c r="F345" s="97"/>
      <c r="G345" s="98"/>
      <c r="H345" s="98"/>
      <c r="I345" s="98"/>
      <c r="J345" s="98"/>
      <c r="K345" s="98"/>
      <c r="L345" s="98"/>
      <c r="M345" s="98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</row>
    <row r="346">
      <c r="A346" s="93"/>
      <c r="B346" s="94"/>
      <c r="C346" s="95"/>
      <c r="D346" s="96"/>
      <c r="E346" s="96"/>
      <c r="F346" s="97"/>
      <c r="G346" s="98"/>
      <c r="H346" s="98"/>
      <c r="I346" s="98"/>
      <c r="J346" s="98"/>
      <c r="K346" s="98"/>
      <c r="L346" s="98"/>
      <c r="M346" s="98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</row>
    <row r="347">
      <c r="A347" s="93"/>
      <c r="B347" s="94"/>
      <c r="C347" s="95"/>
      <c r="D347" s="96"/>
      <c r="E347" s="96"/>
      <c r="F347" s="97"/>
      <c r="G347" s="98"/>
      <c r="H347" s="98"/>
      <c r="I347" s="98"/>
      <c r="J347" s="98"/>
      <c r="K347" s="98"/>
      <c r="L347" s="98"/>
      <c r="M347" s="98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</row>
    <row r="348">
      <c r="A348" s="93"/>
      <c r="B348" s="94"/>
      <c r="C348" s="95"/>
      <c r="D348" s="96"/>
      <c r="E348" s="96"/>
      <c r="F348" s="97"/>
      <c r="G348" s="98"/>
      <c r="H348" s="98"/>
      <c r="I348" s="98"/>
      <c r="J348" s="98"/>
      <c r="K348" s="98"/>
      <c r="L348" s="98"/>
      <c r="M348" s="98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</row>
    <row r="349">
      <c r="A349" s="93"/>
      <c r="B349" s="94"/>
      <c r="C349" s="95"/>
      <c r="D349" s="96"/>
      <c r="E349" s="96"/>
      <c r="F349" s="97"/>
      <c r="G349" s="98"/>
      <c r="H349" s="98"/>
      <c r="I349" s="98"/>
      <c r="J349" s="98"/>
      <c r="K349" s="98"/>
      <c r="L349" s="98"/>
      <c r="M349" s="98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</row>
    <row r="350">
      <c r="A350" s="93"/>
      <c r="B350" s="94"/>
      <c r="C350" s="95"/>
      <c r="D350" s="96"/>
      <c r="E350" s="96"/>
      <c r="F350" s="97"/>
      <c r="G350" s="98"/>
      <c r="H350" s="98"/>
      <c r="I350" s="98"/>
      <c r="J350" s="98"/>
      <c r="K350" s="98"/>
      <c r="L350" s="98"/>
      <c r="M350" s="98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</row>
    <row r="351">
      <c r="A351" s="93"/>
      <c r="B351" s="94"/>
      <c r="C351" s="95"/>
      <c r="D351" s="96"/>
      <c r="E351" s="96"/>
      <c r="F351" s="97"/>
      <c r="G351" s="98"/>
      <c r="H351" s="98"/>
      <c r="I351" s="98"/>
      <c r="J351" s="98"/>
      <c r="K351" s="98"/>
      <c r="L351" s="98"/>
      <c r="M351" s="98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</row>
    <row r="352">
      <c r="A352" s="93"/>
      <c r="B352" s="94"/>
      <c r="C352" s="95"/>
      <c r="D352" s="96"/>
      <c r="E352" s="96"/>
      <c r="F352" s="97"/>
      <c r="G352" s="98"/>
      <c r="H352" s="98"/>
      <c r="I352" s="98"/>
      <c r="J352" s="98"/>
      <c r="K352" s="98"/>
      <c r="L352" s="98"/>
      <c r="M352" s="98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</row>
    <row r="353">
      <c r="A353" s="93"/>
      <c r="B353" s="94"/>
      <c r="C353" s="95"/>
      <c r="D353" s="96"/>
      <c r="E353" s="96"/>
      <c r="F353" s="97"/>
      <c r="G353" s="98"/>
      <c r="H353" s="98"/>
      <c r="I353" s="98"/>
      <c r="J353" s="98"/>
      <c r="K353" s="98"/>
      <c r="L353" s="98"/>
      <c r="M353" s="98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</row>
    <row r="354">
      <c r="A354" s="93"/>
      <c r="B354" s="94"/>
      <c r="C354" s="95"/>
      <c r="D354" s="96"/>
      <c r="E354" s="96"/>
      <c r="F354" s="97"/>
      <c r="G354" s="98"/>
      <c r="H354" s="98"/>
      <c r="I354" s="98"/>
      <c r="J354" s="98"/>
      <c r="K354" s="98"/>
      <c r="L354" s="98"/>
      <c r="M354" s="98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</row>
    <row r="355">
      <c r="A355" s="93"/>
      <c r="B355" s="94"/>
      <c r="C355" s="95"/>
      <c r="D355" s="96"/>
      <c r="E355" s="96"/>
      <c r="F355" s="97"/>
      <c r="G355" s="98"/>
      <c r="H355" s="98"/>
      <c r="I355" s="98"/>
      <c r="J355" s="98"/>
      <c r="K355" s="98"/>
      <c r="L355" s="98"/>
      <c r="M355" s="98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</row>
    <row r="356">
      <c r="A356" s="93"/>
      <c r="B356" s="94"/>
      <c r="C356" s="95"/>
      <c r="D356" s="96"/>
      <c r="E356" s="96"/>
      <c r="F356" s="97"/>
      <c r="G356" s="98"/>
      <c r="H356" s="98"/>
      <c r="I356" s="98"/>
      <c r="J356" s="98"/>
      <c r="K356" s="98"/>
      <c r="L356" s="98"/>
      <c r="M356" s="98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</row>
    <row r="357">
      <c r="A357" s="93"/>
      <c r="B357" s="94"/>
      <c r="C357" s="95"/>
      <c r="D357" s="96"/>
      <c r="E357" s="96"/>
      <c r="F357" s="97"/>
      <c r="G357" s="98"/>
      <c r="H357" s="98"/>
      <c r="I357" s="98"/>
      <c r="J357" s="98"/>
      <c r="K357" s="98"/>
      <c r="L357" s="98"/>
      <c r="M357" s="98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</row>
    <row r="358">
      <c r="A358" s="93"/>
      <c r="B358" s="94"/>
      <c r="C358" s="95"/>
      <c r="D358" s="96"/>
      <c r="E358" s="96"/>
      <c r="F358" s="97"/>
      <c r="G358" s="98"/>
      <c r="H358" s="98"/>
      <c r="I358" s="98"/>
      <c r="J358" s="98"/>
      <c r="K358" s="98"/>
      <c r="L358" s="98"/>
      <c r="M358" s="98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</row>
    <row r="359">
      <c r="A359" s="93"/>
      <c r="B359" s="94"/>
      <c r="C359" s="95"/>
      <c r="D359" s="96"/>
      <c r="E359" s="96"/>
      <c r="F359" s="97"/>
      <c r="G359" s="98"/>
      <c r="H359" s="98"/>
      <c r="I359" s="98"/>
      <c r="J359" s="98"/>
      <c r="K359" s="98"/>
      <c r="L359" s="98"/>
      <c r="M359" s="98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</row>
    <row r="360">
      <c r="A360" s="93"/>
      <c r="B360" s="94"/>
      <c r="C360" s="95"/>
      <c r="D360" s="96"/>
      <c r="E360" s="96"/>
      <c r="F360" s="97"/>
      <c r="G360" s="98"/>
      <c r="H360" s="98"/>
      <c r="I360" s="98"/>
      <c r="J360" s="98"/>
      <c r="K360" s="98"/>
      <c r="L360" s="98"/>
      <c r="M360" s="98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</row>
    <row r="361">
      <c r="A361" s="93"/>
      <c r="B361" s="94"/>
      <c r="C361" s="95"/>
      <c r="D361" s="96"/>
      <c r="E361" s="96"/>
      <c r="F361" s="97"/>
      <c r="G361" s="98"/>
      <c r="H361" s="98"/>
      <c r="I361" s="98"/>
      <c r="J361" s="98"/>
      <c r="K361" s="98"/>
      <c r="L361" s="98"/>
      <c r="M361" s="98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</row>
    <row r="362">
      <c r="A362" s="93"/>
      <c r="B362" s="94"/>
      <c r="C362" s="95"/>
      <c r="D362" s="96"/>
      <c r="E362" s="96"/>
      <c r="F362" s="97"/>
      <c r="G362" s="98"/>
      <c r="H362" s="98"/>
      <c r="I362" s="98"/>
      <c r="J362" s="98"/>
      <c r="K362" s="98"/>
      <c r="L362" s="98"/>
      <c r="M362" s="98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</row>
    <row r="363">
      <c r="A363" s="93"/>
      <c r="B363" s="94"/>
      <c r="C363" s="95"/>
      <c r="D363" s="96"/>
      <c r="E363" s="96"/>
      <c r="F363" s="97"/>
      <c r="G363" s="98"/>
      <c r="H363" s="98"/>
      <c r="I363" s="98"/>
      <c r="J363" s="98"/>
      <c r="K363" s="98"/>
      <c r="L363" s="98"/>
      <c r="M363" s="98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</row>
    <row r="364">
      <c r="A364" s="93"/>
      <c r="B364" s="94"/>
      <c r="C364" s="95"/>
      <c r="D364" s="96"/>
      <c r="E364" s="96"/>
      <c r="F364" s="97"/>
      <c r="G364" s="98"/>
      <c r="H364" s="98"/>
      <c r="I364" s="98"/>
      <c r="J364" s="98"/>
      <c r="K364" s="98"/>
      <c r="L364" s="98"/>
      <c r="M364" s="98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</row>
    <row r="365">
      <c r="A365" s="93"/>
      <c r="B365" s="94"/>
      <c r="C365" s="95"/>
      <c r="D365" s="96"/>
      <c r="E365" s="96"/>
      <c r="F365" s="97"/>
      <c r="G365" s="98"/>
      <c r="H365" s="98"/>
      <c r="I365" s="98"/>
      <c r="J365" s="98"/>
      <c r="K365" s="98"/>
      <c r="L365" s="98"/>
      <c r="M365" s="98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</row>
    <row r="366">
      <c r="A366" s="93"/>
      <c r="B366" s="94"/>
      <c r="C366" s="95"/>
      <c r="D366" s="96"/>
      <c r="E366" s="96"/>
      <c r="F366" s="97"/>
      <c r="G366" s="98"/>
      <c r="H366" s="98"/>
      <c r="I366" s="98"/>
      <c r="J366" s="98"/>
      <c r="K366" s="98"/>
      <c r="L366" s="98"/>
      <c r="M366" s="98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</row>
    <row r="367">
      <c r="A367" s="93"/>
      <c r="B367" s="94"/>
      <c r="C367" s="95"/>
      <c r="D367" s="96"/>
      <c r="E367" s="96"/>
      <c r="F367" s="97"/>
      <c r="G367" s="98"/>
      <c r="H367" s="98"/>
      <c r="I367" s="98"/>
      <c r="J367" s="98"/>
      <c r="K367" s="98"/>
      <c r="L367" s="98"/>
      <c r="M367" s="98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</row>
    <row r="368">
      <c r="A368" s="93"/>
      <c r="B368" s="94"/>
      <c r="C368" s="95"/>
      <c r="D368" s="96"/>
      <c r="E368" s="96"/>
      <c r="F368" s="97"/>
      <c r="G368" s="98"/>
      <c r="H368" s="98"/>
      <c r="I368" s="98"/>
      <c r="J368" s="98"/>
      <c r="K368" s="98"/>
      <c r="L368" s="98"/>
      <c r="M368" s="98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</row>
    <row r="369">
      <c r="A369" s="93"/>
      <c r="B369" s="94"/>
      <c r="C369" s="95"/>
      <c r="D369" s="96"/>
      <c r="E369" s="96"/>
      <c r="F369" s="97"/>
      <c r="G369" s="98"/>
      <c r="H369" s="98"/>
      <c r="I369" s="98"/>
      <c r="J369" s="98"/>
      <c r="K369" s="98"/>
      <c r="L369" s="98"/>
      <c r="M369" s="98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</row>
    <row r="370">
      <c r="A370" s="93"/>
      <c r="B370" s="94"/>
      <c r="C370" s="95"/>
      <c r="D370" s="96"/>
      <c r="E370" s="96"/>
      <c r="F370" s="97"/>
      <c r="G370" s="98"/>
      <c r="H370" s="98"/>
      <c r="I370" s="98"/>
      <c r="J370" s="98"/>
      <c r="K370" s="98"/>
      <c r="L370" s="98"/>
      <c r="M370" s="98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</row>
    <row r="371">
      <c r="A371" s="93"/>
      <c r="B371" s="94"/>
      <c r="C371" s="95"/>
      <c r="D371" s="96"/>
      <c r="E371" s="96"/>
      <c r="F371" s="97"/>
      <c r="G371" s="98"/>
      <c r="H371" s="98"/>
      <c r="I371" s="98"/>
      <c r="J371" s="98"/>
      <c r="K371" s="98"/>
      <c r="L371" s="98"/>
      <c r="M371" s="98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</row>
    <row r="372">
      <c r="A372" s="93"/>
      <c r="B372" s="94"/>
      <c r="C372" s="95"/>
      <c r="D372" s="96"/>
      <c r="E372" s="96"/>
      <c r="F372" s="97"/>
      <c r="G372" s="98"/>
      <c r="H372" s="98"/>
      <c r="I372" s="98"/>
      <c r="J372" s="98"/>
      <c r="K372" s="98"/>
      <c r="L372" s="98"/>
      <c r="M372" s="98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</row>
    <row r="373">
      <c r="A373" s="93"/>
      <c r="B373" s="94"/>
      <c r="C373" s="95"/>
      <c r="D373" s="96"/>
      <c r="E373" s="96"/>
      <c r="F373" s="97"/>
      <c r="G373" s="98"/>
      <c r="H373" s="98"/>
      <c r="I373" s="98"/>
      <c r="J373" s="98"/>
      <c r="K373" s="98"/>
      <c r="L373" s="98"/>
      <c r="M373" s="98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</row>
    <row r="374">
      <c r="A374" s="93"/>
      <c r="B374" s="94"/>
      <c r="C374" s="95"/>
      <c r="D374" s="96"/>
      <c r="E374" s="96"/>
      <c r="F374" s="97"/>
      <c r="G374" s="98"/>
      <c r="H374" s="98"/>
      <c r="I374" s="98"/>
      <c r="J374" s="98"/>
      <c r="K374" s="98"/>
      <c r="L374" s="98"/>
      <c r="M374" s="98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</row>
    <row r="375">
      <c r="A375" s="93"/>
      <c r="B375" s="94"/>
      <c r="C375" s="95"/>
      <c r="D375" s="96"/>
      <c r="E375" s="96"/>
      <c r="F375" s="97"/>
      <c r="G375" s="98"/>
      <c r="H375" s="98"/>
      <c r="I375" s="98"/>
      <c r="J375" s="98"/>
      <c r="K375" s="98"/>
      <c r="L375" s="98"/>
      <c r="M375" s="98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</row>
    <row r="376">
      <c r="A376" s="93"/>
      <c r="B376" s="94"/>
      <c r="C376" s="95"/>
      <c r="D376" s="96"/>
      <c r="E376" s="96"/>
      <c r="F376" s="97"/>
      <c r="G376" s="98"/>
      <c r="H376" s="98"/>
      <c r="I376" s="98"/>
      <c r="J376" s="98"/>
      <c r="K376" s="98"/>
      <c r="L376" s="98"/>
      <c r="M376" s="98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</row>
    <row r="377">
      <c r="A377" s="93"/>
      <c r="B377" s="94"/>
      <c r="C377" s="95"/>
      <c r="D377" s="96"/>
      <c r="E377" s="96"/>
      <c r="F377" s="97"/>
      <c r="G377" s="98"/>
      <c r="H377" s="98"/>
      <c r="I377" s="98"/>
      <c r="J377" s="98"/>
      <c r="K377" s="98"/>
      <c r="L377" s="98"/>
      <c r="M377" s="98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</row>
    <row r="378">
      <c r="A378" s="93"/>
      <c r="B378" s="94"/>
      <c r="C378" s="95"/>
      <c r="D378" s="96"/>
      <c r="E378" s="96"/>
      <c r="F378" s="97"/>
      <c r="G378" s="98"/>
      <c r="H378" s="98"/>
      <c r="I378" s="98"/>
      <c r="J378" s="98"/>
      <c r="K378" s="98"/>
      <c r="L378" s="98"/>
      <c r="M378" s="98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</row>
    <row r="379">
      <c r="A379" s="93"/>
      <c r="B379" s="94"/>
      <c r="C379" s="95"/>
      <c r="D379" s="96"/>
      <c r="E379" s="96"/>
      <c r="F379" s="97"/>
      <c r="G379" s="98"/>
      <c r="H379" s="98"/>
      <c r="I379" s="98"/>
      <c r="J379" s="98"/>
      <c r="K379" s="98"/>
      <c r="L379" s="98"/>
      <c r="M379" s="98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</row>
    <row r="380">
      <c r="A380" s="93"/>
      <c r="B380" s="94"/>
      <c r="C380" s="95"/>
      <c r="D380" s="96"/>
      <c r="E380" s="96"/>
      <c r="F380" s="97"/>
      <c r="G380" s="98"/>
      <c r="H380" s="98"/>
      <c r="I380" s="98"/>
      <c r="J380" s="98"/>
      <c r="K380" s="98"/>
      <c r="L380" s="98"/>
      <c r="M380" s="98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</row>
    <row r="381">
      <c r="A381" s="93"/>
      <c r="B381" s="94"/>
      <c r="C381" s="95"/>
      <c r="D381" s="96"/>
      <c r="E381" s="96"/>
      <c r="F381" s="97"/>
      <c r="G381" s="98"/>
      <c r="H381" s="98"/>
      <c r="I381" s="98"/>
      <c r="J381" s="98"/>
      <c r="K381" s="98"/>
      <c r="L381" s="98"/>
      <c r="M381" s="98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</row>
    <row r="382">
      <c r="A382" s="93"/>
      <c r="B382" s="94"/>
      <c r="C382" s="95"/>
      <c r="D382" s="96"/>
      <c r="E382" s="96"/>
      <c r="F382" s="97"/>
      <c r="G382" s="98"/>
      <c r="H382" s="98"/>
      <c r="I382" s="98"/>
      <c r="J382" s="98"/>
      <c r="K382" s="98"/>
      <c r="L382" s="98"/>
      <c r="M382" s="98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</row>
    <row r="383">
      <c r="A383" s="93"/>
      <c r="B383" s="94"/>
      <c r="C383" s="95"/>
      <c r="D383" s="96"/>
      <c r="E383" s="96"/>
      <c r="F383" s="97"/>
      <c r="G383" s="98"/>
      <c r="H383" s="98"/>
      <c r="I383" s="98"/>
      <c r="J383" s="98"/>
      <c r="K383" s="98"/>
      <c r="L383" s="98"/>
      <c r="M383" s="98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</row>
    <row r="384">
      <c r="A384" s="93"/>
      <c r="B384" s="94"/>
      <c r="C384" s="95"/>
      <c r="D384" s="96"/>
      <c r="E384" s="96"/>
      <c r="F384" s="97"/>
      <c r="G384" s="98"/>
      <c r="H384" s="98"/>
      <c r="I384" s="98"/>
      <c r="J384" s="98"/>
      <c r="K384" s="98"/>
      <c r="L384" s="98"/>
      <c r="M384" s="98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</row>
    <row r="385">
      <c r="A385" s="93"/>
      <c r="B385" s="94"/>
      <c r="C385" s="95"/>
      <c r="D385" s="96"/>
      <c r="E385" s="96"/>
      <c r="F385" s="97"/>
      <c r="G385" s="98"/>
      <c r="H385" s="98"/>
      <c r="I385" s="98"/>
      <c r="J385" s="98"/>
      <c r="K385" s="98"/>
      <c r="L385" s="98"/>
      <c r="M385" s="98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</row>
    <row r="386">
      <c r="A386" s="93"/>
      <c r="B386" s="94"/>
      <c r="C386" s="95"/>
      <c r="D386" s="96"/>
      <c r="E386" s="96"/>
      <c r="F386" s="97"/>
      <c r="G386" s="98"/>
      <c r="H386" s="98"/>
      <c r="I386" s="98"/>
      <c r="J386" s="98"/>
      <c r="K386" s="98"/>
      <c r="L386" s="98"/>
      <c r="M386" s="98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</row>
    <row r="387">
      <c r="A387" s="93"/>
      <c r="B387" s="94"/>
      <c r="C387" s="95"/>
      <c r="D387" s="96"/>
      <c r="E387" s="96"/>
      <c r="F387" s="97"/>
      <c r="G387" s="98"/>
      <c r="H387" s="98"/>
      <c r="I387" s="98"/>
      <c r="J387" s="98"/>
      <c r="K387" s="98"/>
      <c r="L387" s="98"/>
      <c r="M387" s="98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</row>
    <row r="388">
      <c r="A388" s="93"/>
      <c r="B388" s="94"/>
      <c r="C388" s="95"/>
      <c r="D388" s="96"/>
      <c r="E388" s="96"/>
      <c r="F388" s="97"/>
      <c r="G388" s="98"/>
      <c r="H388" s="98"/>
      <c r="I388" s="98"/>
      <c r="J388" s="98"/>
      <c r="K388" s="98"/>
      <c r="L388" s="98"/>
      <c r="M388" s="98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</row>
    <row r="389">
      <c r="A389" s="93"/>
      <c r="B389" s="94"/>
      <c r="C389" s="95"/>
      <c r="D389" s="96"/>
      <c r="E389" s="96"/>
      <c r="F389" s="97"/>
      <c r="G389" s="98"/>
      <c r="H389" s="98"/>
      <c r="I389" s="98"/>
      <c r="J389" s="98"/>
      <c r="K389" s="98"/>
      <c r="L389" s="98"/>
      <c r="M389" s="98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</row>
    <row r="390">
      <c r="A390" s="93"/>
      <c r="B390" s="94"/>
      <c r="C390" s="95"/>
      <c r="D390" s="96"/>
      <c r="E390" s="96"/>
      <c r="F390" s="97"/>
      <c r="G390" s="98"/>
      <c r="H390" s="98"/>
      <c r="I390" s="98"/>
      <c r="J390" s="98"/>
      <c r="K390" s="98"/>
      <c r="L390" s="98"/>
      <c r="M390" s="98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</row>
    <row r="391">
      <c r="A391" s="93"/>
      <c r="B391" s="94"/>
      <c r="C391" s="95"/>
      <c r="D391" s="96"/>
      <c r="E391" s="96"/>
      <c r="F391" s="97"/>
      <c r="G391" s="98"/>
      <c r="H391" s="98"/>
      <c r="I391" s="98"/>
      <c r="J391" s="98"/>
      <c r="K391" s="98"/>
      <c r="L391" s="98"/>
      <c r="M391" s="98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</row>
    <row r="392">
      <c r="A392" s="93"/>
      <c r="B392" s="94"/>
      <c r="C392" s="95"/>
      <c r="D392" s="96"/>
      <c r="E392" s="96"/>
      <c r="F392" s="97"/>
      <c r="G392" s="98"/>
      <c r="H392" s="98"/>
      <c r="I392" s="98"/>
      <c r="J392" s="98"/>
      <c r="K392" s="98"/>
      <c r="L392" s="98"/>
      <c r="M392" s="98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</row>
    <row r="393">
      <c r="A393" s="93"/>
      <c r="B393" s="94"/>
      <c r="C393" s="95"/>
      <c r="D393" s="96"/>
      <c r="E393" s="96"/>
      <c r="F393" s="97"/>
      <c r="G393" s="98"/>
      <c r="H393" s="98"/>
      <c r="I393" s="98"/>
      <c r="J393" s="98"/>
      <c r="K393" s="98"/>
      <c r="L393" s="98"/>
      <c r="M393" s="98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</row>
    <row r="394">
      <c r="A394" s="93"/>
      <c r="B394" s="94"/>
      <c r="C394" s="95"/>
      <c r="D394" s="96"/>
      <c r="E394" s="96"/>
      <c r="F394" s="97"/>
      <c r="G394" s="98"/>
      <c r="H394" s="98"/>
      <c r="I394" s="98"/>
      <c r="J394" s="98"/>
      <c r="K394" s="98"/>
      <c r="L394" s="98"/>
      <c r="M394" s="98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</row>
    <row r="395">
      <c r="A395" s="93"/>
      <c r="B395" s="94"/>
      <c r="C395" s="95"/>
      <c r="D395" s="96"/>
      <c r="E395" s="96"/>
      <c r="F395" s="97"/>
      <c r="G395" s="98"/>
      <c r="H395" s="98"/>
      <c r="I395" s="98"/>
      <c r="J395" s="98"/>
      <c r="K395" s="98"/>
      <c r="L395" s="98"/>
      <c r="M395" s="98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</row>
    <row r="396">
      <c r="A396" s="93"/>
      <c r="B396" s="94"/>
      <c r="C396" s="95"/>
      <c r="D396" s="96"/>
      <c r="E396" s="96"/>
      <c r="F396" s="97"/>
      <c r="G396" s="98"/>
      <c r="H396" s="98"/>
      <c r="I396" s="98"/>
      <c r="J396" s="98"/>
      <c r="K396" s="98"/>
      <c r="L396" s="98"/>
      <c r="M396" s="98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</row>
    <row r="397">
      <c r="A397" s="93"/>
      <c r="B397" s="94"/>
      <c r="C397" s="95"/>
      <c r="D397" s="96"/>
      <c r="E397" s="96"/>
      <c r="F397" s="97"/>
      <c r="G397" s="98"/>
      <c r="H397" s="98"/>
      <c r="I397" s="98"/>
      <c r="J397" s="98"/>
      <c r="K397" s="98"/>
      <c r="L397" s="98"/>
      <c r="M397" s="98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</row>
    <row r="398">
      <c r="A398" s="93"/>
      <c r="B398" s="94"/>
      <c r="C398" s="95"/>
      <c r="D398" s="96"/>
      <c r="E398" s="96"/>
      <c r="F398" s="97"/>
      <c r="G398" s="98"/>
      <c r="H398" s="98"/>
      <c r="I398" s="98"/>
      <c r="J398" s="98"/>
      <c r="K398" s="98"/>
      <c r="L398" s="98"/>
      <c r="M398" s="98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</row>
    <row r="399">
      <c r="A399" s="93"/>
      <c r="B399" s="94"/>
      <c r="C399" s="95"/>
      <c r="D399" s="96"/>
      <c r="E399" s="96"/>
      <c r="F399" s="97"/>
      <c r="G399" s="98"/>
      <c r="H399" s="98"/>
      <c r="I399" s="98"/>
      <c r="J399" s="98"/>
      <c r="K399" s="98"/>
      <c r="L399" s="98"/>
      <c r="M399" s="98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</row>
    <row r="400">
      <c r="A400" s="93"/>
      <c r="B400" s="94"/>
      <c r="C400" s="95"/>
      <c r="D400" s="96"/>
      <c r="E400" s="96"/>
      <c r="F400" s="97"/>
      <c r="G400" s="98"/>
      <c r="H400" s="98"/>
      <c r="I400" s="98"/>
      <c r="J400" s="98"/>
      <c r="K400" s="98"/>
      <c r="L400" s="98"/>
      <c r="M400" s="98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</row>
    <row r="401">
      <c r="A401" s="93"/>
      <c r="B401" s="94"/>
      <c r="C401" s="95"/>
      <c r="D401" s="96"/>
      <c r="E401" s="96"/>
      <c r="F401" s="97"/>
      <c r="G401" s="98"/>
      <c r="H401" s="98"/>
      <c r="I401" s="98"/>
      <c r="J401" s="98"/>
      <c r="K401" s="98"/>
      <c r="L401" s="98"/>
      <c r="M401" s="98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</row>
    <row r="402">
      <c r="A402" s="93"/>
      <c r="B402" s="94"/>
      <c r="C402" s="95"/>
      <c r="D402" s="96"/>
      <c r="E402" s="96"/>
      <c r="F402" s="97"/>
      <c r="G402" s="98"/>
      <c r="H402" s="98"/>
      <c r="I402" s="98"/>
      <c r="J402" s="98"/>
      <c r="K402" s="98"/>
      <c r="L402" s="98"/>
      <c r="M402" s="98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</row>
    <row r="403">
      <c r="A403" s="93"/>
      <c r="B403" s="94"/>
      <c r="C403" s="95"/>
      <c r="D403" s="96"/>
      <c r="E403" s="96"/>
      <c r="F403" s="97"/>
      <c r="G403" s="98"/>
      <c r="H403" s="98"/>
      <c r="I403" s="98"/>
      <c r="J403" s="98"/>
      <c r="K403" s="98"/>
      <c r="L403" s="98"/>
      <c r="M403" s="98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</row>
    <row r="404">
      <c r="A404" s="93"/>
      <c r="B404" s="94"/>
      <c r="C404" s="95"/>
      <c r="D404" s="96"/>
      <c r="E404" s="96"/>
      <c r="F404" s="97"/>
      <c r="G404" s="98"/>
      <c r="H404" s="98"/>
      <c r="I404" s="98"/>
      <c r="J404" s="98"/>
      <c r="K404" s="98"/>
      <c r="L404" s="98"/>
      <c r="M404" s="98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</row>
    <row r="405">
      <c r="A405" s="93"/>
      <c r="B405" s="94"/>
      <c r="C405" s="95"/>
      <c r="D405" s="96"/>
      <c r="E405" s="96"/>
      <c r="F405" s="97"/>
      <c r="G405" s="98"/>
      <c r="H405" s="98"/>
      <c r="I405" s="98"/>
      <c r="J405" s="98"/>
      <c r="K405" s="98"/>
      <c r="L405" s="98"/>
      <c r="M405" s="98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</row>
    <row r="406">
      <c r="A406" s="93"/>
      <c r="B406" s="94"/>
      <c r="C406" s="95"/>
      <c r="D406" s="96"/>
      <c r="E406" s="96"/>
      <c r="F406" s="97"/>
      <c r="G406" s="98"/>
      <c r="H406" s="98"/>
      <c r="I406" s="98"/>
      <c r="J406" s="98"/>
      <c r="K406" s="98"/>
      <c r="L406" s="98"/>
      <c r="M406" s="98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</row>
    <row r="407">
      <c r="A407" s="93"/>
      <c r="B407" s="94"/>
      <c r="C407" s="95"/>
      <c r="D407" s="96"/>
      <c r="E407" s="96"/>
      <c r="F407" s="97"/>
      <c r="G407" s="98"/>
      <c r="H407" s="98"/>
      <c r="I407" s="98"/>
      <c r="J407" s="98"/>
      <c r="K407" s="98"/>
      <c r="L407" s="98"/>
      <c r="M407" s="98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</row>
    <row r="408">
      <c r="A408" s="93"/>
      <c r="B408" s="94"/>
      <c r="C408" s="95"/>
      <c r="D408" s="96"/>
      <c r="E408" s="96"/>
      <c r="F408" s="97"/>
      <c r="G408" s="98"/>
      <c r="H408" s="98"/>
      <c r="I408" s="98"/>
      <c r="J408" s="98"/>
      <c r="K408" s="98"/>
      <c r="L408" s="98"/>
      <c r="M408" s="98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</row>
    <row r="409">
      <c r="A409" s="93"/>
      <c r="B409" s="94"/>
      <c r="C409" s="95"/>
      <c r="D409" s="96"/>
      <c r="E409" s="96"/>
      <c r="F409" s="97"/>
      <c r="G409" s="98"/>
      <c r="H409" s="98"/>
      <c r="I409" s="98"/>
      <c r="J409" s="98"/>
      <c r="K409" s="98"/>
      <c r="L409" s="98"/>
      <c r="M409" s="98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</row>
    <row r="410">
      <c r="A410" s="93"/>
      <c r="B410" s="94"/>
      <c r="C410" s="95"/>
      <c r="D410" s="96"/>
      <c r="E410" s="96"/>
      <c r="F410" s="97"/>
      <c r="G410" s="98"/>
      <c r="H410" s="98"/>
      <c r="I410" s="98"/>
      <c r="J410" s="98"/>
      <c r="K410" s="98"/>
      <c r="L410" s="98"/>
      <c r="M410" s="98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</row>
    <row r="411">
      <c r="A411" s="93"/>
      <c r="B411" s="94"/>
      <c r="C411" s="95"/>
      <c r="D411" s="96"/>
      <c r="E411" s="96"/>
      <c r="F411" s="97"/>
      <c r="G411" s="98"/>
      <c r="H411" s="98"/>
      <c r="I411" s="98"/>
      <c r="J411" s="98"/>
      <c r="K411" s="98"/>
      <c r="L411" s="98"/>
      <c r="M411" s="98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</row>
    <row r="412">
      <c r="A412" s="93"/>
      <c r="B412" s="94"/>
      <c r="C412" s="95"/>
      <c r="D412" s="96"/>
      <c r="E412" s="96"/>
      <c r="F412" s="97"/>
      <c r="G412" s="98"/>
      <c r="H412" s="98"/>
      <c r="I412" s="98"/>
      <c r="J412" s="98"/>
      <c r="K412" s="98"/>
      <c r="L412" s="98"/>
      <c r="M412" s="98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</row>
    <row r="413">
      <c r="A413" s="93"/>
      <c r="B413" s="94"/>
      <c r="C413" s="95"/>
      <c r="D413" s="96"/>
      <c r="E413" s="96"/>
      <c r="F413" s="97"/>
      <c r="G413" s="98"/>
      <c r="H413" s="98"/>
      <c r="I413" s="98"/>
      <c r="J413" s="98"/>
      <c r="K413" s="98"/>
      <c r="L413" s="98"/>
      <c r="M413" s="98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</row>
    <row r="414">
      <c r="A414" s="93"/>
      <c r="B414" s="94"/>
      <c r="C414" s="95"/>
      <c r="D414" s="96"/>
      <c r="E414" s="96"/>
      <c r="F414" s="97"/>
      <c r="G414" s="98"/>
      <c r="H414" s="98"/>
      <c r="I414" s="98"/>
      <c r="J414" s="98"/>
      <c r="K414" s="98"/>
      <c r="L414" s="98"/>
      <c r="M414" s="98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</row>
    <row r="415">
      <c r="A415" s="93"/>
      <c r="B415" s="94"/>
      <c r="C415" s="95"/>
      <c r="D415" s="96"/>
      <c r="E415" s="96"/>
      <c r="F415" s="97"/>
      <c r="G415" s="98"/>
      <c r="H415" s="98"/>
      <c r="I415" s="98"/>
      <c r="J415" s="98"/>
      <c r="K415" s="98"/>
      <c r="L415" s="98"/>
      <c r="M415" s="98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</row>
    <row r="416">
      <c r="A416" s="93"/>
      <c r="B416" s="94"/>
      <c r="C416" s="95"/>
      <c r="D416" s="96"/>
      <c r="E416" s="96"/>
      <c r="F416" s="97"/>
      <c r="G416" s="98"/>
      <c r="H416" s="98"/>
      <c r="I416" s="98"/>
      <c r="J416" s="98"/>
      <c r="K416" s="98"/>
      <c r="L416" s="98"/>
      <c r="M416" s="98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</row>
    <row r="417">
      <c r="A417" s="93"/>
      <c r="B417" s="94"/>
      <c r="C417" s="95"/>
      <c r="D417" s="96"/>
      <c r="E417" s="96"/>
      <c r="F417" s="97"/>
      <c r="G417" s="98"/>
      <c r="H417" s="98"/>
      <c r="I417" s="98"/>
      <c r="J417" s="98"/>
      <c r="K417" s="98"/>
      <c r="L417" s="98"/>
      <c r="M417" s="98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</row>
    <row r="418">
      <c r="A418" s="93"/>
      <c r="B418" s="94"/>
      <c r="C418" s="95"/>
      <c r="D418" s="96"/>
      <c r="E418" s="96"/>
      <c r="F418" s="97"/>
      <c r="G418" s="98"/>
      <c r="H418" s="98"/>
      <c r="I418" s="98"/>
      <c r="J418" s="98"/>
      <c r="K418" s="98"/>
      <c r="L418" s="98"/>
      <c r="M418" s="98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</row>
    <row r="419">
      <c r="A419" s="93"/>
      <c r="B419" s="94"/>
      <c r="C419" s="95"/>
      <c r="D419" s="96"/>
      <c r="E419" s="96"/>
      <c r="F419" s="97"/>
      <c r="G419" s="98"/>
      <c r="H419" s="98"/>
      <c r="I419" s="98"/>
      <c r="J419" s="98"/>
      <c r="K419" s="98"/>
      <c r="L419" s="98"/>
      <c r="M419" s="98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</row>
    <row r="420">
      <c r="A420" s="93"/>
      <c r="B420" s="94"/>
      <c r="C420" s="95"/>
      <c r="D420" s="96"/>
      <c r="E420" s="96"/>
      <c r="F420" s="97"/>
      <c r="G420" s="98"/>
      <c r="H420" s="98"/>
      <c r="I420" s="98"/>
      <c r="J420" s="98"/>
      <c r="K420" s="98"/>
      <c r="L420" s="98"/>
      <c r="M420" s="98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</row>
    <row r="421">
      <c r="A421" s="93"/>
      <c r="B421" s="94"/>
      <c r="C421" s="95"/>
      <c r="D421" s="96"/>
      <c r="E421" s="96"/>
      <c r="F421" s="97"/>
      <c r="G421" s="98"/>
      <c r="H421" s="98"/>
      <c r="I421" s="98"/>
      <c r="J421" s="98"/>
      <c r="K421" s="98"/>
      <c r="L421" s="98"/>
      <c r="M421" s="98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</row>
    <row r="422">
      <c r="A422" s="93"/>
      <c r="B422" s="94"/>
      <c r="C422" s="95"/>
      <c r="D422" s="96"/>
      <c r="E422" s="96"/>
      <c r="F422" s="97"/>
      <c r="G422" s="98"/>
      <c r="H422" s="98"/>
      <c r="I422" s="98"/>
      <c r="J422" s="98"/>
      <c r="K422" s="98"/>
      <c r="L422" s="98"/>
      <c r="M422" s="98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</row>
    <row r="423">
      <c r="A423" s="93"/>
      <c r="B423" s="94"/>
      <c r="C423" s="95"/>
      <c r="D423" s="96"/>
      <c r="E423" s="96"/>
      <c r="F423" s="97"/>
      <c r="G423" s="98"/>
      <c r="H423" s="98"/>
      <c r="I423" s="98"/>
      <c r="J423" s="98"/>
      <c r="K423" s="98"/>
      <c r="L423" s="98"/>
      <c r="M423" s="98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</row>
    <row r="424">
      <c r="A424" s="93"/>
      <c r="B424" s="94"/>
      <c r="C424" s="95"/>
      <c r="D424" s="96"/>
      <c r="E424" s="96"/>
      <c r="F424" s="97"/>
      <c r="G424" s="98"/>
      <c r="H424" s="98"/>
      <c r="I424" s="98"/>
      <c r="J424" s="98"/>
      <c r="K424" s="98"/>
      <c r="L424" s="98"/>
      <c r="M424" s="98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</row>
    <row r="425">
      <c r="A425" s="93"/>
      <c r="B425" s="94"/>
      <c r="C425" s="95"/>
      <c r="D425" s="96"/>
      <c r="E425" s="96"/>
      <c r="F425" s="97"/>
      <c r="G425" s="98"/>
      <c r="H425" s="98"/>
      <c r="I425" s="98"/>
      <c r="J425" s="98"/>
      <c r="K425" s="98"/>
      <c r="L425" s="98"/>
      <c r="M425" s="98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</row>
    <row r="426">
      <c r="A426" s="93"/>
      <c r="B426" s="94"/>
      <c r="C426" s="95"/>
      <c r="D426" s="96"/>
      <c r="E426" s="96"/>
      <c r="F426" s="97"/>
      <c r="G426" s="98"/>
      <c r="H426" s="98"/>
      <c r="I426" s="98"/>
      <c r="J426" s="98"/>
      <c r="K426" s="98"/>
      <c r="L426" s="98"/>
      <c r="M426" s="98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</row>
    <row r="427">
      <c r="A427" s="93"/>
      <c r="B427" s="94"/>
      <c r="C427" s="95"/>
      <c r="D427" s="96"/>
      <c r="E427" s="96"/>
      <c r="F427" s="97"/>
      <c r="G427" s="98"/>
      <c r="H427" s="98"/>
      <c r="I427" s="98"/>
      <c r="J427" s="98"/>
      <c r="K427" s="98"/>
      <c r="L427" s="98"/>
      <c r="M427" s="98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</row>
    <row r="428">
      <c r="A428" s="93"/>
      <c r="B428" s="94"/>
      <c r="C428" s="95"/>
      <c r="D428" s="96"/>
      <c r="E428" s="96"/>
      <c r="F428" s="97"/>
      <c r="G428" s="98"/>
      <c r="H428" s="98"/>
      <c r="I428" s="98"/>
      <c r="J428" s="98"/>
      <c r="K428" s="98"/>
      <c r="L428" s="98"/>
      <c r="M428" s="98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</row>
    <row r="429">
      <c r="A429" s="93"/>
      <c r="B429" s="94"/>
      <c r="C429" s="95"/>
      <c r="D429" s="96"/>
      <c r="E429" s="96"/>
      <c r="F429" s="97"/>
      <c r="G429" s="98"/>
      <c r="H429" s="98"/>
      <c r="I429" s="98"/>
      <c r="J429" s="98"/>
      <c r="K429" s="98"/>
      <c r="L429" s="98"/>
      <c r="M429" s="98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</row>
    <row r="430">
      <c r="A430" s="93"/>
      <c r="B430" s="94"/>
      <c r="C430" s="95"/>
      <c r="D430" s="96"/>
      <c r="E430" s="96"/>
      <c r="F430" s="97"/>
      <c r="G430" s="98"/>
      <c r="H430" s="98"/>
      <c r="I430" s="98"/>
      <c r="J430" s="98"/>
      <c r="K430" s="98"/>
      <c r="L430" s="98"/>
      <c r="M430" s="98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</row>
    <row r="431">
      <c r="A431" s="93"/>
      <c r="B431" s="94"/>
      <c r="C431" s="95"/>
      <c r="D431" s="96"/>
      <c r="E431" s="96"/>
      <c r="F431" s="97"/>
      <c r="G431" s="98"/>
      <c r="H431" s="98"/>
      <c r="I431" s="98"/>
      <c r="J431" s="98"/>
      <c r="K431" s="98"/>
      <c r="L431" s="98"/>
      <c r="M431" s="98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</row>
    <row r="432">
      <c r="A432" s="93"/>
      <c r="B432" s="94"/>
      <c r="C432" s="95"/>
      <c r="D432" s="96"/>
      <c r="E432" s="96"/>
      <c r="F432" s="97"/>
      <c r="G432" s="98"/>
      <c r="H432" s="98"/>
      <c r="I432" s="98"/>
      <c r="J432" s="98"/>
      <c r="K432" s="98"/>
      <c r="L432" s="98"/>
      <c r="M432" s="98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</row>
    <row r="433">
      <c r="A433" s="93"/>
      <c r="B433" s="94"/>
      <c r="C433" s="95"/>
      <c r="D433" s="96"/>
      <c r="E433" s="96"/>
      <c r="F433" s="97"/>
      <c r="G433" s="98"/>
      <c r="H433" s="98"/>
      <c r="I433" s="98"/>
      <c r="J433" s="98"/>
      <c r="K433" s="98"/>
      <c r="L433" s="98"/>
      <c r="M433" s="98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</row>
    <row r="434">
      <c r="A434" s="93"/>
      <c r="B434" s="94"/>
      <c r="C434" s="95"/>
      <c r="D434" s="96"/>
      <c r="E434" s="96"/>
      <c r="F434" s="97"/>
      <c r="G434" s="98"/>
      <c r="H434" s="98"/>
      <c r="I434" s="98"/>
      <c r="J434" s="98"/>
      <c r="K434" s="98"/>
      <c r="L434" s="98"/>
      <c r="M434" s="98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</row>
    <row r="435">
      <c r="A435" s="93"/>
      <c r="B435" s="94"/>
      <c r="C435" s="95"/>
      <c r="D435" s="96"/>
      <c r="E435" s="96"/>
      <c r="F435" s="97"/>
      <c r="G435" s="98"/>
      <c r="H435" s="98"/>
      <c r="I435" s="98"/>
      <c r="J435" s="98"/>
      <c r="K435" s="98"/>
      <c r="L435" s="98"/>
      <c r="M435" s="98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</row>
    <row r="436">
      <c r="A436" s="93"/>
      <c r="B436" s="94"/>
      <c r="C436" s="95"/>
      <c r="D436" s="96"/>
      <c r="E436" s="96"/>
      <c r="F436" s="97"/>
      <c r="G436" s="98"/>
      <c r="H436" s="98"/>
      <c r="I436" s="98"/>
      <c r="J436" s="98"/>
      <c r="K436" s="98"/>
      <c r="L436" s="98"/>
      <c r="M436" s="98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</row>
    <row r="437">
      <c r="A437" s="93"/>
      <c r="B437" s="94"/>
      <c r="C437" s="95"/>
      <c r="D437" s="96"/>
      <c r="E437" s="96"/>
      <c r="F437" s="97"/>
      <c r="G437" s="98"/>
      <c r="H437" s="98"/>
      <c r="I437" s="98"/>
      <c r="J437" s="98"/>
      <c r="K437" s="98"/>
      <c r="L437" s="98"/>
      <c r="M437" s="98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</row>
    <row r="438">
      <c r="A438" s="93"/>
      <c r="B438" s="94"/>
      <c r="C438" s="95"/>
      <c r="D438" s="96"/>
      <c r="E438" s="96"/>
      <c r="F438" s="97"/>
      <c r="G438" s="98"/>
      <c r="H438" s="98"/>
      <c r="I438" s="98"/>
      <c r="J438" s="98"/>
      <c r="K438" s="98"/>
      <c r="L438" s="98"/>
      <c r="M438" s="98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</row>
    <row r="439">
      <c r="A439" s="93"/>
      <c r="B439" s="94"/>
      <c r="C439" s="95"/>
      <c r="D439" s="96"/>
      <c r="E439" s="96"/>
      <c r="F439" s="97"/>
      <c r="G439" s="98"/>
      <c r="H439" s="98"/>
      <c r="I439" s="98"/>
      <c r="J439" s="98"/>
      <c r="K439" s="98"/>
      <c r="L439" s="98"/>
      <c r="M439" s="98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</row>
    <row r="440">
      <c r="A440" s="93"/>
      <c r="B440" s="94"/>
      <c r="C440" s="95"/>
      <c r="D440" s="96"/>
      <c r="E440" s="96"/>
      <c r="F440" s="97"/>
      <c r="G440" s="98"/>
      <c r="H440" s="98"/>
      <c r="I440" s="98"/>
      <c r="J440" s="98"/>
      <c r="K440" s="98"/>
      <c r="L440" s="98"/>
      <c r="M440" s="98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</row>
    <row r="441">
      <c r="A441" s="93"/>
      <c r="B441" s="94"/>
      <c r="C441" s="95"/>
      <c r="D441" s="96"/>
      <c r="E441" s="96"/>
      <c r="F441" s="97"/>
      <c r="G441" s="98"/>
      <c r="H441" s="98"/>
      <c r="I441" s="98"/>
      <c r="J441" s="98"/>
      <c r="K441" s="98"/>
      <c r="L441" s="98"/>
      <c r="M441" s="98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</row>
    <row r="442">
      <c r="A442" s="93"/>
      <c r="B442" s="94"/>
      <c r="C442" s="95"/>
      <c r="D442" s="96"/>
      <c r="E442" s="96"/>
      <c r="F442" s="97"/>
      <c r="G442" s="98"/>
      <c r="H442" s="98"/>
      <c r="I442" s="98"/>
      <c r="J442" s="98"/>
      <c r="K442" s="98"/>
      <c r="L442" s="98"/>
      <c r="M442" s="98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</row>
    <row r="443">
      <c r="A443" s="93"/>
      <c r="B443" s="94"/>
      <c r="C443" s="95"/>
      <c r="D443" s="96"/>
      <c r="E443" s="96"/>
      <c r="F443" s="97"/>
      <c r="G443" s="98"/>
      <c r="H443" s="98"/>
      <c r="I443" s="98"/>
      <c r="J443" s="98"/>
      <c r="K443" s="98"/>
      <c r="L443" s="98"/>
      <c r="M443" s="98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</row>
    <row r="444">
      <c r="A444" s="93"/>
      <c r="B444" s="94"/>
      <c r="C444" s="95"/>
      <c r="D444" s="96"/>
      <c r="E444" s="96"/>
      <c r="F444" s="97"/>
      <c r="G444" s="98"/>
      <c r="H444" s="98"/>
      <c r="I444" s="98"/>
      <c r="J444" s="98"/>
      <c r="K444" s="98"/>
      <c r="L444" s="98"/>
      <c r="M444" s="98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</row>
    <row r="445">
      <c r="A445" s="93"/>
      <c r="B445" s="94"/>
      <c r="C445" s="95"/>
      <c r="D445" s="96"/>
      <c r="E445" s="96"/>
      <c r="F445" s="97"/>
      <c r="G445" s="98"/>
      <c r="H445" s="98"/>
      <c r="I445" s="98"/>
      <c r="J445" s="98"/>
      <c r="K445" s="98"/>
      <c r="L445" s="98"/>
      <c r="M445" s="98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</row>
    <row r="446">
      <c r="A446" s="93"/>
      <c r="B446" s="94"/>
      <c r="C446" s="95"/>
      <c r="D446" s="96"/>
      <c r="E446" s="96"/>
      <c r="F446" s="97"/>
      <c r="G446" s="98"/>
      <c r="H446" s="98"/>
      <c r="I446" s="98"/>
      <c r="J446" s="98"/>
      <c r="K446" s="98"/>
      <c r="L446" s="98"/>
      <c r="M446" s="98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</row>
    <row r="447">
      <c r="A447" s="93"/>
      <c r="B447" s="94"/>
      <c r="C447" s="95"/>
      <c r="D447" s="96"/>
      <c r="E447" s="96"/>
      <c r="F447" s="97"/>
      <c r="G447" s="98"/>
      <c r="H447" s="98"/>
      <c r="I447" s="98"/>
      <c r="J447" s="98"/>
      <c r="K447" s="98"/>
      <c r="L447" s="98"/>
      <c r="M447" s="98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</row>
    <row r="448">
      <c r="A448" s="93"/>
      <c r="B448" s="94"/>
      <c r="C448" s="95"/>
      <c r="D448" s="96"/>
      <c r="E448" s="96"/>
      <c r="F448" s="97"/>
      <c r="G448" s="98"/>
      <c r="H448" s="98"/>
      <c r="I448" s="98"/>
      <c r="J448" s="98"/>
      <c r="K448" s="98"/>
      <c r="L448" s="98"/>
      <c r="M448" s="98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</row>
    <row r="449">
      <c r="A449" s="93"/>
      <c r="B449" s="94"/>
      <c r="C449" s="95"/>
      <c r="D449" s="96"/>
      <c r="E449" s="96"/>
      <c r="F449" s="97"/>
      <c r="G449" s="98"/>
      <c r="H449" s="98"/>
      <c r="I449" s="98"/>
      <c r="J449" s="98"/>
      <c r="K449" s="98"/>
      <c r="L449" s="98"/>
      <c r="M449" s="98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</row>
    <row r="450">
      <c r="A450" s="93"/>
      <c r="B450" s="94"/>
      <c r="C450" s="95"/>
      <c r="D450" s="96"/>
      <c r="E450" s="96"/>
      <c r="F450" s="97"/>
      <c r="G450" s="98"/>
      <c r="H450" s="98"/>
      <c r="I450" s="98"/>
      <c r="J450" s="98"/>
      <c r="K450" s="98"/>
      <c r="L450" s="98"/>
      <c r="M450" s="98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</row>
    <row r="451">
      <c r="A451" s="93"/>
      <c r="B451" s="94"/>
      <c r="C451" s="95"/>
      <c r="D451" s="96"/>
      <c r="E451" s="96"/>
      <c r="F451" s="97"/>
      <c r="G451" s="98"/>
      <c r="H451" s="98"/>
      <c r="I451" s="98"/>
      <c r="J451" s="98"/>
      <c r="K451" s="98"/>
      <c r="L451" s="98"/>
      <c r="M451" s="98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</row>
    <row r="452">
      <c r="A452" s="93"/>
      <c r="B452" s="94"/>
      <c r="C452" s="95"/>
      <c r="D452" s="96"/>
      <c r="E452" s="96"/>
      <c r="F452" s="97"/>
      <c r="G452" s="98"/>
      <c r="H452" s="98"/>
      <c r="I452" s="98"/>
      <c r="J452" s="98"/>
      <c r="K452" s="98"/>
      <c r="L452" s="98"/>
      <c r="M452" s="98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</row>
    <row r="453">
      <c r="A453" s="93"/>
      <c r="B453" s="94"/>
      <c r="C453" s="95"/>
      <c r="D453" s="96"/>
      <c r="E453" s="96"/>
      <c r="F453" s="97"/>
      <c r="G453" s="98"/>
      <c r="H453" s="98"/>
      <c r="I453" s="98"/>
      <c r="J453" s="98"/>
      <c r="K453" s="98"/>
      <c r="L453" s="98"/>
      <c r="M453" s="98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</row>
    <row r="454">
      <c r="A454" s="93"/>
      <c r="B454" s="94"/>
      <c r="C454" s="95"/>
      <c r="D454" s="96"/>
      <c r="E454" s="96"/>
      <c r="F454" s="97"/>
      <c r="G454" s="98"/>
      <c r="H454" s="98"/>
      <c r="I454" s="98"/>
      <c r="J454" s="98"/>
      <c r="K454" s="98"/>
      <c r="L454" s="98"/>
      <c r="M454" s="98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</row>
    <row r="455">
      <c r="A455" s="93"/>
      <c r="B455" s="94"/>
      <c r="C455" s="95"/>
      <c r="D455" s="96"/>
      <c r="E455" s="96"/>
      <c r="F455" s="97"/>
      <c r="G455" s="98"/>
      <c r="H455" s="98"/>
      <c r="I455" s="98"/>
      <c r="J455" s="98"/>
      <c r="K455" s="98"/>
      <c r="L455" s="98"/>
      <c r="M455" s="98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</row>
    <row r="456">
      <c r="A456" s="93"/>
      <c r="B456" s="94"/>
      <c r="C456" s="95"/>
      <c r="D456" s="96"/>
      <c r="E456" s="96"/>
      <c r="F456" s="97"/>
      <c r="G456" s="98"/>
      <c r="H456" s="98"/>
      <c r="I456" s="98"/>
      <c r="J456" s="98"/>
      <c r="K456" s="98"/>
      <c r="L456" s="98"/>
      <c r="M456" s="98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</row>
    <row r="457">
      <c r="A457" s="93"/>
      <c r="B457" s="94"/>
      <c r="C457" s="95"/>
      <c r="D457" s="96"/>
      <c r="E457" s="96"/>
      <c r="F457" s="97"/>
      <c r="G457" s="98"/>
      <c r="H457" s="98"/>
      <c r="I457" s="98"/>
      <c r="J457" s="98"/>
      <c r="K457" s="98"/>
      <c r="L457" s="98"/>
      <c r="M457" s="98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</row>
    <row r="458">
      <c r="A458" s="93"/>
      <c r="B458" s="94"/>
      <c r="C458" s="95"/>
      <c r="D458" s="96"/>
      <c r="E458" s="96"/>
      <c r="F458" s="97"/>
      <c r="G458" s="98"/>
      <c r="H458" s="98"/>
      <c r="I458" s="98"/>
      <c r="J458" s="98"/>
      <c r="K458" s="98"/>
      <c r="L458" s="98"/>
      <c r="M458" s="98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</row>
    <row r="459">
      <c r="A459" s="93"/>
      <c r="B459" s="94"/>
      <c r="C459" s="95"/>
      <c r="D459" s="96"/>
      <c r="E459" s="96"/>
      <c r="F459" s="97"/>
      <c r="G459" s="98"/>
      <c r="H459" s="98"/>
      <c r="I459" s="98"/>
      <c r="J459" s="98"/>
      <c r="K459" s="98"/>
      <c r="L459" s="98"/>
      <c r="M459" s="98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</row>
    <row r="460">
      <c r="A460" s="93"/>
      <c r="B460" s="94"/>
      <c r="C460" s="95"/>
      <c r="D460" s="96"/>
      <c r="E460" s="96"/>
      <c r="F460" s="97"/>
      <c r="G460" s="98"/>
      <c r="H460" s="98"/>
      <c r="I460" s="98"/>
      <c r="J460" s="98"/>
      <c r="K460" s="98"/>
      <c r="L460" s="98"/>
      <c r="M460" s="98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</row>
    <row r="461">
      <c r="A461" s="93"/>
      <c r="B461" s="94"/>
      <c r="C461" s="95"/>
      <c r="D461" s="96"/>
      <c r="E461" s="96"/>
      <c r="F461" s="97"/>
      <c r="G461" s="98"/>
      <c r="H461" s="98"/>
      <c r="I461" s="98"/>
      <c r="J461" s="98"/>
      <c r="K461" s="98"/>
      <c r="L461" s="98"/>
      <c r="M461" s="98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</row>
    <row r="462">
      <c r="A462" s="93"/>
      <c r="B462" s="94"/>
      <c r="C462" s="95"/>
      <c r="D462" s="96"/>
      <c r="E462" s="96"/>
      <c r="F462" s="97"/>
      <c r="G462" s="98"/>
      <c r="H462" s="98"/>
      <c r="I462" s="98"/>
      <c r="J462" s="98"/>
      <c r="K462" s="98"/>
      <c r="L462" s="98"/>
      <c r="M462" s="98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</row>
    <row r="463">
      <c r="A463" s="93"/>
      <c r="B463" s="94"/>
      <c r="C463" s="95"/>
      <c r="D463" s="96"/>
      <c r="E463" s="96"/>
      <c r="F463" s="97"/>
      <c r="G463" s="98"/>
      <c r="H463" s="98"/>
      <c r="I463" s="98"/>
      <c r="J463" s="98"/>
      <c r="K463" s="98"/>
      <c r="L463" s="98"/>
      <c r="M463" s="98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</row>
    <row r="464">
      <c r="A464" s="93"/>
      <c r="B464" s="94"/>
      <c r="C464" s="95"/>
      <c r="D464" s="96"/>
      <c r="E464" s="96"/>
      <c r="F464" s="97"/>
      <c r="G464" s="98"/>
      <c r="H464" s="98"/>
      <c r="I464" s="98"/>
      <c r="J464" s="98"/>
      <c r="K464" s="98"/>
      <c r="L464" s="98"/>
      <c r="M464" s="98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</row>
    <row r="465">
      <c r="A465" s="93"/>
      <c r="B465" s="94"/>
      <c r="C465" s="95"/>
      <c r="D465" s="96"/>
      <c r="E465" s="96"/>
      <c r="F465" s="97"/>
      <c r="G465" s="98"/>
      <c r="H465" s="98"/>
      <c r="I465" s="98"/>
      <c r="J465" s="98"/>
      <c r="K465" s="98"/>
      <c r="L465" s="98"/>
      <c r="M465" s="98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</row>
    <row r="466">
      <c r="A466" s="93"/>
      <c r="B466" s="94"/>
      <c r="C466" s="95"/>
      <c r="D466" s="96"/>
      <c r="E466" s="96"/>
      <c r="F466" s="97"/>
      <c r="G466" s="98"/>
      <c r="H466" s="98"/>
      <c r="I466" s="98"/>
      <c r="J466" s="98"/>
      <c r="K466" s="98"/>
      <c r="L466" s="98"/>
      <c r="M466" s="98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</row>
    <row r="467">
      <c r="A467" s="93"/>
      <c r="B467" s="94"/>
      <c r="C467" s="95"/>
      <c r="D467" s="96"/>
      <c r="E467" s="96"/>
      <c r="F467" s="97"/>
      <c r="G467" s="98"/>
      <c r="H467" s="98"/>
      <c r="I467" s="98"/>
      <c r="J467" s="98"/>
      <c r="K467" s="98"/>
      <c r="L467" s="98"/>
      <c r="M467" s="98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</row>
    <row r="468">
      <c r="A468" s="93"/>
      <c r="B468" s="94"/>
      <c r="C468" s="95"/>
      <c r="D468" s="96"/>
      <c r="E468" s="96"/>
      <c r="F468" s="97"/>
      <c r="G468" s="98"/>
      <c r="H468" s="98"/>
      <c r="I468" s="98"/>
      <c r="J468" s="98"/>
      <c r="K468" s="98"/>
      <c r="L468" s="98"/>
      <c r="M468" s="98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</row>
    <row r="469">
      <c r="A469" s="93"/>
      <c r="B469" s="94"/>
      <c r="C469" s="95"/>
      <c r="D469" s="96"/>
      <c r="E469" s="96"/>
      <c r="F469" s="97"/>
      <c r="G469" s="98"/>
      <c r="H469" s="98"/>
      <c r="I469" s="98"/>
      <c r="J469" s="98"/>
      <c r="K469" s="98"/>
      <c r="L469" s="98"/>
      <c r="M469" s="98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</row>
    <row r="470">
      <c r="A470" s="93"/>
      <c r="B470" s="94"/>
      <c r="C470" s="95"/>
      <c r="D470" s="96"/>
      <c r="E470" s="96"/>
      <c r="F470" s="97"/>
      <c r="G470" s="98"/>
      <c r="H470" s="98"/>
      <c r="I470" s="98"/>
      <c r="J470" s="98"/>
      <c r="K470" s="98"/>
      <c r="L470" s="98"/>
      <c r="M470" s="98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</row>
    <row r="471">
      <c r="A471" s="93"/>
      <c r="B471" s="94"/>
      <c r="C471" s="95"/>
      <c r="D471" s="96"/>
      <c r="E471" s="96"/>
      <c r="F471" s="97"/>
      <c r="G471" s="98"/>
      <c r="H471" s="98"/>
      <c r="I471" s="98"/>
      <c r="J471" s="98"/>
      <c r="K471" s="98"/>
      <c r="L471" s="98"/>
      <c r="M471" s="98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</row>
    <row r="472">
      <c r="A472" s="93"/>
      <c r="B472" s="94"/>
      <c r="C472" s="95"/>
      <c r="D472" s="96"/>
      <c r="E472" s="96"/>
      <c r="F472" s="97"/>
      <c r="G472" s="98"/>
      <c r="H472" s="98"/>
      <c r="I472" s="98"/>
      <c r="J472" s="98"/>
      <c r="K472" s="98"/>
      <c r="L472" s="98"/>
      <c r="M472" s="98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</row>
    <row r="473">
      <c r="A473" s="93"/>
      <c r="B473" s="94"/>
      <c r="C473" s="95"/>
      <c r="D473" s="96"/>
      <c r="E473" s="96"/>
      <c r="F473" s="97"/>
      <c r="G473" s="98"/>
      <c r="H473" s="98"/>
      <c r="I473" s="98"/>
      <c r="J473" s="98"/>
      <c r="K473" s="98"/>
      <c r="L473" s="98"/>
      <c r="M473" s="98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</row>
    <row r="474">
      <c r="A474" s="93"/>
      <c r="B474" s="94"/>
      <c r="C474" s="95"/>
      <c r="D474" s="96"/>
      <c r="E474" s="96"/>
      <c r="F474" s="97"/>
      <c r="G474" s="98"/>
      <c r="H474" s="98"/>
      <c r="I474" s="98"/>
      <c r="J474" s="98"/>
      <c r="K474" s="98"/>
      <c r="L474" s="98"/>
      <c r="M474" s="98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</row>
    <row r="475">
      <c r="A475" s="93"/>
      <c r="B475" s="94"/>
      <c r="C475" s="95"/>
      <c r="D475" s="96"/>
      <c r="E475" s="96"/>
      <c r="F475" s="97"/>
      <c r="G475" s="98"/>
      <c r="H475" s="98"/>
      <c r="I475" s="98"/>
      <c r="J475" s="98"/>
      <c r="K475" s="98"/>
      <c r="L475" s="98"/>
      <c r="M475" s="98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</row>
    <row r="476">
      <c r="A476" s="93"/>
      <c r="B476" s="94"/>
      <c r="C476" s="95"/>
      <c r="D476" s="96"/>
      <c r="E476" s="96"/>
      <c r="F476" s="97"/>
      <c r="G476" s="98"/>
      <c r="H476" s="98"/>
      <c r="I476" s="98"/>
      <c r="J476" s="98"/>
      <c r="K476" s="98"/>
      <c r="L476" s="98"/>
      <c r="M476" s="98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</row>
    <row r="477">
      <c r="A477" s="93"/>
      <c r="B477" s="94"/>
      <c r="C477" s="95"/>
      <c r="D477" s="96"/>
      <c r="E477" s="96"/>
      <c r="F477" s="97"/>
      <c r="G477" s="98"/>
      <c r="H477" s="98"/>
      <c r="I477" s="98"/>
      <c r="J477" s="98"/>
      <c r="K477" s="98"/>
      <c r="L477" s="98"/>
      <c r="M477" s="98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</row>
    <row r="478">
      <c r="A478" s="93"/>
      <c r="B478" s="94"/>
      <c r="C478" s="95"/>
      <c r="D478" s="96"/>
      <c r="E478" s="96"/>
      <c r="F478" s="97"/>
      <c r="G478" s="98"/>
      <c r="H478" s="98"/>
      <c r="I478" s="98"/>
      <c r="J478" s="98"/>
      <c r="K478" s="98"/>
      <c r="L478" s="98"/>
      <c r="M478" s="98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</row>
    <row r="479">
      <c r="A479" s="93"/>
      <c r="B479" s="94"/>
      <c r="C479" s="95"/>
      <c r="D479" s="96"/>
      <c r="E479" s="96"/>
      <c r="F479" s="97"/>
      <c r="G479" s="98"/>
      <c r="H479" s="98"/>
      <c r="I479" s="98"/>
      <c r="J479" s="98"/>
      <c r="K479" s="98"/>
      <c r="L479" s="98"/>
      <c r="M479" s="98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</row>
    <row r="480">
      <c r="A480" s="93"/>
      <c r="B480" s="94"/>
      <c r="C480" s="95"/>
      <c r="D480" s="96"/>
      <c r="E480" s="96"/>
      <c r="F480" s="97"/>
      <c r="G480" s="98"/>
      <c r="H480" s="98"/>
      <c r="I480" s="98"/>
      <c r="J480" s="98"/>
      <c r="K480" s="98"/>
      <c r="L480" s="98"/>
      <c r="M480" s="98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</row>
    <row r="481">
      <c r="A481" s="93"/>
      <c r="B481" s="94"/>
      <c r="C481" s="95"/>
      <c r="D481" s="96"/>
      <c r="E481" s="96"/>
      <c r="F481" s="97"/>
      <c r="G481" s="98"/>
      <c r="H481" s="98"/>
      <c r="I481" s="98"/>
      <c r="J481" s="98"/>
      <c r="K481" s="98"/>
      <c r="L481" s="98"/>
      <c r="M481" s="98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</row>
    <row r="482">
      <c r="A482" s="93"/>
      <c r="B482" s="94"/>
      <c r="C482" s="95"/>
      <c r="D482" s="96"/>
      <c r="E482" s="96"/>
      <c r="F482" s="97"/>
      <c r="G482" s="98"/>
      <c r="H482" s="98"/>
      <c r="I482" s="98"/>
      <c r="J482" s="98"/>
      <c r="K482" s="98"/>
      <c r="L482" s="98"/>
      <c r="M482" s="98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</row>
    <row r="483">
      <c r="A483" s="93"/>
      <c r="B483" s="94"/>
      <c r="C483" s="95"/>
      <c r="D483" s="96"/>
      <c r="E483" s="96"/>
      <c r="F483" s="97"/>
      <c r="G483" s="98"/>
      <c r="H483" s="98"/>
      <c r="I483" s="98"/>
      <c r="J483" s="98"/>
      <c r="K483" s="98"/>
      <c r="L483" s="98"/>
      <c r="M483" s="98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</row>
    <row r="484">
      <c r="A484" s="93"/>
      <c r="B484" s="94"/>
      <c r="C484" s="95"/>
      <c r="D484" s="96"/>
      <c r="E484" s="96"/>
      <c r="F484" s="97"/>
      <c r="G484" s="98"/>
      <c r="H484" s="98"/>
      <c r="I484" s="98"/>
      <c r="J484" s="98"/>
      <c r="K484" s="98"/>
      <c r="L484" s="98"/>
      <c r="M484" s="98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</row>
    <row r="485">
      <c r="A485" s="93"/>
      <c r="B485" s="94"/>
      <c r="C485" s="95"/>
      <c r="D485" s="96"/>
      <c r="E485" s="96"/>
      <c r="F485" s="97"/>
      <c r="G485" s="98"/>
      <c r="H485" s="98"/>
      <c r="I485" s="98"/>
      <c r="J485" s="98"/>
      <c r="K485" s="98"/>
      <c r="L485" s="98"/>
      <c r="M485" s="98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</row>
    <row r="486">
      <c r="A486" s="93"/>
      <c r="B486" s="94"/>
      <c r="C486" s="95"/>
      <c r="D486" s="96"/>
      <c r="E486" s="96"/>
      <c r="F486" s="97"/>
      <c r="G486" s="98"/>
      <c r="H486" s="98"/>
      <c r="I486" s="98"/>
      <c r="J486" s="98"/>
      <c r="K486" s="98"/>
      <c r="L486" s="98"/>
      <c r="M486" s="98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</row>
    <row r="487">
      <c r="A487" s="93"/>
      <c r="B487" s="94"/>
      <c r="C487" s="95"/>
      <c r="D487" s="96"/>
      <c r="E487" s="96"/>
      <c r="F487" s="97"/>
      <c r="G487" s="98"/>
      <c r="H487" s="98"/>
      <c r="I487" s="98"/>
      <c r="J487" s="98"/>
      <c r="K487" s="98"/>
      <c r="L487" s="98"/>
      <c r="M487" s="98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</row>
    <row r="488">
      <c r="A488" s="93"/>
      <c r="B488" s="94"/>
      <c r="C488" s="95"/>
      <c r="D488" s="96"/>
      <c r="E488" s="96"/>
      <c r="F488" s="97"/>
      <c r="G488" s="98"/>
      <c r="H488" s="98"/>
      <c r="I488" s="98"/>
      <c r="J488" s="98"/>
      <c r="K488" s="98"/>
      <c r="L488" s="98"/>
      <c r="M488" s="98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</row>
    <row r="489">
      <c r="A489" s="93"/>
      <c r="B489" s="94"/>
      <c r="C489" s="95"/>
      <c r="D489" s="96"/>
      <c r="E489" s="96"/>
      <c r="F489" s="97"/>
      <c r="G489" s="98"/>
      <c r="H489" s="98"/>
      <c r="I489" s="98"/>
      <c r="J489" s="98"/>
      <c r="K489" s="98"/>
      <c r="L489" s="98"/>
      <c r="M489" s="98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</row>
    <row r="490">
      <c r="A490" s="93"/>
      <c r="B490" s="94"/>
      <c r="C490" s="95"/>
      <c r="D490" s="96"/>
      <c r="E490" s="96"/>
      <c r="F490" s="97"/>
      <c r="G490" s="98"/>
      <c r="H490" s="98"/>
      <c r="I490" s="98"/>
      <c r="J490" s="98"/>
      <c r="K490" s="98"/>
      <c r="L490" s="98"/>
      <c r="M490" s="98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</row>
    <row r="491">
      <c r="A491" s="93"/>
      <c r="B491" s="94"/>
      <c r="C491" s="95"/>
      <c r="D491" s="96"/>
      <c r="E491" s="96"/>
      <c r="F491" s="97"/>
      <c r="G491" s="98"/>
      <c r="H491" s="98"/>
      <c r="I491" s="98"/>
      <c r="J491" s="98"/>
      <c r="K491" s="98"/>
      <c r="L491" s="98"/>
      <c r="M491" s="98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</row>
    <row r="492">
      <c r="A492" s="93"/>
      <c r="B492" s="94"/>
      <c r="C492" s="95"/>
      <c r="D492" s="96"/>
      <c r="E492" s="96"/>
      <c r="F492" s="97"/>
      <c r="G492" s="98"/>
      <c r="H492" s="98"/>
      <c r="I492" s="98"/>
      <c r="J492" s="98"/>
      <c r="K492" s="98"/>
      <c r="L492" s="98"/>
      <c r="M492" s="98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</row>
    <row r="493">
      <c r="A493" s="93"/>
      <c r="B493" s="94"/>
      <c r="C493" s="95"/>
      <c r="D493" s="96"/>
      <c r="E493" s="96"/>
      <c r="F493" s="97"/>
      <c r="G493" s="98"/>
      <c r="H493" s="98"/>
      <c r="I493" s="98"/>
      <c r="J493" s="98"/>
      <c r="K493" s="98"/>
      <c r="L493" s="98"/>
      <c r="M493" s="98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</row>
    <row r="494">
      <c r="A494" s="93"/>
      <c r="B494" s="94"/>
      <c r="C494" s="95"/>
      <c r="D494" s="96"/>
      <c r="E494" s="96"/>
      <c r="F494" s="97"/>
      <c r="G494" s="98"/>
      <c r="H494" s="98"/>
      <c r="I494" s="98"/>
      <c r="J494" s="98"/>
      <c r="K494" s="98"/>
      <c r="L494" s="98"/>
      <c r="M494" s="98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</row>
    <row r="495">
      <c r="A495" s="93"/>
      <c r="B495" s="94"/>
      <c r="C495" s="95"/>
      <c r="D495" s="96"/>
      <c r="E495" s="96"/>
      <c r="F495" s="97"/>
      <c r="G495" s="98"/>
      <c r="H495" s="98"/>
      <c r="I495" s="98"/>
      <c r="J495" s="98"/>
      <c r="K495" s="98"/>
      <c r="L495" s="98"/>
      <c r="M495" s="98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</row>
    <row r="496">
      <c r="A496" s="93"/>
      <c r="B496" s="94"/>
      <c r="C496" s="95"/>
      <c r="D496" s="96"/>
      <c r="E496" s="96"/>
      <c r="F496" s="97"/>
      <c r="G496" s="98"/>
      <c r="H496" s="98"/>
      <c r="I496" s="98"/>
      <c r="J496" s="98"/>
      <c r="K496" s="98"/>
      <c r="L496" s="98"/>
      <c r="M496" s="98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</row>
    <row r="497">
      <c r="A497" s="93"/>
      <c r="B497" s="94"/>
      <c r="C497" s="95"/>
      <c r="D497" s="96"/>
      <c r="E497" s="96"/>
      <c r="F497" s="97"/>
      <c r="G497" s="98"/>
      <c r="H497" s="98"/>
      <c r="I497" s="98"/>
      <c r="J497" s="98"/>
      <c r="K497" s="98"/>
      <c r="L497" s="98"/>
      <c r="M497" s="98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</row>
    <row r="498">
      <c r="A498" s="93"/>
      <c r="B498" s="94"/>
      <c r="C498" s="95"/>
      <c r="D498" s="96"/>
      <c r="E498" s="96"/>
      <c r="F498" s="97"/>
      <c r="G498" s="98"/>
      <c r="H498" s="98"/>
      <c r="I498" s="98"/>
      <c r="J498" s="98"/>
      <c r="K498" s="98"/>
      <c r="L498" s="98"/>
      <c r="M498" s="98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</row>
    <row r="499">
      <c r="A499" s="93"/>
      <c r="B499" s="94"/>
      <c r="C499" s="95"/>
      <c r="D499" s="96"/>
      <c r="E499" s="96"/>
      <c r="F499" s="97"/>
      <c r="G499" s="98"/>
      <c r="H499" s="98"/>
      <c r="I499" s="98"/>
      <c r="J499" s="98"/>
      <c r="K499" s="98"/>
      <c r="L499" s="98"/>
      <c r="M499" s="98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</row>
    <row r="500">
      <c r="A500" s="93"/>
      <c r="B500" s="94"/>
      <c r="C500" s="95"/>
      <c r="D500" s="96"/>
      <c r="E500" s="96"/>
      <c r="F500" s="97"/>
      <c r="G500" s="98"/>
      <c r="H500" s="98"/>
      <c r="I500" s="98"/>
      <c r="J500" s="98"/>
      <c r="K500" s="98"/>
      <c r="L500" s="98"/>
      <c r="M500" s="98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</row>
    <row r="501">
      <c r="A501" s="93"/>
      <c r="B501" s="94"/>
      <c r="C501" s="95"/>
      <c r="D501" s="96"/>
      <c r="E501" s="96"/>
      <c r="F501" s="97"/>
      <c r="G501" s="98"/>
      <c r="H501" s="98"/>
      <c r="I501" s="98"/>
      <c r="J501" s="98"/>
      <c r="K501" s="98"/>
      <c r="L501" s="98"/>
      <c r="M501" s="98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</row>
    <row r="502">
      <c r="A502" s="93"/>
      <c r="B502" s="94"/>
      <c r="C502" s="95"/>
      <c r="D502" s="96"/>
      <c r="E502" s="96"/>
      <c r="F502" s="97"/>
      <c r="G502" s="98"/>
      <c r="H502" s="98"/>
      <c r="I502" s="98"/>
      <c r="J502" s="98"/>
      <c r="K502" s="98"/>
      <c r="L502" s="98"/>
      <c r="M502" s="98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</row>
    <row r="503">
      <c r="A503" s="93"/>
      <c r="B503" s="94"/>
      <c r="C503" s="95"/>
      <c r="D503" s="96"/>
      <c r="E503" s="96"/>
      <c r="F503" s="97"/>
      <c r="G503" s="98"/>
      <c r="H503" s="98"/>
      <c r="I503" s="98"/>
      <c r="J503" s="98"/>
      <c r="K503" s="98"/>
      <c r="L503" s="98"/>
      <c r="M503" s="98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</row>
    <row r="504">
      <c r="A504" s="93"/>
      <c r="B504" s="94"/>
      <c r="C504" s="95"/>
      <c r="D504" s="96"/>
      <c r="E504" s="96"/>
      <c r="F504" s="97"/>
      <c r="G504" s="98"/>
      <c r="H504" s="98"/>
      <c r="I504" s="98"/>
      <c r="J504" s="98"/>
      <c r="K504" s="98"/>
      <c r="L504" s="98"/>
      <c r="M504" s="98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</row>
    <row r="505">
      <c r="A505" s="93"/>
      <c r="B505" s="94"/>
      <c r="C505" s="95"/>
      <c r="D505" s="96"/>
      <c r="E505" s="96"/>
      <c r="F505" s="97"/>
      <c r="G505" s="98"/>
      <c r="H505" s="98"/>
      <c r="I505" s="98"/>
      <c r="J505" s="98"/>
      <c r="K505" s="98"/>
      <c r="L505" s="98"/>
      <c r="M505" s="98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</row>
    <row r="506">
      <c r="A506" s="93"/>
      <c r="B506" s="94"/>
      <c r="C506" s="95"/>
      <c r="D506" s="96"/>
      <c r="E506" s="96"/>
      <c r="F506" s="97"/>
      <c r="G506" s="98"/>
      <c r="H506" s="98"/>
      <c r="I506" s="98"/>
      <c r="J506" s="98"/>
      <c r="K506" s="98"/>
      <c r="L506" s="98"/>
      <c r="M506" s="98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</row>
    <row r="507">
      <c r="A507" s="93"/>
      <c r="B507" s="94"/>
      <c r="C507" s="95"/>
      <c r="D507" s="96"/>
      <c r="E507" s="96"/>
      <c r="F507" s="97"/>
      <c r="G507" s="98"/>
      <c r="H507" s="98"/>
      <c r="I507" s="98"/>
      <c r="J507" s="98"/>
      <c r="K507" s="98"/>
      <c r="L507" s="98"/>
      <c r="M507" s="98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</row>
    <row r="508">
      <c r="A508" s="93"/>
      <c r="B508" s="94"/>
      <c r="C508" s="95"/>
      <c r="D508" s="96"/>
      <c r="E508" s="96"/>
      <c r="F508" s="97"/>
      <c r="G508" s="98"/>
      <c r="H508" s="98"/>
      <c r="I508" s="98"/>
      <c r="J508" s="98"/>
      <c r="K508" s="98"/>
      <c r="L508" s="98"/>
      <c r="M508" s="98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</row>
    <row r="509">
      <c r="A509" s="93"/>
      <c r="B509" s="94"/>
      <c r="C509" s="95"/>
      <c r="D509" s="96"/>
      <c r="E509" s="96"/>
      <c r="F509" s="97"/>
      <c r="G509" s="98"/>
      <c r="H509" s="98"/>
      <c r="I509" s="98"/>
      <c r="J509" s="98"/>
      <c r="K509" s="98"/>
      <c r="L509" s="98"/>
      <c r="M509" s="98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</row>
    <row r="510">
      <c r="A510" s="93"/>
      <c r="B510" s="94"/>
      <c r="C510" s="95"/>
      <c r="D510" s="96"/>
      <c r="E510" s="96"/>
      <c r="F510" s="97"/>
      <c r="G510" s="98"/>
      <c r="H510" s="98"/>
      <c r="I510" s="98"/>
      <c r="J510" s="98"/>
      <c r="K510" s="98"/>
      <c r="L510" s="98"/>
      <c r="M510" s="98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</row>
    <row r="511">
      <c r="A511" s="93"/>
      <c r="B511" s="94"/>
      <c r="C511" s="95"/>
      <c r="D511" s="96"/>
      <c r="E511" s="96"/>
      <c r="F511" s="97"/>
      <c r="G511" s="98"/>
      <c r="H511" s="98"/>
      <c r="I511" s="98"/>
      <c r="J511" s="98"/>
      <c r="K511" s="98"/>
      <c r="L511" s="98"/>
      <c r="M511" s="98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</row>
    <row r="512">
      <c r="A512" s="93"/>
      <c r="B512" s="94"/>
      <c r="C512" s="95"/>
      <c r="D512" s="96"/>
      <c r="E512" s="96"/>
      <c r="F512" s="97"/>
      <c r="G512" s="98"/>
      <c r="H512" s="98"/>
      <c r="I512" s="98"/>
      <c r="J512" s="98"/>
      <c r="K512" s="98"/>
      <c r="L512" s="98"/>
      <c r="M512" s="98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</row>
    <row r="513">
      <c r="A513" s="93"/>
      <c r="B513" s="94"/>
      <c r="C513" s="95"/>
      <c r="D513" s="96"/>
      <c r="E513" s="96"/>
      <c r="F513" s="97"/>
      <c r="G513" s="98"/>
      <c r="H513" s="98"/>
      <c r="I513" s="98"/>
      <c r="J513" s="98"/>
      <c r="K513" s="98"/>
      <c r="L513" s="98"/>
      <c r="M513" s="98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</row>
    <row r="514">
      <c r="A514" s="93"/>
      <c r="B514" s="94"/>
      <c r="C514" s="95"/>
      <c r="D514" s="96"/>
      <c r="E514" s="96"/>
      <c r="F514" s="97"/>
      <c r="G514" s="98"/>
      <c r="H514" s="98"/>
      <c r="I514" s="98"/>
      <c r="J514" s="98"/>
      <c r="K514" s="98"/>
      <c r="L514" s="98"/>
      <c r="M514" s="98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</row>
    <row r="515">
      <c r="A515" s="93"/>
      <c r="B515" s="94"/>
      <c r="C515" s="95"/>
      <c r="D515" s="96"/>
      <c r="E515" s="96"/>
      <c r="F515" s="97"/>
      <c r="G515" s="98"/>
      <c r="H515" s="98"/>
      <c r="I515" s="98"/>
      <c r="J515" s="98"/>
      <c r="K515" s="98"/>
      <c r="L515" s="98"/>
      <c r="M515" s="98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</row>
    <row r="516">
      <c r="A516" s="93"/>
      <c r="B516" s="94"/>
      <c r="C516" s="95"/>
      <c r="D516" s="96"/>
      <c r="E516" s="96"/>
      <c r="F516" s="97"/>
      <c r="G516" s="98"/>
      <c r="H516" s="98"/>
      <c r="I516" s="98"/>
      <c r="J516" s="98"/>
      <c r="K516" s="98"/>
      <c r="L516" s="98"/>
      <c r="M516" s="98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</row>
    <row r="517">
      <c r="A517" s="93"/>
      <c r="B517" s="94"/>
      <c r="C517" s="95"/>
      <c r="D517" s="96"/>
      <c r="E517" s="96"/>
      <c r="F517" s="97"/>
      <c r="G517" s="98"/>
      <c r="H517" s="98"/>
      <c r="I517" s="98"/>
      <c r="J517" s="98"/>
      <c r="K517" s="98"/>
      <c r="L517" s="98"/>
      <c r="M517" s="98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</row>
    <row r="518">
      <c r="A518" s="93"/>
      <c r="B518" s="94"/>
      <c r="C518" s="95"/>
      <c r="D518" s="96"/>
      <c r="E518" s="96"/>
      <c r="F518" s="97"/>
      <c r="G518" s="98"/>
      <c r="H518" s="98"/>
      <c r="I518" s="98"/>
      <c r="J518" s="98"/>
      <c r="K518" s="98"/>
      <c r="L518" s="98"/>
      <c r="M518" s="98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</row>
    <row r="519">
      <c r="A519" s="93"/>
      <c r="B519" s="94"/>
      <c r="C519" s="95"/>
      <c r="D519" s="96"/>
      <c r="E519" s="96"/>
      <c r="F519" s="97"/>
      <c r="G519" s="98"/>
      <c r="H519" s="98"/>
      <c r="I519" s="98"/>
      <c r="J519" s="98"/>
      <c r="K519" s="98"/>
      <c r="L519" s="98"/>
      <c r="M519" s="98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</row>
    <row r="520">
      <c r="A520" s="93"/>
      <c r="B520" s="94"/>
      <c r="C520" s="95"/>
      <c r="D520" s="96"/>
      <c r="E520" s="96"/>
      <c r="F520" s="97"/>
      <c r="G520" s="98"/>
      <c r="H520" s="98"/>
      <c r="I520" s="98"/>
      <c r="J520" s="98"/>
      <c r="K520" s="98"/>
      <c r="L520" s="98"/>
      <c r="M520" s="98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</row>
    <row r="521">
      <c r="A521" s="93"/>
      <c r="B521" s="94"/>
      <c r="C521" s="95"/>
      <c r="D521" s="96"/>
      <c r="E521" s="96"/>
      <c r="F521" s="97"/>
      <c r="G521" s="98"/>
      <c r="H521" s="98"/>
      <c r="I521" s="98"/>
      <c r="J521" s="98"/>
      <c r="K521" s="98"/>
      <c r="L521" s="98"/>
      <c r="M521" s="98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</row>
    <row r="522">
      <c r="A522" s="93"/>
      <c r="B522" s="94"/>
      <c r="C522" s="95"/>
      <c r="D522" s="96"/>
      <c r="E522" s="96"/>
      <c r="F522" s="97"/>
      <c r="G522" s="98"/>
      <c r="H522" s="98"/>
      <c r="I522" s="98"/>
      <c r="J522" s="98"/>
      <c r="K522" s="98"/>
      <c r="L522" s="98"/>
      <c r="M522" s="98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</row>
    <row r="523">
      <c r="A523" s="93"/>
      <c r="B523" s="94"/>
      <c r="C523" s="95"/>
      <c r="D523" s="96"/>
      <c r="E523" s="96"/>
      <c r="F523" s="97"/>
      <c r="G523" s="98"/>
      <c r="H523" s="98"/>
      <c r="I523" s="98"/>
      <c r="J523" s="98"/>
      <c r="K523" s="98"/>
      <c r="L523" s="98"/>
      <c r="M523" s="98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</row>
    <row r="524">
      <c r="A524" s="93"/>
      <c r="B524" s="94"/>
      <c r="C524" s="95"/>
      <c r="D524" s="96"/>
      <c r="E524" s="96"/>
      <c r="F524" s="97"/>
      <c r="G524" s="98"/>
      <c r="H524" s="98"/>
      <c r="I524" s="98"/>
      <c r="J524" s="98"/>
      <c r="K524" s="98"/>
      <c r="L524" s="98"/>
      <c r="M524" s="98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</row>
    <row r="525">
      <c r="A525" s="93"/>
      <c r="B525" s="94"/>
      <c r="C525" s="95"/>
      <c r="D525" s="96"/>
      <c r="E525" s="96"/>
      <c r="F525" s="97"/>
      <c r="G525" s="98"/>
      <c r="H525" s="98"/>
      <c r="I525" s="98"/>
      <c r="J525" s="98"/>
      <c r="K525" s="98"/>
      <c r="L525" s="98"/>
      <c r="M525" s="98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</row>
    <row r="526">
      <c r="A526" s="93"/>
      <c r="B526" s="94"/>
      <c r="C526" s="95"/>
      <c r="D526" s="96"/>
      <c r="E526" s="96"/>
      <c r="F526" s="97"/>
      <c r="G526" s="98"/>
      <c r="H526" s="98"/>
      <c r="I526" s="98"/>
      <c r="J526" s="98"/>
      <c r="K526" s="98"/>
      <c r="L526" s="98"/>
      <c r="M526" s="98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</row>
    <row r="527">
      <c r="A527" s="93"/>
      <c r="B527" s="94"/>
      <c r="C527" s="95"/>
      <c r="D527" s="96"/>
      <c r="E527" s="96"/>
      <c r="F527" s="97"/>
      <c r="G527" s="98"/>
      <c r="H527" s="98"/>
      <c r="I527" s="98"/>
      <c r="J527" s="98"/>
      <c r="K527" s="98"/>
      <c r="L527" s="98"/>
      <c r="M527" s="98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</row>
    <row r="528">
      <c r="A528" s="93"/>
      <c r="B528" s="94"/>
      <c r="C528" s="95"/>
      <c r="D528" s="96"/>
      <c r="E528" s="96"/>
      <c r="F528" s="97"/>
      <c r="G528" s="98"/>
      <c r="H528" s="98"/>
      <c r="I528" s="98"/>
      <c r="J528" s="98"/>
      <c r="K528" s="98"/>
      <c r="L528" s="98"/>
      <c r="M528" s="98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</row>
    <row r="529">
      <c r="A529" s="93"/>
      <c r="B529" s="94"/>
      <c r="C529" s="95"/>
      <c r="D529" s="96"/>
      <c r="E529" s="96"/>
      <c r="F529" s="97"/>
      <c r="G529" s="98"/>
      <c r="H529" s="98"/>
      <c r="I529" s="98"/>
      <c r="J529" s="98"/>
      <c r="K529" s="98"/>
      <c r="L529" s="98"/>
      <c r="M529" s="98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</row>
    <row r="530">
      <c r="A530" s="93"/>
      <c r="B530" s="94"/>
      <c r="C530" s="95"/>
      <c r="D530" s="96"/>
      <c r="E530" s="96"/>
      <c r="F530" s="97"/>
      <c r="G530" s="98"/>
      <c r="H530" s="98"/>
      <c r="I530" s="98"/>
      <c r="J530" s="98"/>
      <c r="K530" s="98"/>
      <c r="L530" s="98"/>
      <c r="M530" s="98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</row>
    <row r="531">
      <c r="A531" s="93"/>
      <c r="B531" s="94"/>
      <c r="C531" s="95"/>
      <c r="D531" s="96"/>
      <c r="E531" s="96"/>
      <c r="F531" s="97"/>
      <c r="G531" s="98"/>
      <c r="H531" s="98"/>
      <c r="I531" s="98"/>
      <c r="J531" s="98"/>
      <c r="K531" s="98"/>
      <c r="L531" s="98"/>
      <c r="M531" s="98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</row>
    <row r="532">
      <c r="A532" s="93"/>
      <c r="B532" s="94"/>
      <c r="C532" s="95"/>
      <c r="D532" s="96"/>
      <c r="E532" s="96"/>
      <c r="F532" s="97"/>
      <c r="G532" s="98"/>
      <c r="H532" s="98"/>
      <c r="I532" s="98"/>
      <c r="J532" s="98"/>
      <c r="K532" s="98"/>
      <c r="L532" s="98"/>
      <c r="M532" s="98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</row>
    <row r="533">
      <c r="A533" s="93"/>
      <c r="B533" s="94"/>
      <c r="C533" s="95"/>
      <c r="D533" s="96"/>
      <c r="E533" s="96"/>
      <c r="F533" s="97"/>
      <c r="G533" s="98"/>
      <c r="H533" s="98"/>
      <c r="I533" s="98"/>
      <c r="J533" s="98"/>
      <c r="K533" s="98"/>
      <c r="L533" s="98"/>
      <c r="M533" s="98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</row>
    <row r="534">
      <c r="A534" s="93"/>
      <c r="B534" s="94"/>
      <c r="C534" s="95"/>
      <c r="D534" s="96"/>
      <c r="E534" s="96"/>
      <c r="F534" s="97"/>
      <c r="G534" s="98"/>
      <c r="H534" s="98"/>
      <c r="I534" s="98"/>
      <c r="J534" s="98"/>
      <c r="K534" s="98"/>
      <c r="L534" s="98"/>
      <c r="M534" s="98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</row>
    <row r="535">
      <c r="A535" s="93"/>
      <c r="B535" s="94"/>
      <c r="C535" s="95"/>
      <c r="D535" s="96"/>
      <c r="E535" s="96"/>
      <c r="F535" s="97"/>
      <c r="G535" s="98"/>
      <c r="H535" s="98"/>
      <c r="I535" s="98"/>
      <c r="J535" s="98"/>
      <c r="K535" s="98"/>
      <c r="L535" s="98"/>
      <c r="M535" s="98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</row>
    <row r="536">
      <c r="A536" s="93"/>
      <c r="B536" s="94"/>
      <c r="C536" s="95"/>
      <c r="D536" s="96"/>
      <c r="E536" s="96"/>
      <c r="F536" s="97"/>
      <c r="G536" s="98"/>
      <c r="H536" s="98"/>
      <c r="I536" s="98"/>
      <c r="J536" s="98"/>
      <c r="K536" s="98"/>
      <c r="L536" s="98"/>
      <c r="M536" s="98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</row>
    <row r="537">
      <c r="A537" s="93"/>
      <c r="B537" s="94"/>
      <c r="C537" s="95"/>
      <c r="D537" s="96"/>
      <c r="E537" s="96"/>
      <c r="F537" s="97"/>
      <c r="G537" s="98"/>
      <c r="H537" s="98"/>
      <c r="I537" s="98"/>
      <c r="J537" s="98"/>
      <c r="K537" s="98"/>
      <c r="L537" s="98"/>
      <c r="M537" s="98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</row>
    <row r="538">
      <c r="A538" s="93"/>
      <c r="B538" s="94"/>
      <c r="C538" s="95"/>
      <c r="D538" s="96"/>
      <c r="E538" s="96"/>
      <c r="F538" s="97"/>
      <c r="G538" s="98"/>
      <c r="H538" s="98"/>
      <c r="I538" s="98"/>
      <c r="J538" s="98"/>
      <c r="K538" s="98"/>
      <c r="L538" s="98"/>
      <c r="M538" s="98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</row>
    <row r="539">
      <c r="A539" s="93"/>
      <c r="B539" s="94"/>
      <c r="C539" s="95"/>
      <c r="D539" s="96"/>
      <c r="E539" s="96"/>
      <c r="F539" s="97"/>
      <c r="G539" s="98"/>
      <c r="H539" s="98"/>
      <c r="I539" s="98"/>
      <c r="J539" s="98"/>
      <c r="K539" s="98"/>
      <c r="L539" s="98"/>
      <c r="M539" s="98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</row>
    <row r="540">
      <c r="A540" s="93"/>
      <c r="B540" s="94"/>
      <c r="C540" s="95"/>
      <c r="D540" s="96"/>
      <c r="E540" s="96"/>
      <c r="F540" s="97"/>
      <c r="G540" s="98"/>
      <c r="H540" s="98"/>
      <c r="I540" s="98"/>
      <c r="J540" s="98"/>
      <c r="K540" s="98"/>
      <c r="L540" s="98"/>
      <c r="M540" s="98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</row>
    <row r="541">
      <c r="A541" s="93"/>
      <c r="B541" s="94"/>
      <c r="C541" s="95"/>
      <c r="D541" s="96"/>
      <c r="E541" s="96"/>
      <c r="F541" s="97"/>
      <c r="G541" s="98"/>
      <c r="H541" s="98"/>
      <c r="I541" s="98"/>
      <c r="J541" s="98"/>
      <c r="K541" s="98"/>
      <c r="L541" s="98"/>
      <c r="M541" s="98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</row>
    <row r="542">
      <c r="A542" s="93"/>
      <c r="B542" s="94"/>
      <c r="C542" s="95"/>
      <c r="D542" s="96"/>
      <c r="E542" s="96"/>
      <c r="F542" s="97"/>
      <c r="G542" s="98"/>
      <c r="H542" s="98"/>
      <c r="I542" s="98"/>
      <c r="J542" s="98"/>
      <c r="K542" s="98"/>
      <c r="L542" s="98"/>
      <c r="M542" s="98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</row>
    <row r="543">
      <c r="A543" s="93"/>
      <c r="B543" s="94"/>
      <c r="C543" s="95"/>
      <c r="D543" s="96"/>
      <c r="E543" s="96"/>
      <c r="F543" s="97"/>
      <c r="G543" s="98"/>
      <c r="H543" s="98"/>
      <c r="I543" s="98"/>
      <c r="J543" s="98"/>
      <c r="K543" s="98"/>
      <c r="L543" s="98"/>
      <c r="M543" s="98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</row>
    <row r="544">
      <c r="A544" s="93"/>
      <c r="B544" s="94"/>
      <c r="C544" s="95"/>
      <c r="D544" s="96"/>
      <c r="E544" s="96"/>
      <c r="F544" s="97"/>
      <c r="G544" s="98"/>
      <c r="H544" s="98"/>
      <c r="I544" s="98"/>
      <c r="J544" s="98"/>
      <c r="K544" s="98"/>
      <c r="L544" s="98"/>
      <c r="M544" s="98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</row>
    <row r="545">
      <c r="A545" s="93"/>
      <c r="B545" s="94"/>
      <c r="C545" s="95"/>
      <c r="D545" s="96"/>
      <c r="E545" s="96"/>
      <c r="F545" s="97"/>
      <c r="G545" s="98"/>
      <c r="H545" s="98"/>
      <c r="I545" s="98"/>
      <c r="J545" s="98"/>
      <c r="K545" s="98"/>
      <c r="L545" s="98"/>
      <c r="M545" s="98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</row>
    <row r="546">
      <c r="A546" s="93"/>
      <c r="B546" s="94"/>
      <c r="C546" s="95"/>
      <c r="D546" s="96"/>
      <c r="E546" s="96"/>
      <c r="F546" s="97"/>
      <c r="G546" s="98"/>
      <c r="H546" s="98"/>
      <c r="I546" s="98"/>
      <c r="J546" s="98"/>
      <c r="K546" s="98"/>
      <c r="L546" s="98"/>
      <c r="M546" s="98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</row>
    <row r="547">
      <c r="A547" s="93"/>
      <c r="B547" s="94"/>
      <c r="C547" s="95"/>
      <c r="D547" s="96"/>
      <c r="E547" s="96"/>
      <c r="F547" s="97"/>
      <c r="G547" s="98"/>
      <c r="H547" s="98"/>
      <c r="I547" s="98"/>
      <c r="J547" s="98"/>
      <c r="K547" s="98"/>
      <c r="L547" s="98"/>
      <c r="M547" s="98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</row>
    <row r="548">
      <c r="A548" s="93"/>
      <c r="B548" s="94"/>
      <c r="C548" s="95"/>
      <c r="D548" s="96"/>
      <c r="E548" s="96"/>
      <c r="F548" s="97"/>
      <c r="G548" s="98"/>
      <c r="H548" s="98"/>
      <c r="I548" s="98"/>
      <c r="J548" s="98"/>
      <c r="K548" s="98"/>
      <c r="L548" s="98"/>
      <c r="M548" s="98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</row>
    <row r="549">
      <c r="A549" s="93"/>
      <c r="B549" s="94"/>
      <c r="C549" s="95"/>
      <c r="D549" s="96"/>
      <c r="E549" s="96"/>
      <c r="F549" s="97"/>
      <c r="G549" s="98"/>
      <c r="H549" s="98"/>
      <c r="I549" s="98"/>
      <c r="J549" s="98"/>
      <c r="K549" s="98"/>
      <c r="L549" s="98"/>
      <c r="M549" s="98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</row>
    <row r="550">
      <c r="A550" s="93"/>
      <c r="B550" s="94"/>
      <c r="C550" s="95"/>
      <c r="D550" s="96"/>
      <c r="E550" s="96"/>
      <c r="F550" s="97"/>
      <c r="G550" s="98"/>
      <c r="H550" s="98"/>
      <c r="I550" s="98"/>
      <c r="J550" s="98"/>
      <c r="K550" s="98"/>
      <c r="L550" s="98"/>
      <c r="M550" s="98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</row>
    <row r="551">
      <c r="A551" s="93"/>
      <c r="B551" s="94"/>
      <c r="C551" s="95"/>
      <c r="D551" s="96"/>
      <c r="E551" s="96"/>
      <c r="F551" s="97"/>
      <c r="G551" s="98"/>
      <c r="H551" s="98"/>
      <c r="I551" s="98"/>
      <c r="J551" s="98"/>
      <c r="K551" s="98"/>
      <c r="L551" s="98"/>
      <c r="M551" s="98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</row>
    <row r="552">
      <c r="A552" s="93"/>
      <c r="B552" s="94"/>
      <c r="C552" s="95"/>
      <c r="D552" s="96"/>
      <c r="E552" s="96"/>
      <c r="F552" s="97"/>
      <c r="G552" s="98"/>
      <c r="H552" s="98"/>
      <c r="I552" s="98"/>
      <c r="J552" s="98"/>
      <c r="K552" s="98"/>
      <c r="L552" s="98"/>
      <c r="M552" s="98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</row>
    <row r="553">
      <c r="A553" s="93"/>
      <c r="B553" s="94"/>
      <c r="C553" s="95"/>
      <c r="D553" s="96"/>
      <c r="E553" s="96"/>
      <c r="F553" s="97"/>
      <c r="G553" s="98"/>
      <c r="H553" s="98"/>
      <c r="I553" s="98"/>
      <c r="J553" s="98"/>
      <c r="K553" s="98"/>
      <c r="L553" s="98"/>
      <c r="M553" s="98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</row>
    <row r="554">
      <c r="A554" s="93"/>
      <c r="B554" s="94"/>
      <c r="C554" s="95"/>
      <c r="D554" s="96"/>
      <c r="E554" s="96"/>
      <c r="F554" s="97"/>
      <c r="G554" s="98"/>
      <c r="H554" s="98"/>
      <c r="I554" s="98"/>
      <c r="J554" s="98"/>
      <c r="K554" s="98"/>
      <c r="L554" s="98"/>
      <c r="M554" s="98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</row>
    <row r="555">
      <c r="A555" s="93"/>
      <c r="B555" s="94"/>
      <c r="C555" s="95"/>
      <c r="D555" s="96"/>
      <c r="E555" s="96"/>
      <c r="F555" s="97"/>
      <c r="G555" s="98"/>
      <c r="H555" s="98"/>
      <c r="I555" s="98"/>
      <c r="J555" s="98"/>
      <c r="K555" s="98"/>
      <c r="L555" s="98"/>
      <c r="M555" s="98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</row>
    <row r="556">
      <c r="A556" s="93"/>
      <c r="B556" s="94"/>
      <c r="C556" s="95"/>
      <c r="D556" s="96"/>
      <c r="E556" s="96"/>
      <c r="F556" s="97"/>
      <c r="G556" s="98"/>
      <c r="H556" s="98"/>
      <c r="I556" s="98"/>
      <c r="J556" s="98"/>
      <c r="K556" s="98"/>
      <c r="L556" s="98"/>
      <c r="M556" s="98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</row>
    <row r="557">
      <c r="A557" s="93"/>
      <c r="B557" s="94"/>
      <c r="C557" s="95"/>
      <c r="D557" s="96"/>
      <c r="E557" s="96"/>
      <c r="F557" s="97"/>
      <c r="G557" s="98"/>
      <c r="H557" s="98"/>
      <c r="I557" s="98"/>
      <c r="J557" s="98"/>
      <c r="K557" s="98"/>
      <c r="L557" s="98"/>
      <c r="M557" s="98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</row>
    <row r="558">
      <c r="A558" s="93"/>
      <c r="B558" s="94"/>
      <c r="C558" s="95"/>
      <c r="D558" s="96"/>
      <c r="E558" s="96"/>
      <c r="F558" s="97"/>
      <c r="G558" s="98"/>
      <c r="H558" s="98"/>
      <c r="I558" s="98"/>
      <c r="J558" s="98"/>
      <c r="K558" s="98"/>
      <c r="L558" s="98"/>
      <c r="M558" s="98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</row>
    <row r="559">
      <c r="A559" s="93"/>
      <c r="B559" s="94"/>
      <c r="C559" s="95"/>
      <c r="D559" s="96"/>
      <c r="E559" s="96"/>
      <c r="F559" s="97"/>
      <c r="G559" s="98"/>
      <c r="H559" s="98"/>
      <c r="I559" s="98"/>
      <c r="J559" s="98"/>
      <c r="K559" s="98"/>
      <c r="L559" s="98"/>
      <c r="M559" s="98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</row>
    <row r="560">
      <c r="A560" s="93"/>
      <c r="B560" s="94"/>
      <c r="C560" s="95"/>
      <c r="D560" s="96"/>
      <c r="E560" s="96"/>
      <c r="F560" s="97"/>
      <c r="G560" s="98"/>
      <c r="H560" s="98"/>
      <c r="I560" s="98"/>
      <c r="J560" s="98"/>
      <c r="K560" s="98"/>
      <c r="L560" s="98"/>
      <c r="M560" s="98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</row>
    <row r="561">
      <c r="A561" s="93"/>
      <c r="B561" s="94"/>
      <c r="C561" s="95"/>
      <c r="D561" s="96"/>
      <c r="E561" s="96"/>
      <c r="F561" s="97"/>
      <c r="G561" s="98"/>
      <c r="H561" s="98"/>
      <c r="I561" s="98"/>
      <c r="J561" s="98"/>
      <c r="K561" s="98"/>
      <c r="L561" s="98"/>
      <c r="M561" s="98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</row>
    <row r="562">
      <c r="A562" s="93"/>
      <c r="B562" s="94"/>
      <c r="C562" s="95"/>
      <c r="D562" s="96"/>
      <c r="E562" s="96"/>
      <c r="F562" s="97"/>
      <c r="G562" s="98"/>
      <c r="H562" s="98"/>
      <c r="I562" s="98"/>
      <c r="J562" s="98"/>
      <c r="K562" s="98"/>
      <c r="L562" s="98"/>
      <c r="M562" s="98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</row>
    <row r="563">
      <c r="A563" s="93"/>
      <c r="B563" s="94"/>
      <c r="C563" s="95"/>
      <c r="D563" s="96"/>
      <c r="E563" s="96"/>
      <c r="F563" s="97"/>
      <c r="G563" s="98"/>
      <c r="H563" s="98"/>
      <c r="I563" s="98"/>
      <c r="J563" s="98"/>
      <c r="K563" s="98"/>
      <c r="L563" s="98"/>
      <c r="M563" s="98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</row>
    <row r="564">
      <c r="A564" s="93"/>
      <c r="B564" s="94"/>
      <c r="C564" s="95"/>
      <c r="D564" s="96"/>
      <c r="E564" s="96"/>
      <c r="F564" s="97"/>
      <c r="G564" s="98"/>
      <c r="H564" s="98"/>
      <c r="I564" s="98"/>
      <c r="J564" s="98"/>
      <c r="K564" s="98"/>
      <c r="L564" s="98"/>
      <c r="M564" s="98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</row>
    <row r="565">
      <c r="A565" s="93"/>
      <c r="B565" s="94"/>
      <c r="C565" s="95"/>
      <c r="D565" s="96"/>
      <c r="E565" s="96"/>
      <c r="F565" s="97"/>
      <c r="G565" s="98"/>
      <c r="H565" s="98"/>
      <c r="I565" s="98"/>
      <c r="J565" s="98"/>
      <c r="K565" s="98"/>
      <c r="L565" s="98"/>
      <c r="M565" s="98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</row>
    <row r="566">
      <c r="A566" s="93"/>
      <c r="B566" s="94"/>
      <c r="C566" s="95"/>
      <c r="D566" s="96"/>
      <c r="E566" s="96"/>
      <c r="F566" s="97"/>
      <c r="G566" s="98"/>
      <c r="H566" s="98"/>
      <c r="I566" s="98"/>
      <c r="J566" s="98"/>
      <c r="K566" s="98"/>
      <c r="L566" s="98"/>
      <c r="M566" s="98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</row>
    <row r="567">
      <c r="A567" s="93"/>
      <c r="B567" s="94"/>
      <c r="C567" s="95"/>
      <c r="D567" s="96"/>
      <c r="E567" s="96"/>
      <c r="F567" s="97"/>
      <c r="G567" s="98"/>
      <c r="H567" s="98"/>
      <c r="I567" s="98"/>
      <c r="J567" s="98"/>
      <c r="K567" s="98"/>
      <c r="L567" s="98"/>
      <c r="M567" s="98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</row>
    <row r="568">
      <c r="A568" s="93"/>
      <c r="B568" s="94"/>
      <c r="C568" s="95"/>
      <c r="D568" s="96"/>
      <c r="E568" s="96"/>
      <c r="F568" s="97"/>
      <c r="G568" s="98"/>
      <c r="H568" s="98"/>
      <c r="I568" s="98"/>
      <c r="J568" s="98"/>
      <c r="K568" s="98"/>
      <c r="L568" s="98"/>
      <c r="M568" s="98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</row>
    <row r="569">
      <c r="A569" s="93"/>
      <c r="B569" s="94"/>
      <c r="C569" s="95"/>
      <c r="D569" s="96"/>
      <c r="E569" s="96"/>
      <c r="F569" s="97"/>
      <c r="G569" s="98"/>
      <c r="H569" s="98"/>
      <c r="I569" s="98"/>
      <c r="J569" s="98"/>
      <c r="K569" s="98"/>
      <c r="L569" s="98"/>
      <c r="M569" s="98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</row>
    <row r="570">
      <c r="A570" s="93"/>
      <c r="B570" s="94"/>
      <c r="C570" s="95"/>
      <c r="D570" s="96"/>
      <c r="E570" s="96"/>
      <c r="F570" s="97"/>
      <c r="G570" s="98"/>
      <c r="H570" s="98"/>
      <c r="I570" s="98"/>
      <c r="J570" s="98"/>
      <c r="K570" s="98"/>
      <c r="L570" s="98"/>
      <c r="M570" s="98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</row>
    <row r="571">
      <c r="A571" s="93"/>
      <c r="B571" s="94"/>
      <c r="C571" s="95"/>
      <c r="D571" s="96"/>
      <c r="E571" s="96"/>
      <c r="F571" s="97"/>
      <c r="G571" s="98"/>
      <c r="H571" s="98"/>
      <c r="I571" s="98"/>
      <c r="J571" s="98"/>
      <c r="K571" s="98"/>
      <c r="L571" s="98"/>
      <c r="M571" s="98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</row>
    <row r="572">
      <c r="A572" s="93"/>
      <c r="B572" s="94"/>
      <c r="C572" s="95"/>
      <c r="D572" s="96"/>
      <c r="E572" s="96"/>
      <c r="F572" s="97"/>
      <c r="G572" s="98"/>
      <c r="H572" s="98"/>
      <c r="I572" s="98"/>
      <c r="J572" s="98"/>
      <c r="K572" s="98"/>
      <c r="L572" s="98"/>
      <c r="M572" s="98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</row>
    <row r="573">
      <c r="A573" s="93"/>
      <c r="B573" s="94"/>
      <c r="C573" s="95"/>
      <c r="D573" s="96"/>
      <c r="E573" s="96"/>
      <c r="F573" s="97"/>
      <c r="G573" s="98"/>
      <c r="H573" s="98"/>
      <c r="I573" s="98"/>
      <c r="J573" s="98"/>
      <c r="K573" s="98"/>
      <c r="L573" s="98"/>
      <c r="M573" s="98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</row>
    <row r="574">
      <c r="A574" s="93"/>
      <c r="B574" s="94"/>
      <c r="C574" s="95"/>
      <c r="D574" s="96"/>
      <c r="E574" s="96"/>
      <c r="F574" s="97"/>
      <c r="G574" s="98"/>
      <c r="H574" s="98"/>
      <c r="I574" s="98"/>
      <c r="J574" s="98"/>
      <c r="K574" s="98"/>
      <c r="L574" s="98"/>
      <c r="M574" s="98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</row>
    <row r="575">
      <c r="A575" s="93"/>
      <c r="B575" s="94"/>
      <c r="C575" s="95"/>
      <c r="D575" s="96"/>
      <c r="E575" s="96"/>
      <c r="F575" s="97"/>
      <c r="G575" s="98"/>
      <c r="H575" s="98"/>
      <c r="I575" s="98"/>
      <c r="J575" s="98"/>
      <c r="K575" s="98"/>
      <c r="L575" s="98"/>
      <c r="M575" s="98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</row>
    <row r="576">
      <c r="A576" s="93"/>
      <c r="B576" s="94"/>
      <c r="C576" s="95"/>
      <c r="D576" s="96"/>
      <c r="E576" s="96"/>
      <c r="F576" s="97"/>
      <c r="G576" s="98"/>
      <c r="H576" s="98"/>
      <c r="I576" s="98"/>
      <c r="J576" s="98"/>
      <c r="K576" s="98"/>
      <c r="L576" s="98"/>
      <c r="M576" s="98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</row>
    <row r="577">
      <c r="A577" s="93"/>
      <c r="B577" s="94"/>
      <c r="C577" s="95"/>
      <c r="D577" s="96"/>
      <c r="E577" s="96"/>
      <c r="F577" s="97"/>
      <c r="G577" s="98"/>
      <c r="H577" s="98"/>
      <c r="I577" s="98"/>
      <c r="J577" s="98"/>
      <c r="K577" s="98"/>
      <c r="L577" s="98"/>
      <c r="M577" s="98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</row>
    <row r="578">
      <c r="A578" s="93"/>
      <c r="B578" s="94"/>
      <c r="C578" s="95"/>
      <c r="D578" s="96"/>
      <c r="E578" s="96"/>
      <c r="F578" s="97"/>
      <c r="G578" s="98"/>
      <c r="H578" s="98"/>
      <c r="I578" s="98"/>
      <c r="J578" s="98"/>
      <c r="K578" s="98"/>
      <c r="L578" s="98"/>
      <c r="M578" s="98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</row>
    <row r="579">
      <c r="A579" s="93"/>
      <c r="B579" s="94"/>
      <c r="C579" s="95"/>
      <c r="D579" s="96"/>
      <c r="E579" s="96"/>
      <c r="F579" s="97"/>
      <c r="G579" s="98"/>
      <c r="H579" s="98"/>
      <c r="I579" s="98"/>
      <c r="J579" s="98"/>
      <c r="K579" s="98"/>
      <c r="L579" s="98"/>
      <c r="M579" s="98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</row>
    <row r="580">
      <c r="A580" s="93"/>
      <c r="B580" s="94"/>
      <c r="C580" s="95"/>
      <c r="D580" s="96"/>
      <c r="E580" s="96"/>
      <c r="F580" s="97"/>
      <c r="G580" s="98"/>
      <c r="H580" s="98"/>
      <c r="I580" s="98"/>
      <c r="J580" s="98"/>
      <c r="K580" s="98"/>
      <c r="L580" s="98"/>
      <c r="M580" s="98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</row>
    <row r="581">
      <c r="A581" s="93"/>
      <c r="B581" s="94"/>
      <c r="C581" s="95"/>
      <c r="D581" s="96"/>
      <c r="E581" s="96"/>
      <c r="F581" s="97"/>
      <c r="G581" s="98"/>
      <c r="H581" s="98"/>
      <c r="I581" s="98"/>
      <c r="J581" s="98"/>
      <c r="K581" s="98"/>
      <c r="L581" s="98"/>
      <c r="M581" s="98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</row>
    <row r="582">
      <c r="A582" s="93"/>
      <c r="B582" s="94"/>
      <c r="C582" s="95"/>
      <c r="D582" s="96"/>
      <c r="E582" s="96"/>
      <c r="F582" s="97"/>
      <c r="G582" s="98"/>
      <c r="H582" s="98"/>
      <c r="I582" s="98"/>
      <c r="J582" s="98"/>
      <c r="K582" s="98"/>
      <c r="L582" s="98"/>
      <c r="M582" s="98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</row>
    <row r="583">
      <c r="A583" s="93"/>
      <c r="B583" s="94"/>
      <c r="C583" s="95"/>
      <c r="D583" s="96"/>
      <c r="E583" s="96"/>
      <c r="F583" s="97"/>
      <c r="G583" s="98"/>
      <c r="H583" s="98"/>
      <c r="I583" s="98"/>
      <c r="J583" s="98"/>
      <c r="K583" s="98"/>
      <c r="L583" s="98"/>
      <c r="M583" s="98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</row>
    <row r="584">
      <c r="A584" s="93"/>
      <c r="B584" s="94"/>
      <c r="C584" s="95"/>
      <c r="D584" s="96"/>
      <c r="E584" s="96"/>
      <c r="F584" s="97"/>
      <c r="G584" s="98"/>
      <c r="H584" s="98"/>
      <c r="I584" s="98"/>
      <c r="J584" s="98"/>
      <c r="K584" s="98"/>
      <c r="L584" s="98"/>
      <c r="M584" s="98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</row>
    <row r="585">
      <c r="A585" s="93"/>
      <c r="B585" s="94"/>
      <c r="C585" s="95"/>
      <c r="D585" s="96"/>
      <c r="E585" s="96"/>
      <c r="F585" s="97"/>
      <c r="G585" s="98"/>
      <c r="H585" s="98"/>
      <c r="I585" s="98"/>
      <c r="J585" s="98"/>
      <c r="K585" s="98"/>
      <c r="L585" s="98"/>
      <c r="M585" s="98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</row>
    <row r="586">
      <c r="A586" s="93"/>
      <c r="B586" s="94"/>
      <c r="C586" s="95"/>
      <c r="D586" s="96"/>
      <c r="E586" s="96"/>
      <c r="F586" s="97"/>
      <c r="G586" s="98"/>
      <c r="H586" s="98"/>
      <c r="I586" s="98"/>
      <c r="J586" s="98"/>
      <c r="K586" s="98"/>
      <c r="L586" s="98"/>
      <c r="M586" s="98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</row>
    <row r="587">
      <c r="A587" s="93"/>
      <c r="B587" s="94"/>
      <c r="C587" s="95"/>
      <c r="D587" s="96"/>
      <c r="E587" s="96"/>
      <c r="F587" s="97"/>
      <c r="G587" s="98"/>
      <c r="H587" s="98"/>
      <c r="I587" s="98"/>
      <c r="J587" s="98"/>
      <c r="K587" s="98"/>
      <c r="L587" s="98"/>
      <c r="M587" s="98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</row>
    <row r="588">
      <c r="A588" s="93"/>
      <c r="B588" s="94"/>
      <c r="C588" s="95"/>
      <c r="D588" s="96"/>
      <c r="E588" s="96"/>
      <c r="F588" s="97"/>
      <c r="G588" s="98"/>
      <c r="H588" s="98"/>
      <c r="I588" s="98"/>
      <c r="J588" s="98"/>
      <c r="K588" s="98"/>
      <c r="L588" s="98"/>
      <c r="M588" s="98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</row>
    <row r="589">
      <c r="A589" s="93"/>
      <c r="B589" s="94"/>
      <c r="C589" s="95"/>
      <c r="D589" s="96"/>
      <c r="E589" s="96"/>
      <c r="F589" s="97"/>
      <c r="G589" s="98"/>
      <c r="H589" s="98"/>
      <c r="I589" s="98"/>
      <c r="J589" s="98"/>
      <c r="K589" s="98"/>
      <c r="L589" s="98"/>
      <c r="M589" s="98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</row>
    <row r="590">
      <c r="A590" s="93"/>
      <c r="B590" s="94"/>
      <c r="C590" s="95"/>
      <c r="D590" s="96"/>
      <c r="E590" s="96"/>
      <c r="F590" s="97"/>
      <c r="G590" s="98"/>
      <c r="H590" s="98"/>
      <c r="I590" s="98"/>
      <c r="J590" s="98"/>
      <c r="K590" s="98"/>
      <c r="L590" s="98"/>
      <c r="M590" s="98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</row>
    <row r="591">
      <c r="A591" s="93"/>
      <c r="B591" s="94"/>
      <c r="C591" s="95"/>
      <c r="D591" s="96"/>
      <c r="E591" s="96"/>
      <c r="F591" s="97"/>
      <c r="G591" s="98"/>
      <c r="H591" s="98"/>
      <c r="I591" s="98"/>
      <c r="J591" s="98"/>
      <c r="K591" s="98"/>
      <c r="L591" s="98"/>
      <c r="M591" s="98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</row>
    <row r="592">
      <c r="A592" s="93"/>
      <c r="B592" s="94"/>
      <c r="C592" s="95"/>
      <c r="D592" s="96"/>
      <c r="E592" s="96"/>
      <c r="F592" s="97"/>
      <c r="G592" s="98"/>
      <c r="H592" s="98"/>
      <c r="I592" s="98"/>
      <c r="J592" s="98"/>
      <c r="K592" s="98"/>
      <c r="L592" s="98"/>
      <c r="M592" s="98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</row>
    <row r="593">
      <c r="A593" s="93"/>
      <c r="B593" s="94"/>
      <c r="C593" s="95"/>
      <c r="D593" s="96"/>
      <c r="E593" s="96"/>
      <c r="F593" s="97"/>
      <c r="G593" s="98"/>
      <c r="H593" s="98"/>
      <c r="I593" s="98"/>
      <c r="J593" s="98"/>
      <c r="K593" s="98"/>
      <c r="L593" s="98"/>
      <c r="M593" s="98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</row>
    <row r="594">
      <c r="A594" s="93"/>
      <c r="B594" s="94"/>
      <c r="C594" s="95"/>
      <c r="D594" s="96"/>
      <c r="E594" s="96"/>
      <c r="F594" s="97"/>
      <c r="G594" s="98"/>
      <c r="H594" s="98"/>
      <c r="I594" s="98"/>
      <c r="J594" s="98"/>
      <c r="K594" s="98"/>
      <c r="L594" s="98"/>
      <c r="M594" s="98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</row>
    <row r="595">
      <c r="A595" s="93"/>
      <c r="B595" s="94"/>
      <c r="C595" s="95"/>
      <c r="D595" s="96"/>
      <c r="E595" s="96"/>
      <c r="F595" s="97"/>
      <c r="G595" s="98"/>
      <c r="H595" s="98"/>
      <c r="I595" s="98"/>
      <c r="J595" s="98"/>
      <c r="K595" s="98"/>
      <c r="L595" s="98"/>
      <c r="M595" s="98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</row>
    <row r="596">
      <c r="A596" s="93"/>
      <c r="B596" s="94"/>
      <c r="C596" s="95"/>
      <c r="D596" s="96"/>
      <c r="E596" s="96"/>
      <c r="F596" s="97"/>
      <c r="G596" s="98"/>
      <c r="H596" s="98"/>
      <c r="I596" s="98"/>
      <c r="J596" s="98"/>
      <c r="K596" s="98"/>
      <c r="L596" s="98"/>
      <c r="M596" s="98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</row>
    <row r="597">
      <c r="A597" s="93"/>
      <c r="B597" s="94"/>
      <c r="C597" s="95"/>
      <c r="D597" s="96"/>
      <c r="E597" s="96"/>
      <c r="F597" s="97"/>
      <c r="G597" s="98"/>
      <c r="H597" s="98"/>
      <c r="I597" s="98"/>
      <c r="J597" s="98"/>
      <c r="K597" s="98"/>
      <c r="L597" s="98"/>
      <c r="M597" s="98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</row>
    <row r="598">
      <c r="A598" s="93"/>
      <c r="B598" s="94"/>
      <c r="C598" s="95"/>
      <c r="D598" s="96"/>
      <c r="E598" s="96"/>
      <c r="F598" s="97"/>
      <c r="G598" s="98"/>
      <c r="H598" s="98"/>
      <c r="I598" s="98"/>
      <c r="J598" s="98"/>
      <c r="K598" s="98"/>
      <c r="L598" s="98"/>
      <c r="M598" s="98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</row>
    <row r="599">
      <c r="A599" s="93"/>
      <c r="B599" s="94"/>
      <c r="C599" s="95"/>
      <c r="D599" s="96"/>
      <c r="E599" s="96"/>
      <c r="F599" s="97"/>
      <c r="G599" s="98"/>
      <c r="H599" s="98"/>
      <c r="I599" s="98"/>
      <c r="J599" s="98"/>
      <c r="K599" s="98"/>
      <c r="L599" s="98"/>
      <c r="M599" s="98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</row>
    <row r="600">
      <c r="A600" s="93"/>
      <c r="B600" s="94"/>
      <c r="C600" s="95"/>
      <c r="D600" s="96"/>
      <c r="E600" s="96"/>
      <c r="F600" s="97"/>
      <c r="G600" s="98"/>
      <c r="H600" s="98"/>
      <c r="I600" s="98"/>
      <c r="J600" s="98"/>
      <c r="K600" s="98"/>
      <c r="L600" s="98"/>
      <c r="M600" s="98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</row>
    <row r="601">
      <c r="A601" s="93"/>
      <c r="B601" s="94"/>
      <c r="C601" s="95"/>
      <c r="D601" s="96"/>
      <c r="E601" s="96"/>
      <c r="F601" s="97"/>
      <c r="G601" s="98"/>
      <c r="H601" s="98"/>
      <c r="I601" s="98"/>
      <c r="J601" s="98"/>
      <c r="K601" s="98"/>
      <c r="L601" s="98"/>
      <c r="M601" s="98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</row>
    <row r="602">
      <c r="A602" s="93"/>
      <c r="B602" s="94"/>
      <c r="C602" s="95"/>
      <c r="D602" s="96"/>
      <c r="E602" s="96"/>
      <c r="F602" s="97"/>
      <c r="G602" s="98"/>
      <c r="H602" s="98"/>
      <c r="I602" s="98"/>
      <c r="J602" s="98"/>
      <c r="K602" s="98"/>
      <c r="L602" s="98"/>
      <c r="M602" s="98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</row>
    <row r="603">
      <c r="A603" s="93"/>
      <c r="B603" s="94"/>
      <c r="C603" s="95"/>
      <c r="D603" s="96"/>
      <c r="E603" s="96"/>
      <c r="F603" s="97"/>
      <c r="G603" s="98"/>
      <c r="H603" s="98"/>
      <c r="I603" s="98"/>
      <c r="J603" s="98"/>
      <c r="K603" s="98"/>
      <c r="L603" s="98"/>
      <c r="M603" s="98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</row>
    <row r="604">
      <c r="A604" s="93"/>
      <c r="B604" s="94"/>
      <c r="C604" s="95"/>
      <c r="D604" s="96"/>
      <c r="E604" s="96"/>
      <c r="F604" s="97"/>
      <c r="G604" s="98"/>
      <c r="H604" s="98"/>
      <c r="I604" s="98"/>
      <c r="J604" s="98"/>
      <c r="K604" s="98"/>
      <c r="L604" s="98"/>
      <c r="M604" s="98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</row>
    <row r="605">
      <c r="A605" s="93"/>
      <c r="B605" s="94"/>
      <c r="C605" s="95"/>
      <c r="D605" s="96"/>
      <c r="E605" s="96"/>
      <c r="F605" s="97"/>
      <c r="G605" s="98"/>
      <c r="H605" s="98"/>
      <c r="I605" s="98"/>
      <c r="J605" s="98"/>
      <c r="K605" s="98"/>
      <c r="L605" s="98"/>
      <c r="M605" s="98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</row>
    <row r="606">
      <c r="A606" s="93"/>
      <c r="B606" s="94"/>
      <c r="C606" s="95"/>
      <c r="D606" s="96"/>
      <c r="E606" s="96"/>
      <c r="F606" s="97"/>
      <c r="G606" s="98"/>
      <c r="H606" s="98"/>
      <c r="I606" s="98"/>
      <c r="J606" s="98"/>
      <c r="K606" s="98"/>
      <c r="L606" s="98"/>
      <c r="M606" s="98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</row>
    <row r="607">
      <c r="A607" s="93"/>
      <c r="B607" s="94"/>
      <c r="C607" s="95"/>
      <c r="D607" s="96"/>
      <c r="E607" s="96"/>
      <c r="F607" s="97"/>
      <c r="G607" s="98"/>
      <c r="H607" s="98"/>
      <c r="I607" s="98"/>
      <c r="J607" s="98"/>
      <c r="K607" s="98"/>
      <c r="L607" s="98"/>
      <c r="M607" s="98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</row>
    <row r="608">
      <c r="A608" s="93"/>
      <c r="B608" s="94"/>
      <c r="C608" s="95"/>
      <c r="D608" s="96"/>
      <c r="E608" s="96"/>
      <c r="F608" s="97"/>
      <c r="G608" s="98"/>
      <c r="H608" s="98"/>
      <c r="I608" s="98"/>
      <c r="J608" s="98"/>
      <c r="K608" s="98"/>
      <c r="L608" s="98"/>
      <c r="M608" s="98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</row>
    <row r="609">
      <c r="A609" s="93"/>
      <c r="B609" s="94"/>
      <c r="C609" s="95"/>
      <c r="D609" s="96"/>
      <c r="E609" s="96"/>
      <c r="F609" s="97"/>
      <c r="G609" s="98"/>
      <c r="H609" s="98"/>
      <c r="I609" s="98"/>
      <c r="J609" s="98"/>
      <c r="K609" s="98"/>
      <c r="L609" s="98"/>
      <c r="M609" s="98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</row>
    <row r="610">
      <c r="A610" s="93"/>
      <c r="B610" s="94"/>
      <c r="C610" s="95"/>
      <c r="D610" s="96"/>
      <c r="E610" s="96"/>
      <c r="F610" s="97"/>
      <c r="G610" s="98"/>
      <c r="H610" s="98"/>
      <c r="I610" s="98"/>
      <c r="J610" s="98"/>
      <c r="K610" s="98"/>
      <c r="L610" s="98"/>
      <c r="M610" s="98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</row>
    <row r="611">
      <c r="A611" s="93"/>
      <c r="B611" s="94"/>
      <c r="C611" s="95"/>
      <c r="D611" s="96"/>
      <c r="E611" s="96"/>
      <c r="F611" s="97"/>
      <c r="G611" s="98"/>
      <c r="H611" s="98"/>
      <c r="I611" s="98"/>
      <c r="J611" s="98"/>
      <c r="K611" s="98"/>
      <c r="L611" s="98"/>
      <c r="M611" s="98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</row>
    <row r="612">
      <c r="A612" s="93"/>
      <c r="B612" s="94"/>
      <c r="C612" s="95"/>
      <c r="D612" s="96"/>
      <c r="E612" s="96"/>
      <c r="F612" s="97"/>
      <c r="G612" s="98"/>
      <c r="H612" s="98"/>
      <c r="I612" s="98"/>
      <c r="J612" s="98"/>
      <c r="K612" s="98"/>
      <c r="L612" s="98"/>
      <c r="M612" s="98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</row>
    <row r="613">
      <c r="A613" s="93"/>
      <c r="B613" s="94"/>
      <c r="C613" s="95"/>
      <c r="D613" s="96"/>
      <c r="E613" s="96"/>
      <c r="F613" s="97"/>
      <c r="G613" s="98"/>
      <c r="H613" s="98"/>
      <c r="I613" s="98"/>
      <c r="J613" s="98"/>
      <c r="K613" s="98"/>
      <c r="L613" s="98"/>
      <c r="M613" s="98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</row>
    <row r="614">
      <c r="A614" s="93"/>
      <c r="B614" s="94"/>
      <c r="C614" s="95"/>
      <c r="D614" s="96"/>
      <c r="E614" s="96"/>
      <c r="F614" s="97"/>
      <c r="G614" s="98"/>
      <c r="H614" s="98"/>
      <c r="I614" s="98"/>
      <c r="J614" s="98"/>
      <c r="K614" s="98"/>
      <c r="L614" s="98"/>
      <c r="M614" s="98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</row>
    <row r="615">
      <c r="A615" s="93"/>
      <c r="B615" s="94"/>
      <c r="C615" s="95"/>
      <c r="D615" s="96"/>
      <c r="E615" s="96"/>
      <c r="F615" s="97"/>
      <c r="G615" s="98"/>
      <c r="H615" s="98"/>
      <c r="I615" s="98"/>
      <c r="J615" s="98"/>
      <c r="K615" s="98"/>
      <c r="L615" s="98"/>
      <c r="M615" s="98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</row>
    <row r="616">
      <c r="A616" s="93"/>
      <c r="B616" s="94"/>
      <c r="C616" s="95"/>
      <c r="D616" s="96"/>
      <c r="E616" s="96"/>
      <c r="F616" s="97"/>
      <c r="G616" s="98"/>
      <c r="H616" s="98"/>
      <c r="I616" s="98"/>
      <c r="J616" s="98"/>
      <c r="K616" s="98"/>
      <c r="L616" s="98"/>
      <c r="M616" s="98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</row>
    <row r="617">
      <c r="A617" s="93"/>
      <c r="B617" s="94"/>
      <c r="C617" s="95"/>
      <c r="D617" s="96"/>
      <c r="E617" s="96"/>
      <c r="F617" s="97"/>
      <c r="G617" s="98"/>
      <c r="H617" s="98"/>
      <c r="I617" s="98"/>
      <c r="J617" s="98"/>
      <c r="K617" s="98"/>
      <c r="L617" s="98"/>
      <c r="M617" s="98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</row>
    <row r="618">
      <c r="A618" s="93"/>
      <c r="B618" s="94"/>
      <c r="C618" s="95"/>
      <c r="D618" s="96"/>
      <c r="E618" s="96"/>
      <c r="F618" s="97"/>
      <c r="G618" s="98"/>
      <c r="H618" s="98"/>
      <c r="I618" s="98"/>
      <c r="J618" s="98"/>
      <c r="K618" s="98"/>
      <c r="L618" s="98"/>
      <c r="M618" s="98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</row>
    <row r="619">
      <c r="A619" s="93"/>
      <c r="B619" s="94"/>
      <c r="C619" s="95"/>
      <c r="D619" s="96"/>
      <c r="E619" s="96"/>
      <c r="F619" s="97"/>
      <c r="G619" s="98"/>
      <c r="H619" s="98"/>
      <c r="I619" s="98"/>
      <c r="J619" s="98"/>
      <c r="K619" s="98"/>
      <c r="L619" s="98"/>
      <c r="M619" s="98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</row>
    <row r="620">
      <c r="A620" s="93"/>
      <c r="B620" s="94"/>
      <c r="C620" s="95"/>
      <c r="D620" s="96"/>
      <c r="E620" s="96"/>
      <c r="F620" s="97"/>
      <c r="G620" s="98"/>
      <c r="H620" s="98"/>
      <c r="I620" s="98"/>
      <c r="J620" s="98"/>
      <c r="K620" s="98"/>
      <c r="L620" s="98"/>
      <c r="M620" s="98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</row>
    <row r="621">
      <c r="A621" s="93"/>
      <c r="B621" s="94"/>
      <c r="C621" s="95"/>
      <c r="D621" s="96"/>
      <c r="E621" s="96"/>
      <c r="F621" s="97"/>
      <c r="G621" s="98"/>
      <c r="H621" s="98"/>
      <c r="I621" s="98"/>
      <c r="J621" s="98"/>
      <c r="K621" s="98"/>
      <c r="L621" s="98"/>
      <c r="M621" s="98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</row>
    <row r="622">
      <c r="A622" s="93"/>
      <c r="B622" s="94"/>
      <c r="C622" s="95"/>
      <c r="D622" s="96"/>
      <c r="E622" s="96"/>
      <c r="F622" s="97"/>
      <c r="G622" s="98"/>
      <c r="H622" s="98"/>
      <c r="I622" s="98"/>
      <c r="J622" s="98"/>
      <c r="K622" s="98"/>
      <c r="L622" s="98"/>
      <c r="M622" s="98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</row>
    <row r="623">
      <c r="A623" s="93"/>
      <c r="B623" s="94"/>
      <c r="C623" s="95"/>
      <c r="D623" s="96"/>
      <c r="E623" s="96"/>
      <c r="F623" s="97"/>
      <c r="G623" s="98"/>
      <c r="H623" s="98"/>
      <c r="I623" s="98"/>
      <c r="J623" s="98"/>
      <c r="K623" s="98"/>
      <c r="L623" s="98"/>
      <c r="M623" s="98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</row>
    <row r="624">
      <c r="A624" s="93"/>
      <c r="B624" s="94"/>
      <c r="C624" s="95"/>
      <c r="D624" s="96"/>
      <c r="E624" s="96"/>
      <c r="F624" s="97"/>
      <c r="G624" s="98"/>
      <c r="H624" s="98"/>
      <c r="I624" s="98"/>
      <c r="J624" s="98"/>
      <c r="K624" s="98"/>
      <c r="L624" s="98"/>
      <c r="M624" s="98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</row>
    <row r="625">
      <c r="A625" s="93"/>
      <c r="B625" s="94"/>
      <c r="C625" s="95"/>
      <c r="D625" s="96"/>
      <c r="E625" s="96"/>
      <c r="F625" s="97"/>
      <c r="G625" s="98"/>
      <c r="H625" s="98"/>
      <c r="I625" s="98"/>
      <c r="J625" s="98"/>
      <c r="K625" s="98"/>
      <c r="L625" s="98"/>
      <c r="M625" s="98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</row>
    <row r="626">
      <c r="A626" s="93"/>
      <c r="B626" s="94"/>
      <c r="C626" s="95"/>
      <c r="D626" s="96"/>
      <c r="E626" s="96"/>
      <c r="F626" s="97"/>
      <c r="G626" s="98"/>
      <c r="H626" s="98"/>
      <c r="I626" s="98"/>
      <c r="J626" s="98"/>
      <c r="K626" s="98"/>
      <c r="L626" s="98"/>
      <c r="M626" s="98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</row>
    <row r="627">
      <c r="A627" s="93"/>
      <c r="B627" s="94"/>
      <c r="C627" s="95"/>
      <c r="D627" s="96"/>
      <c r="E627" s="96"/>
      <c r="F627" s="97"/>
      <c r="G627" s="98"/>
      <c r="H627" s="98"/>
      <c r="I627" s="98"/>
      <c r="J627" s="98"/>
      <c r="K627" s="98"/>
      <c r="L627" s="98"/>
      <c r="M627" s="98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</row>
    <row r="628">
      <c r="A628" s="93"/>
      <c r="B628" s="94"/>
      <c r="C628" s="95"/>
      <c r="D628" s="96"/>
      <c r="E628" s="96"/>
      <c r="F628" s="97"/>
      <c r="G628" s="98"/>
      <c r="H628" s="98"/>
      <c r="I628" s="98"/>
      <c r="J628" s="98"/>
      <c r="K628" s="98"/>
      <c r="L628" s="98"/>
      <c r="M628" s="98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</row>
    <row r="629">
      <c r="A629" s="93"/>
      <c r="B629" s="94"/>
      <c r="C629" s="95"/>
      <c r="D629" s="96"/>
      <c r="E629" s="96"/>
      <c r="F629" s="97"/>
      <c r="G629" s="98"/>
      <c r="H629" s="98"/>
      <c r="I629" s="98"/>
      <c r="J629" s="98"/>
      <c r="K629" s="98"/>
      <c r="L629" s="98"/>
      <c r="M629" s="98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</row>
    <row r="630">
      <c r="A630" s="93"/>
      <c r="B630" s="94"/>
      <c r="C630" s="95"/>
      <c r="D630" s="96"/>
      <c r="E630" s="96"/>
      <c r="F630" s="97"/>
      <c r="G630" s="98"/>
      <c r="H630" s="98"/>
      <c r="I630" s="98"/>
      <c r="J630" s="98"/>
      <c r="K630" s="98"/>
      <c r="L630" s="98"/>
      <c r="M630" s="98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</row>
    <row r="631">
      <c r="A631" s="93"/>
      <c r="B631" s="94"/>
      <c r="C631" s="95"/>
      <c r="D631" s="96"/>
      <c r="E631" s="96"/>
      <c r="F631" s="97"/>
      <c r="G631" s="98"/>
      <c r="H631" s="98"/>
      <c r="I631" s="98"/>
      <c r="J631" s="98"/>
      <c r="K631" s="98"/>
      <c r="L631" s="98"/>
      <c r="M631" s="98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</row>
    <row r="632">
      <c r="A632" s="93"/>
      <c r="B632" s="94"/>
      <c r="C632" s="95"/>
      <c r="D632" s="96"/>
      <c r="E632" s="96"/>
      <c r="F632" s="97"/>
      <c r="G632" s="98"/>
      <c r="H632" s="98"/>
      <c r="I632" s="98"/>
      <c r="J632" s="98"/>
      <c r="K632" s="98"/>
      <c r="L632" s="98"/>
      <c r="M632" s="98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</row>
    <row r="633">
      <c r="A633" s="93"/>
      <c r="B633" s="94"/>
      <c r="C633" s="95"/>
      <c r="D633" s="96"/>
      <c r="E633" s="96"/>
      <c r="F633" s="97"/>
      <c r="G633" s="98"/>
      <c r="H633" s="98"/>
      <c r="I633" s="98"/>
      <c r="J633" s="98"/>
      <c r="K633" s="98"/>
      <c r="L633" s="98"/>
      <c r="M633" s="98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</row>
    <row r="634">
      <c r="A634" s="93"/>
      <c r="B634" s="94"/>
      <c r="C634" s="95"/>
      <c r="D634" s="96"/>
      <c r="E634" s="96"/>
      <c r="F634" s="97"/>
      <c r="G634" s="98"/>
      <c r="H634" s="98"/>
      <c r="I634" s="98"/>
      <c r="J634" s="98"/>
      <c r="K634" s="98"/>
      <c r="L634" s="98"/>
      <c r="M634" s="98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</row>
    <row r="635">
      <c r="A635" s="93"/>
      <c r="B635" s="94"/>
      <c r="C635" s="95"/>
      <c r="D635" s="96"/>
      <c r="E635" s="96"/>
      <c r="F635" s="97"/>
      <c r="G635" s="98"/>
      <c r="H635" s="98"/>
      <c r="I635" s="98"/>
      <c r="J635" s="98"/>
      <c r="K635" s="98"/>
      <c r="L635" s="98"/>
      <c r="M635" s="98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</row>
    <row r="636">
      <c r="A636" s="93"/>
      <c r="B636" s="94"/>
      <c r="C636" s="95"/>
      <c r="D636" s="96"/>
      <c r="E636" s="96"/>
      <c r="F636" s="97"/>
      <c r="G636" s="98"/>
      <c r="H636" s="98"/>
      <c r="I636" s="98"/>
      <c r="J636" s="98"/>
      <c r="K636" s="98"/>
      <c r="L636" s="98"/>
      <c r="M636" s="98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</row>
    <row r="637">
      <c r="A637" s="93"/>
      <c r="B637" s="94"/>
      <c r="C637" s="95"/>
      <c r="D637" s="96"/>
      <c r="E637" s="96"/>
      <c r="F637" s="97"/>
      <c r="G637" s="98"/>
      <c r="H637" s="98"/>
      <c r="I637" s="98"/>
      <c r="J637" s="98"/>
      <c r="K637" s="98"/>
      <c r="L637" s="98"/>
      <c r="M637" s="98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</row>
    <row r="638">
      <c r="A638" s="93"/>
      <c r="B638" s="94"/>
      <c r="C638" s="95"/>
      <c r="D638" s="96"/>
      <c r="E638" s="96"/>
      <c r="F638" s="97"/>
      <c r="G638" s="98"/>
      <c r="H638" s="98"/>
      <c r="I638" s="98"/>
      <c r="J638" s="98"/>
      <c r="K638" s="98"/>
      <c r="L638" s="98"/>
      <c r="M638" s="98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</row>
    <row r="639">
      <c r="A639" s="93"/>
      <c r="B639" s="94"/>
      <c r="C639" s="95"/>
      <c r="D639" s="96"/>
      <c r="E639" s="96"/>
      <c r="F639" s="97"/>
      <c r="G639" s="98"/>
      <c r="H639" s="98"/>
      <c r="I639" s="98"/>
      <c r="J639" s="98"/>
      <c r="K639" s="98"/>
      <c r="L639" s="98"/>
      <c r="M639" s="98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</row>
    <row r="640">
      <c r="A640" s="93"/>
      <c r="B640" s="94"/>
      <c r="C640" s="95"/>
      <c r="D640" s="96"/>
      <c r="E640" s="96"/>
      <c r="F640" s="97"/>
      <c r="G640" s="98"/>
      <c r="H640" s="98"/>
      <c r="I640" s="98"/>
      <c r="J640" s="98"/>
      <c r="K640" s="98"/>
      <c r="L640" s="98"/>
      <c r="M640" s="98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</row>
    <row r="641">
      <c r="A641" s="93"/>
      <c r="B641" s="94"/>
      <c r="C641" s="95"/>
      <c r="D641" s="96"/>
      <c r="E641" s="96"/>
      <c r="F641" s="97"/>
      <c r="G641" s="98"/>
      <c r="H641" s="98"/>
      <c r="I641" s="98"/>
      <c r="J641" s="98"/>
      <c r="K641" s="98"/>
      <c r="L641" s="98"/>
      <c r="M641" s="98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</row>
    <row r="642">
      <c r="A642" s="93"/>
      <c r="B642" s="94"/>
      <c r="C642" s="95"/>
      <c r="D642" s="96"/>
      <c r="E642" s="96"/>
      <c r="F642" s="97"/>
      <c r="G642" s="98"/>
      <c r="H642" s="98"/>
      <c r="I642" s="98"/>
      <c r="J642" s="98"/>
      <c r="K642" s="98"/>
      <c r="L642" s="98"/>
      <c r="M642" s="98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</row>
    <row r="643">
      <c r="A643" s="93"/>
      <c r="B643" s="94"/>
      <c r="C643" s="95"/>
      <c r="D643" s="96"/>
      <c r="E643" s="96"/>
      <c r="F643" s="97"/>
      <c r="G643" s="98"/>
      <c r="H643" s="98"/>
      <c r="I643" s="98"/>
      <c r="J643" s="98"/>
      <c r="K643" s="98"/>
      <c r="L643" s="98"/>
      <c r="M643" s="98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</row>
    <row r="644">
      <c r="A644" s="93"/>
      <c r="B644" s="94"/>
      <c r="C644" s="95"/>
      <c r="D644" s="96"/>
      <c r="E644" s="96"/>
      <c r="F644" s="97"/>
      <c r="G644" s="98"/>
      <c r="H644" s="98"/>
      <c r="I644" s="98"/>
      <c r="J644" s="98"/>
      <c r="K644" s="98"/>
      <c r="L644" s="98"/>
      <c r="M644" s="98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</row>
    <row r="645">
      <c r="A645" s="93"/>
      <c r="B645" s="94"/>
      <c r="C645" s="95"/>
      <c r="D645" s="96"/>
      <c r="E645" s="96"/>
      <c r="F645" s="97"/>
      <c r="G645" s="98"/>
      <c r="H645" s="98"/>
      <c r="I645" s="98"/>
      <c r="J645" s="98"/>
      <c r="K645" s="98"/>
      <c r="L645" s="98"/>
      <c r="M645" s="98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</row>
    <row r="646">
      <c r="A646" s="93"/>
      <c r="B646" s="94"/>
      <c r="C646" s="95"/>
      <c r="D646" s="96"/>
      <c r="E646" s="96"/>
      <c r="F646" s="97"/>
      <c r="G646" s="98"/>
      <c r="H646" s="98"/>
      <c r="I646" s="98"/>
      <c r="J646" s="98"/>
      <c r="K646" s="98"/>
      <c r="L646" s="98"/>
      <c r="M646" s="98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</row>
    <row r="647">
      <c r="A647" s="93"/>
      <c r="B647" s="94"/>
      <c r="C647" s="95"/>
      <c r="D647" s="96"/>
      <c r="E647" s="96"/>
      <c r="F647" s="97"/>
      <c r="G647" s="98"/>
      <c r="H647" s="98"/>
      <c r="I647" s="98"/>
      <c r="J647" s="98"/>
      <c r="K647" s="98"/>
      <c r="L647" s="98"/>
      <c r="M647" s="98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</row>
    <row r="648">
      <c r="A648" s="93"/>
      <c r="B648" s="94"/>
      <c r="C648" s="95"/>
      <c r="D648" s="96"/>
      <c r="E648" s="96"/>
      <c r="F648" s="97"/>
      <c r="G648" s="98"/>
      <c r="H648" s="98"/>
      <c r="I648" s="98"/>
      <c r="J648" s="98"/>
      <c r="K648" s="98"/>
      <c r="L648" s="98"/>
      <c r="M648" s="98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</row>
    <row r="649">
      <c r="A649" s="93"/>
      <c r="B649" s="94"/>
      <c r="C649" s="95"/>
      <c r="D649" s="96"/>
      <c r="E649" s="96"/>
      <c r="F649" s="97"/>
      <c r="G649" s="98"/>
      <c r="H649" s="98"/>
      <c r="I649" s="98"/>
      <c r="J649" s="98"/>
      <c r="K649" s="98"/>
      <c r="L649" s="98"/>
      <c r="M649" s="98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</row>
    <row r="650">
      <c r="A650" s="93"/>
      <c r="B650" s="94"/>
      <c r="C650" s="95"/>
      <c r="D650" s="96"/>
      <c r="E650" s="96"/>
      <c r="F650" s="97"/>
      <c r="G650" s="98"/>
      <c r="H650" s="98"/>
      <c r="I650" s="98"/>
      <c r="J650" s="98"/>
      <c r="K650" s="98"/>
      <c r="L650" s="98"/>
      <c r="M650" s="98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</row>
    <row r="651">
      <c r="A651" s="93"/>
      <c r="B651" s="94"/>
      <c r="C651" s="95"/>
      <c r="D651" s="96"/>
      <c r="E651" s="96"/>
      <c r="F651" s="97"/>
      <c r="G651" s="98"/>
      <c r="H651" s="98"/>
      <c r="I651" s="98"/>
      <c r="J651" s="98"/>
      <c r="K651" s="98"/>
      <c r="L651" s="98"/>
      <c r="M651" s="98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</row>
    <row r="652">
      <c r="A652" s="93"/>
      <c r="B652" s="94"/>
      <c r="C652" s="95"/>
      <c r="D652" s="96"/>
      <c r="E652" s="96"/>
      <c r="F652" s="97"/>
      <c r="G652" s="98"/>
      <c r="H652" s="98"/>
      <c r="I652" s="98"/>
      <c r="J652" s="98"/>
      <c r="K652" s="98"/>
      <c r="L652" s="98"/>
      <c r="M652" s="98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</row>
    <row r="653">
      <c r="A653" s="93"/>
      <c r="B653" s="94"/>
      <c r="C653" s="95"/>
      <c r="D653" s="96"/>
      <c r="E653" s="96"/>
      <c r="F653" s="97"/>
      <c r="G653" s="98"/>
      <c r="H653" s="98"/>
      <c r="I653" s="98"/>
      <c r="J653" s="98"/>
      <c r="K653" s="98"/>
      <c r="L653" s="98"/>
      <c r="M653" s="98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</row>
    <row r="654">
      <c r="A654" s="93"/>
      <c r="B654" s="94"/>
      <c r="C654" s="95"/>
      <c r="D654" s="96"/>
      <c r="E654" s="96"/>
      <c r="F654" s="97"/>
      <c r="G654" s="98"/>
      <c r="H654" s="98"/>
      <c r="I654" s="98"/>
      <c r="J654" s="98"/>
      <c r="K654" s="98"/>
      <c r="L654" s="98"/>
      <c r="M654" s="98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</row>
    <row r="655">
      <c r="A655" s="93"/>
      <c r="B655" s="94"/>
      <c r="C655" s="95"/>
      <c r="D655" s="96"/>
      <c r="E655" s="96"/>
      <c r="F655" s="97"/>
      <c r="G655" s="98"/>
      <c r="H655" s="98"/>
      <c r="I655" s="98"/>
      <c r="J655" s="98"/>
      <c r="K655" s="98"/>
      <c r="L655" s="98"/>
      <c r="M655" s="98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</row>
    <row r="656">
      <c r="A656" s="93"/>
      <c r="B656" s="94"/>
      <c r="C656" s="95"/>
      <c r="D656" s="96"/>
      <c r="E656" s="96"/>
      <c r="F656" s="97"/>
      <c r="G656" s="98"/>
      <c r="H656" s="98"/>
      <c r="I656" s="98"/>
      <c r="J656" s="98"/>
      <c r="K656" s="98"/>
      <c r="L656" s="98"/>
      <c r="M656" s="98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</row>
    <row r="657">
      <c r="A657" s="93"/>
      <c r="B657" s="94"/>
      <c r="C657" s="95"/>
      <c r="D657" s="96"/>
      <c r="E657" s="96"/>
      <c r="F657" s="97"/>
      <c r="G657" s="98"/>
      <c r="H657" s="98"/>
      <c r="I657" s="98"/>
      <c r="J657" s="98"/>
      <c r="K657" s="98"/>
      <c r="L657" s="98"/>
      <c r="M657" s="98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</row>
    <row r="658">
      <c r="A658" s="93"/>
      <c r="B658" s="94"/>
      <c r="C658" s="95"/>
      <c r="D658" s="96"/>
      <c r="E658" s="96"/>
      <c r="F658" s="97"/>
      <c r="G658" s="98"/>
      <c r="H658" s="98"/>
      <c r="I658" s="98"/>
      <c r="J658" s="98"/>
      <c r="K658" s="98"/>
      <c r="L658" s="98"/>
      <c r="M658" s="98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</row>
    <row r="659">
      <c r="A659" s="93"/>
      <c r="B659" s="94"/>
      <c r="C659" s="95"/>
      <c r="D659" s="96"/>
      <c r="E659" s="96"/>
      <c r="F659" s="97"/>
      <c r="G659" s="98"/>
      <c r="H659" s="98"/>
      <c r="I659" s="98"/>
      <c r="J659" s="98"/>
      <c r="K659" s="98"/>
      <c r="L659" s="98"/>
      <c r="M659" s="98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</row>
    <row r="660">
      <c r="A660" s="93"/>
      <c r="B660" s="94"/>
      <c r="C660" s="95"/>
      <c r="D660" s="96"/>
      <c r="E660" s="96"/>
      <c r="F660" s="97"/>
      <c r="G660" s="98"/>
      <c r="H660" s="98"/>
      <c r="I660" s="98"/>
      <c r="J660" s="98"/>
      <c r="K660" s="98"/>
      <c r="L660" s="98"/>
      <c r="M660" s="98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</row>
    <row r="661">
      <c r="A661" s="93"/>
      <c r="B661" s="94"/>
      <c r="C661" s="95"/>
      <c r="D661" s="96"/>
      <c r="E661" s="96"/>
      <c r="F661" s="97"/>
      <c r="G661" s="98"/>
      <c r="H661" s="98"/>
      <c r="I661" s="98"/>
      <c r="J661" s="98"/>
      <c r="K661" s="98"/>
      <c r="L661" s="98"/>
      <c r="M661" s="98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</row>
    <row r="662">
      <c r="A662" s="93"/>
      <c r="B662" s="94"/>
      <c r="C662" s="95"/>
      <c r="D662" s="96"/>
      <c r="E662" s="96"/>
      <c r="F662" s="97"/>
      <c r="G662" s="98"/>
      <c r="H662" s="98"/>
      <c r="I662" s="98"/>
      <c r="J662" s="98"/>
      <c r="K662" s="98"/>
      <c r="L662" s="98"/>
      <c r="M662" s="98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</row>
    <row r="663">
      <c r="A663" s="93"/>
      <c r="B663" s="94"/>
      <c r="C663" s="95"/>
      <c r="D663" s="96"/>
      <c r="E663" s="96"/>
      <c r="F663" s="97"/>
      <c r="G663" s="98"/>
      <c r="H663" s="98"/>
      <c r="I663" s="98"/>
      <c r="J663" s="98"/>
      <c r="K663" s="98"/>
      <c r="L663" s="98"/>
      <c r="M663" s="98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</row>
    <row r="664">
      <c r="A664" s="93"/>
      <c r="B664" s="94"/>
      <c r="C664" s="95"/>
      <c r="D664" s="96"/>
      <c r="E664" s="96"/>
      <c r="F664" s="97"/>
      <c r="G664" s="98"/>
      <c r="H664" s="98"/>
      <c r="I664" s="98"/>
      <c r="J664" s="98"/>
      <c r="K664" s="98"/>
      <c r="L664" s="98"/>
      <c r="M664" s="98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</row>
    <row r="665">
      <c r="A665" s="93"/>
      <c r="B665" s="94"/>
      <c r="C665" s="95"/>
      <c r="D665" s="96"/>
      <c r="E665" s="96"/>
      <c r="F665" s="97"/>
      <c r="G665" s="98"/>
      <c r="H665" s="98"/>
      <c r="I665" s="98"/>
      <c r="J665" s="98"/>
      <c r="K665" s="98"/>
      <c r="L665" s="98"/>
      <c r="M665" s="98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</row>
    <row r="666">
      <c r="A666" s="93"/>
      <c r="B666" s="94"/>
      <c r="C666" s="95"/>
      <c r="D666" s="96"/>
      <c r="E666" s="96"/>
      <c r="F666" s="97"/>
      <c r="G666" s="98"/>
      <c r="H666" s="98"/>
      <c r="I666" s="98"/>
      <c r="J666" s="98"/>
      <c r="K666" s="98"/>
      <c r="L666" s="98"/>
      <c r="M666" s="98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</row>
    <row r="667">
      <c r="A667" s="93"/>
      <c r="B667" s="94"/>
      <c r="C667" s="95"/>
      <c r="D667" s="96"/>
      <c r="E667" s="96"/>
      <c r="F667" s="97"/>
      <c r="G667" s="98"/>
      <c r="H667" s="98"/>
      <c r="I667" s="98"/>
      <c r="J667" s="98"/>
      <c r="K667" s="98"/>
      <c r="L667" s="98"/>
      <c r="M667" s="98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</row>
    <row r="668">
      <c r="A668" s="93"/>
      <c r="B668" s="94"/>
      <c r="C668" s="95"/>
      <c r="D668" s="96"/>
      <c r="E668" s="96"/>
      <c r="F668" s="97"/>
      <c r="G668" s="98"/>
      <c r="H668" s="98"/>
      <c r="I668" s="98"/>
      <c r="J668" s="98"/>
      <c r="K668" s="98"/>
      <c r="L668" s="98"/>
      <c r="M668" s="98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</row>
    <row r="669">
      <c r="A669" s="93"/>
      <c r="B669" s="94"/>
      <c r="C669" s="95"/>
      <c r="D669" s="96"/>
      <c r="E669" s="96"/>
      <c r="F669" s="97"/>
      <c r="G669" s="98"/>
      <c r="H669" s="98"/>
      <c r="I669" s="98"/>
      <c r="J669" s="98"/>
      <c r="K669" s="98"/>
      <c r="L669" s="98"/>
      <c r="M669" s="98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</row>
    <row r="670">
      <c r="A670" s="93"/>
      <c r="B670" s="94"/>
      <c r="C670" s="95"/>
      <c r="D670" s="96"/>
      <c r="E670" s="96"/>
      <c r="F670" s="97"/>
      <c r="G670" s="98"/>
      <c r="H670" s="98"/>
      <c r="I670" s="98"/>
      <c r="J670" s="98"/>
      <c r="K670" s="98"/>
      <c r="L670" s="98"/>
      <c r="M670" s="98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</row>
    <row r="671">
      <c r="A671" s="93"/>
      <c r="B671" s="94"/>
      <c r="C671" s="95"/>
      <c r="D671" s="96"/>
      <c r="E671" s="96"/>
      <c r="F671" s="97"/>
      <c r="G671" s="98"/>
      <c r="H671" s="98"/>
      <c r="I671" s="98"/>
      <c r="J671" s="98"/>
      <c r="K671" s="98"/>
      <c r="L671" s="98"/>
      <c r="M671" s="98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</row>
    <row r="672">
      <c r="A672" s="93"/>
      <c r="B672" s="94"/>
      <c r="C672" s="95"/>
      <c r="D672" s="96"/>
      <c r="E672" s="96"/>
      <c r="F672" s="97"/>
      <c r="G672" s="98"/>
      <c r="H672" s="98"/>
      <c r="I672" s="98"/>
      <c r="J672" s="98"/>
      <c r="K672" s="98"/>
      <c r="L672" s="98"/>
      <c r="M672" s="98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</row>
    <row r="673">
      <c r="A673" s="93"/>
      <c r="B673" s="94"/>
      <c r="C673" s="95"/>
      <c r="D673" s="96"/>
      <c r="E673" s="96"/>
      <c r="F673" s="97"/>
      <c r="G673" s="98"/>
      <c r="H673" s="98"/>
      <c r="I673" s="98"/>
      <c r="J673" s="98"/>
      <c r="K673" s="98"/>
      <c r="L673" s="98"/>
      <c r="M673" s="98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</row>
    <row r="674">
      <c r="A674" s="93"/>
      <c r="B674" s="94"/>
      <c r="C674" s="95"/>
      <c r="D674" s="96"/>
      <c r="E674" s="96"/>
      <c r="F674" s="97"/>
      <c r="G674" s="98"/>
      <c r="H674" s="98"/>
      <c r="I674" s="98"/>
      <c r="J674" s="98"/>
      <c r="K674" s="98"/>
      <c r="L674" s="98"/>
      <c r="M674" s="98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</row>
    <row r="675">
      <c r="A675" s="93"/>
      <c r="B675" s="94"/>
      <c r="C675" s="95"/>
      <c r="D675" s="96"/>
      <c r="E675" s="96"/>
      <c r="F675" s="97"/>
      <c r="G675" s="98"/>
      <c r="H675" s="98"/>
      <c r="I675" s="98"/>
      <c r="J675" s="98"/>
      <c r="K675" s="98"/>
      <c r="L675" s="98"/>
      <c r="M675" s="98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</row>
    <row r="676">
      <c r="A676" s="93"/>
      <c r="B676" s="94"/>
      <c r="C676" s="95"/>
      <c r="D676" s="96"/>
      <c r="E676" s="96"/>
      <c r="F676" s="97"/>
      <c r="G676" s="98"/>
      <c r="H676" s="98"/>
      <c r="I676" s="98"/>
      <c r="J676" s="98"/>
      <c r="K676" s="98"/>
      <c r="L676" s="98"/>
      <c r="M676" s="98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</row>
    <row r="677">
      <c r="A677" s="93"/>
      <c r="B677" s="94"/>
      <c r="C677" s="95"/>
      <c r="D677" s="96"/>
      <c r="E677" s="96"/>
      <c r="F677" s="97"/>
      <c r="G677" s="98"/>
      <c r="H677" s="98"/>
      <c r="I677" s="98"/>
      <c r="J677" s="98"/>
      <c r="K677" s="98"/>
      <c r="L677" s="98"/>
      <c r="M677" s="98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</row>
    <row r="678">
      <c r="A678" s="93"/>
      <c r="B678" s="94"/>
      <c r="C678" s="95"/>
      <c r="D678" s="96"/>
      <c r="E678" s="96"/>
      <c r="F678" s="97"/>
      <c r="G678" s="98"/>
      <c r="H678" s="98"/>
      <c r="I678" s="98"/>
      <c r="J678" s="98"/>
      <c r="K678" s="98"/>
      <c r="L678" s="98"/>
      <c r="M678" s="98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</row>
    <row r="679">
      <c r="A679" s="93"/>
      <c r="B679" s="94"/>
      <c r="C679" s="95"/>
      <c r="D679" s="96"/>
      <c r="E679" s="96"/>
      <c r="F679" s="97"/>
      <c r="G679" s="98"/>
      <c r="H679" s="98"/>
      <c r="I679" s="98"/>
      <c r="J679" s="98"/>
      <c r="K679" s="98"/>
      <c r="L679" s="98"/>
      <c r="M679" s="98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</row>
    <row r="680">
      <c r="A680" s="93"/>
      <c r="B680" s="94"/>
      <c r="C680" s="95"/>
      <c r="D680" s="96"/>
      <c r="E680" s="96"/>
      <c r="F680" s="97"/>
      <c r="G680" s="98"/>
      <c r="H680" s="98"/>
      <c r="I680" s="98"/>
      <c r="J680" s="98"/>
      <c r="K680" s="98"/>
      <c r="L680" s="98"/>
      <c r="M680" s="98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</row>
    <row r="681">
      <c r="A681" s="93"/>
      <c r="B681" s="94"/>
      <c r="C681" s="95"/>
      <c r="D681" s="96"/>
      <c r="E681" s="96"/>
      <c r="F681" s="97"/>
      <c r="G681" s="98"/>
      <c r="H681" s="98"/>
      <c r="I681" s="98"/>
      <c r="J681" s="98"/>
      <c r="K681" s="98"/>
      <c r="L681" s="98"/>
      <c r="M681" s="98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</row>
    <row r="682">
      <c r="A682" s="93"/>
      <c r="B682" s="94"/>
      <c r="C682" s="95"/>
      <c r="D682" s="96"/>
      <c r="E682" s="96"/>
      <c r="F682" s="97"/>
      <c r="G682" s="98"/>
      <c r="H682" s="98"/>
      <c r="I682" s="98"/>
      <c r="J682" s="98"/>
      <c r="K682" s="98"/>
      <c r="L682" s="98"/>
      <c r="M682" s="98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</row>
    <row r="683">
      <c r="A683" s="93"/>
      <c r="B683" s="94"/>
      <c r="C683" s="95"/>
      <c r="D683" s="96"/>
      <c r="E683" s="96"/>
      <c r="F683" s="97"/>
      <c r="G683" s="98"/>
      <c r="H683" s="98"/>
      <c r="I683" s="98"/>
      <c r="J683" s="98"/>
      <c r="K683" s="98"/>
      <c r="L683" s="98"/>
      <c r="M683" s="98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</row>
    <row r="684">
      <c r="A684" s="93"/>
      <c r="B684" s="94"/>
      <c r="C684" s="95"/>
      <c r="D684" s="96"/>
      <c r="E684" s="96"/>
      <c r="F684" s="97"/>
      <c r="G684" s="98"/>
      <c r="H684" s="98"/>
      <c r="I684" s="98"/>
      <c r="J684" s="98"/>
      <c r="K684" s="98"/>
      <c r="L684" s="98"/>
      <c r="M684" s="98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</row>
    <row r="685">
      <c r="A685" s="93"/>
      <c r="B685" s="94"/>
      <c r="C685" s="95"/>
      <c r="D685" s="96"/>
      <c r="E685" s="96"/>
      <c r="F685" s="97"/>
      <c r="G685" s="98"/>
      <c r="H685" s="98"/>
      <c r="I685" s="98"/>
      <c r="J685" s="98"/>
      <c r="K685" s="98"/>
      <c r="L685" s="98"/>
      <c r="M685" s="98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</row>
    <row r="686">
      <c r="A686" s="93"/>
      <c r="B686" s="94"/>
      <c r="C686" s="95"/>
      <c r="D686" s="96"/>
      <c r="E686" s="96"/>
      <c r="F686" s="97"/>
      <c r="G686" s="98"/>
      <c r="H686" s="98"/>
      <c r="I686" s="98"/>
      <c r="J686" s="98"/>
      <c r="K686" s="98"/>
      <c r="L686" s="98"/>
      <c r="M686" s="98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</row>
    <row r="687">
      <c r="A687" s="93"/>
      <c r="B687" s="94"/>
      <c r="C687" s="95"/>
      <c r="D687" s="96"/>
      <c r="E687" s="96"/>
      <c r="F687" s="97"/>
      <c r="G687" s="98"/>
      <c r="H687" s="98"/>
      <c r="I687" s="98"/>
      <c r="J687" s="98"/>
      <c r="K687" s="98"/>
      <c r="L687" s="98"/>
      <c r="M687" s="98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</row>
    <row r="688">
      <c r="A688" s="93"/>
      <c r="B688" s="94"/>
      <c r="C688" s="95"/>
      <c r="D688" s="96"/>
      <c r="E688" s="96"/>
      <c r="F688" s="97"/>
      <c r="G688" s="98"/>
      <c r="H688" s="98"/>
      <c r="I688" s="98"/>
      <c r="J688" s="98"/>
      <c r="K688" s="98"/>
      <c r="L688" s="98"/>
      <c r="M688" s="98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</row>
    <row r="689">
      <c r="A689" s="93"/>
      <c r="B689" s="94"/>
      <c r="C689" s="95"/>
      <c r="D689" s="96"/>
      <c r="E689" s="96"/>
      <c r="F689" s="97"/>
      <c r="G689" s="98"/>
      <c r="H689" s="98"/>
      <c r="I689" s="98"/>
      <c r="J689" s="98"/>
      <c r="K689" s="98"/>
      <c r="L689" s="98"/>
      <c r="M689" s="98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</row>
    <row r="690">
      <c r="A690" s="93"/>
      <c r="B690" s="94"/>
      <c r="C690" s="95"/>
      <c r="D690" s="96"/>
      <c r="E690" s="96"/>
      <c r="F690" s="97"/>
      <c r="G690" s="98"/>
      <c r="H690" s="98"/>
      <c r="I690" s="98"/>
      <c r="J690" s="98"/>
      <c r="K690" s="98"/>
      <c r="L690" s="98"/>
      <c r="M690" s="98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</row>
    <row r="691">
      <c r="A691" s="93"/>
      <c r="B691" s="94"/>
      <c r="C691" s="95"/>
      <c r="D691" s="96"/>
      <c r="E691" s="96"/>
      <c r="F691" s="97"/>
      <c r="G691" s="98"/>
      <c r="H691" s="98"/>
      <c r="I691" s="98"/>
      <c r="J691" s="98"/>
      <c r="K691" s="98"/>
      <c r="L691" s="98"/>
      <c r="M691" s="98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</row>
    <row r="692">
      <c r="A692" s="93"/>
      <c r="B692" s="94"/>
      <c r="C692" s="95"/>
      <c r="D692" s="96"/>
      <c r="E692" s="96"/>
      <c r="F692" s="97"/>
      <c r="G692" s="98"/>
      <c r="H692" s="98"/>
      <c r="I692" s="98"/>
      <c r="J692" s="98"/>
      <c r="K692" s="98"/>
      <c r="L692" s="98"/>
      <c r="M692" s="98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</row>
    <row r="693">
      <c r="A693" s="93"/>
      <c r="B693" s="94"/>
      <c r="C693" s="95"/>
      <c r="D693" s="96"/>
      <c r="E693" s="96"/>
      <c r="F693" s="97"/>
      <c r="G693" s="98"/>
      <c r="H693" s="98"/>
      <c r="I693" s="98"/>
      <c r="J693" s="98"/>
      <c r="K693" s="98"/>
      <c r="L693" s="98"/>
      <c r="M693" s="98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</row>
    <row r="694">
      <c r="A694" s="93"/>
      <c r="B694" s="94"/>
      <c r="C694" s="95"/>
      <c r="D694" s="96"/>
      <c r="E694" s="96"/>
      <c r="F694" s="97"/>
      <c r="G694" s="98"/>
      <c r="H694" s="98"/>
      <c r="I694" s="98"/>
      <c r="J694" s="98"/>
      <c r="K694" s="98"/>
      <c r="L694" s="98"/>
      <c r="M694" s="98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</row>
    <row r="695">
      <c r="A695" s="93"/>
      <c r="B695" s="94"/>
      <c r="C695" s="95"/>
      <c r="D695" s="96"/>
      <c r="E695" s="96"/>
      <c r="F695" s="97"/>
      <c r="G695" s="98"/>
      <c r="H695" s="98"/>
      <c r="I695" s="98"/>
      <c r="J695" s="98"/>
      <c r="K695" s="98"/>
      <c r="L695" s="98"/>
      <c r="M695" s="98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</row>
    <row r="696">
      <c r="A696" s="93"/>
      <c r="B696" s="94"/>
      <c r="C696" s="95"/>
      <c r="D696" s="96"/>
      <c r="E696" s="96"/>
      <c r="F696" s="97"/>
      <c r="G696" s="98"/>
      <c r="H696" s="98"/>
      <c r="I696" s="98"/>
      <c r="J696" s="98"/>
      <c r="K696" s="98"/>
      <c r="L696" s="98"/>
      <c r="M696" s="98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</row>
    <row r="697">
      <c r="A697" s="93"/>
      <c r="B697" s="94"/>
      <c r="C697" s="95"/>
      <c r="D697" s="96"/>
      <c r="E697" s="96"/>
      <c r="F697" s="97"/>
      <c r="G697" s="98"/>
      <c r="H697" s="98"/>
      <c r="I697" s="98"/>
      <c r="J697" s="98"/>
      <c r="K697" s="98"/>
      <c r="L697" s="98"/>
      <c r="M697" s="98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</row>
    <row r="698">
      <c r="A698" s="93"/>
      <c r="B698" s="94"/>
      <c r="C698" s="95"/>
      <c r="D698" s="96"/>
      <c r="E698" s="96"/>
      <c r="F698" s="97"/>
      <c r="G698" s="98"/>
      <c r="H698" s="98"/>
      <c r="I698" s="98"/>
      <c r="J698" s="98"/>
      <c r="K698" s="98"/>
      <c r="L698" s="98"/>
      <c r="M698" s="98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</row>
    <row r="699">
      <c r="A699" s="93"/>
      <c r="B699" s="94"/>
      <c r="C699" s="95"/>
      <c r="D699" s="96"/>
      <c r="E699" s="96"/>
      <c r="F699" s="97"/>
      <c r="G699" s="98"/>
      <c r="H699" s="98"/>
      <c r="I699" s="98"/>
      <c r="J699" s="98"/>
      <c r="K699" s="98"/>
      <c r="L699" s="98"/>
      <c r="M699" s="98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</row>
    <row r="700">
      <c r="A700" s="93"/>
      <c r="B700" s="94"/>
      <c r="C700" s="95"/>
      <c r="D700" s="96"/>
      <c r="E700" s="96"/>
      <c r="F700" s="97"/>
      <c r="G700" s="98"/>
      <c r="H700" s="98"/>
      <c r="I700" s="98"/>
      <c r="J700" s="98"/>
      <c r="K700" s="98"/>
      <c r="L700" s="98"/>
      <c r="M700" s="98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</row>
    <row r="701">
      <c r="A701" s="93"/>
      <c r="B701" s="94"/>
      <c r="C701" s="95"/>
      <c r="D701" s="96"/>
      <c r="E701" s="96"/>
      <c r="F701" s="97"/>
      <c r="G701" s="98"/>
      <c r="H701" s="98"/>
      <c r="I701" s="98"/>
      <c r="J701" s="98"/>
      <c r="K701" s="98"/>
      <c r="L701" s="98"/>
      <c r="M701" s="98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</row>
    <row r="702">
      <c r="A702" s="93"/>
      <c r="B702" s="94"/>
      <c r="C702" s="95"/>
      <c r="D702" s="96"/>
      <c r="E702" s="96"/>
      <c r="F702" s="97"/>
      <c r="G702" s="98"/>
      <c r="H702" s="98"/>
      <c r="I702" s="98"/>
      <c r="J702" s="98"/>
      <c r="K702" s="98"/>
      <c r="L702" s="98"/>
      <c r="M702" s="98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</row>
    <row r="703">
      <c r="A703" s="93"/>
      <c r="B703" s="94"/>
      <c r="C703" s="95"/>
      <c r="D703" s="96"/>
      <c r="E703" s="96"/>
      <c r="F703" s="97"/>
      <c r="G703" s="98"/>
      <c r="H703" s="98"/>
      <c r="I703" s="98"/>
      <c r="J703" s="98"/>
      <c r="K703" s="98"/>
      <c r="L703" s="98"/>
      <c r="M703" s="98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</row>
    <row r="704">
      <c r="A704" s="93"/>
      <c r="B704" s="94"/>
      <c r="C704" s="95"/>
      <c r="D704" s="96"/>
      <c r="E704" s="96"/>
      <c r="F704" s="97"/>
      <c r="G704" s="98"/>
      <c r="H704" s="98"/>
      <c r="I704" s="98"/>
      <c r="J704" s="98"/>
      <c r="K704" s="98"/>
      <c r="L704" s="98"/>
      <c r="M704" s="98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</row>
    <row r="705">
      <c r="A705" s="93"/>
      <c r="B705" s="94"/>
      <c r="C705" s="95"/>
      <c r="D705" s="96"/>
      <c r="E705" s="96"/>
      <c r="F705" s="97"/>
      <c r="G705" s="98"/>
      <c r="H705" s="98"/>
      <c r="I705" s="98"/>
      <c r="J705" s="98"/>
      <c r="K705" s="98"/>
      <c r="L705" s="98"/>
      <c r="M705" s="98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</row>
    <row r="706">
      <c r="A706" s="93"/>
      <c r="B706" s="94"/>
      <c r="C706" s="95"/>
      <c r="D706" s="96"/>
      <c r="E706" s="96"/>
      <c r="F706" s="97"/>
      <c r="G706" s="98"/>
      <c r="H706" s="98"/>
      <c r="I706" s="98"/>
      <c r="J706" s="98"/>
      <c r="K706" s="98"/>
      <c r="L706" s="98"/>
      <c r="M706" s="98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</row>
    <row r="707">
      <c r="A707" s="93"/>
      <c r="B707" s="94"/>
      <c r="C707" s="95"/>
      <c r="D707" s="96"/>
      <c r="E707" s="96"/>
      <c r="F707" s="97"/>
      <c r="G707" s="98"/>
      <c r="H707" s="98"/>
      <c r="I707" s="98"/>
      <c r="J707" s="98"/>
      <c r="K707" s="98"/>
      <c r="L707" s="98"/>
      <c r="M707" s="98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</row>
    <row r="708">
      <c r="A708" s="93"/>
      <c r="B708" s="94"/>
      <c r="C708" s="95"/>
      <c r="D708" s="96"/>
      <c r="E708" s="96"/>
      <c r="F708" s="97"/>
      <c r="G708" s="98"/>
      <c r="H708" s="98"/>
      <c r="I708" s="98"/>
      <c r="J708" s="98"/>
      <c r="K708" s="98"/>
      <c r="L708" s="98"/>
      <c r="M708" s="98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</row>
    <row r="709">
      <c r="A709" s="93"/>
      <c r="B709" s="94"/>
      <c r="C709" s="95"/>
      <c r="D709" s="96"/>
      <c r="E709" s="96"/>
      <c r="F709" s="97"/>
      <c r="G709" s="98"/>
      <c r="H709" s="98"/>
      <c r="I709" s="98"/>
      <c r="J709" s="98"/>
      <c r="K709" s="98"/>
      <c r="L709" s="98"/>
      <c r="M709" s="98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</row>
    <row r="710">
      <c r="A710" s="93"/>
      <c r="B710" s="94"/>
      <c r="C710" s="95"/>
      <c r="D710" s="96"/>
      <c r="E710" s="96"/>
      <c r="F710" s="97"/>
      <c r="G710" s="98"/>
      <c r="H710" s="98"/>
      <c r="I710" s="98"/>
      <c r="J710" s="98"/>
      <c r="K710" s="98"/>
      <c r="L710" s="98"/>
      <c r="M710" s="98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</row>
    <row r="711">
      <c r="A711" s="93"/>
      <c r="B711" s="94"/>
      <c r="C711" s="95"/>
      <c r="D711" s="96"/>
      <c r="E711" s="96"/>
      <c r="F711" s="97"/>
      <c r="G711" s="98"/>
      <c r="H711" s="98"/>
      <c r="I711" s="98"/>
      <c r="J711" s="98"/>
      <c r="K711" s="98"/>
      <c r="L711" s="98"/>
      <c r="M711" s="98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</row>
    <row r="712">
      <c r="A712" s="93"/>
      <c r="B712" s="94"/>
      <c r="C712" s="95"/>
      <c r="D712" s="96"/>
      <c r="E712" s="96"/>
      <c r="F712" s="97"/>
      <c r="G712" s="98"/>
      <c r="H712" s="98"/>
      <c r="I712" s="98"/>
      <c r="J712" s="98"/>
      <c r="K712" s="98"/>
      <c r="L712" s="98"/>
      <c r="M712" s="98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</row>
    <row r="713">
      <c r="A713" s="93"/>
      <c r="B713" s="94"/>
      <c r="C713" s="95"/>
      <c r="D713" s="96"/>
      <c r="E713" s="96"/>
      <c r="F713" s="97"/>
      <c r="G713" s="98"/>
      <c r="H713" s="98"/>
      <c r="I713" s="98"/>
      <c r="J713" s="98"/>
      <c r="K713" s="98"/>
      <c r="L713" s="98"/>
      <c r="M713" s="98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</row>
    <row r="714">
      <c r="A714" s="93"/>
      <c r="B714" s="94"/>
      <c r="C714" s="95"/>
      <c r="D714" s="96"/>
      <c r="E714" s="96"/>
      <c r="F714" s="97"/>
      <c r="G714" s="98"/>
      <c r="H714" s="98"/>
      <c r="I714" s="98"/>
      <c r="J714" s="98"/>
      <c r="K714" s="98"/>
      <c r="L714" s="98"/>
      <c r="M714" s="98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</row>
    <row r="715">
      <c r="A715" s="93"/>
      <c r="B715" s="94"/>
      <c r="C715" s="95"/>
      <c r="D715" s="96"/>
      <c r="E715" s="96"/>
      <c r="F715" s="97"/>
      <c r="G715" s="98"/>
      <c r="H715" s="98"/>
      <c r="I715" s="98"/>
      <c r="J715" s="98"/>
      <c r="K715" s="98"/>
      <c r="L715" s="98"/>
      <c r="M715" s="98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</row>
    <row r="716">
      <c r="A716" s="93"/>
      <c r="B716" s="94"/>
      <c r="C716" s="95"/>
      <c r="D716" s="96"/>
      <c r="E716" s="96"/>
      <c r="F716" s="97"/>
      <c r="G716" s="98"/>
      <c r="H716" s="98"/>
      <c r="I716" s="98"/>
      <c r="J716" s="98"/>
      <c r="K716" s="98"/>
      <c r="L716" s="98"/>
      <c r="M716" s="98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</row>
    <row r="717">
      <c r="A717" s="93"/>
      <c r="B717" s="94"/>
      <c r="C717" s="95"/>
      <c r="D717" s="96"/>
      <c r="E717" s="96"/>
      <c r="F717" s="97"/>
      <c r="G717" s="98"/>
      <c r="H717" s="98"/>
      <c r="I717" s="98"/>
      <c r="J717" s="98"/>
      <c r="K717" s="98"/>
      <c r="L717" s="98"/>
      <c r="M717" s="98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</row>
    <row r="718">
      <c r="A718" s="93"/>
      <c r="B718" s="94"/>
      <c r="C718" s="95"/>
      <c r="D718" s="96"/>
      <c r="E718" s="96"/>
      <c r="F718" s="97"/>
      <c r="G718" s="98"/>
      <c r="H718" s="98"/>
      <c r="I718" s="98"/>
      <c r="J718" s="98"/>
      <c r="K718" s="98"/>
      <c r="L718" s="98"/>
      <c r="M718" s="98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</row>
    <row r="719">
      <c r="A719" s="93"/>
      <c r="B719" s="94"/>
      <c r="C719" s="95"/>
      <c r="D719" s="96"/>
      <c r="E719" s="96"/>
      <c r="F719" s="97"/>
      <c r="G719" s="98"/>
      <c r="H719" s="98"/>
      <c r="I719" s="98"/>
      <c r="J719" s="98"/>
      <c r="K719" s="98"/>
      <c r="L719" s="98"/>
      <c r="M719" s="98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</row>
    <row r="720">
      <c r="A720" s="93"/>
      <c r="B720" s="94"/>
      <c r="C720" s="95"/>
      <c r="D720" s="96"/>
      <c r="E720" s="96"/>
      <c r="F720" s="97"/>
      <c r="G720" s="98"/>
      <c r="H720" s="98"/>
      <c r="I720" s="98"/>
      <c r="J720" s="98"/>
      <c r="K720" s="98"/>
      <c r="L720" s="98"/>
      <c r="M720" s="98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</row>
    <row r="721">
      <c r="A721" s="93"/>
      <c r="B721" s="94"/>
      <c r="C721" s="95"/>
      <c r="D721" s="96"/>
      <c r="E721" s="96"/>
      <c r="F721" s="97"/>
      <c r="G721" s="98"/>
      <c r="H721" s="98"/>
      <c r="I721" s="98"/>
      <c r="J721" s="98"/>
      <c r="K721" s="98"/>
      <c r="L721" s="98"/>
      <c r="M721" s="98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</row>
    <row r="722">
      <c r="A722" s="93"/>
      <c r="B722" s="94"/>
      <c r="C722" s="95"/>
      <c r="D722" s="96"/>
      <c r="E722" s="96"/>
      <c r="F722" s="97"/>
      <c r="G722" s="98"/>
      <c r="H722" s="98"/>
      <c r="I722" s="98"/>
      <c r="J722" s="98"/>
      <c r="K722" s="98"/>
      <c r="L722" s="98"/>
      <c r="M722" s="98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</row>
    <row r="723">
      <c r="A723" s="93"/>
      <c r="B723" s="94"/>
      <c r="C723" s="95"/>
      <c r="D723" s="96"/>
      <c r="E723" s="96"/>
      <c r="F723" s="97"/>
      <c r="G723" s="98"/>
      <c r="H723" s="98"/>
      <c r="I723" s="98"/>
      <c r="J723" s="98"/>
      <c r="K723" s="98"/>
      <c r="L723" s="98"/>
      <c r="M723" s="98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</row>
    <row r="724">
      <c r="A724" s="93"/>
      <c r="B724" s="94"/>
      <c r="C724" s="95"/>
      <c r="D724" s="96"/>
      <c r="E724" s="96"/>
      <c r="F724" s="97"/>
      <c r="G724" s="98"/>
      <c r="H724" s="98"/>
      <c r="I724" s="98"/>
      <c r="J724" s="98"/>
      <c r="K724" s="98"/>
      <c r="L724" s="98"/>
      <c r="M724" s="98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</row>
    <row r="725">
      <c r="A725" s="93"/>
      <c r="B725" s="94"/>
      <c r="C725" s="95"/>
      <c r="D725" s="96"/>
      <c r="E725" s="96"/>
      <c r="F725" s="97"/>
      <c r="G725" s="98"/>
      <c r="H725" s="98"/>
      <c r="I725" s="98"/>
      <c r="J725" s="98"/>
      <c r="K725" s="98"/>
      <c r="L725" s="98"/>
      <c r="M725" s="98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</row>
    <row r="726">
      <c r="A726" s="93"/>
      <c r="B726" s="94"/>
      <c r="C726" s="95"/>
      <c r="D726" s="96"/>
      <c r="E726" s="96"/>
      <c r="F726" s="97"/>
      <c r="G726" s="98"/>
      <c r="H726" s="98"/>
      <c r="I726" s="98"/>
      <c r="J726" s="98"/>
      <c r="K726" s="98"/>
      <c r="L726" s="98"/>
      <c r="M726" s="98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</row>
    <row r="727">
      <c r="A727" s="93"/>
      <c r="B727" s="94"/>
      <c r="C727" s="95"/>
      <c r="D727" s="96"/>
      <c r="E727" s="96"/>
      <c r="F727" s="97"/>
      <c r="G727" s="98"/>
      <c r="H727" s="98"/>
      <c r="I727" s="98"/>
      <c r="J727" s="98"/>
      <c r="K727" s="98"/>
      <c r="L727" s="98"/>
      <c r="M727" s="98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</row>
    <row r="728">
      <c r="A728" s="93"/>
      <c r="B728" s="94"/>
      <c r="C728" s="95"/>
      <c r="D728" s="96"/>
      <c r="E728" s="96"/>
      <c r="F728" s="97"/>
      <c r="G728" s="98"/>
      <c r="H728" s="98"/>
      <c r="I728" s="98"/>
      <c r="J728" s="98"/>
      <c r="K728" s="98"/>
      <c r="L728" s="98"/>
      <c r="M728" s="98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</row>
    <row r="729">
      <c r="A729" s="93"/>
      <c r="B729" s="94"/>
      <c r="C729" s="95"/>
      <c r="D729" s="96"/>
      <c r="E729" s="96"/>
      <c r="F729" s="97"/>
      <c r="G729" s="98"/>
      <c r="H729" s="98"/>
      <c r="I729" s="98"/>
      <c r="J729" s="98"/>
      <c r="K729" s="98"/>
      <c r="L729" s="98"/>
      <c r="M729" s="98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</row>
    <row r="730">
      <c r="A730" s="93"/>
      <c r="B730" s="94"/>
      <c r="C730" s="95"/>
      <c r="D730" s="96"/>
      <c r="E730" s="96"/>
      <c r="F730" s="97"/>
      <c r="G730" s="98"/>
      <c r="H730" s="98"/>
      <c r="I730" s="98"/>
      <c r="J730" s="98"/>
      <c r="K730" s="98"/>
      <c r="L730" s="98"/>
      <c r="M730" s="98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</row>
    <row r="731">
      <c r="A731" s="93"/>
      <c r="B731" s="94"/>
      <c r="C731" s="95"/>
      <c r="D731" s="96"/>
      <c r="E731" s="96"/>
      <c r="F731" s="97"/>
      <c r="G731" s="98"/>
      <c r="H731" s="98"/>
      <c r="I731" s="98"/>
      <c r="J731" s="98"/>
      <c r="K731" s="98"/>
      <c r="L731" s="98"/>
      <c r="M731" s="98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</row>
    <row r="732">
      <c r="A732" s="93"/>
      <c r="B732" s="94"/>
      <c r="C732" s="95"/>
      <c r="D732" s="96"/>
      <c r="E732" s="96"/>
      <c r="F732" s="97"/>
      <c r="G732" s="98"/>
      <c r="H732" s="98"/>
      <c r="I732" s="98"/>
      <c r="J732" s="98"/>
      <c r="K732" s="98"/>
      <c r="L732" s="98"/>
      <c r="M732" s="98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</row>
    <row r="733">
      <c r="A733" s="93"/>
      <c r="B733" s="94"/>
      <c r="C733" s="95"/>
      <c r="D733" s="96"/>
      <c r="E733" s="96"/>
      <c r="F733" s="97"/>
      <c r="G733" s="98"/>
      <c r="H733" s="98"/>
      <c r="I733" s="98"/>
      <c r="J733" s="98"/>
      <c r="K733" s="98"/>
      <c r="L733" s="98"/>
      <c r="M733" s="98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</row>
    <row r="734">
      <c r="A734" s="93"/>
      <c r="B734" s="94"/>
      <c r="C734" s="95"/>
      <c r="D734" s="96"/>
      <c r="E734" s="96"/>
      <c r="F734" s="97"/>
      <c r="G734" s="98"/>
      <c r="H734" s="98"/>
      <c r="I734" s="98"/>
      <c r="J734" s="98"/>
      <c r="K734" s="98"/>
      <c r="L734" s="98"/>
      <c r="M734" s="98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</row>
    <row r="735">
      <c r="A735" s="93"/>
      <c r="B735" s="94"/>
      <c r="C735" s="95"/>
      <c r="D735" s="96"/>
      <c r="E735" s="96"/>
      <c r="F735" s="97"/>
      <c r="G735" s="98"/>
      <c r="H735" s="98"/>
      <c r="I735" s="98"/>
      <c r="J735" s="98"/>
      <c r="K735" s="98"/>
      <c r="L735" s="98"/>
      <c r="M735" s="98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</row>
    <row r="736">
      <c r="A736" s="93"/>
      <c r="B736" s="94"/>
      <c r="C736" s="95"/>
      <c r="D736" s="96"/>
      <c r="E736" s="96"/>
      <c r="F736" s="97"/>
      <c r="G736" s="98"/>
      <c r="H736" s="98"/>
      <c r="I736" s="98"/>
      <c r="J736" s="98"/>
      <c r="K736" s="98"/>
      <c r="L736" s="98"/>
      <c r="M736" s="98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</row>
    <row r="737">
      <c r="A737" s="93"/>
      <c r="B737" s="94"/>
      <c r="C737" s="95"/>
      <c r="D737" s="96"/>
      <c r="E737" s="96"/>
      <c r="F737" s="97"/>
      <c r="G737" s="98"/>
      <c r="H737" s="98"/>
      <c r="I737" s="98"/>
      <c r="J737" s="98"/>
      <c r="K737" s="98"/>
      <c r="L737" s="98"/>
      <c r="M737" s="98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</row>
    <row r="738">
      <c r="A738" s="93"/>
      <c r="B738" s="94"/>
      <c r="C738" s="95"/>
      <c r="D738" s="96"/>
      <c r="E738" s="96"/>
      <c r="F738" s="97"/>
      <c r="G738" s="98"/>
      <c r="H738" s="98"/>
      <c r="I738" s="98"/>
      <c r="J738" s="98"/>
      <c r="K738" s="98"/>
      <c r="L738" s="98"/>
      <c r="M738" s="98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</row>
    <row r="739">
      <c r="A739" s="93"/>
      <c r="B739" s="94"/>
      <c r="C739" s="95"/>
      <c r="D739" s="96"/>
      <c r="E739" s="96"/>
      <c r="F739" s="97"/>
      <c r="G739" s="98"/>
      <c r="H739" s="98"/>
      <c r="I739" s="98"/>
      <c r="J739" s="98"/>
      <c r="K739" s="98"/>
      <c r="L739" s="98"/>
      <c r="M739" s="98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</row>
    <row r="740">
      <c r="A740" s="93"/>
      <c r="B740" s="94"/>
      <c r="C740" s="95"/>
      <c r="D740" s="96"/>
      <c r="E740" s="96"/>
      <c r="F740" s="97"/>
      <c r="G740" s="98"/>
      <c r="H740" s="98"/>
      <c r="I740" s="98"/>
      <c r="J740" s="98"/>
      <c r="K740" s="98"/>
      <c r="L740" s="98"/>
      <c r="M740" s="98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</row>
    <row r="741">
      <c r="A741" s="93"/>
      <c r="B741" s="94"/>
      <c r="C741" s="95"/>
      <c r="D741" s="96"/>
      <c r="E741" s="96"/>
      <c r="F741" s="97"/>
      <c r="G741" s="98"/>
      <c r="H741" s="98"/>
      <c r="I741" s="98"/>
      <c r="J741" s="98"/>
      <c r="K741" s="98"/>
      <c r="L741" s="98"/>
      <c r="M741" s="98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</row>
    <row r="742">
      <c r="A742" s="93"/>
      <c r="B742" s="94"/>
      <c r="C742" s="95"/>
      <c r="D742" s="96"/>
      <c r="E742" s="96"/>
      <c r="F742" s="97"/>
      <c r="G742" s="98"/>
      <c r="H742" s="98"/>
      <c r="I742" s="98"/>
      <c r="J742" s="98"/>
      <c r="K742" s="98"/>
      <c r="L742" s="98"/>
      <c r="M742" s="98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</row>
    <row r="743">
      <c r="A743" s="93"/>
      <c r="B743" s="94"/>
      <c r="C743" s="95"/>
      <c r="D743" s="96"/>
      <c r="E743" s="96"/>
      <c r="F743" s="97"/>
      <c r="G743" s="98"/>
      <c r="H743" s="98"/>
      <c r="I743" s="98"/>
      <c r="J743" s="98"/>
      <c r="K743" s="98"/>
      <c r="L743" s="98"/>
      <c r="M743" s="98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</row>
    <row r="744">
      <c r="A744" s="93"/>
      <c r="B744" s="94"/>
      <c r="C744" s="95"/>
      <c r="D744" s="96"/>
      <c r="E744" s="96"/>
      <c r="F744" s="97"/>
      <c r="G744" s="98"/>
      <c r="H744" s="98"/>
      <c r="I744" s="98"/>
      <c r="J744" s="98"/>
      <c r="K744" s="98"/>
      <c r="L744" s="98"/>
      <c r="M744" s="98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</row>
    <row r="745">
      <c r="A745" s="93"/>
      <c r="B745" s="94"/>
      <c r="C745" s="95"/>
      <c r="D745" s="96"/>
      <c r="E745" s="96"/>
      <c r="F745" s="97"/>
      <c r="G745" s="98"/>
      <c r="H745" s="98"/>
      <c r="I745" s="98"/>
      <c r="J745" s="98"/>
      <c r="K745" s="98"/>
      <c r="L745" s="98"/>
      <c r="M745" s="98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</row>
    <row r="746">
      <c r="A746" s="93"/>
      <c r="B746" s="94"/>
      <c r="C746" s="95"/>
      <c r="D746" s="96"/>
      <c r="E746" s="96"/>
      <c r="F746" s="97"/>
      <c r="G746" s="98"/>
      <c r="H746" s="98"/>
      <c r="I746" s="98"/>
      <c r="J746" s="98"/>
      <c r="K746" s="98"/>
      <c r="L746" s="98"/>
      <c r="M746" s="98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</row>
    <row r="747">
      <c r="A747" s="93"/>
      <c r="B747" s="94"/>
      <c r="C747" s="95"/>
      <c r="D747" s="96"/>
      <c r="E747" s="96"/>
      <c r="F747" s="97"/>
      <c r="G747" s="98"/>
      <c r="H747" s="98"/>
      <c r="I747" s="98"/>
      <c r="J747" s="98"/>
      <c r="K747" s="98"/>
      <c r="L747" s="98"/>
      <c r="M747" s="98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</row>
    <row r="748">
      <c r="A748" s="93"/>
      <c r="B748" s="94"/>
      <c r="C748" s="95"/>
      <c r="D748" s="96"/>
      <c r="E748" s="96"/>
      <c r="F748" s="97"/>
      <c r="G748" s="98"/>
      <c r="H748" s="98"/>
      <c r="I748" s="98"/>
      <c r="J748" s="98"/>
      <c r="K748" s="98"/>
      <c r="L748" s="98"/>
      <c r="M748" s="98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</row>
    <row r="749">
      <c r="A749" s="93"/>
      <c r="B749" s="94"/>
      <c r="C749" s="95"/>
      <c r="D749" s="96"/>
      <c r="E749" s="96"/>
      <c r="F749" s="97"/>
      <c r="G749" s="98"/>
      <c r="H749" s="98"/>
      <c r="I749" s="98"/>
      <c r="J749" s="98"/>
      <c r="K749" s="98"/>
      <c r="L749" s="98"/>
      <c r="M749" s="98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</row>
    <row r="750">
      <c r="A750" s="93"/>
      <c r="B750" s="94"/>
      <c r="C750" s="95"/>
      <c r="D750" s="96"/>
      <c r="E750" s="96"/>
      <c r="F750" s="97"/>
      <c r="G750" s="98"/>
      <c r="H750" s="98"/>
      <c r="I750" s="98"/>
      <c r="J750" s="98"/>
      <c r="K750" s="98"/>
      <c r="L750" s="98"/>
      <c r="M750" s="98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</row>
    <row r="751">
      <c r="A751" s="93"/>
      <c r="B751" s="94"/>
      <c r="C751" s="95"/>
      <c r="D751" s="96"/>
      <c r="E751" s="96"/>
      <c r="F751" s="97"/>
      <c r="G751" s="98"/>
      <c r="H751" s="98"/>
      <c r="I751" s="98"/>
      <c r="J751" s="98"/>
      <c r="K751" s="98"/>
      <c r="L751" s="98"/>
      <c r="M751" s="98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</row>
    <row r="752">
      <c r="A752" s="93"/>
      <c r="B752" s="94"/>
      <c r="C752" s="95"/>
      <c r="D752" s="96"/>
      <c r="E752" s="96"/>
      <c r="F752" s="97"/>
      <c r="G752" s="98"/>
      <c r="H752" s="98"/>
      <c r="I752" s="98"/>
      <c r="J752" s="98"/>
      <c r="K752" s="98"/>
      <c r="L752" s="98"/>
      <c r="M752" s="98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</row>
    <row r="753">
      <c r="A753" s="93"/>
      <c r="B753" s="94"/>
      <c r="C753" s="95"/>
      <c r="D753" s="96"/>
      <c r="E753" s="96"/>
      <c r="F753" s="97"/>
      <c r="G753" s="98"/>
      <c r="H753" s="98"/>
      <c r="I753" s="98"/>
      <c r="J753" s="98"/>
      <c r="K753" s="98"/>
      <c r="L753" s="98"/>
      <c r="M753" s="98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</row>
    <row r="754">
      <c r="A754" s="93"/>
      <c r="B754" s="94"/>
      <c r="C754" s="95"/>
      <c r="D754" s="96"/>
      <c r="E754" s="96"/>
      <c r="F754" s="97"/>
      <c r="G754" s="98"/>
      <c r="H754" s="98"/>
      <c r="I754" s="98"/>
      <c r="J754" s="98"/>
      <c r="K754" s="98"/>
      <c r="L754" s="98"/>
      <c r="M754" s="98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</row>
    <row r="755">
      <c r="A755" s="93"/>
      <c r="B755" s="94"/>
      <c r="C755" s="95"/>
      <c r="D755" s="96"/>
      <c r="E755" s="96"/>
      <c r="F755" s="97"/>
      <c r="G755" s="98"/>
      <c r="H755" s="98"/>
      <c r="I755" s="98"/>
      <c r="J755" s="98"/>
      <c r="K755" s="98"/>
      <c r="L755" s="98"/>
      <c r="M755" s="98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</row>
    <row r="756">
      <c r="A756" s="93"/>
      <c r="B756" s="94"/>
      <c r="C756" s="95"/>
      <c r="D756" s="96"/>
      <c r="E756" s="96"/>
      <c r="F756" s="97"/>
      <c r="G756" s="98"/>
      <c r="H756" s="98"/>
      <c r="I756" s="98"/>
      <c r="J756" s="98"/>
      <c r="K756" s="98"/>
      <c r="L756" s="98"/>
      <c r="M756" s="98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</row>
    <row r="757">
      <c r="A757" s="93"/>
      <c r="B757" s="94"/>
      <c r="C757" s="95"/>
      <c r="D757" s="96"/>
      <c r="E757" s="96"/>
      <c r="F757" s="97"/>
      <c r="G757" s="98"/>
      <c r="H757" s="98"/>
      <c r="I757" s="98"/>
      <c r="J757" s="98"/>
      <c r="K757" s="98"/>
      <c r="L757" s="98"/>
      <c r="M757" s="98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</row>
    <row r="758">
      <c r="A758" s="93"/>
      <c r="B758" s="94"/>
      <c r="C758" s="95"/>
      <c r="D758" s="96"/>
      <c r="E758" s="96"/>
      <c r="F758" s="97"/>
      <c r="G758" s="98"/>
      <c r="H758" s="98"/>
      <c r="I758" s="98"/>
      <c r="J758" s="98"/>
      <c r="K758" s="98"/>
      <c r="L758" s="98"/>
      <c r="M758" s="98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</row>
    <row r="759">
      <c r="A759" s="93"/>
      <c r="B759" s="94"/>
      <c r="C759" s="95"/>
      <c r="D759" s="96"/>
      <c r="E759" s="96"/>
      <c r="F759" s="97"/>
      <c r="G759" s="98"/>
      <c r="H759" s="98"/>
      <c r="I759" s="98"/>
      <c r="J759" s="98"/>
      <c r="K759" s="98"/>
      <c r="L759" s="98"/>
      <c r="M759" s="98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</row>
    <row r="760">
      <c r="A760" s="93"/>
      <c r="B760" s="94"/>
      <c r="C760" s="95"/>
      <c r="D760" s="96"/>
      <c r="E760" s="96"/>
      <c r="F760" s="97"/>
      <c r="G760" s="98"/>
      <c r="H760" s="98"/>
      <c r="I760" s="98"/>
      <c r="J760" s="98"/>
      <c r="K760" s="98"/>
      <c r="L760" s="98"/>
      <c r="M760" s="98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</row>
    <row r="761">
      <c r="A761" s="93"/>
      <c r="B761" s="94"/>
      <c r="C761" s="95"/>
      <c r="D761" s="96"/>
      <c r="E761" s="96"/>
      <c r="F761" s="97"/>
      <c r="G761" s="98"/>
      <c r="H761" s="98"/>
      <c r="I761" s="98"/>
      <c r="J761" s="98"/>
      <c r="K761" s="98"/>
      <c r="L761" s="98"/>
      <c r="M761" s="98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</row>
    <row r="762">
      <c r="A762" s="93"/>
      <c r="B762" s="94"/>
      <c r="C762" s="95"/>
      <c r="D762" s="96"/>
      <c r="E762" s="96"/>
      <c r="F762" s="97"/>
      <c r="G762" s="98"/>
      <c r="H762" s="98"/>
      <c r="I762" s="98"/>
      <c r="J762" s="98"/>
      <c r="K762" s="98"/>
      <c r="L762" s="98"/>
      <c r="M762" s="98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</row>
    <row r="763">
      <c r="A763" s="93"/>
      <c r="B763" s="94"/>
      <c r="C763" s="95"/>
      <c r="D763" s="96"/>
      <c r="E763" s="96"/>
      <c r="F763" s="97"/>
      <c r="G763" s="98"/>
      <c r="H763" s="98"/>
      <c r="I763" s="98"/>
      <c r="J763" s="98"/>
      <c r="K763" s="98"/>
      <c r="L763" s="98"/>
      <c r="M763" s="98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</row>
    <row r="764">
      <c r="A764" s="93"/>
      <c r="B764" s="94"/>
      <c r="C764" s="95"/>
      <c r="D764" s="96"/>
      <c r="E764" s="96"/>
      <c r="F764" s="97"/>
      <c r="G764" s="98"/>
      <c r="H764" s="98"/>
      <c r="I764" s="98"/>
      <c r="J764" s="98"/>
      <c r="K764" s="98"/>
      <c r="L764" s="98"/>
      <c r="M764" s="98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</row>
    <row r="765">
      <c r="A765" s="93"/>
      <c r="B765" s="94"/>
      <c r="C765" s="95"/>
      <c r="D765" s="96"/>
      <c r="E765" s="96"/>
      <c r="F765" s="97"/>
      <c r="G765" s="98"/>
      <c r="H765" s="98"/>
      <c r="I765" s="98"/>
      <c r="J765" s="98"/>
      <c r="K765" s="98"/>
      <c r="L765" s="98"/>
      <c r="M765" s="98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</row>
    <row r="766">
      <c r="A766" s="93"/>
      <c r="B766" s="94"/>
      <c r="C766" s="95"/>
      <c r="D766" s="96"/>
      <c r="E766" s="96"/>
      <c r="F766" s="97"/>
      <c r="G766" s="98"/>
      <c r="H766" s="98"/>
      <c r="I766" s="98"/>
      <c r="J766" s="98"/>
      <c r="K766" s="98"/>
      <c r="L766" s="98"/>
      <c r="M766" s="98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</row>
    <row r="767">
      <c r="A767" s="93"/>
      <c r="B767" s="94"/>
      <c r="C767" s="95"/>
      <c r="D767" s="96"/>
      <c r="E767" s="96"/>
      <c r="F767" s="97"/>
      <c r="G767" s="98"/>
      <c r="H767" s="98"/>
      <c r="I767" s="98"/>
      <c r="J767" s="98"/>
      <c r="K767" s="98"/>
      <c r="L767" s="98"/>
      <c r="M767" s="98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</row>
    <row r="768">
      <c r="A768" s="93"/>
      <c r="B768" s="94"/>
      <c r="C768" s="95"/>
      <c r="D768" s="96"/>
      <c r="E768" s="96"/>
      <c r="F768" s="97"/>
      <c r="G768" s="98"/>
      <c r="H768" s="98"/>
      <c r="I768" s="98"/>
      <c r="J768" s="98"/>
      <c r="K768" s="98"/>
      <c r="L768" s="98"/>
      <c r="M768" s="98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</row>
    <row r="769">
      <c r="A769" s="93"/>
      <c r="B769" s="94"/>
      <c r="C769" s="95"/>
      <c r="D769" s="96"/>
      <c r="E769" s="96"/>
      <c r="F769" s="97"/>
      <c r="G769" s="98"/>
      <c r="H769" s="98"/>
      <c r="I769" s="98"/>
      <c r="J769" s="98"/>
      <c r="K769" s="98"/>
      <c r="L769" s="98"/>
      <c r="M769" s="98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</row>
    <row r="770">
      <c r="A770" s="93"/>
      <c r="B770" s="94"/>
      <c r="C770" s="95"/>
      <c r="D770" s="96"/>
      <c r="E770" s="96"/>
      <c r="F770" s="97"/>
      <c r="G770" s="98"/>
      <c r="H770" s="98"/>
      <c r="I770" s="98"/>
      <c r="J770" s="98"/>
      <c r="K770" s="98"/>
      <c r="L770" s="98"/>
      <c r="M770" s="98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</row>
    <row r="771">
      <c r="A771" s="93"/>
      <c r="B771" s="94"/>
      <c r="C771" s="95"/>
      <c r="D771" s="96"/>
      <c r="E771" s="96"/>
      <c r="F771" s="97"/>
      <c r="G771" s="98"/>
      <c r="H771" s="98"/>
      <c r="I771" s="98"/>
      <c r="J771" s="98"/>
      <c r="K771" s="98"/>
      <c r="L771" s="98"/>
      <c r="M771" s="98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</row>
    <row r="772">
      <c r="A772" s="93"/>
      <c r="B772" s="94"/>
      <c r="C772" s="95"/>
      <c r="D772" s="96"/>
      <c r="E772" s="96"/>
      <c r="F772" s="97"/>
      <c r="G772" s="98"/>
      <c r="H772" s="98"/>
      <c r="I772" s="98"/>
      <c r="J772" s="98"/>
      <c r="K772" s="98"/>
      <c r="L772" s="98"/>
      <c r="M772" s="98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</row>
    <row r="773">
      <c r="A773" s="93"/>
      <c r="B773" s="94"/>
      <c r="C773" s="95"/>
      <c r="D773" s="96"/>
      <c r="E773" s="96"/>
      <c r="F773" s="97"/>
      <c r="G773" s="98"/>
      <c r="H773" s="98"/>
      <c r="I773" s="98"/>
      <c r="J773" s="98"/>
      <c r="K773" s="98"/>
      <c r="L773" s="98"/>
      <c r="M773" s="98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</row>
    <row r="774">
      <c r="A774" s="93"/>
      <c r="B774" s="94"/>
      <c r="C774" s="95"/>
      <c r="D774" s="96"/>
      <c r="E774" s="96"/>
      <c r="F774" s="97"/>
      <c r="G774" s="98"/>
      <c r="H774" s="98"/>
      <c r="I774" s="98"/>
      <c r="J774" s="98"/>
      <c r="K774" s="98"/>
      <c r="L774" s="98"/>
      <c r="M774" s="98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</row>
    <row r="775">
      <c r="A775" s="93"/>
      <c r="B775" s="94"/>
      <c r="C775" s="95"/>
      <c r="D775" s="96"/>
      <c r="E775" s="96"/>
      <c r="F775" s="97"/>
      <c r="G775" s="98"/>
      <c r="H775" s="98"/>
      <c r="I775" s="98"/>
      <c r="J775" s="98"/>
      <c r="K775" s="98"/>
      <c r="L775" s="98"/>
      <c r="M775" s="98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</row>
    <row r="776">
      <c r="A776" s="93"/>
      <c r="B776" s="94"/>
      <c r="C776" s="95"/>
      <c r="D776" s="96"/>
      <c r="E776" s="96"/>
      <c r="F776" s="97"/>
      <c r="G776" s="98"/>
      <c r="H776" s="98"/>
      <c r="I776" s="98"/>
      <c r="J776" s="98"/>
      <c r="K776" s="98"/>
      <c r="L776" s="98"/>
      <c r="M776" s="98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</row>
    <row r="777">
      <c r="A777" s="93"/>
      <c r="B777" s="94"/>
      <c r="C777" s="95"/>
      <c r="D777" s="96"/>
      <c r="E777" s="96"/>
      <c r="F777" s="97"/>
      <c r="G777" s="98"/>
      <c r="H777" s="98"/>
      <c r="I777" s="98"/>
      <c r="J777" s="98"/>
      <c r="K777" s="98"/>
      <c r="L777" s="98"/>
      <c r="M777" s="98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</row>
    <row r="778">
      <c r="A778" s="93"/>
      <c r="B778" s="94"/>
      <c r="C778" s="95"/>
      <c r="D778" s="96"/>
      <c r="E778" s="96"/>
      <c r="F778" s="97"/>
      <c r="G778" s="98"/>
      <c r="H778" s="98"/>
      <c r="I778" s="98"/>
      <c r="J778" s="98"/>
      <c r="K778" s="98"/>
      <c r="L778" s="98"/>
      <c r="M778" s="98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</row>
    <row r="779">
      <c r="A779" s="93"/>
      <c r="B779" s="94"/>
      <c r="C779" s="95"/>
      <c r="D779" s="96"/>
      <c r="E779" s="96"/>
      <c r="F779" s="97"/>
      <c r="G779" s="98"/>
      <c r="H779" s="98"/>
      <c r="I779" s="98"/>
      <c r="J779" s="98"/>
      <c r="K779" s="98"/>
      <c r="L779" s="98"/>
      <c r="M779" s="98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</row>
    <row r="780">
      <c r="A780" s="93"/>
      <c r="B780" s="94"/>
      <c r="C780" s="95"/>
      <c r="D780" s="96"/>
      <c r="E780" s="96"/>
      <c r="F780" s="97"/>
      <c r="G780" s="98"/>
      <c r="H780" s="98"/>
      <c r="I780" s="98"/>
      <c r="J780" s="98"/>
      <c r="K780" s="98"/>
      <c r="L780" s="98"/>
      <c r="M780" s="98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</row>
    <row r="781">
      <c r="A781" s="93"/>
      <c r="B781" s="94"/>
      <c r="C781" s="95"/>
      <c r="D781" s="96"/>
      <c r="E781" s="96"/>
      <c r="F781" s="97"/>
      <c r="G781" s="98"/>
      <c r="H781" s="98"/>
      <c r="I781" s="98"/>
      <c r="J781" s="98"/>
      <c r="K781" s="98"/>
      <c r="L781" s="98"/>
      <c r="M781" s="98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</row>
    <row r="782">
      <c r="A782" s="93"/>
      <c r="B782" s="94"/>
      <c r="C782" s="95"/>
      <c r="D782" s="96"/>
      <c r="E782" s="96"/>
      <c r="F782" s="97"/>
      <c r="G782" s="98"/>
      <c r="H782" s="98"/>
      <c r="I782" s="98"/>
      <c r="J782" s="98"/>
      <c r="K782" s="98"/>
      <c r="L782" s="98"/>
      <c r="M782" s="98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</row>
    <row r="783">
      <c r="A783" s="93"/>
      <c r="B783" s="94"/>
      <c r="C783" s="95"/>
      <c r="D783" s="96"/>
      <c r="E783" s="96"/>
      <c r="F783" s="97"/>
      <c r="G783" s="98"/>
      <c r="H783" s="98"/>
      <c r="I783" s="98"/>
      <c r="J783" s="98"/>
      <c r="K783" s="98"/>
      <c r="L783" s="98"/>
      <c r="M783" s="98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</row>
    <row r="784">
      <c r="A784" s="93"/>
      <c r="B784" s="94"/>
      <c r="C784" s="95"/>
      <c r="D784" s="96"/>
      <c r="E784" s="96"/>
      <c r="F784" s="97"/>
      <c r="G784" s="98"/>
      <c r="H784" s="98"/>
      <c r="I784" s="98"/>
      <c r="J784" s="98"/>
      <c r="K784" s="98"/>
      <c r="L784" s="98"/>
      <c r="M784" s="98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</row>
    <row r="785">
      <c r="A785" s="93"/>
      <c r="B785" s="94"/>
      <c r="C785" s="95"/>
      <c r="D785" s="96"/>
      <c r="E785" s="96"/>
      <c r="F785" s="97"/>
      <c r="G785" s="98"/>
      <c r="H785" s="98"/>
      <c r="I785" s="98"/>
      <c r="J785" s="98"/>
      <c r="K785" s="98"/>
      <c r="L785" s="98"/>
      <c r="M785" s="98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</row>
    <row r="786">
      <c r="A786" s="93"/>
      <c r="B786" s="94"/>
      <c r="C786" s="95"/>
      <c r="D786" s="96"/>
      <c r="E786" s="96"/>
      <c r="F786" s="97"/>
      <c r="G786" s="98"/>
      <c r="H786" s="98"/>
      <c r="I786" s="98"/>
      <c r="J786" s="98"/>
      <c r="K786" s="98"/>
      <c r="L786" s="98"/>
      <c r="M786" s="98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</row>
    <row r="787">
      <c r="A787" s="93"/>
      <c r="B787" s="94"/>
      <c r="C787" s="95"/>
      <c r="D787" s="96"/>
      <c r="E787" s="96"/>
      <c r="F787" s="97"/>
      <c r="G787" s="98"/>
      <c r="H787" s="98"/>
      <c r="I787" s="98"/>
      <c r="J787" s="98"/>
      <c r="K787" s="98"/>
      <c r="L787" s="98"/>
      <c r="M787" s="98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</row>
    <row r="788">
      <c r="A788" s="93"/>
      <c r="B788" s="94"/>
      <c r="C788" s="95"/>
      <c r="D788" s="96"/>
      <c r="E788" s="96"/>
      <c r="F788" s="97"/>
      <c r="G788" s="98"/>
      <c r="H788" s="98"/>
      <c r="I788" s="98"/>
      <c r="J788" s="98"/>
      <c r="K788" s="98"/>
      <c r="L788" s="98"/>
      <c r="M788" s="98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</row>
    <row r="789">
      <c r="A789" s="93"/>
      <c r="B789" s="94"/>
      <c r="C789" s="95"/>
      <c r="D789" s="96"/>
      <c r="E789" s="96"/>
      <c r="F789" s="97"/>
      <c r="G789" s="98"/>
      <c r="H789" s="98"/>
      <c r="I789" s="98"/>
      <c r="J789" s="98"/>
      <c r="K789" s="98"/>
      <c r="L789" s="98"/>
      <c r="M789" s="98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</row>
    <row r="790">
      <c r="A790" s="93"/>
      <c r="B790" s="94"/>
      <c r="C790" s="95"/>
      <c r="D790" s="96"/>
      <c r="E790" s="96"/>
      <c r="F790" s="97"/>
      <c r="G790" s="98"/>
      <c r="H790" s="98"/>
      <c r="I790" s="98"/>
      <c r="J790" s="98"/>
      <c r="K790" s="98"/>
      <c r="L790" s="98"/>
      <c r="M790" s="98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</row>
    <row r="791">
      <c r="A791" s="93"/>
      <c r="B791" s="94"/>
      <c r="C791" s="95"/>
      <c r="D791" s="96"/>
      <c r="E791" s="96"/>
      <c r="F791" s="97"/>
      <c r="G791" s="98"/>
      <c r="H791" s="98"/>
      <c r="I791" s="98"/>
      <c r="J791" s="98"/>
      <c r="K791" s="98"/>
      <c r="L791" s="98"/>
      <c r="M791" s="98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</row>
    <row r="792">
      <c r="A792" s="93"/>
      <c r="B792" s="94"/>
      <c r="C792" s="95"/>
      <c r="D792" s="96"/>
      <c r="E792" s="96"/>
      <c r="F792" s="97"/>
      <c r="G792" s="98"/>
      <c r="H792" s="98"/>
      <c r="I792" s="98"/>
      <c r="J792" s="98"/>
      <c r="K792" s="98"/>
      <c r="L792" s="98"/>
      <c r="M792" s="98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</row>
    <row r="793">
      <c r="A793" s="93"/>
      <c r="B793" s="94"/>
      <c r="C793" s="95"/>
      <c r="D793" s="96"/>
      <c r="E793" s="96"/>
      <c r="F793" s="97"/>
      <c r="G793" s="98"/>
      <c r="H793" s="98"/>
      <c r="I793" s="98"/>
      <c r="J793" s="98"/>
      <c r="K793" s="98"/>
      <c r="L793" s="98"/>
      <c r="M793" s="98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</row>
    <row r="794">
      <c r="A794" s="93"/>
      <c r="B794" s="94"/>
      <c r="C794" s="95"/>
      <c r="D794" s="96"/>
      <c r="E794" s="96"/>
      <c r="F794" s="97"/>
      <c r="G794" s="98"/>
      <c r="H794" s="98"/>
      <c r="I794" s="98"/>
      <c r="J794" s="98"/>
      <c r="K794" s="98"/>
      <c r="L794" s="98"/>
      <c r="M794" s="98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</row>
    <row r="795">
      <c r="A795" s="93"/>
      <c r="B795" s="94"/>
      <c r="C795" s="95"/>
      <c r="D795" s="96"/>
      <c r="E795" s="96"/>
      <c r="F795" s="97"/>
      <c r="G795" s="98"/>
      <c r="H795" s="98"/>
      <c r="I795" s="98"/>
      <c r="J795" s="98"/>
      <c r="K795" s="98"/>
      <c r="L795" s="98"/>
      <c r="M795" s="98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</row>
    <row r="796">
      <c r="A796" s="93"/>
      <c r="B796" s="94"/>
      <c r="C796" s="95"/>
      <c r="D796" s="96"/>
      <c r="E796" s="96"/>
      <c r="F796" s="97"/>
      <c r="G796" s="98"/>
      <c r="H796" s="98"/>
      <c r="I796" s="98"/>
      <c r="J796" s="98"/>
      <c r="K796" s="98"/>
      <c r="L796" s="98"/>
      <c r="M796" s="98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</row>
    <row r="797">
      <c r="A797" s="93"/>
      <c r="B797" s="94"/>
      <c r="C797" s="95"/>
      <c r="D797" s="96"/>
      <c r="E797" s="96"/>
      <c r="F797" s="97"/>
      <c r="G797" s="98"/>
      <c r="H797" s="98"/>
      <c r="I797" s="98"/>
      <c r="J797" s="98"/>
      <c r="K797" s="98"/>
      <c r="L797" s="98"/>
      <c r="M797" s="98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</row>
    <row r="798">
      <c r="A798" s="93"/>
      <c r="B798" s="94"/>
      <c r="C798" s="95"/>
      <c r="D798" s="96"/>
      <c r="E798" s="96"/>
      <c r="F798" s="97"/>
      <c r="G798" s="98"/>
      <c r="H798" s="98"/>
      <c r="I798" s="98"/>
      <c r="J798" s="98"/>
      <c r="K798" s="98"/>
      <c r="L798" s="98"/>
      <c r="M798" s="98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</row>
    <row r="799">
      <c r="A799" s="93"/>
      <c r="B799" s="94"/>
      <c r="C799" s="95"/>
      <c r="D799" s="96"/>
      <c r="E799" s="96"/>
      <c r="F799" s="97"/>
      <c r="G799" s="98"/>
      <c r="H799" s="98"/>
      <c r="I799" s="98"/>
      <c r="J799" s="98"/>
      <c r="K799" s="98"/>
      <c r="L799" s="98"/>
      <c r="M799" s="98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</row>
    <row r="800">
      <c r="A800" s="93"/>
      <c r="B800" s="94"/>
      <c r="C800" s="95"/>
      <c r="D800" s="96"/>
      <c r="E800" s="96"/>
      <c r="F800" s="97"/>
      <c r="G800" s="98"/>
      <c r="H800" s="98"/>
      <c r="I800" s="98"/>
      <c r="J800" s="98"/>
      <c r="K800" s="98"/>
      <c r="L800" s="98"/>
      <c r="M800" s="98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</row>
    <row r="801">
      <c r="A801" s="93"/>
      <c r="B801" s="94"/>
      <c r="C801" s="95"/>
      <c r="D801" s="96"/>
      <c r="E801" s="96"/>
      <c r="F801" s="97"/>
      <c r="G801" s="98"/>
      <c r="H801" s="98"/>
      <c r="I801" s="98"/>
      <c r="J801" s="98"/>
      <c r="K801" s="98"/>
      <c r="L801" s="98"/>
      <c r="M801" s="98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</row>
    <row r="802">
      <c r="A802" s="93"/>
      <c r="B802" s="94"/>
      <c r="C802" s="95"/>
      <c r="D802" s="96"/>
      <c r="E802" s="96"/>
      <c r="F802" s="97"/>
      <c r="G802" s="98"/>
      <c r="H802" s="98"/>
      <c r="I802" s="98"/>
      <c r="J802" s="98"/>
      <c r="K802" s="98"/>
      <c r="L802" s="98"/>
      <c r="M802" s="98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</row>
    <row r="803">
      <c r="A803" s="93"/>
      <c r="B803" s="94"/>
      <c r="C803" s="95"/>
      <c r="D803" s="96"/>
      <c r="E803" s="96"/>
      <c r="F803" s="97"/>
      <c r="G803" s="98"/>
      <c r="H803" s="98"/>
      <c r="I803" s="98"/>
      <c r="J803" s="98"/>
      <c r="K803" s="98"/>
      <c r="L803" s="98"/>
      <c r="M803" s="98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</row>
    <row r="804">
      <c r="A804" s="93"/>
      <c r="B804" s="94"/>
      <c r="C804" s="95"/>
      <c r="D804" s="96"/>
      <c r="E804" s="96"/>
      <c r="F804" s="97"/>
      <c r="G804" s="98"/>
      <c r="H804" s="98"/>
      <c r="I804" s="98"/>
      <c r="J804" s="98"/>
      <c r="K804" s="98"/>
      <c r="L804" s="98"/>
      <c r="M804" s="98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</row>
    <row r="805">
      <c r="A805" s="93"/>
      <c r="B805" s="94"/>
      <c r="C805" s="95"/>
      <c r="D805" s="96"/>
      <c r="E805" s="96"/>
      <c r="F805" s="97"/>
      <c r="G805" s="98"/>
      <c r="H805" s="98"/>
      <c r="I805" s="98"/>
      <c r="J805" s="98"/>
      <c r="K805" s="98"/>
      <c r="L805" s="98"/>
      <c r="M805" s="98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</row>
    <row r="806">
      <c r="A806" s="93"/>
      <c r="B806" s="94"/>
      <c r="C806" s="95"/>
      <c r="D806" s="96"/>
      <c r="E806" s="96"/>
      <c r="F806" s="97"/>
      <c r="G806" s="98"/>
      <c r="H806" s="98"/>
      <c r="I806" s="98"/>
      <c r="J806" s="98"/>
      <c r="K806" s="98"/>
      <c r="L806" s="98"/>
      <c r="M806" s="98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</row>
    <row r="807">
      <c r="A807" s="93"/>
      <c r="B807" s="94"/>
      <c r="C807" s="95"/>
      <c r="D807" s="96"/>
      <c r="E807" s="96"/>
      <c r="F807" s="97"/>
      <c r="G807" s="98"/>
      <c r="H807" s="98"/>
      <c r="I807" s="98"/>
      <c r="J807" s="98"/>
      <c r="K807" s="98"/>
      <c r="L807" s="98"/>
      <c r="M807" s="98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</row>
    <row r="808">
      <c r="A808" s="93"/>
      <c r="B808" s="94"/>
      <c r="C808" s="95"/>
      <c r="D808" s="96"/>
      <c r="E808" s="96"/>
      <c r="F808" s="97"/>
      <c r="G808" s="98"/>
      <c r="H808" s="98"/>
      <c r="I808" s="98"/>
      <c r="J808" s="98"/>
      <c r="K808" s="98"/>
      <c r="L808" s="98"/>
      <c r="M808" s="98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</row>
    <row r="809">
      <c r="A809" s="93"/>
      <c r="B809" s="94"/>
      <c r="C809" s="95"/>
      <c r="D809" s="96"/>
      <c r="E809" s="96"/>
      <c r="F809" s="97"/>
      <c r="G809" s="98"/>
      <c r="H809" s="98"/>
      <c r="I809" s="98"/>
      <c r="J809" s="98"/>
      <c r="K809" s="98"/>
      <c r="L809" s="98"/>
      <c r="M809" s="98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</row>
    <row r="810">
      <c r="A810" s="93"/>
      <c r="B810" s="94"/>
      <c r="C810" s="95"/>
      <c r="D810" s="96"/>
      <c r="E810" s="96"/>
      <c r="F810" s="97"/>
      <c r="G810" s="98"/>
      <c r="H810" s="98"/>
      <c r="I810" s="98"/>
      <c r="J810" s="98"/>
      <c r="K810" s="98"/>
      <c r="L810" s="98"/>
      <c r="M810" s="98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</row>
    <row r="811">
      <c r="A811" s="93"/>
      <c r="B811" s="94"/>
      <c r="C811" s="95"/>
      <c r="D811" s="96"/>
      <c r="E811" s="96"/>
      <c r="F811" s="97"/>
      <c r="G811" s="98"/>
      <c r="H811" s="98"/>
      <c r="I811" s="98"/>
      <c r="J811" s="98"/>
      <c r="K811" s="98"/>
      <c r="L811" s="98"/>
      <c r="M811" s="98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</row>
    <row r="812">
      <c r="A812" s="93"/>
      <c r="B812" s="94"/>
      <c r="C812" s="95"/>
      <c r="D812" s="96"/>
      <c r="E812" s="96"/>
      <c r="F812" s="97"/>
      <c r="G812" s="98"/>
      <c r="H812" s="98"/>
      <c r="I812" s="98"/>
      <c r="J812" s="98"/>
      <c r="K812" s="98"/>
      <c r="L812" s="98"/>
      <c r="M812" s="98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</row>
    <row r="813">
      <c r="A813" s="93"/>
      <c r="B813" s="94"/>
      <c r="C813" s="95"/>
      <c r="D813" s="96"/>
      <c r="E813" s="96"/>
      <c r="F813" s="97"/>
      <c r="G813" s="98"/>
      <c r="H813" s="98"/>
      <c r="I813" s="98"/>
      <c r="J813" s="98"/>
      <c r="K813" s="98"/>
      <c r="L813" s="98"/>
      <c r="M813" s="98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</row>
    <row r="814">
      <c r="A814" s="93"/>
      <c r="B814" s="94"/>
      <c r="C814" s="95"/>
      <c r="D814" s="96"/>
      <c r="E814" s="96"/>
      <c r="F814" s="97"/>
      <c r="G814" s="98"/>
      <c r="H814" s="98"/>
      <c r="I814" s="98"/>
      <c r="J814" s="98"/>
      <c r="K814" s="98"/>
      <c r="L814" s="98"/>
      <c r="M814" s="98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</row>
    <row r="815">
      <c r="A815" s="93"/>
      <c r="B815" s="94"/>
      <c r="C815" s="95"/>
      <c r="D815" s="96"/>
      <c r="E815" s="96"/>
      <c r="F815" s="97"/>
      <c r="G815" s="98"/>
      <c r="H815" s="98"/>
      <c r="I815" s="98"/>
      <c r="J815" s="98"/>
      <c r="K815" s="98"/>
      <c r="L815" s="98"/>
      <c r="M815" s="98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</row>
    <row r="816">
      <c r="A816" s="93"/>
      <c r="B816" s="94"/>
      <c r="C816" s="95"/>
      <c r="D816" s="96"/>
      <c r="E816" s="96"/>
      <c r="F816" s="97"/>
      <c r="G816" s="98"/>
      <c r="H816" s="98"/>
      <c r="I816" s="98"/>
      <c r="J816" s="98"/>
      <c r="K816" s="98"/>
      <c r="L816" s="98"/>
      <c r="M816" s="98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</row>
    <row r="817">
      <c r="A817" s="93"/>
      <c r="B817" s="94"/>
      <c r="C817" s="95"/>
      <c r="D817" s="96"/>
      <c r="E817" s="96"/>
      <c r="F817" s="97"/>
      <c r="G817" s="98"/>
      <c r="H817" s="98"/>
      <c r="I817" s="98"/>
      <c r="J817" s="98"/>
      <c r="K817" s="98"/>
      <c r="L817" s="98"/>
      <c r="M817" s="98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</row>
    <row r="818">
      <c r="A818" s="93"/>
      <c r="B818" s="94"/>
      <c r="C818" s="95"/>
      <c r="D818" s="96"/>
      <c r="E818" s="96"/>
      <c r="F818" s="97"/>
      <c r="G818" s="98"/>
      <c r="H818" s="98"/>
      <c r="I818" s="98"/>
      <c r="J818" s="98"/>
      <c r="K818" s="98"/>
      <c r="L818" s="98"/>
      <c r="M818" s="98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</row>
    <row r="819">
      <c r="A819" s="93"/>
      <c r="B819" s="94"/>
      <c r="C819" s="95"/>
      <c r="D819" s="96"/>
      <c r="E819" s="96"/>
      <c r="F819" s="97"/>
      <c r="G819" s="98"/>
      <c r="H819" s="98"/>
      <c r="I819" s="98"/>
      <c r="J819" s="98"/>
      <c r="K819" s="98"/>
      <c r="L819" s="98"/>
      <c r="M819" s="98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</row>
    <row r="820">
      <c r="A820" s="93"/>
      <c r="B820" s="94"/>
      <c r="C820" s="95"/>
      <c r="D820" s="96"/>
      <c r="E820" s="96"/>
      <c r="F820" s="97"/>
      <c r="G820" s="98"/>
      <c r="H820" s="98"/>
      <c r="I820" s="98"/>
      <c r="J820" s="98"/>
      <c r="K820" s="98"/>
      <c r="L820" s="98"/>
      <c r="M820" s="98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</row>
    <row r="821">
      <c r="A821" s="93"/>
      <c r="B821" s="94"/>
      <c r="C821" s="95"/>
      <c r="D821" s="96"/>
      <c r="E821" s="96"/>
      <c r="F821" s="97"/>
      <c r="G821" s="98"/>
      <c r="H821" s="98"/>
      <c r="I821" s="98"/>
      <c r="J821" s="98"/>
      <c r="K821" s="98"/>
      <c r="L821" s="98"/>
      <c r="M821" s="98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</row>
    <row r="822">
      <c r="A822" s="93"/>
      <c r="B822" s="94"/>
      <c r="C822" s="95"/>
      <c r="D822" s="96"/>
      <c r="E822" s="96"/>
      <c r="F822" s="97"/>
      <c r="G822" s="98"/>
      <c r="H822" s="98"/>
      <c r="I822" s="98"/>
      <c r="J822" s="98"/>
      <c r="K822" s="98"/>
      <c r="L822" s="98"/>
      <c r="M822" s="98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</row>
    <row r="823">
      <c r="A823" s="93"/>
      <c r="B823" s="94"/>
      <c r="C823" s="95"/>
      <c r="D823" s="96"/>
      <c r="E823" s="96"/>
      <c r="F823" s="97"/>
      <c r="G823" s="98"/>
      <c r="H823" s="98"/>
      <c r="I823" s="98"/>
      <c r="J823" s="98"/>
      <c r="K823" s="98"/>
      <c r="L823" s="98"/>
      <c r="M823" s="98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</row>
    <row r="824">
      <c r="A824" s="93"/>
      <c r="B824" s="94"/>
      <c r="C824" s="95"/>
      <c r="D824" s="96"/>
      <c r="E824" s="96"/>
      <c r="F824" s="97"/>
      <c r="G824" s="98"/>
      <c r="H824" s="98"/>
      <c r="I824" s="98"/>
      <c r="J824" s="98"/>
      <c r="K824" s="98"/>
      <c r="L824" s="98"/>
      <c r="M824" s="98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</row>
    <row r="825">
      <c r="A825" s="93"/>
      <c r="B825" s="94"/>
      <c r="C825" s="95"/>
      <c r="D825" s="96"/>
      <c r="E825" s="96"/>
      <c r="F825" s="97"/>
      <c r="G825" s="98"/>
      <c r="H825" s="98"/>
      <c r="I825" s="98"/>
      <c r="J825" s="98"/>
      <c r="K825" s="98"/>
      <c r="L825" s="98"/>
      <c r="M825" s="98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</row>
    <row r="826">
      <c r="A826" s="93"/>
      <c r="B826" s="94"/>
      <c r="C826" s="95"/>
      <c r="D826" s="96"/>
      <c r="E826" s="96"/>
      <c r="F826" s="97"/>
      <c r="G826" s="98"/>
      <c r="H826" s="98"/>
      <c r="I826" s="98"/>
      <c r="J826" s="98"/>
      <c r="K826" s="98"/>
      <c r="L826" s="98"/>
      <c r="M826" s="98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</row>
    <row r="827">
      <c r="A827" s="93"/>
      <c r="B827" s="94"/>
      <c r="C827" s="95"/>
      <c r="D827" s="96"/>
      <c r="E827" s="96"/>
      <c r="F827" s="97"/>
      <c r="G827" s="98"/>
      <c r="H827" s="98"/>
      <c r="I827" s="98"/>
      <c r="J827" s="98"/>
      <c r="K827" s="98"/>
      <c r="L827" s="98"/>
      <c r="M827" s="98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</row>
    <row r="828">
      <c r="A828" s="93"/>
      <c r="B828" s="94"/>
      <c r="C828" s="95"/>
      <c r="D828" s="96"/>
      <c r="E828" s="96"/>
      <c r="F828" s="97"/>
      <c r="G828" s="98"/>
      <c r="H828" s="98"/>
      <c r="I828" s="98"/>
      <c r="J828" s="98"/>
      <c r="K828" s="98"/>
      <c r="L828" s="98"/>
      <c r="M828" s="98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</row>
    <row r="829">
      <c r="A829" s="93"/>
      <c r="B829" s="94"/>
      <c r="C829" s="95"/>
      <c r="D829" s="96"/>
      <c r="E829" s="96"/>
      <c r="F829" s="97"/>
      <c r="G829" s="98"/>
      <c r="H829" s="98"/>
      <c r="I829" s="98"/>
      <c r="J829" s="98"/>
      <c r="K829" s="98"/>
      <c r="L829" s="98"/>
      <c r="M829" s="98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</row>
    <row r="830">
      <c r="A830" s="93"/>
      <c r="B830" s="94"/>
      <c r="C830" s="95"/>
      <c r="D830" s="96"/>
      <c r="E830" s="96"/>
      <c r="F830" s="97"/>
      <c r="G830" s="98"/>
      <c r="H830" s="98"/>
      <c r="I830" s="98"/>
      <c r="J830" s="98"/>
      <c r="K830" s="98"/>
      <c r="L830" s="98"/>
      <c r="M830" s="98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</row>
    <row r="831">
      <c r="A831" s="93"/>
      <c r="B831" s="94"/>
      <c r="C831" s="95"/>
      <c r="D831" s="96"/>
      <c r="E831" s="96"/>
      <c r="F831" s="97"/>
      <c r="G831" s="98"/>
      <c r="H831" s="98"/>
      <c r="I831" s="98"/>
      <c r="J831" s="98"/>
      <c r="K831" s="98"/>
      <c r="L831" s="98"/>
      <c r="M831" s="98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</row>
    <row r="832">
      <c r="A832" s="93"/>
      <c r="B832" s="94"/>
      <c r="C832" s="95"/>
      <c r="D832" s="96"/>
      <c r="E832" s="96"/>
      <c r="F832" s="97"/>
      <c r="G832" s="98"/>
      <c r="H832" s="98"/>
      <c r="I832" s="98"/>
      <c r="J832" s="98"/>
      <c r="K832" s="98"/>
      <c r="L832" s="98"/>
      <c r="M832" s="98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</row>
    <row r="833">
      <c r="A833" s="93"/>
      <c r="B833" s="94"/>
      <c r="C833" s="95"/>
      <c r="D833" s="96"/>
      <c r="E833" s="96"/>
      <c r="F833" s="97"/>
      <c r="G833" s="98"/>
      <c r="H833" s="98"/>
      <c r="I833" s="98"/>
      <c r="J833" s="98"/>
      <c r="K833" s="98"/>
      <c r="L833" s="98"/>
      <c r="M833" s="98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</row>
    <row r="834">
      <c r="A834" s="93"/>
      <c r="B834" s="94"/>
      <c r="C834" s="95"/>
      <c r="D834" s="96"/>
      <c r="E834" s="96"/>
      <c r="F834" s="97"/>
      <c r="G834" s="98"/>
      <c r="H834" s="98"/>
      <c r="I834" s="98"/>
      <c r="J834" s="98"/>
      <c r="K834" s="98"/>
      <c r="L834" s="98"/>
      <c r="M834" s="98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</row>
    <row r="835">
      <c r="A835" s="93"/>
      <c r="B835" s="94"/>
      <c r="C835" s="95"/>
      <c r="D835" s="96"/>
      <c r="E835" s="96"/>
      <c r="F835" s="97"/>
      <c r="G835" s="98"/>
      <c r="H835" s="98"/>
      <c r="I835" s="98"/>
      <c r="J835" s="98"/>
      <c r="K835" s="98"/>
      <c r="L835" s="98"/>
      <c r="M835" s="98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</row>
    <row r="836">
      <c r="A836" s="93"/>
      <c r="B836" s="94"/>
      <c r="C836" s="95"/>
      <c r="D836" s="96"/>
      <c r="E836" s="96"/>
      <c r="F836" s="97"/>
      <c r="G836" s="98"/>
      <c r="H836" s="98"/>
      <c r="I836" s="98"/>
      <c r="J836" s="98"/>
      <c r="K836" s="98"/>
      <c r="L836" s="98"/>
      <c r="M836" s="98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</row>
    <row r="837">
      <c r="A837" s="93"/>
      <c r="B837" s="94"/>
      <c r="C837" s="95"/>
      <c r="D837" s="96"/>
      <c r="E837" s="96"/>
      <c r="F837" s="97"/>
      <c r="G837" s="98"/>
      <c r="H837" s="98"/>
      <c r="I837" s="98"/>
      <c r="J837" s="98"/>
      <c r="K837" s="98"/>
      <c r="L837" s="98"/>
      <c r="M837" s="98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</row>
    <row r="838">
      <c r="A838" s="93"/>
      <c r="B838" s="94"/>
      <c r="C838" s="95"/>
      <c r="D838" s="96"/>
      <c r="E838" s="96"/>
      <c r="F838" s="97"/>
      <c r="G838" s="98"/>
      <c r="H838" s="98"/>
      <c r="I838" s="98"/>
      <c r="J838" s="98"/>
      <c r="K838" s="98"/>
      <c r="L838" s="98"/>
      <c r="M838" s="98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</row>
    <row r="839">
      <c r="A839" s="93"/>
      <c r="B839" s="94"/>
      <c r="C839" s="95"/>
      <c r="D839" s="96"/>
      <c r="E839" s="96"/>
      <c r="F839" s="97"/>
      <c r="G839" s="98"/>
      <c r="H839" s="98"/>
      <c r="I839" s="98"/>
      <c r="J839" s="98"/>
      <c r="K839" s="98"/>
      <c r="L839" s="98"/>
      <c r="M839" s="98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</row>
    <row r="840">
      <c r="A840" s="93"/>
      <c r="B840" s="94"/>
      <c r="C840" s="95"/>
      <c r="D840" s="96"/>
      <c r="E840" s="96"/>
      <c r="F840" s="97"/>
      <c r="G840" s="98"/>
      <c r="H840" s="98"/>
      <c r="I840" s="98"/>
      <c r="J840" s="98"/>
      <c r="K840" s="98"/>
      <c r="L840" s="98"/>
      <c r="M840" s="98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</row>
    <row r="841">
      <c r="A841" s="93"/>
      <c r="B841" s="94"/>
      <c r="C841" s="95"/>
      <c r="D841" s="96"/>
      <c r="E841" s="96"/>
      <c r="F841" s="97"/>
      <c r="G841" s="98"/>
      <c r="H841" s="98"/>
      <c r="I841" s="98"/>
      <c r="J841" s="98"/>
      <c r="K841" s="98"/>
      <c r="L841" s="98"/>
      <c r="M841" s="98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</row>
    <row r="842">
      <c r="A842" s="93"/>
      <c r="B842" s="94"/>
      <c r="C842" s="95"/>
      <c r="D842" s="96"/>
      <c r="E842" s="96"/>
      <c r="F842" s="97"/>
      <c r="G842" s="98"/>
      <c r="H842" s="98"/>
      <c r="I842" s="98"/>
      <c r="J842" s="98"/>
      <c r="K842" s="98"/>
      <c r="L842" s="98"/>
      <c r="M842" s="98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</row>
    <row r="843">
      <c r="A843" s="93"/>
      <c r="B843" s="94"/>
      <c r="C843" s="95"/>
      <c r="D843" s="96"/>
      <c r="E843" s="96"/>
      <c r="F843" s="97"/>
      <c r="G843" s="98"/>
      <c r="H843" s="98"/>
      <c r="I843" s="98"/>
      <c r="J843" s="98"/>
      <c r="K843" s="98"/>
      <c r="L843" s="98"/>
      <c r="M843" s="98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</row>
    <row r="844">
      <c r="A844" s="93"/>
      <c r="B844" s="94"/>
      <c r="C844" s="95"/>
      <c r="D844" s="96"/>
      <c r="E844" s="96"/>
      <c r="F844" s="97"/>
      <c r="G844" s="98"/>
      <c r="H844" s="98"/>
      <c r="I844" s="98"/>
      <c r="J844" s="98"/>
      <c r="K844" s="98"/>
      <c r="L844" s="98"/>
      <c r="M844" s="98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</row>
    <row r="845">
      <c r="A845" s="93"/>
      <c r="B845" s="94"/>
      <c r="C845" s="95"/>
      <c r="D845" s="96"/>
      <c r="E845" s="96"/>
      <c r="F845" s="97"/>
      <c r="G845" s="98"/>
      <c r="H845" s="98"/>
      <c r="I845" s="98"/>
      <c r="J845" s="98"/>
      <c r="K845" s="98"/>
      <c r="L845" s="98"/>
      <c r="M845" s="98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</row>
    <row r="846">
      <c r="A846" s="93"/>
      <c r="B846" s="94"/>
      <c r="C846" s="95"/>
      <c r="D846" s="96"/>
      <c r="E846" s="96"/>
      <c r="F846" s="97"/>
      <c r="G846" s="98"/>
      <c r="H846" s="98"/>
      <c r="I846" s="98"/>
      <c r="J846" s="98"/>
      <c r="K846" s="98"/>
      <c r="L846" s="98"/>
      <c r="M846" s="98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</row>
    <row r="847">
      <c r="A847" s="93"/>
      <c r="B847" s="94"/>
      <c r="C847" s="95"/>
      <c r="D847" s="96"/>
      <c r="E847" s="96"/>
      <c r="F847" s="97"/>
      <c r="G847" s="98"/>
      <c r="H847" s="98"/>
      <c r="I847" s="98"/>
      <c r="J847" s="98"/>
      <c r="K847" s="98"/>
      <c r="L847" s="98"/>
      <c r="M847" s="98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</row>
    <row r="848">
      <c r="A848" s="93"/>
      <c r="B848" s="94"/>
      <c r="C848" s="95"/>
      <c r="D848" s="96"/>
      <c r="E848" s="96"/>
      <c r="F848" s="97"/>
      <c r="G848" s="98"/>
      <c r="H848" s="98"/>
      <c r="I848" s="98"/>
      <c r="J848" s="98"/>
      <c r="K848" s="98"/>
      <c r="L848" s="98"/>
      <c r="M848" s="98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</row>
    <row r="849">
      <c r="A849" s="93"/>
      <c r="B849" s="94"/>
      <c r="C849" s="95"/>
      <c r="D849" s="96"/>
      <c r="E849" s="96"/>
      <c r="F849" s="97"/>
      <c r="G849" s="98"/>
      <c r="H849" s="98"/>
      <c r="I849" s="98"/>
      <c r="J849" s="98"/>
      <c r="K849" s="98"/>
      <c r="L849" s="98"/>
      <c r="M849" s="98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</row>
    <row r="850">
      <c r="A850" s="93"/>
      <c r="B850" s="94"/>
      <c r="C850" s="95"/>
      <c r="D850" s="96"/>
      <c r="E850" s="96"/>
      <c r="F850" s="97"/>
      <c r="G850" s="98"/>
      <c r="H850" s="98"/>
      <c r="I850" s="98"/>
      <c r="J850" s="98"/>
      <c r="K850" s="98"/>
      <c r="L850" s="98"/>
      <c r="M850" s="98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</row>
    <row r="851">
      <c r="A851" s="93"/>
      <c r="B851" s="94"/>
      <c r="C851" s="95"/>
      <c r="D851" s="96"/>
      <c r="E851" s="96"/>
      <c r="F851" s="97"/>
      <c r="G851" s="98"/>
      <c r="H851" s="98"/>
      <c r="I851" s="98"/>
      <c r="J851" s="98"/>
      <c r="K851" s="98"/>
      <c r="L851" s="98"/>
      <c r="M851" s="98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</row>
    <row r="852">
      <c r="A852" s="93"/>
      <c r="B852" s="94"/>
      <c r="C852" s="95"/>
      <c r="D852" s="96"/>
      <c r="E852" s="96"/>
      <c r="F852" s="97"/>
      <c r="G852" s="98"/>
      <c r="H852" s="98"/>
      <c r="I852" s="98"/>
      <c r="J852" s="98"/>
      <c r="K852" s="98"/>
      <c r="L852" s="98"/>
      <c r="M852" s="98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</row>
    <row r="853">
      <c r="A853" s="93"/>
      <c r="B853" s="94"/>
      <c r="C853" s="95"/>
      <c r="D853" s="96"/>
      <c r="E853" s="96"/>
      <c r="F853" s="97"/>
      <c r="G853" s="98"/>
      <c r="H853" s="98"/>
      <c r="I853" s="98"/>
      <c r="J853" s="98"/>
      <c r="K853" s="98"/>
      <c r="L853" s="98"/>
      <c r="M853" s="98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</row>
    <row r="854">
      <c r="A854" s="93"/>
      <c r="B854" s="94"/>
      <c r="C854" s="95"/>
      <c r="D854" s="96"/>
      <c r="E854" s="96"/>
      <c r="F854" s="97"/>
      <c r="G854" s="98"/>
      <c r="H854" s="98"/>
      <c r="I854" s="98"/>
      <c r="J854" s="98"/>
      <c r="K854" s="98"/>
      <c r="L854" s="98"/>
      <c r="M854" s="98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</row>
    <row r="855">
      <c r="A855" s="93"/>
      <c r="B855" s="94"/>
      <c r="C855" s="95"/>
      <c r="D855" s="96"/>
      <c r="E855" s="96"/>
      <c r="F855" s="97"/>
      <c r="G855" s="98"/>
      <c r="H855" s="98"/>
      <c r="I855" s="98"/>
      <c r="J855" s="98"/>
      <c r="K855" s="98"/>
      <c r="L855" s="98"/>
      <c r="M855" s="98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</row>
    <row r="856">
      <c r="A856" s="93"/>
      <c r="B856" s="94"/>
      <c r="C856" s="95"/>
      <c r="D856" s="96"/>
      <c r="E856" s="96"/>
      <c r="F856" s="97"/>
      <c r="G856" s="98"/>
      <c r="H856" s="98"/>
      <c r="I856" s="98"/>
      <c r="J856" s="98"/>
      <c r="K856" s="98"/>
      <c r="L856" s="98"/>
      <c r="M856" s="98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</row>
    <row r="857">
      <c r="A857" s="93"/>
      <c r="B857" s="94"/>
      <c r="C857" s="95"/>
      <c r="D857" s="96"/>
      <c r="E857" s="96"/>
      <c r="F857" s="97"/>
      <c r="G857" s="98"/>
      <c r="H857" s="98"/>
      <c r="I857" s="98"/>
      <c r="J857" s="98"/>
      <c r="K857" s="98"/>
      <c r="L857" s="98"/>
      <c r="M857" s="98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</row>
    <row r="858">
      <c r="A858" s="93"/>
      <c r="B858" s="94"/>
      <c r="C858" s="95"/>
      <c r="D858" s="96"/>
      <c r="E858" s="96"/>
      <c r="F858" s="97"/>
      <c r="G858" s="98"/>
      <c r="H858" s="98"/>
      <c r="I858" s="98"/>
      <c r="J858" s="98"/>
      <c r="K858" s="98"/>
      <c r="L858" s="98"/>
      <c r="M858" s="98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</row>
    <row r="859">
      <c r="A859" s="93"/>
      <c r="B859" s="94"/>
      <c r="C859" s="95"/>
      <c r="D859" s="96"/>
      <c r="E859" s="96"/>
      <c r="F859" s="97"/>
      <c r="G859" s="98"/>
      <c r="H859" s="98"/>
      <c r="I859" s="98"/>
      <c r="J859" s="98"/>
      <c r="K859" s="98"/>
      <c r="L859" s="98"/>
      <c r="M859" s="98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</row>
    <row r="860">
      <c r="A860" s="93"/>
      <c r="B860" s="94"/>
      <c r="C860" s="95"/>
      <c r="D860" s="96"/>
      <c r="E860" s="96"/>
      <c r="F860" s="97"/>
      <c r="G860" s="98"/>
      <c r="H860" s="98"/>
      <c r="I860" s="98"/>
      <c r="J860" s="98"/>
      <c r="K860" s="98"/>
      <c r="L860" s="98"/>
      <c r="M860" s="98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</row>
    <row r="861">
      <c r="A861" s="93"/>
      <c r="B861" s="94"/>
      <c r="C861" s="95"/>
      <c r="D861" s="96"/>
      <c r="E861" s="96"/>
      <c r="F861" s="97"/>
      <c r="G861" s="98"/>
      <c r="H861" s="98"/>
      <c r="I861" s="98"/>
      <c r="J861" s="98"/>
      <c r="K861" s="98"/>
      <c r="L861" s="98"/>
      <c r="M861" s="98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</row>
    <row r="862">
      <c r="A862" s="93"/>
      <c r="B862" s="94"/>
      <c r="C862" s="95"/>
      <c r="D862" s="96"/>
      <c r="E862" s="96"/>
      <c r="F862" s="97"/>
      <c r="G862" s="98"/>
      <c r="H862" s="98"/>
      <c r="I862" s="98"/>
      <c r="J862" s="98"/>
      <c r="K862" s="98"/>
      <c r="L862" s="98"/>
      <c r="M862" s="98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</row>
    <row r="863">
      <c r="A863" s="93"/>
      <c r="B863" s="94"/>
      <c r="C863" s="95"/>
      <c r="D863" s="96"/>
      <c r="E863" s="96"/>
      <c r="F863" s="97"/>
      <c r="G863" s="98"/>
      <c r="H863" s="98"/>
      <c r="I863" s="98"/>
      <c r="J863" s="98"/>
      <c r="K863" s="98"/>
      <c r="L863" s="98"/>
      <c r="M863" s="98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</row>
    <row r="864">
      <c r="A864" s="93"/>
      <c r="B864" s="94"/>
      <c r="C864" s="95"/>
      <c r="D864" s="96"/>
      <c r="E864" s="96"/>
      <c r="F864" s="97"/>
      <c r="G864" s="98"/>
      <c r="H864" s="98"/>
      <c r="I864" s="98"/>
      <c r="J864" s="98"/>
      <c r="K864" s="98"/>
      <c r="L864" s="98"/>
      <c r="M864" s="98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</row>
    <row r="865">
      <c r="A865" s="93"/>
      <c r="B865" s="94"/>
      <c r="C865" s="95"/>
      <c r="D865" s="96"/>
      <c r="E865" s="96"/>
      <c r="F865" s="97"/>
      <c r="G865" s="98"/>
      <c r="H865" s="98"/>
      <c r="I865" s="98"/>
      <c r="J865" s="98"/>
      <c r="K865" s="98"/>
      <c r="L865" s="98"/>
      <c r="M865" s="98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</row>
    <row r="866">
      <c r="A866" s="93"/>
      <c r="B866" s="94"/>
      <c r="C866" s="95"/>
      <c r="D866" s="96"/>
      <c r="E866" s="96"/>
      <c r="F866" s="97"/>
      <c r="G866" s="98"/>
      <c r="H866" s="98"/>
      <c r="I866" s="98"/>
      <c r="J866" s="98"/>
      <c r="K866" s="98"/>
      <c r="L866" s="98"/>
      <c r="M866" s="98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</row>
    <row r="867">
      <c r="A867" s="93"/>
      <c r="B867" s="94"/>
      <c r="C867" s="95"/>
      <c r="D867" s="96"/>
      <c r="E867" s="96"/>
      <c r="F867" s="97"/>
      <c r="G867" s="98"/>
      <c r="H867" s="98"/>
      <c r="I867" s="98"/>
      <c r="J867" s="98"/>
      <c r="K867" s="98"/>
      <c r="L867" s="98"/>
      <c r="M867" s="98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</row>
    <row r="868">
      <c r="A868" s="93"/>
      <c r="B868" s="94"/>
      <c r="C868" s="95"/>
      <c r="D868" s="96"/>
      <c r="E868" s="96"/>
      <c r="F868" s="97"/>
      <c r="G868" s="98"/>
      <c r="H868" s="98"/>
      <c r="I868" s="98"/>
      <c r="J868" s="98"/>
      <c r="K868" s="98"/>
      <c r="L868" s="98"/>
      <c r="M868" s="98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</row>
    <row r="869">
      <c r="A869" s="93"/>
      <c r="B869" s="94"/>
      <c r="C869" s="95"/>
      <c r="D869" s="96"/>
      <c r="E869" s="96"/>
      <c r="F869" s="97"/>
      <c r="G869" s="98"/>
      <c r="H869" s="98"/>
      <c r="I869" s="98"/>
      <c r="J869" s="98"/>
      <c r="K869" s="98"/>
      <c r="L869" s="98"/>
      <c r="M869" s="98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</row>
    <row r="870">
      <c r="A870" s="93"/>
      <c r="B870" s="94"/>
      <c r="C870" s="95"/>
      <c r="D870" s="96"/>
      <c r="E870" s="96"/>
      <c r="F870" s="97"/>
      <c r="G870" s="98"/>
      <c r="H870" s="98"/>
      <c r="I870" s="98"/>
      <c r="J870" s="98"/>
      <c r="K870" s="98"/>
      <c r="L870" s="98"/>
      <c r="M870" s="98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</row>
    <row r="871">
      <c r="A871" s="93"/>
      <c r="B871" s="94"/>
      <c r="C871" s="95"/>
      <c r="D871" s="96"/>
      <c r="E871" s="96"/>
      <c r="F871" s="97"/>
      <c r="G871" s="98"/>
      <c r="H871" s="98"/>
      <c r="I871" s="98"/>
      <c r="J871" s="98"/>
      <c r="K871" s="98"/>
      <c r="L871" s="98"/>
      <c r="M871" s="98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</row>
    <row r="872">
      <c r="A872" s="93"/>
      <c r="B872" s="94"/>
      <c r="C872" s="95"/>
      <c r="D872" s="96"/>
      <c r="E872" s="96"/>
      <c r="F872" s="97"/>
      <c r="G872" s="98"/>
      <c r="H872" s="98"/>
      <c r="I872" s="98"/>
      <c r="J872" s="98"/>
      <c r="K872" s="98"/>
      <c r="L872" s="98"/>
      <c r="M872" s="98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</row>
    <row r="873">
      <c r="A873" s="93"/>
      <c r="B873" s="94"/>
      <c r="C873" s="95"/>
      <c r="D873" s="96"/>
      <c r="E873" s="96"/>
      <c r="F873" s="97"/>
      <c r="G873" s="98"/>
      <c r="H873" s="98"/>
      <c r="I873" s="98"/>
      <c r="J873" s="98"/>
      <c r="K873" s="98"/>
      <c r="L873" s="98"/>
      <c r="M873" s="98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</row>
    <row r="874">
      <c r="A874" s="93"/>
      <c r="B874" s="94"/>
      <c r="C874" s="95"/>
      <c r="D874" s="96"/>
      <c r="E874" s="96"/>
      <c r="F874" s="97"/>
      <c r="G874" s="98"/>
      <c r="H874" s="98"/>
      <c r="I874" s="98"/>
      <c r="J874" s="98"/>
      <c r="K874" s="98"/>
      <c r="L874" s="98"/>
      <c r="M874" s="98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</row>
    <row r="875">
      <c r="A875" s="93"/>
      <c r="B875" s="94"/>
      <c r="C875" s="95"/>
      <c r="D875" s="96"/>
      <c r="E875" s="96"/>
      <c r="F875" s="97"/>
      <c r="G875" s="98"/>
      <c r="H875" s="98"/>
      <c r="I875" s="98"/>
      <c r="J875" s="98"/>
      <c r="K875" s="98"/>
      <c r="L875" s="98"/>
      <c r="M875" s="98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</row>
    <row r="876">
      <c r="A876" s="93"/>
      <c r="B876" s="94"/>
      <c r="C876" s="95"/>
      <c r="D876" s="96"/>
      <c r="E876" s="96"/>
      <c r="F876" s="97"/>
      <c r="G876" s="98"/>
      <c r="H876" s="98"/>
      <c r="I876" s="98"/>
      <c r="J876" s="98"/>
      <c r="K876" s="98"/>
      <c r="L876" s="98"/>
      <c r="M876" s="98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</row>
    <row r="877">
      <c r="A877" s="93"/>
      <c r="B877" s="94"/>
      <c r="C877" s="95"/>
      <c r="D877" s="96"/>
      <c r="E877" s="96"/>
      <c r="F877" s="97"/>
      <c r="G877" s="98"/>
      <c r="H877" s="98"/>
      <c r="I877" s="98"/>
      <c r="J877" s="98"/>
      <c r="K877" s="98"/>
      <c r="L877" s="98"/>
      <c r="M877" s="98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</row>
    <row r="878">
      <c r="A878" s="93"/>
      <c r="B878" s="94"/>
      <c r="C878" s="95"/>
      <c r="D878" s="96"/>
      <c r="E878" s="96"/>
      <c r="F878" s="97"/>
      <c r="G878" s="98"/>
      <c r="H878" s="98"/>
      <c r="I878" s="98"/>
      <c r="J878" s="98"/>
      <c r="K878" s="98"/>
      <c r="L878" s="98"/>
      <c r="M878" s="98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</row>
    <row r="879">
      <c r="A879" s="93"/>
      <c r="B879" s="94"/>
      <c r="C879" s="95"/>
      <c r="D879" s="96"/>
      <c r="E879" s="96"/>
      <c r="F879" s="97"/>
      <c r="G879" s="98"/>
      <c r="H879" s="98"/>
      <c r="I879" s="98"/>
      <c r="J879" s="98"/>
      <c r="K879" s="98"/>
      <c r="L879" s="98"/>
      <c r="M879" s="98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</row>
    <row r="880">
      <c r="A880" s="93"/>
      <c r="B880" s="94"/>
      <c r="C880" s="95"/>
      <c r="D880" s="96"/>
      <c r="E880" s="96"/>
      <c r="F880" s="97"/>
      <c r="G880" s="98"/>
      <c r="H880" s="98"/>
      <c r="I880" s="98"/>
      <c r="J880" s="98"/>
      <c r="K880" s="98"/>
      <c r="L880" s="98"/>
      <c r="M880" s="98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</row>
    <row r="881">
      <c r="A881" s="93"/>
      <c r="B881" s="94"/>
      <c r="C881" s="95"/>
      <c r="D881" s="96"/>
      <c r="E881" s="96"/>
      <c r="F881" s="97"/>
      <c r="G881" s="98"/>
      <c r="H881" s="98"/>
      <c r="I881" s="98"/>
      <c r="J881" s="98"/>
      <c r="K881" s="98"/>
      <c r="L881" s="98"/>
      <c r="M881" s="98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</row>
    <row r="882">
      <c r="A882" s="93"/>
      <c r="B882" s="94"/>
      <c r="C882" s="95"/>
      <c r="D882" s="96"/>
      <c r="E882" s="96"/>
      <c r="F882" s="97"/>
      <c r="G882" s="98"/>
      <c r="H882" s="98"/>
      <c r="I882" s="98"/>
      <c r="J882" s="98"/>
      <c r="K882" s="98"/>
      <c r="L882" s="98"/>
      <c r="M882" s="98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</row>
    <row r="883">
      <c r="A883" s="93"/>
      <c r="B883" s="94"/>
      <c r="C883" s="95"/>
      <c r="D883" s="96"/>
      <c r="E883" s="96"/>
      <c r="F883" s="97"/>
      <c r="G883" s="98"/>
      <c r="H883" s="98"/>
      <c r="I883" s="98"/>
      <c r="J883" s="98"/>
      <c r="K883" s="98"/>
      <c r="L883" s="98"/>
      <c r="M883" s="98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</row>
    <row r="884">
      <c r="A884" s="93"/>
      <c r="B884" s="94"/>
      <c r="C884" s="95"/>
      <c r="D884" s="96"/>
      <c r="E884" s="96"/>
      <c r="F884" s="97"/>
      <c r="G884" s="98"/>
      <c r="H884" s="98"/>
      <c r="I884" s="98"/>
      <c r="J884" s="98"/>
      <c r="K884" s="98"/>
      <c r="L884" s="98"/>
      <c r="M884" s="98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</row>
    <row r="885">
      <c r="A885" s="93"/>
      <c r="B885" s="94"/>
      <c r="C885" s="95"/>
      <c r="D885" s="96"/>
      <c r="E885" s="96"/>
      <c r="F885" s="97"/>
      <c r="G885" s="98"/>
      <c r="H885" s="98"/>
      <c r="I885" s="98"/>
      <c r="J885" s="98"/>
      <c r="K885" s="98"/>
      <c r="L885" s="98"/>
      <c r="M885" s="98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</row>
    <row r="886">
      <c r="A886" s="93"/>
      <c r="B886" s="94"/>
      <c r="C886" s="95"/>
      <c r="D886" s="96"/>
      <c r="E886" s="96"/>
      <c r="F886" s="97"/>
      <c r="G886" s="98"/>
      <c r="H886" s="98"/>
      <c r="I886" s="98"/>
      <c r="J886" s="98"/>
      <c r="K886" s="98"/>
      <c r="L886" s="98"/>
      <c r="M886" s="98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</row>
    <row r="887">
      <c r="A887" s="93"/>
      <c r="B887" s="94"/>
      <c r="C887" s="95"/>
      <c r="D887" s="96"/>
      <c r="E887" s="96"/>
      <c r="F887" s="97"/>
      <c r="G887" s="98"/>
      <c r="H887" s="98"/>
      <c r="I887" s="98"/>
      <c r="J887" s="98"/>
      <c r="K887" s="98"/>
      <c r="L887" s="98"/>
      <c r="M887" s="98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</row>
    <row r="888">
      <c r="A888" s="93"/>
      <c r="B888" s="94"/>
      <c r="C888" s="95"/>
      <c r="D888" s="96"/>
      <c r="E888" s="96"/>
      <c r="F888" s="97"/>
      <c r="G888" s="98"/>
      <c r="H888" s="98"/>
      <c r="I888" s="98"/>
      <c r="J888" s="98"/>
      <c r="K888" s="98"/>
      <c r="L888" s="98"/>
      <c r="M888" s="98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</row>
    <row r="889">
      <c r="A889" s="93"/>
      <c r="B889" s="94"/>
      <c r="C889" s="95"/>
      <c r="D889" s="96"/>
      <c r="E889" s="96"/>
      <c r="F889" s="97"/>
      <c r="G889" s="98"/>
      <c r="H889" s="98"/>
      <c r="I889" s="98"/>
      <c r="J889" s="98"/>
      <c r="K889" s="98"/>
      <c r="L889" s="98"/>
      <c r="M889" s="98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</row>
    <row r="890">
      <c r="A890" s="93"/>
      <c r="B890" s="94"/>
      <c r="C890" s="95"/>
      <c r="D890" s="96"/>
      <c r="E890" s="96"/>
      <c r="F890" s="97"/>
      <c r="G890" s="98"/>
      <c r="H890" s="98"/>
      <c r="I890" s="98"/>
      <c r="J890" s="98"/>
      <c r="K890" s="98"/>
      <c r="L890" s="98"/>
      <c r="M890" s="98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</row>
    <row r="891">
      <c r="A891" s="93"/>
      <c r="B891" s="94"/>
      <c r="C891" s="95"/>
      <c r="D891" s="96"/>
      <c r="E891" s="96"/>
      <c r="F891" s="97"/>
      <c r="G891" s="98"/>
      <c r="H891" s="98"/>
      <c r="I891" s="98"/>
      <c r="J891" s="98"/>
      <c r="K891" s="98"/>
      <c r="L891" s="98"/>
      <c r="M891" s="98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</row>
    <row r="892">
      <c r="A892" s="93"/>
      <c r="B892" s="94"/>
      <c r="C892" s="95"/>
      <c r="D892" s="96"/>
      <c r="E892" s="96"/>
      <c r="F892" s="97"/>
      <c r="G892" s="98"/>
      <c r="H892" s="98"/>
      <c r="I892" s="98"/>
      <c r="J892" s="98"/>
      <c r="K892" s="98"/>
      <c r="L892" s="98"/>
      <c r="M892" s="98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</row>
    <row r="893">
      <c r="A893" s="93"/>
      <c r="B893" s="94"/>
      <c r="C893" s="95"/>
      <c r="D893" s="96"/>
      <c r="E893" s="96"/>
      <c r="F893" s="97"/>
      <c r="G893" s="98"/>
      <c r="H893" s="98"/>
      <c r="I893" s="98"/>
      <c r="J893" s="98"/>
      <c r="K893" s="98"/>
      <c r="L893" s="98"/>
      <c r="M893" s="98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</row>
    <row r="894">
      <c r="A894" s="93"/>
      <c r="B894" s="94"/>
      <c r="C894" s="95"/>
      <c r="D894" s="96"/>
      <c r="E894" s="96"/>
      <c r="F894" s="97"/>
      <c r="G894" s="98"/>
      <c r="H894" s="98"/>
      <c r="I894" s="98"/>
      <c r="J894" s="98"/>
      <c r="K894" s="98"/>
      <c r="L894" s="98"/>
      <c r="M894" s="98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</row>
    <row r="895">
      <c r="A895" s="93"/>
      <c r="B895" s="94"/>
      <c r="C895" s="95"/>
      <c r="D895" s="96"/>
      <c r="E895" s="96"/>
      <c r="F895" s="97"/>
      <c r="G895" s="98"/>
      <c r="H895" s="98"/>
      <c r="I895" s="98"/>
      <c r="J895" s="98"/>
      <c r="K895" s="98"/>
      <c r="L895" s="98"/>
      <c r="M895" s="98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</row>
    <row r="896">
      <c r="A896" s="93"/>
      <c r="B896" s="94"/>
      <c r="C896" s="95"/>
      <c r="D896" s="96"/>
      <c r="E896" s="96"/>
      <c r="F896" s="97"/>
      <c r="G896" s="98"/>
      <c r="H896" s="98"/>
      <c r="I896" s="98"/>
      <c r="J896" s="98"/>
      <c r="K896" s="98"/>
      <c r="L896" s="98"/>
      <c r="M896" s="98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</row>
    <row r="897">
      <c r="A897" s="93"/>
      <c r="B897" s="94"/>
      <c r="C897" s="95"/>
      <c r="D897" s="96"/>
      <c r="E897" s="96"/>
      <c r="F897" s="97"/>
      <c r="G897" s="98"/>
      <c r="H897" s="98"/>
      <c r="I897" s="98"/>
      <c r="J897" s="98"/>
      <c r="K897" s="98"/>
      <c r="L897" s="98"/>
      <c r="M897" s="98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</row>
    <row r="898">
      <c r="A898" s="93"/>
      <c r="B898" s="94"/>
      <c r="C898" s="95"/>
      <c r="D898" s="96"/>
      <c r="E898" s="96"/>
      <c r="F898" s="97"/>
      <c r="G898" s="98"/>
      <c r="H898" s="98"/>
      <c r="I898" s="98"/>
      <c r="J898" s="98"/>
      <c r="K898" s="98"/>
      <c r="L898" s="98"/>
      <c r="M898" s="98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</row>
    <row r="899">
      <c r="A899" s="93"/>
      <c r="B899" s="94"/>
      <c r="C899" s="95"/>
      <c r="D899" s="96"/>
      <c r="E899" s="96"/>
      <c r="F899" s="97"/>
      <c r="G899" s="98"/>
      <c r="H899" s="98"/>
      <c r="I899" s="98"/>
      <c r="J899" s="98"/>
      <c r="K899" s="98"/>
      <c r="L899" s="98"/>
      <c r="M899" s="98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</row>
    <row r="900">
      <c r="A900" s="93"/>
      <c r="B900" s="94"/>
      <c r="C900" s="95"/>
      <c r="D900" s="96"/>
      <c r="E900" s="96"/>
      <c r="F900" s="97"/>
      <c r="G900" s="98"/>
      <c r="H900" s="98"/>
      <c r="I900" s="98"/>
      <c r="J900" s="98"/>
      <c r="K900" s="98"/>
      <c r="L900" s="98"/>
      <c r="M900" s="98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</row>
    <row r="901">
      <c r="A901" s="93"/>
      <c r="B901" s="94"/>
      <c r="C901" s="95"/>
      <c r="D901" s="96"/>
      <c r="E901" s="96"/>
      <c r="F901" s="97"/>
      <c r="G901" s="98"/>
      <c r="H901" s="98"/>
      <c r="I901" s="98"/>
      <c r="J901" s="98"/>
      <c r="K901" s="98"/>
      <c r="L901" s="98"/>
      <c r="M901" s="98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</row>
    <row r="902">
      <c r="A902" s="93"/>
      <c r="B902" s="94"/>
      <c r="C902" s="95"/>
      <c r="D902" s="96"/>
      <c r="E902" s="96"/>
      <c r="F902" s="97"/>
      <c r="G902" s="98"/>
      <c r="H902" s="98"/>
      <c r="I902" s="98"/>
      <c r="J902" s="98"/>
      <c r="K902" s="98"/>
      <c r="L902" s="98"/>
      <c r="M902" s="98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</row>
    <row r="903">
      <c r="A903" s="93"/>
      <c r="B903" s="94"/>
      <c r="C903" s="95"/>
      <c r="D903" s="96"/>
      <c r="E903" s="96"/>
      <c r="F903" s="97"/>
      <c r="G903" s="98"/>
      <c r="H903" s="98"/>
      <c r="I903" s="98"/>
      <c r="J903" s="98"/>
      <c r="K903" s="98"/>
      <c r="L903" s="98"/>
      <c r="M903" s="98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</row>
    <row r="904">
      <c r="A904" s="93"/>
      <c r="B904" s="94"/>
      <c r="C904" s="95"/>
      <c r="D904" s="96"/>
      <c r="E904" s="96"/>
      <c r="F904" s="97"/>
      <c r="G904" s="98"/>
      <c r="H904" s="98"/>
      <c r="I904" s="98"/>
      <c r="J904" s="98"/>
      <c r="K904" s="98"/>
      <c r="L904" s="98"/>
      <c r="M904" s="98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</row>
    <row r="905">
      <c r="A905" s="93"/>
      <c r="B905" s="94"/>
      <c r="C905" s="95"/>
      <c r="D905" s="96"/>
      <c r="E905" s="96"/>
      <c r="F905" s="97"/>
      <c r="G905" s="98"/>
      <c r="H905" s="98"/>
      <c r="I905" s="98"/>
      <c r="J905" s="98"/>
      <c r="K905" s="98"/>
      <c r="L905" s="98"/>
      <c r="M905" s="98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</row>
    <row r="906">
      <c r="A906" s="93"/>
      <c r="B906" s="94"/>
      <c r="C906" s="95"/>
      <c r="D906" s="96"/>
      <c r="E906" s="96"/>
      <c r="F906" s="97"/>
      <c r="G906" s="98"/>
      <c r="H906" s="98"/>
      <c r="I906" s="98"/>
      <c r="J906" s="98"/>
      <c r="K906" s="98"/>
      <c r="L906" s="98"/>
      <c r="M906" s="98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</row>
    <row r="907">
      <c r="A907" s="93"/>
      <c r="B907" s="94"/>
      <c r="C907" s="95"/>
      <c r="D907" s="96"/>
      <c r="E907" s="96"/>
      <c r="F907" s="97"/>
      <c r="G907" s="98"/>
      <c r="H907" s="98"/>
      <c r="I907" s="98"/>
      <c r="J907" s="98"/>
      <c r="K907" s="98"/>
      <c r="L907" s="98"/>
      <c r="M907" s="98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</row>
    <row r="908">
      <c r="A908" s="93"/>
      <c r="B908" s="94"/>
      <c r="C908" s="95"/>
      <c r="D908" s="96"/>
      <c r="E908" s="96"/>
      <c r="F908" s="97"/>
      <c r="G908" s="98"/>
      <c r="H908" s="98"/>
      <c r="I908" s="98"/>
      <c r="J908" s="98"/>
      <c r="K908" s="98"/>
      <c r="L908" s="98"/>
      <c r="M908" s="98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</row>
    <row r="909">
      <c r="A909" s="93"/>
      <c r="B909" s="94"/>
      <c r="C909" s="95"/>
      <c r="D909" s="96"/>
      <c r="E909" s="96"/>
      <c r="F909" s="97"/>
      <c r="G909" s="98"/>
      <c r="H909" s="98"/>
      <c r="I909" s="98"/>
      <c r="J909" s="98"/>
      <c r="K909" s="98"/>
      <c r="L909" s="98"/>
      <c r="M909" s="98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</row>
    <row r="910">
      <c r="A910" s="93"/>
      <c r="B910" s="94"/>
      <c r="C910" s="95"/>
      <c r="D910" s="96"/>
      <c r="E910" s="96"/>
      <c r="F910" s="97"/>
      <c r="G910" s="98"/>
      <c r="H910" s="98"/>
      <c r="I910" s="98"/>
      <c r="J910" s="98"/>
      <c r="K910" s="98"/>
      <c r="L910" s="98"/>
      <c r="M910" s="98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</row>
    <row r="911">
      <c r="A911" s="93"/>
      <c r="B911" s="94"/>
      <c r="C911" s="95"/>
      <c r="D911" s="96"/>
      <c r="E911" s="96"/>
      <c r="F911" s="97"/>
      <c r="G911" s="98"/>
      <c r="H911" s="98"/>
      <c r="I911" s="98"/>
      <c r="J911" s="98"/>
      <c r="K911" s="98"/>
      <c r="L911" s="98"/>
      <c r="M911" s="98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</row>
    <row r="912">
      <c r="A912" s="93"/>
      <c r="B912" s="94"/>
      <c r="C912" s="95"/>
      <c r="D912" s="96"/>
      <c r="E912" s="96"/>
      <c r="F912" s="97"/>
      <c r="G912" s="98"/>
      <c r="H912" s="98"/>
      <c r="I912" s="98"/>
      <c r="J912" s="98"/>
      <c r="K912" s="98"/>
      <c r="L912" s="98"/>
      <c r="M912" s="98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</row>
    <row r="913">
      <c r="A913" s="93"/>
      <c r="B913" s="94"/>
      <c r="C913" s="95"/>
      <c r="D913" s="96"/>
      <c r="E913" s="96"/>
      <c r="F913" s="97"/>
      <c r="G913" s="98"/>
      <c r="H913" s="98"/>
      <c r="I913" s="98"/>
      <c r="J913" s="98"/>
      <c r="K913" s="98"/>
      <c r="L913" s="98"/>
      <c r="M913" s="98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</row>
    <row r="914">
      <c r="A914" s="93"/>
      <c r="B914" s="94"/>
      <c r="C914" s="95"/>
      <c r="D914" s="96"/>
      <c r="E914" s="96"/>
      <c r="F914" s="97"/>
      <c r="G914" s="98"/>
      <c r="H914" s="98"/>
      <c r="I914" s="98"/>
      <c r="J914" s="98"/>
      <c r="K914" s="98"/>
      <c r="L914" s="98"/>
      <c r="M914" s="98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</row>
    <row r="915">
      <c r="A915" s="93"/>
      <c r="B915" s="94"/>
      <c r="C915" s="95"/>
      <c r="D915" s="96"/>
      <c r="E915" s="96"/>
      <c r="F915" s="97"/>
      <c r="G915" s="98"/>
      <c r="H915" s="98"/>
      <c r="I915" s="98"/>
      <c r="J915" s="98"/>
      <c r="K915" s="98"/>
      <c r="L915" s="98"/>
      <c r="M915" s="98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</row>
    <row r="916">
      <c r="A916" s="93"/>
      <c r="B916" s="94"/>
      <c r="C916" s="95"/>
      <c r="D916" s="96"/>
      <c r="E916" s="96"/>
      <c r="F916" s="97"/>
      <c r="G916" s="98"/>
      <c r="H916" s="98"/>
      <c r="I916" s="98"/>
      <c r="J916" s="98"/>
      <c r="K916" s="98"/>
      <c r="L916" s="98"/>
      <c r="M916" s="98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</row>
    <row r="917">
      <c r="A917" s="93"/>
      <c r="B917" s="94"/>
      <c r="C917" s="95"/>
      <c r="D917" s="96"/>
      <c r="E917" s="96"/>
      <c r="F917" s="97"/>
      <c r="G917" s="98"/>
      <c r="H917" s="98"/>
      <c r="I917" s="98"/>
      <c r="J917" s="98"/>
      <c r="K917" s="98"/>
      <c r="L917" s="98"/>
      <c r="M917" s="98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</row>
    <row r="918">
      <c r="A918" s="93"/>
      <c r="B918" s="94"/>
      <c r="C918" s="95"/>
      <c r="D918" s="96"/>
      <c r="E918" s="96"/>
      <c r="F918" s="97"/>
      <c r="G918" s="98"/>
      <c r="H918" s="98"/>
      <c r="I918" s="98"/>
      <c r="J918" s="98"/>
      <c r="K918" s="98"/>
      <c r="L918" s="98"/>
      <c r="M918" s="98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</row>
    <row r="919">
      <c r="A919" s="93"/>
      <c r="B919" s="94"/>
      <c r="C919" s="95"/>
      <c r="D919" s="96"/>
      <c r="E919" s="96"/>
      <c r="F919" s="97"/>
      <c r="G919" s="98"/>
      <c r="H919" s="98"/>
      <c r="I919" s="98"/>
      <c r="J919" s="98"/>
      <c r="K919" s="98"/>
      <c r="L919" s="98"/>
      <c r="M919" s="98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</row>
    <row r="920">
      <c r="A920" s="93"/>
      <c r="B920" s="94"/>
      <c r="C920" s="95"/>
      <c r="D920" s="96"/>
      <c r="E920" s="96"/>
      <c r="F920" s="97"/>
      <c r="G920" s="98"/>
      <c r="H920" s="98"/>
      <c r="I920" s="98"/>
      <c r="J920" s="98"/>
      <c r="K920" s="98"/>
      <c r="L920" s="98"/>
      <c r="M920" s="98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</row>
    <row r="921">
      <c r="A921" s="93"/>
      <c r="B921" s="94"/>
      <c r="C921" s="95"/>
      <c r="D921" s="96"/>
      <c r="E921" s="96"/>
      <c r="F921" s="97"/>
      <c r="G921" s="98"/>
      <c r="H921" s="98"/>
      <c r="I921" s="98"/>
      <c r="J921" s="98"/>
      <c r="K921" s="98"/>
      <c r="L921" s="98"/>
      <c r="M921" s="98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</row>
    <row r="922">
      <c r="A922" s="93"/>
      <c r="B922" s="94"/>
      <c r="C922" s="95"/>
      <c r="D922" s="96"/>
      <c r="E922" s="96"/>
      <c r="F922" s="97"/>
      <c r="G922" s="98"/>
      <c r="H922" s="98"/>
      <c r="I922" s="98"/>
      <c r="J922" s="98"/>
      <c r="K922" s="98"/>
      <c r="L922" s="98"/>
      <c r="M922" s="98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</row>
    <row r="923">
      <c r="A923" s="93"/>
      <c r="B923" s="94"/>
      <c r="C923" s="95"/>
      <c r="D923" s="96"/>
      <c r="E923" s="96"/>
      <c r="F923" s="97"/>
      <c r="G923" s="98"/>
      <c r="H923" s="98"/>
      <c r="I923" s="98"/>
      <c r="J923" s="98"/>
      <c r="K923" s="98"/>
      <c r="L923" s="98"/>
      <c r="M923" s="98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</row>
    <row r="924">
      <c r="A924" s="93"/>
      <c r="B924" s="94"/>
      <c r="C924" s="95"/>
      <c r="D924" s="96"/>
      <c r="E924" s="96"/>
      <c r="F924" s="97"/>
      <c r="G924" s="98"/>
      <c r="H924" s="98"/>
      <c r="I924" s="98"/>
      <c r="J924" s="98"/>
      <c r="K924" s="98"/>
      <c r="L924" s="98"/>
      <c r="M924" s="98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</row>
    <row r="925">
      <c r="A925" s="93"/>
      <c r="B925" s="94"/>
      <c r="C925" s="95"/>
      <c r="D925" s="96"/>
      <c r="E925" s="96"/>
      <c r="F925" s="97"/>
      <c r="G925" s="98"/>
      <c r="H925" s="98"/>
      <c r="I925" s="98"/>
      <c r="J925" s="98"/>
      <c r="K925" s="98"/>
      <c r="L925" s="98"/>
      <c r="M925" s="98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</row>
    <row r="926">
      <c r="A926" s="93"/>
      <c r="B926" s="94"/>
      <c r="C926" s="95"/>
      <c r="D926" s="96"/>
      <c r="E926" s="96"/>
      <c r="F926" s="97"/>
      <c r="G926" s="98"/>
      <c r="H926" s="98"/>
      <c r="I926" s="98"/>
      <c r="J926" s="98"/>
      <c r="K926" s="98"/>
      <c r="L926" s="98"/>
      <c r="M926" s="98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</row>
    <row r="927">
      <c r="A927" s="93"/>
      <c r="B927" s="94"/>
      <c r="C927" s="95"/>
      <c r="D927" s="96"/>
      <c r="E927" s="96"/>
      <c r="F927" s="97"/>
      <c r="G927" s="98"/>
      <c r="H927" s="98"/>
      <c r="I927" s="98"/>
      <c r="J927" s="98"/>
      <c r="K927" s="98"/>
      <c r="L927" s="98"/>
      <c r="M927" s="98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</row>
    <row r="928">
      <c r="A928" s="93"/>
      <c r="B928" s="94"/>
      <c r="C928" s="95"/>
      <c r="D928" s="96"/>
      <c r="E928" s="96"/>
      <c r="F928" s="97"/>
      <c r="G928" s="98"/>
      <c r="H928" s="98"/>
      <c r="I928" s="98"/>
      <c r="J928" s="98"/>
      <c r="K928" s="98"/>
      <c r="L928" s="98"/>
      <c r="M928" s="98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</row>
    <row r="929">
      <c r="A929" s="93"/>
      <c r="B929" s="94"/>
      <c r="C929" s="95"/>
      <c r="D929" s="96"/>
      <c r="E929" s="96"/>
      <c r="F929" s="97"/>
      <c r="G929" s="98"/>
      <c r="H929" s="98"/>
      <c r="I929" s="98"/>
      <c r="J929" s="98"/>
      <c r="K929" s="98"/>
      <c r="L929" s="98"/>
      <c r="M929" s="98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</row>
    <row r="930">
      <c r="A930" s="93"/>
      <c r="B930" s="94"/>
      <c r="C930" s="95"/>
      <c r="D930" s="96"/>
      <c r="E930" s="96"/>
      <c r="F930" s="97"/>
      <c r="G930" s="98"/>
      <c r="H930" s="98"/>
      <c r="I930" s="98"/>
      <c r="J930" s="98"/>
      <c r="K930" s="98"/>
      <c r="L930" s="98"/>
      <c r="M930" s="98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</row>
    <row r="931">
      <c r="A931" s="93"/>
      <c r="B931" s="94"/>
      <c r="C931" s="95"/>
      <c r="D931" s="96"/>
      <c r="E931" s="96"/>
      <c r="F931" s="97"/>
      <c r="G931" s="98"/>
      <c r="H931" s="98"/>
      <c r="I931" s="98"/>
      <c r="J931" s="98"/>
      <c r="K931" s="98"/>
      <c r="L931" s="98"/>
      <c r="M931" s="98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</row>
    <row r="932">
      <c r="A932" s="93"/>
      <c r="B932" s="94"/>
      <c r="C932" s="95"/>
      <c r="D932" s="96"/>
      <c r="E932" s="96"/>
      <c r="F932" s="97"/>
      <c r="G932" s="98"/>
      <c r="H932" s="98"/>
      <c r="I932" s="98"/>
      <c r="J932" s="98"/>
      <c r="K932" s="98"/>
      <c r="L932" s="98"/>
      <c r="M932" s="98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</row>
    <row r="933">
      <c r="A933" s="93"/>
      <c r="B933" s="94"/>
      <c r="C933" s="95"/>
      <c r="D933" s="96"/>
      <c r="E933" s="96"/>
      <c r="F933" s="97"/>
      <c r="G933" s="98"/>
      <c r="H933" s="98"/>
      <c r="I933" s="98"/>
      <c r="J933" s="98"/>
      <c r="K933" s="98"/>
      <c r="L933" s="98"/>
      <c r="M933" s="98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</row>
    <row r="934">
      <c r="A934" s="93"/>
      <c r="B934" s="94"/>
      <c r="C934" s="95"/>
      <c r="D934" s="96"/>
      <c r="E934" s="96"/>
      <c r="F934" s="97"/>
      <c r="G934" s="98"/>
      <c r="H934" s="98"/>
      <c r="I934" s="98"/>
      <c r="J934" s="98"/>
      <c r="K934" s="98"/>
      <c r="L934" s="98"/>
      <c r="M934" s="98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</row>
    <row r="935">
      <c r="A935" s="93"/>
      <c r="B935" s="94"/>
      <c r="C935" s="95"/>
      <c r="D935" s="96"/>
      <c r="E935" s="96"/>
      <c r="F935" s="97"/>
      <c r="G935" s="98"/>
      <c r="H935" s="98"/>
      <c r="I935" s="98"/>
      <c r="J935" s="98"/>
      <c r="K935" s="98"/>
      <c r="L935" s="98"/>
      <c r="M935" s="98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</row>
    <row r="936">
      <c r="A936" s="93"/>
      <c r="B936" s="94"/>
      <c r="C936" s="95"/>
      <c r="D936" s="96"/>
      <c r="E936" s="96"/>
      <c r="F936" s="97"/>
      <c r="G936" s="98"/>
      <c r="H936" s="98"/>
      <c r="I936" s="98"/>
      <c r="J936" s="98"/>
      <c r="K936" s="98"/>
      <c r="L936" s="98"/>
      <c r="M936" s="98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</row>
    <row r="937">
      <c r="A937" s="93"/>
      <c r="B937" s="94"/>
      <c r="C937" s="95"/>
      <c r="D937" s="96"/>
      <c r="E937" s="96"/>
      <c r="F937" s="97"/>
      <c r="G937" s="98"/>
      <c r="H937" s="98"/>
      <c r="I937" s="98"/>
      <c r="J937" s="98"/>
      <c r="K937" s="98"/>
      <c r="L937" s="98"/>
      <c r="M937" s="98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</row>
    <row r="938">
      <c r="A938" s="93"/>
      <c r="B938" s="94"/>
      <c r="C938" s="95"/>
      <c r="D938" s="96"/>
      <c r="E938" s="96"/>
      <c r="F938" s="97"/>
      <c r="G938" s="98"/>
      <c r="H938" s="98"/>
      <c r="I938" s="98"/>
      <c r="J938" s="98"/>
      <c r="K938" s="98"/>
      <c r="L938" s="98"/>
      <c r="M938" s="98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</row>
    <row r="939">
      <c r="A939" s="93"/>
      <c r="B939" s="94"/>
      <c r="C939" s="95"/>
      <c r="D939" s="96"/>
      <c r="E939" s="96"/>
      <c r="F939" s="97"/>
      <c r="G939" s="98"/>
      <c r="H939" s="98"/>
      <c r="I939" s="98"/>
      <c r="J939" s="98"/>
      <c r="K939" s="98"/>
      <c r="L939" s="98"/>
      <c r="M939" s="98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</row>
    <row r="940">
      <c r="A940" s="93"/>
      <c r="B940" s="94"/>
      <c r="C940" s="95"/>
      <c r="D940" s="96"/>
      <c r="E940" s="96"/>
      <c r="F940" s="97"/>
      <c r="G940" s="98"/>
      <c r="H940" s="98"/>
      <c r="I940" s="98"/>
      <c r="J940" s="98"/>
      <c r="K940" s="98"/>
      <c r="L940" s="98"/>
      <c r="M940" s="98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</row>
    <row r="941">
      <c r="A941" s="93"/>
      <c r="B941" s="94"/>
      <c r="C941" s="95"/>
      <c r="D941" s="96"/>
      <c r="E941" s="96"/>
      <c r="F941" s="97"/>
      <c r="G941" s="98"/>
      <c r="H941" s="98"/>
      <c r="I941" s="98"/>
      <c r="J941" s="98"/>
      <c r="K941" s="98"/>
      <c r="L941" s="98"/>
      <c r="M941" s="98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</row>
    <row r="942">
      <c r="A942" s="93"/>
      <c r="B942" s="94"/>
      <c r="C942" s="95"/>
      <c r="D942" s="96"/>
      <c r="E942" s="96"/>
      <c r="F942" s="97"/>
      <c r="G942" s="98"/>
      <c r="H942" s="98"/>
      <c r="I942" s="98"/>
      <c r="J942" s="98"/>
      <c r="K942" s="98"/>
      <c r="L942" s="98"/>
      <c r="M942" s="98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</row>
    <row r="943">
      <c r="A943" s="93"/>
      <c r="B943" s="94"/>
      <c r="C943" s="95"/>
      <c r="D943" s="96"/>
      <c r="E943" s="96"/>
      <c r="F943" s="97"/>
      <c r="G943" s="98"/>
      <c r="H943" s="98"/>
      <c r="I943" s="98"/>
      <c r="J943" s="98"/>
      <c r="K943" s="98"/>
      <c r="L943" s="98"/>
      <c r="M943" s="98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</row>
    <row r="944">
      <c r="A944" s="93"/>
      <c r="B944" s="94"/>
      <c r="C944" s="95"/>
      <c r="D944" s="96"/>
      <c r="E944" s="96"/>
      <c r="F944" s="97"/>
      <c r="G944" s="98"/>
      <c r="H944" s="98"/>
      <c r="I944" s="98"/>
      <c r="J944" s="98"/>
      <c r="K944" s="98"/>
      <c r="L944" s="98"/>
      <c r="M944" s="98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</row>
    <row r="945">
      <c r="A945" s="93"/>
      <c r="B945" s="94"/>
      <c r="C945" s="95"/>
      <c r="D945" s="96"/>
      <c r="E945" s="96"/>
      <c r="F945" s="97"/>
      <c r="G945" s="98"/>
      <c r="H945" s="98"/>
      <c r="I945" s="98"/>
      <c r="J945" s="98"/>
      <c r="K945" s="98"/>
      <c r="L945" s="98"/>
      <c r="M945" s="98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</row>
    <row r="946">
      <c r="A946" s="93"/>
      <c r="B946" s="94"/>
      <c r="C946" s="95"/>
      <c r="D946" s="96"/>
      <c r="E946" s="96"/>
      <c r="F946" s="97"/>
      <c r="G946" s="98"/>
      <c r="H946" s="98"/>
      <c r="I946" s="98"/>
      <c r="J946" s="98"/>
      <c r="K946" s="98"/>
      <c r="L946" s="98"/>
      <c r="M946" s="98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</row>
    <row r="947">
      <c r="A947" s="93"/>
      <c r="B947" s="94"/>
      <c r="C947" s="95"/>
      <c r="D947" s="96"/>
      <c r="E947" s="96"/>
      <c r="F947" s="97"/>
      <c r="G947" s="98"/>
      <c r="H947" s="98"/>
      <c r="I947" s="98"/>
      <c r="J947" s="98"/>
      <c r="K947" s="98"/>
      <c r="L947" s="98"/>
      <c r="M947" s="98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</row>
    <row r="948">
      <c r="A948" s="93"/>
      <c r="B948" s="94"/>
      <c r="C948" s="95"/>
      <c r="D948" s="96"/>
      <c r="E948" s="96"/>
      <c r="F948" s="97"/>
      <c r="G948" s="98"/>
      <c r="H948" s="98"/>
      <c r="I948" s="98"/>
      <c r="J948" s="98"/>
      <c r="K948" s="98"/>
      <c r="L948" s="98"/>
      <c r="M948" s="98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</row>
    <row r="949">
      <c r="A949" s="93"/>
      <c r="B949" s="94"/>
      <c r="C949" s="95"/>
      <c r="D949" s="96"/>
      <c r="E949" s="96"/>
      <c r="F949" s="97"/>
      <c r="G949" s="98"/>
      <c r="H949" s="98"/>
      <c r="I949" s="98"/>
      <c r="J949" s="98"/>
      <c r="K949" s="98"/>
      <c r="L949" s="98"/>
      <c r="M949" s="98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</row>
    <row r="950">
      <c r="A950" s="93"/>
      <c r="B950" s="94"/>
      <c r="C950" s="95"/>
      <c r="D950" s="96"/>
      <c r="E950" s="96"/>
      <c r="F950" s="97"/>
      <c r="G950" s="98"/>
      <c r="H950" s="98"/>
      <c r="I950" s="98"/>
      <c r="J950" s="98"/>
      <c r="K950" s="98"/>
      <c r="L950" s="98"/>
      <c r="M950" s="98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</row>
    <row r="951">
      <c r="A951" s="93"/>
      <c r="B951" s="94"/>
      <c r="C951" s="95"/>
      <c r="D951" s="96"/>
      <c r="E951" s="96"/>
      <c r="F951" s="97"/>
      <c r="G951" s="98"/>
      <c r="H951" s="98"/>
      <c r="I951" s="98"/>
      <c r="J951" s="98"/>
      <c r="K951" s="98"/>
      <c r="L951" s="98"/>
      <c r="M951" s="98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</row>
    <row r="952">
      <c r="A952" s="93"/>
      <c r="B952" s="94"/>
      <c r="C952" s="95"/>
      <c r="D952" s="96"/>
      <c r="E952" s="96"/>
      <c r="F952" s="97"/>
      <c r="G952" s="98"/>
      <c r="H952" s="98"/>
      <c r="I952" s="98"/>
      <c r="J952" s="98"/>
      <c r="K952" s="98"/>
      <c r="L952" s="98"/>
      <c r="M952" s="98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</row>
    <row r="953">
      <c r="A953" s="93"/>
      <c r="B953" s="94"/>
      <c r="C953" s="95"/>
      <c r="D953" s="96"/>
      <c r="E953" s="96"/>
      <c r="F953" s="97"/>
      <c r="G953" s="98"/>
      <c r="H953" s="98"/>
      <c r="I953" s="98"/>
      <c r="J953" s="98"/>
      <c r="K953" s="98"/>
      <c r="L953" s="98"/>
      <c r="M953" s="98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</row>
    <row r="954">
      <c r="A954" s="93"/>
      <c r="B954" s="94"/>
      <c r="C954" s="95"/>
      <c r="D954" s="96"/>
      <c r="E954" s="96"/>
      <c r="F954" s="97"/>
      <c r="G954" s="98"/>
      <c r="H954" s="98"/>
      <c r="I954" s="98"/>
      <c r="J954" s="98"/>
      <c r="K954" s="98"/>
      <c r="L954" s="98"/>
      <c r="M954" s="98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</row>
    <row r="955">
      <c r="A955" s="93"/>
      <c r="B955" s="94"/>
      <c r="C955" s="95"/>
      <c r="D955" s="96"/>
      <c r="E955" s="96"/>
      <c r="F955" s="97"/>
      <c r="G955" s="98"/>
      <c r="H955" s="98"/>
      <c r="I955" s="98"/>
      <c r="J955" s="98"/>
      <c r="K955" s="98"/>
      <c r="L955" s="98"/>
      <c r="M955" s="98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</row>
    <row r="956">
      <c r="A956" s="93"/>
      <c r="B956" s="94"/>
      <c r="C956" s="95"/>
      <c r="D956" s="96"/>
      <c r="E956" s="96"/>
      <c r="F956" s="97"/>
      <c r="G956" s="98"/>
      <c r="H956" s="98"/>
      <c r="I956" s="98"/>
      <c r="J956" s="98"/>
      <c r="K956" s="98"/>
      <c r="L956" s="98"/>
      <c r="M956" s="98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</row>
    <row r="957">
      <c r="A957" s="93"/>
      <c r="B957" s="94"/>
      <c r="C957" s="95"/>
      <c r="D957" s="96"/>
      <c r="E957" s="96"/>
      <c r="F957" s="97"/>
      <c r="G957" s="98"/>
      <c r="H957" s="98"/>
      <c r="I957" s="98"/>
      <c r="J957" s="98"/>
      <c r="K957" s="98"/>
      <c r="L957" s="98"/>
      <c r="M957" s="98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</row>
    <row r="958">
      <c r="A958" s="93"/>
      <c r="B958" s="94"/>
      <c r="C958" s="95"/>
      <c r="D958" s="96"/>
      <c r="E958" s="96"/>
      <c r="F958" s="97"/>
      <c r="G958" s="98"/>
      <c r="H958" s="98"/>
      <c r="I958" s="98"/>
      <c r="J958" s="98"/>
      <c r="K958" s="98"/>
      <c r="L958" s="98"/>
      <c r="M958" s="98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</row>
    <row r="959">
      <c r="A959" s="93"/>
      <c r="B959" s="94"/>
      <c r="C959" s="95"/>
      <c r="D959" s="96"/>
      <c r="E959" s="96"/>
      <c r="F959" s="97"/>
      <c r="G959" s="98"/>
      <c r="H959" s="98"/>
      <c r="I959" s="98"/>
      <c r="J959" s="98"/>
      <c r="K959" s="98"/>
      <c r="L959" s="98"/>
      <c r="M959" s="98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</row>
    <row r="960">
      <c r="A960" s="93"/>
      <c r="B960" s="94"/>
      <c r="C960" s="95"/>
      <c r="D960" s="96"/>
      <c r="E960" s="96"/>
      <c r="F960" s="97"/>
      <c r="G960" s="98"/>
      <c r="H960" s="98"/>
      <c r="I960" s="98"/>
      <c r="J960" s="98"/>
      <c r="K960" s="98"/>
      <c r="L960" s="98"/>
      <c r="M960" s="98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</row>
    <row r="961">
      <c r="A961" s="93"/>
      <c r="B961" s="94"/>
      <c r="C961" s="95"/>
      <c r="D961" s="96"/>
      <c r="E961" s="96"/>
      <c r="F961" s="97"/>
      <c r="G961" s="98"/>
      <c r="H961" s="98"/>
      <c r="I961" s="98"/>
      <c r="J961" s="98"/>
      <c r="K961" s="98"/>
      <c r="L961" s="98"/>
      <c r="M961" s="98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</row>
    <row r="962">
      <c r="A962" s="93"/>
      <c r="B962" s="94"/>
      <c r="C962" s="95"/>
      <c r="D962" s="96"/>
      <c r="E962" s="96"/>
      <c r="F962" s="97"/>
      <c r="G962" s="98"/>
      <c r="H962" s="98"/>
      <c r="I962" s="98"/>
      <c r="J962" s="98"/>
      <c r="K962" s="98"/>
      <c r="L962" s="98"/>
      <c r="M962" s="98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</row>
    <row r="963">
      <c r="A963" s="93"/>
      <c r="B963" s="94"/>
      <c r="C963" s="95"/>
      <c r="D963" s="96"/>
      <c r="E963" s="96"/>
      <c r="F963" s="97"/>
      <c r="G963" s="98"/>
      <c r="H963" s="98"/>
      <c r="I963" s="98"/>
      <c r="J963" s="98"/>
      <c r="K963" s="98"/>
      <c r="L963" s="98"/>
      <c r="M963" s="98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</row>
    <row r="964">
      <c r="A964" s="93"/>
      <c r="B964" s="94"/>
      <c r="C964" s="95"/>
      <c r="D964" s="96"/>
      <c r="E964" s="96"/>
      <c r="F964" s="97"/>
      <c r="G964" s="98"/>
      <c r="H964" s="98"/>
      <c r="I964" s="98"/>
      <c r="J964" s="98"/>
      <c r="K964" s="98"/>
      <c r="L964" s="98"/>
      <c r="M964" s="98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</row>
    <row r="965">
      <c r="A965" s="93"/>
      <c r="B965" s="94"/>
      <c r="C965" s="95"/>
      <c r="D965" s="96"/>
      <c r="E965" s="96"/>
      <c r="F965" s="97"/>
      <c r="G965" s="98"/>
      <c r="H965" s="98"/>
      <c r="I965" s="98"/>
      <c r="J965" s="98"/>
      <c r="K965" s="98"/>
      <c r="L965" s="98"/>
      <c r="M965" s="98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</row>
    <row r="966">
      <c r="A966" s="93"/>
      <c r="B966" s="94"/>
      <c r="C966" s="95"/>
      <c r="D966" s="96"/>
      <c r="E966" s="96"/>
      <c r="F966" s="97"/>
      <c r="G966" s="98"/>
      <c r="H966" s="98"/>
      <c r="I966" s="98"/>
      <c r="J966" s="98"/>
      <c r="K966" s="98"/>
      <c r="L966" s="98"/>
      <c r="M966" s="98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</row>
    <row r="967">
      <c r="A967" s="93"/>
      <c r="B967" s="94"/>
      <c r="C967" s="95"/>
      <c r="D967" s="96"/>
      <c r="E967" s="96"/>
      <c r="F967" s="97"/>
      <c r="G967" s="98"/>
      <c r="H967" s="98"/>
      <c r="I967" s="98"/>
      <c r="J967" s="98"/>
      <c r="K967" s="98"/>
      <c r="L967" s="98"/>
      <c r="M967" s="98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</row>
    <row r="968">
      <c r="A968" s="93"/>
      <c r="B968" s="94"/>
      <c r="C968" s="95"/>
      <c r="D968" s="96"/>
      <c r="E968" s="96"/>
      <c r="F968" s="97"/>
      <c r="G968" s="98"/>
      <c r="H968" s="98"/>
      <c r="I968" s="98"/>
      <c r="J968" s="98"/>
      <c r="K968" s="98"/>
      <c r="L968" s="98"/>
      <c r="M968" s="98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</row>
    <row r="969">
      <c r="A969" s="93"/>
      <c r="B969" s="94"/>
      <c r="C969" s="95"/>
      <c r="D969" s="96"/>
      <c r="E969" s="96"/>
      <c r="F969" s="97"/>
      <c r="G969" s="98"/>
      <c r="H969" s="98"/>
      <c r="I969" s="98"/>
      <c r="J969" s="98"/>
      <c r="K969" s="98"/>
      <c r="L969" s="98"/>
      <c r="M969" s="98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</row>
    <row r="970">
      <c r="A970" s="93"/>
      <c r="B970" s="94"/>
      <c r="C970" s="95"/>
      <c r="D970" s="96"/>
      <c r="E970" s="96"/>
      <c r="F970" s="97"/>
      <c r="G970" s="98"/>
      <c r="H970" s="98"/>
      <c r="I970" s="98"/>
      <c r="J970" s="98"/>
      <c r="K970" s="98"/>
      <c r="L970" s="98"/>
      <c r="M970" s="98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</row>
    <row r="971">
      <c r="A971" s="93"/>
      <c r="B971" s="94"/>
      <c r="C971" s="95"/>
      <c r="D971" s="96"/>
      <c r="E971" s="96"/>
      <c r="F971" s="97"/>
      <c r="G971" s="98"/>
      <c r="H971" s="98"/>
      <c r="I971" s="98"/>
      <c r="J971" s="98"/>
      <c r="K971" s="98"/>
      <c r="L971" s="98"/>
      <c r="M971" s="98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</row>
    <row r="972">
      <c r="A972" s="93"/>
      <c r="B972" s="94"/>
      <c r="C972" s="95"/>
      <c r="D972" s="96"/>
      <c r="E972" s="96"/>
      <c r="F972" s="97"/>
      <c r="G972" s="98"/>
      <c r="H972" s="98"/>
      <c r="I972" s="98"/>
      <c r="J972" s="98"/>
      <c r="K972" s="98"/>
      <c r="L972" s="98"/>
      <c r="M972" s="98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</row>
    <row r="973">
      <c r="A973" s="93"/>
      <c r="B973" s="94"/>
      <c r="C973" s="95"/>
      <c r="D973" s="96"/>
      <c r="E973" s="96"/>
      <c r="F973" s="97"/>
      <c r="G973" s="98"/>
      <c r="H973" s="98"/>
      <c r="I973" s="98"/>
      <c r="J973" s="98"/>
      <c r="K973" s="98"/>
      <c r="L973" s="98"/>
      <c r="M973" s="98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</row>
    <row r="974">
      <c r="A974" s="93"/>
      <c r="B974" s="94"/>
      <c r="C974" s="95"/>
      <c r="D974" s="96"/>
      <c r="E974" s="96"/>
      <c r="F974" s="97"/>
      <c r="G974" s="98"/>
      <c r="H974" s="98"/>
      <c r="I974" s="98"/>
      <c r="J974" s="98"/>
      <c r="K974" s="98"/>
      <c r="L974" s="98"/>
      <c r="M974" s="98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</row>
    <row r="975">
      <c r="A975" s="93"/>
      <c r="B975" s="94"/>
      <c r="C975" s="95"/>
      <c r="D975" s="96"/>
      <c r="E975" s="96"/>
      <c r="F975" s="97"/>
      <c r="G975" s="98"/>
      <c r="H975" s="98"/>
      <c r="I975" s="98"/>
      <c r="J975" s="98"/>
      <c r="K975" s="98"/>
      <c r="L975" s="98"/>
      <c r="M975" s="98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</row>
    <row r="976">
      <c r="A976" s="93"/>
      <c r="B976" s="94"/>
      <c r="C976" s="95"/>
      <c r="D976" s="96"/>
      <c r="E976" s="96"/>
      <c r="F976" s="97"/>
      <c r="G976" s="98"/>
      <c r="H976" s="98"/>
      <c r="I976" s="98"/>
      <c r="J976" s="98"/>
      <c r="K976" s="98"/>
      <c r="L976" s="98"/>
      <c r="M976" s="98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</row>
    <row r="977">
      <c r="A977" s="93"/>
      <c r="B977" s="94"/>
      <c r="C977" s="95"/>
      <c r="D977" s="96"/>
      <c r="E977" s="96"/>
      <c r="F977" s="97"/>
      <c r="G977" s="98"/>
      <c r="H977" s="98"/>
      <c r="I977" s="98"/>
      <c r="J977" s="98"/>
      <c r="K977" s="98"/>
      <c r="L977" s="98"/>
      <c r="M977" s="98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</row>
    <row r="978">
      <c r="A978" s="93"/>
      <c r="B978" s="94"/>
      <c r="C978" s="95"/>
      <c r="D978" s="96"/>
      <c r="E978" s="96"/>
      <c r="F978" s="97"/>
      <c r="G978" s="98"/>
      <c r="H978" s="98"/>
      <c r="I978" s="98"/>
      <c r="J978" s="98"/>
      <c r="K978" s="98"/>
      <c r="L978" s="98"/>
      <c r="M978" s="98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</row>
    <row r="979">
      <c r="A979" s="93"/>
      <c r="B979" s="94"/>
      <c r="C979" s="95"/>
      <c r="D979" s="96"/>
      <c r="E979" s="96"/>
      <c r="F979" s="97"/>
      <c r="G979" s="98"/>
      <c r="H979" s="98"/>
      <c r="I979" s="98"/>
      <c r="J979" s="98"/>
      <c r="K979" s="98"/>
      <c r="L979" s="98"/>
      <c r="M979" s="98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</row>
    <row r="980">
      <c r="A980" s="93"/>
      <c r="B980" s="94"/>
      <c r="C980" s="95"/>
      <c r="D980" s="96"/>
      <c r="E980" s="96"/>
      <c r="F980" s="97"/>
      <c r="G980" s="98"/>
      <c r="H980" s="98"/>
      <c r="I980" s="98"/>
      <c r="J980" s="98"/>
      <c r="K980" s="98"/>
      <c r="L980" s="98"/>
      <c r="M980" s="98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</row>
    <row r="981">
      <c r="A981" s="93"/>
      <c r="B981" s="94"/>
      <c r="C981" s="95"/>
      <c r="D981" s="96"/>
      <c r="E981" s="96"/>
      <c r="F981" s="97"/>
      <c r="G981" s="98"/>
      <c r="H981" s="98"/>
      <c r="I981" s="98"/>
      <c r="J981" s="98"/>
      <c r="K981" s="98"/>
      <c r="L981" s="98"/>
      <c r="M981" s="98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</row>
    <row r="982">
      <c r="A982" s="93"/>
      <c r="B982" s="94"/>
      <c r="C982" s="95"/>
      <c r="D982" s="96"/>
      <c r="E982" s="96"/>
      <c r="F982" s="97"/>
      <c r="G982" s="98"/>
      <c r="H982" s="98"/>
      <c r="I982" s="98"/>
      <c r="J982" s="98"/>
      <c r="K982" s="98"/>
      <c r="L982" s="98"/>
      <c r="M982" s="98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</row>
    <row r="983">
      <c r="A983" s="93"/>
      <c r="B983" s="94"/>
      <c r="C983" s="95"/>
      <c r="D983" s="96"/>
      <c r="E983" s="96"/>
      <c r="F983" s="97"/>
      <c r="G983" s="98"/>
      <c r="H983" s="98"/>
      <c r="I983" s="98"/>
      <c r="J983" s="98"/>
      <c r="K983" s="98"/>
      <c r="L983" s="98"/>
      <c r="M983" s="98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</row>
    <row r="984">
      <c r="A984" s="93"/>
      <c r="B984" s="94"/>
      <c r="C984" s="95"/>
      <c r="D984" s="96"/>
      <c r="E984" s="96"/>
      <c r="F984" s="97"/>
      <c r="G984" s="98"/>
      <c r="H984" s="98"/>
      <c r="I984" s="98"/>
      <c r="J984" s="98"/>
      <c r="K984" s="98"/>
      <c r="L984" s="98"/>
      <c r="M984" s="98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</row>
    <row r="985">
      <c r="A985" s="93"/>
      <c r="B985" s="94"/>
      <c r="C985" s="95"/>
      <c r="D985" s="96"/>
      <c r="E985" s="96"/>
      <c r="F985" s="97"/>
      <c r="G985" s="98"/>
      <c r="H985" s="98"/>
      <c r="I985" s="98"/>
      <c r="J985" s="98"/>
      <c r="K985" s="98"/>
      <c r="L985" s="98"/>
      <c r="M985" s="98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</row>
    <row r="986">
      <c r="A986" s="93"/>
      <c r="B986" s="94"/>
      <c r="C986" s="95"/>
      <c r="D986" s="96"/>
      <c r="E986" s="96"/>
      <c r="F986" s="97"/>
      <c r="G986" s="98"/>
      <c r="H986" s="98"/>
      <c r="I986" s="98"/>
      <c r="J986" s="98"/>
      <c r="K986" s="98"/>
      <c r="L986" s="98"/>
      <c r="M986" s="98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</row>
    <row r="987">
      <c r="A987" s="93"/>
      <c r="B987" s="94"/>
      <c r="C987" s="95"/>
      <c r="D987" s="96"/>
      <c r="E987" s="96"/>
      <c r="F987" s="97"/>
      <c r="G987" s="98"/>
      <c r="H987" s="98"/>
      <c r="I987" s="98"/>
      <c r="J987" s="98"/>
      <c r="K987" s="98"/>
      <c r="L987" s="98"/>
      <c r="M987" s="98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</row>
    <row r="988">
      <c r="A988" s="93"/>
      <c r="B988" s="94"/>
      <c r="C988" s="95"/>
      <c r="D988" s="96"/>
      <c r="E988" s="96"/>
      <c r="F988" s="97"/>
      <c r="G988" s="98"/>
      <c r="H988" s="98"/>
      <c r="I988" s="98"/>
      <c r="J988" s="98"/>
      <c r="K988" s="98"/>
      <c r="L988" s="98"/>
      <c r="M988" s="98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</row>
    <row r="989">
      <c r="A989" s="93"/>
      <c r="B989" s="94"/>
      <c r="C989" s="95"/>
      <c r="D989" s="96"/>
      <c r="E989" s="96"/>
      <c r="F989" s="97"/>
      <c r="G989" s="98"/>
      <c r="H989" s="98"/>
      <c r="I989" s="98"/>
      <c r="J989" s="98"/>
      <c r="K989" s="98"/>
      <c r="L989" s="98"/>
      <c r="M989" s="98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</row>
    <row r="990">
      <c r="A990" s="93"/>
      <c r="B990" s="94"/>
      <c r="C990" s="95"/>
      <c r="D990" s="96"/>
      <c r="E990" s="96"/>
      <c r="F990" s="97"/>
      <c r="G990" s="98"/>
      <c r="H990" s="98"/>
      <c r="I990" s="98"/>
      <c r="J990" s="98"/>
      <c r="K990" s="98"/>
      <c r="L990" s="98"/>
      <c r="M990" s="98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</row>
    <row r="991">
      <c r="A991" s="93"/>
      <c r="B991" s="94"/>
      <c r="C991" s="95"/>
      <c r="D991" s="96"/>
      <c r="E991" s="96"/>
      <c r="F991" s="97"/>
      <c r="G991" s="98"/>
      <c r="H991" s="98"/>
      <c r="I991" s="98"/>
      <c r="J991" s="98"/>
      <c r="K991" s="98"/>
      <c r="L991" s="98"/>
      <c r="M991" s="98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</row>
    <row r="992">
      <c r="A992" s="93"/>
      <c r="B992" s="94"/>
      <c r="C992" s="95"/>
      <c r="D992" s="96"/>
      <c r="E992" s="96"/>
      <c r="F992" s="97"/>
      <c r="G992" s="98"/>
      <c r="H992" s="98"/>
      <c r="I992" s="98"/>
      <c r="J992" s="98"/>
      <c r="K992" s="98"/>
      <c r="L992" s="98"/>
      <c r="M992" s="98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</row>
    <row r="993">
      <c r="A993" s="93"/>
      <c r="B993" s="94"/>
      <c r="C993" s="95"/>
      <c r="D993" s="96"/>
      <c r="E993" s="96"/>
      <c r="F993" s="97"/>
      <c r="G993" s="98"/>
      <c r="H993" s="98"/>
      <c r="I993" s="98"/>
      <c r="J993" s="98"/>
      <c r="K993" s="98"/>
      <c r="L993" s="98"/>
      <c r="M993" s="98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</row>
    <row r="994">
      <c r="A994" s="93"/>
      <c r="B994" s="94"/>
      <c r="C994" s="95"/>
      <c r="D994" s="96"/>
      <c r="E994" s="96"/>
      <c r="F994" s="97"/>
      <c r="G994" s="98"/>
      <c r="H994" s="98"/>
      <c r="I994" s="98"/>
      <c r="J994" s="98"/>
      <c r="K994" s="98"/>
      <c r="L994" s="98"/>
      <c r="M994" s="98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</row>
    <row r="995">
      <c r="A995" s="93"/>
      <c r="B995" s="94"/>
      <c r="C995" s="95"/>
      <c r="D995" s="96"/>
      <c r="E995" s="96"/>
      <c r="F995" s="97"/>
      <c r="G995" s="98"/>
      <c r="H995" s="98"/>
      <c r="I995" s="98"/>
      <c r="J995" s="98"/>
      <c r="K995" s="98"/>
      <c r="L995" s="98"/>
      <c r="M995" s="98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</row>
    <row r="996">
      <c r="A996" s="93"/>
      <c r="B996" s="94"/>
      <c r="C996" s="95"/>
      <c r="D996" s="96"/>
      <c r="E996" s="96"/>
      <c r="F996" s="97"/>
      <c r="G996" s="98"/>
      <c r="H996" s="98"/>
      <c r="I996" s="98"/>
      <c r="J996" s="98"/>
      <c r="K996" s="98"/>
      <c r="L996" s="98"/>
      <c r="M996" s="98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</row>
    <row r="997">
      <c r="A997" s="93"/>
      <c r="B997" s="94"/>
      <c r="C997" s="95"/>
      <c r="D997" s="96"/>
      <c r="E997" s="96"/>
      <c r="F997" s="97"/>
      <c r="G997" s="98"/>
      <c r="H997" s="98"/>
      <c r="I997" s="98"/>
      <c r="J997" s="98"/>
      <c r="K997" s="98"/>
      <c r="L997" s="98"/>
      <c r="M997" s="98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</row>
    <row r="998">
      <c r="A998" s="93"/>
      <c r="B998" s="94"/>
      <c r="C998" s="95"/>
      <c r="D998" s="96"/>
      <c r="E998" s="96"/>
      <c r="F998" s="97"/>
      <c r="G998" s="98"/>
      <c r="H998" s="98"/>
      <c r="I998" s="98"/>
      <c r="J998" s="98"/>
      <c r="K998" s="98"/>
      <c r="L998" s="98"/>
      <c r="M998" s="98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</row>
    <row r="999">
      <c r="A999" s="93"/>
      <c r="B999" s="94"/>
      <c r="C999" s="95"/>
      <c r="D999" s="96"/>
      <c r="E999" s="96"/>
      <c r="F999" s="97"/>
      <c r="G999" s="98"/>
      <c r="H999" s="98"/>
      <c r="I999" s="98"/>
      <c r="J999" s="98"/>
      <c r="K999" s="98"/>
      <c r="L999" s="98"/>
      <c r="M999" s="98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</row>
    <row r="1000">
      <c r="A1000" s="93"/>
      <c r="B1000" s="94"/>
      <c r="C1000" s="95"/>
      <c r="D1000" s="96"/>
      <c r="E1000" s="96"/>
      <c r="F1000" s="97"/>
      <c r="G1000" s="98"/>
      <c r="H1000" s="98"/>
      <c r="I1000" s="98"/>
      <c r="J1000" s="98"/>
      <c r="K1000" s="98"/>
      <c r="L1000" s="98"/>
      <c r="M1000" s="98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</row>
    <row r="1001">
      <c r="A1001" s="93"/>
      <c r="B1001" s="94"/>
      <c r="C1001" s="95"/>
      <c r="D1001" s="96"/>
      <c r="E1001" s="96"/>
      <c r="F1001" s="97"/>
      <c r="G1001" s="98"/>
      <c r="H1001" s="98"/>
      <c r="I1001" s="98"/>
      <c r="J1001" s="98"/>
      <c r="K1001" s="98"/>
      <c r="L1001" s="98"/>
      <c r="M1001" s="98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</row>
    <row r="1002">
      <c r="A1002" s="93"/>
      <c r="B1002" s="94"/>
      <c r="C1002" s="95"/>
      <c r="D1002" s="96"/>
      <c r="E1002" s="96"/>
      <c r="F1002" s="97"/>
      <c r="G1002" s="98"/>
      <c r="H1002" s="98"/>
      <c r="I1002" s="98"/>
      <c r="J1002" s="98"/>
      <c r="K1002" s="98"/>
      <c r="L1002" s="98"/>
      <c r="M1002" s="98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</row>
    <row r="1003">
      <c r="A1003" s="93"/>
      <c r="B1003" s="94"/>
      <c r="C1003" s="95"/>
      <c r="D1003" s="96"/>
      <c r="E1003" s="96"/>
      <c r="F1003" s="97"/>
      <c r="G1003" s="98"/>
      <c r="H1003" s="98"/>
      <c r="I1003" s="98"/>
      <c r="J1003" s="98"/>
      <c r="K1003" s="98"/>
      <c r="L1003" s="98"/>
      <c r="M1003" s="98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</row>
    <row r="1004">
      <c r="A1004" s="93"/>
      <c r="B1004" s="94"/>
      <c r="C1004" s="95"/>
      <c r="D1004" s="96"/>
      <c r="E1004" s="96"/>
      <c r="F1004" s="97"/>
      <c r="G1004" s="98"/>
      <c r="H1004" s="98"/>
      <c r="I1004" s="98"/>
      <c r="J1004" s="98"/>
      <c r="K1004" s="98"/>
      <c r="L1004" s="98"/>
      <c r="M1004" s="98"/>
      <c r="N1004" s="81"/>
      <c r="O1004" s="81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</row>
    <row r="1005">
      <c r="A1005" s="93"/>
      <c r="B1005" s="94"/>
      <c r="C1005" s="95"/>
      <c r="D1005" s="96"/>
      <c r="E1005" s="96"/>
      <c r="F1005" s="97"/>
      <c r="G1005" s="98"/>
      <c r="H1005" s="98"/>
      <c r="I1005" s="98"/>
      <c r="J1005" s="98"/>
      <c r="K1005" s="98"/>
      <c r="L1005" s="98"/>
      <c r="M1005" s="98"/>
      <c r="N1005" s="81"/>
      <c r="O1005" s="81"/>
      <c r="P1005" s="81"/>
      <c r="Q1005" s="81"/>
      <c r="R1005" s="81"/>
      <c r="S1005" s="81"/>
      <c r="T1005" s="81"/>
      <c r="U1005" s="81"/>
      <c r="V1005" s="81"/>
      <c r="W1005" s="81"/>
      <c r="X1005" s="81"/>
      <c r="Y1005" s="81"/>
    </row>
    <row r="1006">
      <c r="A1006" s="93"/>
      <c r="B1006" s="94"/>
      <c r="C1006" s="95"/>
      <c r="D1006" s="96"/>
      <c r="E1006" s="96"/>
      <c r="F1006" s="97"/>
      <c r="G1006" s="98"/>
      <c r="H1006" s="98"/>
      <c r="I1006" s="98"/>
      <c r="J1006" s="98"/>
      <c r="K1006" s="98"/>
      <c r="L1006" s="98"/>
      <c r="M1006" s="98"/>
      <c r="N1006" s="81"/>
      <c r="O1006" s="81"/>
      <c r="P1006" s="81"/>
      <c r="Q1006" s="81"/>
      <c r="R1006" s="81"/>
      <c r="S1006" s="81"/>
      <c r="T1006" s="81"/>
      <c r="U1006" s="81"/>
      <c r="V1006" s="81"/>
      <c r="W1006" s="81"/>
      <c r="X1006" s="81"/>
      <c r="Y1006" s="81"/>
    </row>
    <row r="1007">
      <c r="A1007" s="93"/>
      <c r="B1007" s="94"/>
      <c r="C1007" s="95"/>
      <c r="D1007" s="96"/>
      <c r="E1007" s="96"/>
      <c r="F1007" s="97"/>
      <c r="G1007" s="98"/>
      <c r="H1007" s="98"/>
      <c r="I1007" s="98"/>
      <c r="J1007" s="98"/>
      <c r="K1007" s="98"/>
      <c r="L1007" s="98"/>
      <c r="M1007" s="98"/>
      <c r="N1007" s="81"/>
      <c r="O1007" s="81"/>
      <c r="P1007" s="81"/>
      <c r="Q1007" s="81"/>
      <c r="R1007" s="81"/>
      <c r="S1007" s="81"/>
      <c r="T1007" s="81"/>
      <c r="U1007" s="81"/>
      <c r="V1007" s="81"/>
      <c r="W1007" s="81"/>
      <c r="X1007" s="81"/>
      <c r="Y1007" s="81"/>
    </row>
    <row r="1008">
      <c r="A1008" s="93"/>
      <c r="B1008" s="94"/>
      <c r="C1008" s="95"/>
      <c r="D1008" s="96"/>
      <c r="E1008" s="96"/>
      <c r="F1008" s="97"/>
      <c r="G1008" s="98"/>
      <c r="H1008" s="98"/>
      <c r="I1008" s="98"/>
      <c r="J1008" s="98"/>
      <c r="K1008" s="98"/>
      <c r="L1008" s="98"/>
      <c r="M1008" s="98"/>
      <c r="N1008" s="81"/>
      <c r="O1008" s="81"/>
      <c r="P1008" s="81"/>
      <c r="Q1008" s="81"/>
      <c r="R1008" s="81"/>
      <c r="S1008" s="81"/>
      <c r="T1008" s="81"/>
      <c r="U1008" s="81"/>
      <c r="V1008" s="81"/>
      <c r="W1008" s="81"/>
      <c r="X1008" s="81"/>
      <c r="Y1008" s="81"/>
    </row>
    <row r="1009">
      <c r="A1009" s="93"/>
      <c r="B1009" s="94"/>
      <c r="C1009" s="95"/>
      <c r="D1009" s="96"/>
      <c r="E1009" s="96"/>
      <c r="F1009" s="97"/>
      <c r="G1009" s="98"/>
      <c r="H1009" s="98"/>
      <c r="I1009" s="98"/>
      <c r="J1009" s="98"/>
      <c r="K1009" s="98"/>
      <c r="L1009" s="98"/>
      <c r="M1009" s="98"/>
      <c r="N1009" s="81"/>
      <c r="O1009" s="81"/>
      <c r="P1009" s="81"/>
      <c r="Q1009" s="81"/>
      <c r="R1009" s="81"/>
      <c r="S1009" s="81"/>
      <c r="T1009" s="81"/>
      <c r="U1009" s="81"/>
      <c r="V1009" s="81"/>
      <c r="W1009" s="81"/>
      <c r="X1009" s="81"/>
      <c r="Y1009" s="81"/>
    </row>
    <row r="1010">
      <c r="A1010" s="93"/>
      <c r="B1010" s="94"/>
      <c r="C1010" s="95"/>
      <c r="D1010" s="96"/>
      <c r="E1010" s="96"/>
      <c r="F1010" s="97"/>
      <c r="G1010" s="98"/>
      <c r="H1010" s="98"/>
      <c r="I1010" s="98"/>
      <c r="J1010" s="98"/>
      <c r="K1010" s="98"/>
      <c r="L1010" s="98"/>
      <c r="M1010" s="98"/>
      <c r="N1010" s="81"/>
      <c r="O1010" s="81"/>
      <c r="P1010" s="81"/>
      <c r="Q1010" s="81"/>
      <c r="R1010" s="81"/>
      <c r="S1010" s="81"/>
      <c r="T1010" s="81"/>
      <c r="U1010" s="81"/>
      <c r="V1010" s="81"/>
      <c r="W1010" s="81"/>
      <c r="X1010" s="81"/>
      <c r="Y1010" s="81"/>
    </row>
    <row r="1011">
      <c r="A1011" s="93"/>
      <c r="B1011" s="94"/>
      <c r="C1011" s="95"/>
      <c r="D1011" s="96"/>
      <c r="E1011" s="96"/>
      <c r="F1011" s="97"/>
      <c r="G1011" s="98"/>
      <c r="H1011" s="98"/>
      <c r="I1011" s="98"/>
      <c r="J1011" s="98"/>
      <c r="K1011" s="98"/>
      <c r="L1011" s="98"/>
      <c r="M1011" s="98"/>
      <c r="N1011" s="81"/>
      <c r="O1011" s="81"/>
      <c r="P1011" s="81"/>
      <c r="Q1011" s="81"/>
      <c r="R1011" s="81"/>
      <c r="S1011" s="81"/>
      <c r="T1011" s="81"/>
      <c r="U1011" s="81"/>
      <c r="V1011" s="81"/>
      <c r="W1011" s="81"/>
      <c r="X1011" s="81"/>
      <c r="Y1011" s="81"/>
    </row>
    <row r="1012">
      <c r="A1012" s="93"/>
      <c r="B1012" s="94"/>
      <c r="C1012" s="95"/>
      <c r="D1012" s="96"/>
      <c r="E1012" s="96"/>
      <c r="F1012" s="97"/>
      <c r="G1012" s="98"/>
      <c r="H1012" s="98"/>
      <c r="I1012" s="98"/>
      <c r="J1012" s="98"/>
      <c r="K1012" s="98"/>
      <c r="L1012" s="98"/>
      <c r="M1012" s="98"/>
      <c r="N1012" s="81"/>
      <c r="O1012" s="81"/>
      <c r="P1012" s="81"/>
      <c r="Q1012" s="81"/>
      <c r="R1012" s="81"/>
      <c r="S1012" s="81"/>
      <c r="T1012" s="81"/>
      <c r="U1012" s="81"/>
      <c r="V1012" s="81"/>
      <c r="W1012" s="81"/>
      <c r="X1012" s="81"/>
      <c r="Y1012" s="81"/>
    </row>
    <row r="1013">
      <c r="A1013" s="93"/>
      <c r="B1013" s="94"/>
      <c r="C1013" s="95"/>
      <c r="D1013" s="96"/>
      <c r="E1013" s="96"/>
      <c r="F1013" s="97"/>
      <c r="G1013" s="98"/>
      <c r="H1013" s="98"/>
      <c r="I1013" s="98"/>
      <c r="J1013" s="98"/>
      <c r="K1013" s="98"/>
      <c r="L1013" s="98"/>
      <c r="M1013" s="98"/>
      <c r="N1013" s="81"/>
      <c r="O1013" s="81"/>
      <c r="P1013" s="81"/>
      <c r="Q1013" s="81"/>
      <c r="R1013" s="81"/>
      <c r="S1013" s="81"/>
      <c r="T1013" s="81"/>
      <c r="U1013" s="81"/>
      <c r="V1013" s="81"/>
      <c r="W1013" s="81"/>
      <c r="X1013" s="81"/>
      <c r="Y1013" s="81"/>
    </row>
    <row r="1014">
      <c r="A1014" s="93"/>
      <c r="B1014" s="94"/>
      <c r="C1014" s="95"/>
      <c r="D1014" s="96"/>
      <c r="E1014" s="96"/>
      <c r="F1014" s="97"/>
      <c r="G1014" s="98"/>
      <c r="H1014" s="98"/>
      <c r="I1014" s="98"/>
      <c r="J1014" s="98"/>
      <c r="K1014" s="98"/>
      <c r="L1014" s="98"/>
      <c r="M1014" s="98"/>
      <c r="N1014" s="81"/>
      <c r="O1014" s="81"/>
      <c r="P1014" s="81"/>
      <c r="Q1014" s="81"/>
      <c r="R1014" s="81"/>
      <c r="S1014" s="81"/>
      <c r="T1014" s="81"/>
      <c r="U1014" s="81"/>
      <c r="V1014" s="81"/>
      <c r="W1014" s="81"/>
      <c r="X1014" s="81"/>
      <c r="Y1014" s="81"/>
    </row>
    <row r="1015">
      <c r="A1015" s="93"/>
      <c r="B1015" s="94"/>
      <c r="C1015" s="95"/>
      <c r="D1015" s="96"/>
      <c r="E1015" s="96"/>
      <c r="F1015" s="97"/>
      <c r="G1015" s="98"/>
      <c r="H1015" s="98"/>
      <c r="I1015" s="98"/>
      <c r="J1015" s="98"/>
      <c r="K1015" s="98"/>
      <c r="L1015" s="98"/>
      <c r="M1015" s="98"/>
      <c r="N1015" s="81"/>
      <c r="O1015" s="81"/>
      <c r="P1015" s="81"/>
      <c r="Q1015" s="81"/>
      <c r="R1015" s="81"/>
      <c r="S1015" s="81"/>
      <c r="T1015" s="81"/>
      <c r="U1015" s="81"/>
      <c r="V1015" s="81"/>
      <c r="W1015" s="81"/>
      <c r="X1015" s="81"/>
      <c r="Y1015" s="81"/>
    </row>
    <row r="1016">
      <c r="A1016" s="93"/>
      <c r="B1016" s="94"/>
      <c r="C1016" s="95"/>
      <c r="D1016" s="96"/>
      <c r="E1016" s="96"/>
      <c r="F1016" s="97"/>
      <c r="G1016" s="98"/>
      <c r="H1016" s="98"/>
      <c r="I1016" s="98"/>
      <c r="J1016" s="98"/>
      <c r="K1016" s="98"/>
      <c r="L1016" s="98"/>
      <c r="M1016" s="98"/>
      <c r="N1016" s="81"/>
      <c r="O1016" s="81"/>
      <c r="P1016" s="81"/>
      <c r="Q1016" s="81"/>
      <c r="R1016" s="81"/>
      <c r="S1016" s="81"/>
      <c r="T1016" s="81"/>
      <c r="U1016" s="81"/>
      <c r="V1016" s="81"/>
      <c r="W1016" s="81"/>
      <c r="X1016" s="81"/>
      <c r="Y1016" s="81"/>
    </row>
    <row r="1017">
      <c r="A1017" s="93"/>
      <c r="B1017" s="94"/>
      <c r="C1017" s="95"/>
      <c r="D1017" s="96"/>
      <c r="E1017" s="96"/>
      <c r="F1017" s="97"/>
      <c r="G1017" s="98"/>
      <c r="H1017" s="98"/>
      <c r="I1017" s="98"/>
      <c r="J1017" s="98"/>
      <c r="K1017" s="98"/>
      <c r="L1017" s="98"/>
      <c r="M1017" s="98"/>
      <c r="N1017" s="81"/>
      <c r="O1017" s="81"/>
      <c r="P1017" s="81"/>
      <c r="Q1017" s="81"/>
      <c r="R1017" s="81"/>
      <c r="S1017" s="81"/>
      <c r="T1017" s="81"/>
      <c r="U1017" s="81"/>
      <c r="V1017" s="81"/>
      <c r="W1017" s="81"/>
      <c r="X1017" s="81"/>
      <c r="Y1017" s="81"/>
    </row>
    <row r="1018">
      <c r="A1018" s="93"/>
      <c r="B1018" s="94"/>
      <c r="C1018" s="95"/>
      <c r="D1018" s="96"/>
      <c r="E1018" s="96"/>
      <c r="F1018" s="97"/>
      <c r="G1018" s="98"/>
      <c r="H1018" s="98"/>
      <c r="I1018" s="98"/>
      <c r="J1018" s="98"/>
      <c r="K1018" s="98"/>
      <c r="L1018" s="98"/>
      <c r="M1018" s="98"/>
      <c r="N1018" s="81"/>
      <c r="O1018" s="81"/>
      <c r="P1018" s="81"/>
      <c r="Q1018" s="81"/>
      <c r="R1018" s="81"/>
      <c r="S1018" s="81"/>
      <c r="T1018" s="81"/>
      <c r="U1018" s="81"/>
      <c r="V1018" s="81"/>
      <c r="W1018" s="81"/>
      <c r="X1018" s="81"/>
      <c r="Y1018" s="81"/>
    </row>
    <row r="1019">
      <c r="A1019" s="93"/>
      <c r="B1019" s="94"/>
      <c r="C1019" s="95"/>
      <c r="D1019" s="96"/>
      <c r="E1019" s="96"/>
      <c r="F1019" s="97"/>
      <c r="G1019" s="98"/>
      <c r="H1019" s="98"/>
      <c r="I1019" s="98"/>
      <c r="J1019" s="98"/>
      <c r="K1019" s="98"/>
      <c r="L1019" s="98"/>
      <c r="M1019" s="98"/>
      <c r="N1019" s="81"/>
      <c r="O1019" s="81"/>
      <c r="P1019" s="81"/>
      <c r="Q1019" s="81"/>
      <c r="R1019" s="81"/>
      <c r="S1019" s="81"/>
      <c r="T1019" s="81"/>
      <c r="U1019" s="81"/>
      <c r="V1019" s="81"/>
      <c r="W1019" s="81"/>
      <c r="X1019" s="81"/>
      <c r="Y1019" s="81"/>
    </row>
    <row r="1020">
      <c r="A1020" s="93"/>
      <c r="B1020" s="94"/>
      <c r="C1020" s="95"/>
      <c r="D1020" s="96"/>
      <c r="E1020" s="96"/>
      <c r="F1020" s="97"/>
      <c r="G1020" s="98"/>
      <c r="H1020" s="98"/>
      <c r="I1020" s="98"/>
      <c r="J1020" s="98"/>
      <c r="K1020" s="98"/>
      <c r="L1020" s="98"/>
      <c r="M1020" s="98"/>
      <c r="N1020" s="81"/>
      <c r="O1020" s="81"/>
      <c r="P1020" s="81"/>
      <c r="Q1020" s="81"/>
      <c r="R1020" s="81"/>
      <c r="S1020" s="81"/>
      <c r="T1020" s="81"/>
      <c r="U1020" s="81"/>
      <c r="V1020" s="81"/>
      <c r="W1020" s="81"/>
      <c r="X1020" s="81"/>
      <c r="Y1020" s="81"/>
    </row>
    <row r="1021">
      <c r="A1021" s="93"/>
      <c r="B1021" s="94"/>
      <c r="C1021" s="95"/>
      <c r="D1021" s="96"/>
      <c r="E1021" s="96"/>
      <c r="F1021" s="97"/>
      <c r="G1021" s="98"/>
      <c r="H1021" s="98"/>
      <c r="I1021" s="98"/>
      <c r="J1021" s="98"/>
      <c r="K1021" s="98"/>
      <c r="L1021" s="98"/>
      <c r="M1021" s="98"/>
      <c r="N1021" s="81"/>
      <c r="O1021" s="81"/>
      <c r="P1021" s="81"/>
      <c r="Q1021" s="81"/>
      <c r="R1021" s="81"/>
      <c r="S1021" s="81"/>
      <c r="T1021" s="81"/>
      <c r="U1021" s="81"/>
      <c r="V1021" s="81"/>
      <c r="W1021" s="81"/>
      <c r="X1021" s="81"/>
      <c r="Y1021" s="81"/>
    </row>
    <row r="1022">
      <c r="A1022" s="93"/>
      <c r="B1022" s="94"/>
      <c r="C1022" s="95"/>
      <c r="D1022" s="96"/>
      <c r="E1022" s="96"/>
      <c r="F1022" s="97"/>
      <c r="G1022" s="98"/>
      <c r="H1022" s="98"/>
      <c r="I1022" s="98"/>
      <c r="J1022" s="98"/>
      <c r="K1022" s="98"/>
      <c r="L1022" s="98"/>
      <c r="M1022" s="98"/>
      <c r="N1022" s="81"/>
      <c r="O1022" s="81"/>
      <c r="P1022" s="81"/>
      <c r="Q1022" s="81"/>
      <c r="R1022" s="81"/>
      <c r="S1022" s="81"/>
      <c r="T1022" s="81"/>
      <c r="U1022" s="81"/>
      <c r="V1022" s="81"/>
      <c r="W1022" s="81"/>
      <c r="X1022" s="81"/>
      <c r="Y1022" s="81"/>
    </row>
    <row r="1023">
      <c r="A1023" s="93"/>
      <c r="B1023" s="94"/>
      <c r="C1023" s="95"/>
      <c r="D1023" s="96"/>
      <c r="E1023" s="96"/>
      <c r="F1023" s="97"/>
      <c r="G1023" s="98"/>
      <c r="H1023" s="98"/>
      <c r="I1023" s="98"/>
      <c r="J1023" s="98"/>
      <c r="K1023" s="98"/>
      <c r="L1023" s="98"/>
      <c r="M1023" s="98"/>
      <c r="N1023" s="81"/>
      <c r="O1023" s="81"/>
      <c r="P1023" s="81"/>
      <c r="Q1023" s="81"/>
      <c r="R1023" s="81"/>
      <c r="S1023" s="81"/>
      <c r="T1023" s="81"/>
      <c r="U1023" s="81"/>
      <c r="V1023" s="81"/>
      <c r="W1023" s="81"/>
      <c r="X1023" s="81"/>
      <c r="Y1023" s="8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99" t="str">
        <f>mandala!I1</f>
        <v/>
      </c>
      <c r="J1" s="100" t="str">
        <f>mandala!J1</f>
        <v>PV Producteur</v>
      </c>
      <c r="K1" s="101" t="str">
        <f>mandala!K1</f>
        <v/>
      </c>
      <c r="L1" s="102" t="str">
        <f>mandala!L1</f>
        <v>PV
Producteur
(LANGRIDGE)</v>
      </c>
      <c r="M1" s="103"/>
      <c r="N1" s="104" t="str">
        <f>clients!$A2</f>
        <v>Langridge</v>
      </c>
      <c r="O1" s="105"/>
      <c r="P1" s="106" t="str">
        <f>clients!$A3</f>
        <v>Biovallée</v>
      </c>
      <c r="Q1" s="107"/>
      <c r="R1" s="104" t="str">
        <f>clients!$A4</f>
        <v>Solidairement-asbl</v>
      </c>
      <c r="S1" s="105"/>
      <c r="T1" s="106" t="str">
        <f>clients!$A5</f>
        <v>TerraBeo</v>
      </c>
      <c r="U1" s="107"/>
      <c r="V1" s="104" t="str">
        <f>clients!$A6</f>
        <v>Terroirist</v>
      </c>
      <c r="W1" s="105"/>
      <c r="X1" s="106" t="str">
        <f>clients!$A7</f>
        <v>Lokale</v>
      </c>
      <c r="Y1" s="107"/>
      <c r="Z1" s="104" t="str">
        <f>clients!$A8</f>
        <v>Cyrille-claeys</v>
      </c>
      <c r="AA1" s="105"/>
      <c r="AB1" s="106" t="str">
        <f>clients!$A9</f>
        <v>AB-Primeurs</v>
      </c>
      <c r="AC1" s="107"/>
      <c r="AD1" s="108" t="str">
        <f>clients!$A10</f>
        <v>Linked-Farm</v>
      </c>
      <c r="AE1" s="107"/>
      <c r="AF1" s="109" t="str">
        <f>clients!$A11</f>
        <v>Pipaillon</v>
      </c>
      <c r="AG1" s="105"/>
      <c r="AH1" s="104" t="str">
        <f>clients!$A12</f>
        <v>Be-Family </v>
      </c>
      <c r="AI1" s="105"/>
      <c r="AJ1" s="106" t="str">
        <f>clients!$A13</f>
        <v>Bio-Planet</v>
      </c>
      <c r="AK1" s="107"/>
      <c r="AL1" s="104" t="str">
        <f>clients!$A14</f>
        <v>Prova-Cliente</v>
      </c>
      <c r="AM1" s="105"/>
      <c r="AN1" s="109" t="str">
        <f>clients!$A15</f>
        <v>Prova-ClienteBIS</v>
      </c>
      <c r="AO1" s="105"/>
      <c r="AP1" s="110" t="str">
        <f>clients!$A16</f>
        <v>Ohne</v>
      </c>
      <c r="AQ1" s="107"/>
      <c r="AR1" s="109" t="str">
        <f>clients!$A17</f>
        <v>Molleke</v>
      </c>
      <c r="AS1" s="105"/>
      <c r="AT1" s="104" t="str">
        <f>clients!$A18</f>
        <v>Eats-Local</v>
      </c>
      <c r="AU1" s="105"/>
      <c r="AV1" s="106" t="str">
        <f>clients!$A20</f>
        <v>Herbongoo</v>
      </c>
      <c r="AW1" s="107"/>
      <c r="AX1" s="104" t="str">
        <f>clients!$A21</f>
        <v>Hof van Piemont</v>
      </c>
      <c r="AY1" s="105"/>
      <c r="AZ1" s="106" t="str">
        <f>clients!$A22</f>
        <v>Baarbeekhoeve</v>
      </c>
      <c r="BA1" s="107"/>
      <c r="BB1" s="104" t="str">
        <f>clients!$A23</f>
        <v>STM Bio And Co</v>
      </c>
      <c r="BC1" s="105"/>
      <c r="BD1" s="106" t="str">
        <f>clients!$A1024</f>
        <v/>
      </c>
      <c r="BE1" s="107"/>
      <c r="BF1" s="104" t="str">
        <f>clients!$A1025</f>
        <v/>
      </c>
      <c r="BG1" s="105"/>
      <c r="BH1" s="106" t="str">
        <f>clients!$A1027</f>
        <v/>
      </c>
      <c r="BI1" s="107"/>
    </row>
    <row r="2" ht="12.0" customHeight="1">
      <c r="A2" s="1" t="str">
        <f>mandala!A2</f>
        <v>*</v>
      </c>
      <c r="B2" s="1" t="str">
        <f>mandala!B2</f>
        <v>Sicile Côte Sud-EST   -  Nombre de produits: 9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99" t="str">
        <f>mandala!G2</f>
        <v/>
      </c>
      <c r="H2" s="99" t="str">
        <f>mandala!H2</f>
        <v/>
      </c>
      <c r="I2" s="99" t="str">
        <f>mandala!I2</f>
        <v/>
      </c>
      <c r="J2" s="100" t="str">
        <f>mandala!J2</f>
        <v/>
      </c>
      <c r="K2" s="101" t="str">
        <f>mandala!K2</f>
        <v/>
      </c>
      <c r="L2" s="102" t="str">
        <f>mandala!L2</f>
        <v/>
      </c>
      <c r="M2" s="111"/>
      <c r="N2" s="112" t="s">
        <v>226</v>
      </c>
      <c r="O2" s="112" t="s">
        <v>227</v>
      </c>
      <c r="P2" s="113" t="s">
        <v>226</v>
      </c>
      <c r="Q2" s="113" t="s">
        <v>227</v>
      </c>
      <c r="R2" s="112" t="s">
        <v>226</v>
      </c>
      <c r="S2" s="112" t="s">
        <v>227</v>
      </c>
      <c r="T2" s="113" t="s">
        <v>226</v>
      </c>
      <c r="U2" s="113" t="s">
        <v>227</v>
      </c>
      <c r="V2" s="112" t="s">
        <v>226</v>
      </c>
      <c r="W2" s="112" t="s">
        <v>227</v>
      </c>
      <c r="X2" s="113" t="s">
        <v>226</v>
      </c>
      <c r="Y2" s="113" t="s">
        <v>227</v>
      </c>
      <c r="Z2" s="112" t="s">
        <v>226</v>
      </c>
      <c r="AA2" s="112" t="s">
        <v>227</v>
      </c>
      <c r="AB2" s="113" t="s">
        <v>226</v>
      </c>
      <c r="AC2" s="113" t="s">
        <v>227</v>
      </c>
      <c r="AD2" s="112" t="s">
        <v>226</v>
      </c>
      <c r="AE2" s="112" t="s">
        <v>227</v>
      </c>
      <c r="AF2" s="113" t="s">
        <v>226</v>
      </c>
      <c r="AG2" s="113" t="s">
        <v>227</v>
      </c>
      <c r="AH2" s="114" t="s">
        <v>226</v>
      </c>
      <c r="AI2" s="114" t="s">
        <v>227</v>
      </c>
      <c r="AJ2" s="113" t="s">
        <v>226</v>
      </c>
      <c r="AK2" s="113" t="s">
        <v>227</v>
      </c>
      <c r="AL2" s="114" t="s">
        <v>226</v>
      </c>
      <c r="AM2" s="114" t="s">
        <v>227</v>
      </c>
      <c r="AN2" s="113" t="s">
        <v>226</v>
      </c>
      <c r="AO2" s="113" t="s">
        <v>227</v>
      </c>
      <c r="AP2" s="114" t="s">
        <v>226</v>
      </c>
      <c r="AQ2" s="114" t="s">
        <v>227</v>
      </c>
      <c r="AR2" s="113" t="s">
        <v>226</v>
      </c>
      <c r="AS2" s="113" t="s">
        <v>227</v>
      </c>
      <c r="AT2" s="114" t="s">
        <v>226</v>
      </c>
      <c r="AU2" s="114" t="s">
        <v>227</v>
      </c>
      <c r="AV2" s="113" t="s">
        <v>226</v>
      </c>
      <c r="AW2" s="113" t="s">
        <v>227</v>
      </c>
      <c r="AX2" s="114" t="s">
        <v>226</v>
      </c>
      <c r="AY2" s="114" t="s">
        <v>227</v>
      </c>
      <c r="AZ2" s="113" t="s">
        <v>226</v>
      </c>
      <c r="BA2" s="113" t="s">
        <v>227</v>
      </c>
      <c r="BB2" s="114" t="s">
        <v>226</v>
      </c>
      <c r="BC2" s="114" t="s">
        <v>227</v>
      </c>
      <c r="BD2" s="113" t="s">
        <v>226</v>
      </c>
      <c r="BE2" s="113" t="s">
        <v>227</v>
      </c>
      <c r="BF2" s="114" t="s">
        <v>226</v>
      </c>
      <c r="BG2" s="114" t="s">
        <v>227</v>
      </c>
      <c r="BH2" s="113" t="s">
        <v>226</v>
      </c>
      <c r="BI2" s="113" t="s">
        <v>227</v>
      </c>
    </row>
    <row r="3" ht="12.75" customHeight="1">
      <c r="A3" s="115" t="str">
        <f>mandala!A3</f>
        <v>si</v>
      </c>
      <c r="B3" s="115" t="str">
        <f>mandala!B3</f>
        <v>Poivron jaune | Yellow Pepper BIO</v>
      </c>
      <c r="C3" s="115" t="str">
        <f>mandala!C3</f>
        <v>Bionatura</v>
      </c>
      <c r="D3" s="115">
        <f>mandala!D3</f>
        <v>110</v>
      </c>
      <c r="E3" s="115">
        <f>mandala!E3</f>
        <v>88</v>
      </c>
      <c r="F3" s="115">
        <f>mandala!F3</f>
        <v>5</v>
      </c>
      <c r="G3" s="115">
        <f>mandala!G3</f>
        <v>550</v>
      </c>
      <c r="H3" s="115">
        <f>mandala!H3</f>
        <v>440</v>
      </c>
      <c r="I3" s="116" t="str">
        <f>mandala!I3</f>
        <v/>
      </c>
      <c r="J3" s="100">
        <f>mandala!J3</f>
        <v>2.2</v>
      </c>
      <c r="K3" s="117" t="str">
        <f>mandala!K3</f>
        <v/>
      </c>
      <c r="L3" s="102">
        <f>mandala!L3</f>
        <v>2.2</v>
      </c>
      <c r="M3" s="111"/>
      <c r="N3" s="118">
        <f>((clients!$D$2/G3)+L3)*clients!$F$2</f>
        <v>3.003636364</v>
      </c>
      <c r="O3" s="118">
        <f>((clients!$E$2/H3)+L3)*clients!$F$2</f>
        <v>3.062181818</v>
      </c>
      <c r="P3" s="119">
        <f>((clients!$D$3/G3)+J3)*clients!$F$3</f>
        <v>2.9478</v>
      </c>
      <c r="Q3" s="119">
        <f>((clients!$E$3/H3)+J3)*clients!$F$3</f>
        <v>2.99115</v>
      </c>
      <c r="R3" s="118">
        <f>((clients!$D$4/$G3)+L3)*clients!$F$4</f>
        <v>3.0804</v>
      </c>
      <c r="S3" s="118">
        <f>((clients!$E$4/H3)+L3)*clients!$F$4</f>
        <v>3.1569</v>
      </c>
      <c r="T3" s="119">
        <f>((clients!$D$5/$G3)+$J3)*clients!$F$5</f>
        <v>2.4684</v>
      </c>
      <c r="U3" s="119">
        <f>((clients!$E$5/$H3)+$J3)*clients!$F$5</f>
        <v>2.4684</v>
      </c>
      <c r="V3" s="118">
        <f>((clients!$D$6/$G3)+$J3)*clients!$F$6</f>
        <v>2.979090909</v>
      </c>
      <c r="W3" s="118">
        <f>((clients!$E$6/$H3)+$J3)*clients!$F$6</f>
        <v>2.999636364</v>
      </c>
      <c r="X3" s="119">
        <f>((clients!$D$7/$G3)+$J3)*clients!$F$7</f>
        <v>3.0498</v>
      </c>
      <c r="Y3" s="119">
        <f>((clients!$E$7/$H3)+$J3)*clients!$F$7</f>
        <v>3.11865</v>
      </c>
      <c r="Z3" s="118">
        <f>((clients!$D$8/$G3)+$J3)*clients!$F$8</f>
        <v>3.051</v>
      </c>
      <c r="AA3" s="118">
        <f>((clients!$E$8/$H3)+$J3)*clients!$F$8</f>
        <v>3.115204545</v>
      </c>
      <c r="AB3" s="119">
        <f>((clients!$D$9/$G3)+$J3)*clients!$F$9</f>
        <v>3.06</v>
      </c>
      <c r="AC3" s="119">
        <f>((clients!$E$9/$H3)+$J3)*clients!$F$9</f>
        <v>3.1314</v>
      </c>
      <c r="AD3" s="118">
        <f>((clients!$D$10/$G3)+$J3)*clients!$F$10</f>
        <v>3.0498</v>
      </c>
      <c r="AE3" s="118">
        <f>((clients!$E$10/$H3)+$J3)*clients!$F$10</f>
        <v>3.11865</v>
      </c>
      <c r="AF3" s="119">
        <f>((clients!$D$11/$G3)+$J3)*clients!$F$11</f>
        <v>3.06</v>
      </c>
      <c r="AG3" s="119">
        <f>((clients!$E$11/$H3)+$J3)*clients!$F$11</f>
        <v>3.1314</v>
      </c>
      <c r="AH3" s="118">
        <f>((clients!$D$12/$G3)+$J3)*clients!$F$12</f>
        <v>3.0396</v>
      </c>
      <c r="AI3" s="118">
        <f>((clients!$E$12/$H3)+$J3)*clients!$F$12</f>
        <v>3.11865</v>
      </c>
      <c r="AJ3" s="119">
        <f>((clients!$D$13/$G3)+$J3)*clients!$F$13</f>
        <v>2.9376</v>
      </c>
      <c r="AK3" s="119">
        <f>((clients!$E$13/$H3)+$J3)*clients!$F$13</f>
        <v>2.9784</v>
      </c>
      <c r="AL3" s="118">
        <f>((clients!$D$13/$G3)+$J3)*clients!$F$13</f>
        <v>2.9376</v>
      </c>
      <c r="AM3" s="118">
        <f>((clients!$E$13/$H3)+$J3)*clients!$F$13</f>
        <v>2.9784</v>
      </c>
      <c r="AN3" s="119">
        <f>((clients!$D$14/$G3)+$J3)*clients!$F$14</f>
        <v>0.1145454545</v>
      </c>
      <c r="AO3" s="119">
        <f>((clients!$E$14/$H3)+$J3)*clients!$F$14</f>
        <v>0.1440909091</v>
      </c>
      <c r="AP3" s="118">
        <f>((clients!$D$16/$G3)+$J3)*clients!$F$16</f>
        <v>3.0498</v>
      </c>
      <c r="AQ3" s="118">
        <f>((clients!$E$16/$H3)+$J3)*clients!$F$16</f>
        <v>3.11865</v>
      </c>
      <c r="AR3" s="119">
        <f>((clients!$D$17/$G3)+$J3)*clients!$F$17</f>
        <v>3.0498</v>
      </c>
      <c r="AS3" s="119">
        <f>((clients!$E$17/$H3)+$J3)*clients!$F$17</f>
        <v>3.11865</v>
      </c>
      <c r="AT3" s="118">
        <f>((clients!$D$18/$G3)+$J3)*clients!$F$18</f>
        <v>3.0498</v>
      </c>
      <c r="AU3" s="118">
        <f>((clients!$E$18/$H3)+$J3)*clients!$F$18</f>
        <v>3.11865</v>
      </c>
      <c r="AV3" s="119">
        <f>((clients!$D$20/$G3)+$J3)*clients!$F$20</f>
        <v>3.0498</v>
      </c>
      <c r="AW3" s="119">
        <f>((clients!$E$20/$H3)+$J3)*clients!$F$20</f>
        <v>3.11865</v>
      </c>
      <c r="AX3" s="118">
        <f>((clients!$D$21/$G3)+$J3)*clients!$F$21</f>
        <v>3.0498</v>
      </c>
      <c r="AY3" s="118">
        <f>((clients!$E$21/$H3)+$J3)*clients!$F$21</f>
        <v>3.11865</v>
      </c>
      <c r="AZ3" s="119">
        <f>((clients!$D$22/$G3)+$J3)*clients!$F$22</f>
        <v>3.0294</v>
      </c>
      <c r="BA3" s="119">
        <f>((clients!$E$22/$H3)+$J3)*clients!$F$22</f>
        <v>3.09315</v>
      </c>
      <c r="BB3" s="118">
        <f>((clients!$D$23/$G3)+$J3)*clients!$F$23</f>
        <v>2.7948</v>
      </c>
      <c r="BC3" s="118">
        <f>((clients!$E$23/$H3)+$J3)*clients!$F$23</f>
        <v>2.8764</v>
      </c>
      <c r="BD3" s="119">
        <f>((clients!$D$1024/$G3)+$J3)*clients!$F$1024</f>
        <v>0</v>
      </c>
      <c r="BE3" s="119">
        <f>((clients!$E$1024/$H3)+$J3)*clients!$F$1024</f>
        <v>0</v>
      </c>
      <c r="BF3" s="120"/>
      <c r="BG3" s="120"/>
      <c r="BH3" s="121"/>
      <c r="BI3" s="121"/>
    </row>
    <row r="4" ht="12.75" customHeight="1">
      <c r="A4" s="115" t="str">
        <f>mandala!A4</f>
        <v>si</v>
      </c>
      <c r="B4" s="115" t="str">
        <f>mandala!B4</f>
        <v>Poivron Rouge | Red Pepper BIO</v>
      </c>
      <c r="C4" s="115" t="str">
        <f>mandala!C4</f>
        <v>Bionatura</v>
      </c>
      <c r="D4" s="115">
        <f>mandala!D4</f>
        <v>110</v>
      </c>
      <c r="E4" s="115">
        <f>mandala!E4</f>
        <v>88</v>
      </c>
      <c r="F4" s="115">
        <f>mandala!F4</f>
        <v>5</v>
      </c>
      <c r="G4" s="115">
        <f>mandala!G4</f>
        <v>550</v>
      </c>
      <c r="H4" s="115">
        <f>mandala!H4</f>
        <v>440</v>
      </c>
      <c r="I4" s="116" t="str">
        <f>mandala!I4</f>
        <v/>
      </c>
      <c r="J4" s="100">
        <f>mandala!J4</f>
        <v>2.2</v>
      </c>
      <c r="K4" s="117" t="str">
        <f>mandala!K4</f>
        <v/>
      </c>
      <c r="L4" s="102">
        <f>mandala!L4</f>
        <v>2.2</v>
      </c>
      <c r="M4" s="111"/>
      <c r="N4" s="118">
        <f>((clients!$D$2/G4)+L4)*clients!$F$2</f>
        <v>3.003636364</v>
      </c>
      <c r="O4" s="118">
        <f>((clients!$E$2/H4)+L4)*clients!$F$2</f>
        <v>3.062181818</v>
      </c>
      <c r="P4" s="119">
        <f>((clients!$D$3/G4)+J4)*clients!$F$3</f>
        <v>2.9478</v>
      </c>
      <c r="Q4" s="119">
        <f>((clients!$E$3/H4)+J4)*clients!$F$3</f>
        <v>2.99115</v>
      </c>
      <c r="R4" s="118">
        <f>((clients!$D$4/$G4)+L4)*clients!$F$4</f>
        <v>3.0804</v>
      </c>
      <c r="S4" s="118">
        <f>((clients!$E$4/H4)+L4)*clients!$F$4</f>
        <v>3.1569</v>
      </c>
      <c r="T4" s="119">
        <f>((clients!$D$5/$G4)+$J4)*clients!$F$5</f>
        <v>2.4684</v>
      </c>
      <c r="U4" s="119">
        <f>((clients!$E$5/$H4)+$J4)*clients!$F$5</f>
        <v>2.4684</v>
      </c>
      <c r="V4" s="118">
        <f>((clients!$D$6/$G4)+$J4)*clients!$F$6</f>
        <v>2.979090909</v>
      </c>
      <c r="W4" s="118">
        <f>((clients!$E$6/$H4)+$J4)*clients!$F$6</f>
        <v>2.999636364</v>
      </c>
      <c r="X4" s="119">
        <f>((clients!$D$7/$G4)+$J4)*clients!$F$7</f>
        <v>3.0498</v>
      </c>
      <c r="Y4" s="119">
        <f>((clients!$E$7/$H4)+$J4)*clients!$F$7</f>
        <v>3.11865</v>
      </c>
      <c r="Z4" s="118">
        <f>((clients!$D$8/$G4)+$J4)*clients!$F$8</f>
        <v>3.051</v>
      </c>
      <c r="AA4" s="118">
        <f>((clients!$E$8/$H4)+$J4)*clients!$F$8</f>
        <v>3.115204545</v>
      </c>
      <c r="AB4" s="119">
        <f>((clients!$D$9/$G4)+$J4)*clients!$F$9</f>
        <v>3.06</v>
      </c>
      <c r="AC4" s="119">
        <f>((clients!$E$9/$H4)+$J4)*clients!$F$9</f>
        <v>3.1314</v>
      </c>
      <c r="AD4" s="118">
        <f>((clients!$D$10/$G4)+$J4)*clients!$F$10</f>
        <v>3.0498</v>
      </c>
      <c r="AE4" s="118">
        <f>((clients!$E$10/$H4)+$J4)*clients!$F$10</f>
        <v>3.11865</v>
      </c>
      <c r="AF4" s="119">
        <f>((clients!$D$11/$G4)+$J4)*clients!$F$11</f>
        <v>3.06</v>
      </c>
      <c r="AG4" s="119">
        <f>((clients!$E$11/$H4)+$J4)*clients!$F$11</f>
        <v>3.1314</v>
      </c>
      <c r="AH4" s="118">
        <f>((clients!$D$12/$G4)+$J4)*clients!$F$12</f>
        <v>3.0396</v>
      </c>
      <c r="AI4" s="118">
        <f>((clients!$E$12/$H4)+$J4)*clients!$F$12</f>
        <v>3.11865</v>
      </c>
      <c r="AJ4" s="119">
        <f>((clients!$D$13/$G4)+$J4)*clients!$F$13</f>
        <v>2.9376</v>
      </c>
      <c r="AK4" s="119">
        <f>((clients!$E$13/$H4)+$J4)*clients!$F$13</f>
        <v>2.9784</v>
      </c>
      <c r="AL4" s="118">
        <f>((clients!$D$13/$G4)+$J4)*clients!$F$13</f>
        <v>2.9376</v>
      </c>
      <c r="AM4" s="118">
        <f>((clients!$E$13/$H4)+$J4)*clients!$F$13</f>
        <v>2.9784</v>
      </c>
      <c r="AN4" s="119">
        <f>((clients!$D$14/$G4)+$J4)*clients!$F$14</f>
        <v>0.1145454545</v>
      </c>
      <c r="AO4" s="119">
        <f>((clients!$E$14/$H4)+$J4)*clients!$F$14</f>
        <v>0.1440909091</v>
      </c>
      <c r="AP4" s="118">
        <f>((clients!$D$16/$G4)+$J4)*clients!$F$16</f>
        <v>3.0498</v>
      </c>
      <c r="AQ4" s="118">
        <f>((clients!$E$16/$H4)+$J4)*clients!$F$16</f>
        <v>3.11865</v>
      </c>
      <c r="AR4" s="119">
        <f>((clients!$D$17/$G4)+$J4)*clients!$F$17</f>
        <v>3.0498</v>
      </c>
      <c r="AS4" s="119">
        <f>((clients!$E$17/$H4)+$J4)*clients!$F$17</f>
        <v>3.11865</v>
      </c>
      <c r="AT4" s="118">
        <f>((clients!$D$18/$G4)+$J4)*clients!$F$18</f>
        <v>3.0498</v>
      </c>
      <c r="AU4" s="118">
        <f>((clients!$E$18/$H4)+$J4)*clients!$F$18</f>
        <v>3.11865</v>
      </c>
      <c r="AV4" s="119">
        <f>((clients!$D$20/$G4)+$J4)*clients!$F$20</f>
        <v>3.0498</v>
      </c>
      <c r="AW4" s="119">
        <f>((clients!$E$20/$H4)+$J4)*clients!$F$20</f>
        <v>3.11865</v>
      </c>
      <c r="AX4" s="118">
        <f>((clients!$D$21/$G4)+$J4)*clients!$F$21</f>
        <v>3.0498</v>
      </c>
      <c r="AY4" s="118">
        <f>((clients!$E$21/$H4)+$J4)*clients!$F$21</f>
        <v>3.11865</v>
      </c>
      <c r="AZ4" s="119">
        <f>((clients!$D$22/$G4)+$J4)*clients!$F$22</f>
        <v>3.0294</v>
      </c>
      <c r="BA4" s="119">
        <f>((clients!$E$22/$H4)+$J4)*clients!$F$22</f>
        <v>3.09315</v>
      </c>
      <c r="BB4" s="118">
        <f>((clients!$D$23/$G4)+$J4)*clients!$F$23</f>
        <v>2.7948</v>
      </c>
      <c r="BC4" s="118">
        <f>((clients!$E$23/$H4)+$J4)*clients!$F$23</f>
        <v>2.8764</v>
      </c>
      <c r="BD4" s="119">
        <f>((clients!$D$1024/$G4)+$J4)*clients!$F$1024</f>
        <v>0</v>
      </c>
      <c r="BE4" s="119">
        <f>((clients!$E$1024/$H4)+$J4)*clients!$F$1024</f>
        <v>0</v>
      </c>
      <c r="BF4" s="120"/>
      <c r="BG4" s="120"/>
      <c r="BH4" s="121"/>
      <c r="BI4" s="121"/>
    </row>
    <row r="5" ht="12.75" customHeight="1">
      <c r="A5" s="115" t="str">
        <f>mandala!A5</f>
        <v>si</v>
      </c>
      <c r="B5" s="115" t="str">
        <f>mandala!B5</f>
        <v>Poivron Vert | Green Pepper BIO</v>
      </c>
      <c r="C5" s="115" t="str">
        <f>mandala!C5</f>
        <v>Bionatura</v>
      </c>
      <c r="D5" s="115">
        <f>mandala!D5</f>
        <v>110</v>
      </c>
      <c r="E5" s="115">
        <f>mandala!E5</f>
        <v>88</v>
      </c>
      <c r="F5" s="115">
        <f>mandala!F5</f>
        <v>5</v>
      </c>
      <c r="G5" s="115">
        <f>mandala!G5</f>
        <v>550</v>
      </c>
      <c r="H5" s="115">
        <f>mandala!H5</f>
        <v>440</v>
      </c>
      <c r="I5" s="116" t="str">
        <f>mandala!I5</f>
        <v/>
      </c>
      <c r="J5" s="100">
        <f>mandala!J5</f>
        <v>1.9</v>
      </c>
      <c r="K5" s="117" t="str">
        <f>mandala!K5</f>
        <v/>
      </c>
      <c r="L5" s="102">
        <f>mandala!L5</f>
        <v>1.9</v>
      </c>
      <c r="M5" s="111"/>
      <c r="N5" s="118">
        <f>((clients!$D$2/G5)+L5)*clients!$F$2</f>
        <v>2.667636364</v>
      </c>
      <c r="O5" s="118">
        <f>((clients!$E$2/H5)+L5)*clients!$F$2</f>
        <v>2.726181818</v>
      </c>
      <c r="P5" s="119">
        <f>((clients!$D$3/G5)+J5)*clients!$F$3</f>
        <v>2.6112</v>
      </c>
      <c r="Q5" s="119">
        <f>((clients!$E$3/H5)+J5)*clients!$F$3</f>
        <v>2.65455</v>
      </c>
      <c r="R5" s="118">
        <f>((clients!$D$4/$G5)+L5)*clients!$F$4</f>
        <v>2.7438</v>
      </c>
      <c r="S5" s="118">
        <f>((clients!$E$4/H5)+L5)*clients!$F$4</f>
        <v>2.8203</v>
      </c>
      <c r="T5" s="119">
        <f>((clients!$D$5/$G5)+$J5)*clients!$F$5</f>
        <v>2.1318</v>
      </c>
      <c r="U5" s="119">
        <f>((clients!$E$5/$H5)+$J5)*clients!$F$5</f>
        <v>2.1318</v>
      </c>
      <c r="V5" s="118">
        <f>((clients!$D$6/$G5)+$J5)*clients!$F$6</f>
        <v>2.640090909</v>
      </c>
      <c r="W5" s="118">
        <f>((clients!$E$6/$H5)+$J5)*clients!$F$6</f>
        <v>2.660636364</v>
      </c>
      <c r="X5" s="119">
        <f>((clients!$D$7/$G5)+$J5)*clients!$F$7</f>
        <v>2.7132</v>
      </c>
      <c r="Y5" s="119">
        <f>((clients!$E$7/$H5)+$J5)*clients!$F$7</f>
        <v>2.78205</v>
      </c>
      <c r="Z5" s="118">
        <f>((clients!$D$8/$G5)+$J5)*clients!$F$8</f>
        <v>2.712</v>
      </c>
      <c r="AA5" s="118">
        <f>((clients!$E$8/$H5)+$J5)*clients!$F$8</f>
        <v>2.776204545</v>
      </c>
      <c r="AB5" s="119">
        <f>((clients!$D$9/$G5)+$J5)*clients!$F$9</f>
        <v>2.7234</v>
      </c>
      <c r="AC5" s="119">
        <f>((clients!$E$9/$H5)+$J5)*clients!$F$9</f>
        <v>2.7948</v>
      </c>
      <c r="AD5" s="118">
        <f>((clients!$D$10/$G5)+$J5)*clients!$F$10</f>
        <v>2.7132</v>
      </c>
      <c r="AE5" s="118">
        <f>((clients!$E$10/$H5)+$J5)*clients!$F$10</f>
        <v>2.78205</v>
      </c>
      <c r="AF5" s="119">
        <f>((clients!$D$11/$G5)+$J5)*clients!$F$11</f>
        <v>2.7234</v>
      </c>
      <c r="AG5" s="119">
        <f>((clients!$E$11/$H5)+$J5)*clients!$F$11</f>
        <v>2.7948</v>
      </c>
      <c r="AH5" s="118">
        <f>((clients!$D$12/$G5)+$J5)*clients!$F$12</f>
        <v>2.703</v>
      </c>
      <c r="AI5" s="118">
        <f>((clients!$E$12/$H5)+$J5)*clients!$F$12</f>
        <v>2.78205</v>
      </c>
      <c r="AJ5" s="119">
        <f>((clients!$D$13/$G5)+$J5)*clients!$F$13</f>
        <v>2.601</v>
      </c>
      <c r="AK5" s="119">
        <f>((clients!$E$13/$H5)+$J5)*clients!$F$13</f>
        <v>2.6418</v>
      </c>
      <c r="AL5" s="118">
        <f>((clients!$D$13/$G5)+$J5)*clients!$F$13</f>
        <v>2.601</v>
      </c>
      <c r="AM5" s="118">
        <f>((clients!$E$13/$H5)+$J5)*clients!$F$13</f>
        <v>2.6418</v>
      </c>
      <c r="AN5" s="119">
        <f>((clients!$D$14/$G5)+$J5)*clients!$F$14</f>
        <v>0.09954545455</v>
      </c>
      <c r="AO5" s="119">
        <f>((clients!$E$14/$H5)+$J5)*clients!$F$14</f>
        <v>0.1290909091</v>
      </c>
      <c r="AP5" s="118">
        <f>((clients!$D$16/$G5)+$J5)*clients!$F$16</f>
        <v>2.7132</v>
      </c>
      <c r="AQ5" s="118">
        <f>((clients!$E$16/$H5)+$J5)*clients!$F$16</f>
        <v>2.78205</v>
      </c>
      <c r="AR5" s="119">
        <f>((clients!$D$17/$G5)+$J5)*clients!$F$17</f>
        <v>2.7132</v>
      </c>
      <c r="AS5" s="119">
        <f>((clients!$E$17/$H5)+$J5)*clients!$F$17</f>
        <v>2.78205</v>
      </c>
      <c r="AT5" s="118">
        <f>((clients!$D$18/$G5)+$J5)*clients!$F$18</f>
        <v>2.7132</v>
      </c>
      <c r="AU5" s="118">
        <f>((clients!$E$18/$H5)+$J5)*clients!$F$18</f>
        <v>2.78205</v>
      </c>
      <c r="AV5" s="119">
        <f>((clients!$D$20/$G5)+$J5)*clients!$F$20</f>
        <v>2.7132</v>
      </c>
      <c r="AW5" s="119">
        <f>((clients!$E$20/$H5)+$J5)*clients!$F$20</f>
        <v>2.78205</v>
      </c>
      <c r="AX5" s="118">
        <f>((clients!$D$21/$G5)+$J5)*clients!$F$21</f>
        <v>2.7132</v>
      </c>
      <c r="AY5" s="118">
        <f>((clients!$E$21/$H5)+$J5)*clients!$F$21</f>
        <v>2.78205</v>
      </c>
      <c r="AZ5" s="119">
        <f>((clients!$D$22/$G5)+$J5)*clients!$F$22</f>
        <v>2.6928</v>
      </c>
      <c r="BA5" s="119">
        <f>((clients!$E$22/$H5)+$J5)*clients!$F$22</f>
        <v>2.75655</v>
      </c>
      <c r="BB5" s="118">
        <f>((clients!$D$23/$G5)+$J5)*clients!$F$23</f>
        <v>2.4582</v>
      </c>
      <c r="BC5" s="118">
        <f>((clients!$E$23/$H5)+$J5)*clients!$F$23</f>
        <v>2.5398</v>
      </c>
      <c r="BD5" s="119">
        <f>((clients!$D$1024/$G5)+$J5)*clients!$F$1024</f>
        <v>0</v>
      </c>
      <c r="BE5" s="119">
        <f>((clients!$E$1024/$H5)+$J5)*clients!$F$1024</f>
        <v>0</v>
      </c>
      <c r="BF5" s="120"/>
      <c r="BG5" s="120"/>
      <c r="BH5" s="121"/>
      <c r="BI5" s="121"/>
    </row>
    <row r="6" ht="12.75" customHeight="1">
      <c r="A6" s="115" t="str">
        <f>mandala!A6</f>
        <v>si</v>
      </c>
      <c r="B6" s="115" t="str">
        <f>mandala!B6</f>
        <v>Aubergines Noires | Aubergines BIO</v>
      </c>
      <c r="C6" s="115" t="str">
        <f>mandala!C6</f>
        <v>Bionatura</v>
      </c>
      <c r="D6" s="115">
        <f>mandala!D6</f>
        <v>110</v>
      </c>
      <c r="E6" s="115">
        <f>mandala!E6</f>
        <v>88</v>
      </c>
      <c r="F6" s="115">
        <f>mandala!F6</f>
        <v>5</v>
      </c>
      <c r="G6" s="115">
        <f>mandala!G6</f>
        <v>550</v>
      </c>
      <c r="H6" s="115">
        <f>mandala!H6</f>
        <v>440</v>
      </c>
      <c r="I6" s="116" t="str">
        <f>mandala!I6</f>
        <v/>
      </c>
      <c r="J6" s="100">
        <f>mandala!J6</f>
        <v>1</v>
      </c>
      <c r="K6" s="117" t="str">
        <f>mandala!K6</f>
        <v/>
      </c>
      <c r="L6" s="102">
        <f>mandala!L6</f>
        <v>1</v>
      </c>
      <c r="M6" s="111"/>
      <c r="N6" s="118">
        <f>((clients!$D$2/G6)+L6)*clients!$F$2</f>
        <v>1.659636364</v>
      </c>
      <c r="O6" s="118">
        <f>((clients!$E$2/H6)+L6)*clients!$F$2</f>
        <v>1.718181818</v>
      </c>
      <c r="P6" s="119">
        <f>((clients!$D$3/G6)+J6)*clients!$F$3</f>
        <v>1.6014</v>
      </c>
      <c r="Q6" s="119">
        <f>((clients!$E$3/H6)+J6)*clients!$F$3</f>
        <v>1.64475</v>
      </c>
      <c r="R6" s="118">
        <f>((clients!$D$4/$G6)+L6)*clients!$F$4</f>
        <v>1.734</v>
      </c>
      <c r="S6" s="118">
        <f>((clients!$E$4/H6)+L6)*clients!$F$4</f>
        <v>1.8105</v>
      </c>
      <c r="T6" s="119">
        <f>((clients!$D$5/$G6)+$J6)*clients!$F$5</f>
        <v>1.122</v>
      </c>
      <c r="U6" s="119">
        <f>((clients!$E$5/$H6)+$J6)*clients!$F$5</f>
        <v>1.122</v>
      </c>
      <c r="V6" s="118">
        <f>((clients!$D$6/$G6)+$J6)*clients!$F$6</f>
        <v>1.623090909</v>
      </c>
      <c r="W6" s="118">
        <f>((clients!$E$6/$H6)+$J6)*clients!$F$6</f>
        <v>1.643636364</v>
      </c>
      <c r="X6" s="119">
        <f>((clients!$D$7/$G6)+$J6)*clients!$F$7</f>
        <v>1.7034</v>
      </c>
      <c r="Y6" s="119">
        <f>((clients!$E$7/$H6)+$J6)*clients!$F$7</f>
        <v>1.77225</v>
      </c>
      <c r="Z6" s="118">
        <f>((clients!$D$8/$G6)+$J6)*clients!$F$8</f>
        <v>1.695</v>
      </c>
      <c r="AA6" s="118">
        <f>((clients!$E$8/$H6)+$J6)*clients!$F$8</f>
        <v>1.759204545</v>
      </c>
      <c r="AB6" s="119">
        <f>((clients!$D$9/$G6)+$J6)*clients!$F$9</f>
        <v>1.7136</v>
      </c>
      <c r="AC6" s="119">
        <f>((clients!$E$9/$H6)+$J6)*clients!$F$9</f>
        <v>1.785</v>
      </c>
      <c r="AD6" s="118">
        <f>((clients!$D$10/$G6)+$J6)*clients!$F$10</f>
        <v>1.7034</v>
      </c>
      <c r="AE6" s="118">
        <f>((clients!$E$10/$H6)+$J6)*clients!$F$10</f>
        <v>1.77225</v>
      </c>
      <c r="AF6" s="119">
        <f>((clients!$D$11/$G6)+$J6)*clients!$F$11</f>
        <v>1.7136</v>
      </c>
      <c r="AG6" s="119">
        <f>((clients!$E$11/$H6)+$J6)*clients!$F$11</f>
        <v>1.785</v>
      </c>
      <c r="AH6" s="118">
        <f>((clients!$D$12/$G6)+$J6)*clients!$F$12</f>
        <v>1.6932</v>
      </c>
      <c r="AI6" s="118">
        <f>((clients!$E$12/$H6)+$J6)*clients!$F$12</f>
        <v>1.77225</v>
      </c>
      <c r="AJ6" s="119">
        <f>((clients!$D$13/$G6)+$J6)*clients!$F$13</f>
        <v>1.5912</v>
      </c>
      <c r="AK6" s="119">
        <f>((clients!$E$13/$H6)+$J6)*clients!$F$13</f>
        <v>1.632</v>
      </c>
      <c r="AL6" s="118">
        <f>((clients!$D$13/$G6)+$J6)*clients!$F$13</f>
        <v>1.5912</v>
      </c>
      <c r="AM6" s="118">
        <f>((clients!$E$13/$H6)+$J6)*clients!$F$13</f>
        <v>1.632</v>
      </c>
      <c r="AN6" s="119">
        <f>((clients!$D$14/$G6)+$J6)*clients!$F$14</f>
        <v>0.05454545455</v>
      </c>
      <c r="AO6" s="119">
        <f>((clients!$E$14/$H6)+$J6)*clients!$F$14</f>
        <v>0.08409090909</v>
      </c>
      <c r="AP6" s="118">
        <f>((clients!$D$16/$G6)+$J6)*clients!$F$16</f>
        <v>1.7034</v>
      </c>
      <c r="AQ6" s="118">
        <f>((clients!$E$16/$H6)+$J6)*clients!$F$16</f>
        <v>1.77225</v>
      </c>
      <c r="AR6" s="119">
        <f>((clients!$D$17/$G6)+$J6)*clients!$F$17</f>
        <v>1.7034</v>
      </c>
      <c r="AS6" s="119">
        <f>((clients!$E$17/$H6)+$J6)*clients!$F$17</f>
        <v>1.77225</v>
      </c>
      <c r="AT6" s="118">
        <f>((clients!$D$18/$G6)+$J6)*clients!$F$18</f>
        <v>1.7034</v>
      </c>
      <c r="AU6" s="118">
        <f>((clients!$E$18/$H6)+$J6)*clients!$F$18</f>
        <v>1.77225</v>
      </c>
      <c r="AV6" s="119">
        <f>((clients!$D$20/$G6)+$J6)*clients!$F$20</f>
        <v>1.7034</v>
      </c>
      <c r="AW6" s="119">
        <f>((clients!$E$20/$H6)+$J6)*clients!$F$20</f>
        <v>1.77225</v>
      </c>
      <c r="AX6" s="118">
        <f>((clients!$D$21/$G6)+$J6)*clients!$F$21</f>
        <v>1.7034</v>
      </c>
      <c r="AY6" s="118">
        <f>((clients!$E$21/$H6)+$J6)*clients!$F$21</f>
        <v>1.77225</v>
      </c>
      <c r="AZ6" s="119">
        <f>((clients!$D$22/$G6)+$J6)*clients!$F$22</f>
        <v>1.683</v>
      </c>
      <c r="BA6" s="119">
        <f>((clients!$E$22/$H6)+$J6)*clients!$F$22</f>
        <v>1.74675</v>
      </c>
      <c r="BB6" s="118">
        <f>((clients!$D$23/$G6)+$J6)*clients!$F$23</f>
        <v>1.4484</v>
      </c>
      <c r="BC6" s="118">
        <f>((clients!$E$23/$H6)+$J6)*clients!$F$23</f>
        <v>1.53</v>
      </c>
      <c r="BD6" s="119">
        <f>((clients!$D$1024/$G6)+$J6)*clients!$F$1024</f>
        <v>0</v>
      </c>
      <c r="BE6" s="119">
        <f>((clients!$E$1024/$H6)+$J6)*clients!$F$1024</f>
        <v>0</v>
      </c>
      <c r="BF6" s="120"/>
      <c r="BG6" s="120"/>
      <c r="BH6" s="121"/>
      <c r="BI6" s="121"/>
    </row>
    <row r="7" ht="12.75" customHeight="1">
      <c r="A7" s="115" t="str">
        <f>mandala!A7</f>
        <v>si</v>
      </c>
      <c r="B7" s="115" t="str">
        <f>mandala!B7</f>
        <v>Tomate grappe |  Vine tomatoes  BIO</v>
      </c>
      <c r="C7" s="115" t="str">
        <f>mandala!C7</f>
        <v>Bionatura</v>
      </c>
      <c r="D7" s="115">
        <f>mandala!D7</f>
        <v>140</v>
      </c>
      <c r="E7" s="115">
        <f>mandala!E7</f>
        <v>112</v>
      </c>
      <c r="F7" s="115">
        <f>mandala!F7</f>
        <v>6</v>
      </c>
      <c r="G7" s="115">
        <f>mandala!G7</f>
        <v>840</v>
      </c>
      <c r="H7" s="115">
        <f>mandala!H7</f>
        <v>672</v>
      </c>
      <c r="I7" s="116" t="str">
        <f>mandala!I7</f>
        <v/>
      </c>
      <c r="J7" s="100">
        <f>mandala!J7</f>
        <v>1.2</v>
      </c>
      <c r="K7" s="117" t="str">
        <f>mandala!K7</f>
        <v/>
      </c>
      <c r="L7" s="102">
        <f>mandala!L7</f>
        <v>1.2</v>
      </c>
      <c r="M7" s="111"/>
      <c r="N7" s="118">
        <f>((clients!$D$2/G7)+L7)*clients!$F$2</f>
        <v>1.697333333</v>
      </c>
      <c r="O7" s="118">
        <f>((clients!$E$2/H7)+L7)*clients!$F$2</f>
        <v>1.735666667</v>
      </c>
      <c r="P7" s="119">
        <f>((clients!$D$3/G7)+J7)*clients!$F$3</f>
        <v>1.660292857</v>
      </c>
      <c r="Q7" s="119">
        <f>((clients!$E$3/H7)+J7)*clients!$F$3</f>
        <v>1.688676786</v>
      </c>
      <c r="R7" s="118">
        <f>((clients!$D$4/$G7)+L7)*clients!$F$4</f>
        <v>1.747114286</v>
      </c>
      <c r="S7" s="118">
        <f>((clients!$E$4/H7)+L7)*clients!$F$4</f>
        <v>1.797203571</v>
      </c>
      <c r="T7" s="119">
        <f>((clients!$D$5/$G7)+$J7)*clients!$F$5</f>
        <v>1.3464</v>
      </c>
      <c r="U7" s="119">
        <f>((clients!$E$5/$H7)+$J7)*clients!$F$5</f>
        <v>1.3464</v>
      </c>
      <c r="V7" s="118">
        <f>((clients!$D$6/$G7)+$J7)*clients!$F$6</f>
        <v>1.678857143</v>
      </c>
      <c r="W7" s="118">
        <f>((clients!$E$6/$H7)+$J7)*clients!$F$6</f>
        <v>1.692309524</v>
      </c>
      <c r="X7" s="119">
        <f>((clients!$D$7/$G7)+$J7)*clients!$F$7</f>
        <v>1.727078571</v>
      </c>
      <c r="Y7" s="119">
        <f>((clients!$E$7/$H7)+$J7)*clients!$F$7</f>
        <v>1.772158929</v>
      </c>
      <c r="Z7" s="118">
        <f>((clients!$D$8/$G7)+$J7)*clients!$F$8</f>
        <v>1.725940476</v>
      </c>
      <c r="AA7" s="118">
        <f>((clients!$E$8/$H7)+$J7)*clients!$F$8</f>
        <v>1.767979167</v>
      </c>
      <c r="AB7" s="119">
        <f>((clients!$D$9/$G7)+$J7)*clients!$F$9</f>
        <v>1.733757143</v>
      </c>
      <c r="AC7" s="119">
        <f>((clients!$E$9/$H7)+$J7)*clients!$F$9</f>
        <v>1.780507143</v>
      </c>
      <c r="AD7" s="118">
        <f>((clients!$D$10/$G7)+$J7)*clients!$F$10</f>
        <v>1.727078571</v>
      </c>
      <c r="AE7" s="118">
        <f>((clients!$E$10/$H7)+$J7)*clients!$F$10</f>
        <v>1.772158929</v>
      </c>
      <c r="AF7" s="119">
        <f>((clients!$D$11/$G7)+$J7)*clients!$F$11</f>
        <v>1.733757143</v>
      </c>
      <c r="AG7" s="119">
        <f>((clients!$E$11/$H7)+$J7)*clients!$F$11</f>
        <v>1.780507143</v>
      </c>
      <c r="AH7" s="118">
        <f>((clients!$D$12/$G7)+$J7)*clients!$F$12</f>
        <v>1.7204</v>
      </c>
      <c r="AI7" s="118">
        <f>((clients!$E$12/$H7)+$J7)*clients!$F$12</f>
        <v>1.772158929</v>
      </c>
      <c r="AJ7" s="119">
        <f>((clients!$D$13/$G7)+$J7)*clients!$F$13</f>
        <v>1.653614286</v>
      </c>
      <c r="AK7" s="119">
        <f>((clients!$E$13/$H7)+$J7)*clients!$F$13</f>
        <v>1.680328571</v>
      </c>
      <c r="AL7" s="118">
        <f>((clients!$D$13/$G7)+$J7)*clients!$F$13</f>
        <v>1.653614286</v>
      </c>
      <c r="AM7" s="118">
        <f>((clients!$E$13/$H7)+$J7)*clients!$F$13</f>
        <v>1.680328571</v>
      </c>
      <c r="AN7" s="119">
        <f>((clients!$D$14/$G7)+$J7)*clients!$F$14</f>
        <v>0.06297619048</v>
      </c>
      <c r="AO7" s="119">
        <f>((clients!$E$14/$H7)+$J7)*clients!$F$14</f>
        <v>0.08232142857</v>
      </c>
      <c r="AP7" s="118">
        <f>((clients!$D$16/$G7)+$J7)*clients!$F$16</f>
        <v>1.727078571</v>
      </c>
      <c r="AQ7" s="118">
        <f>((clients!$E$16/$H7)+$J7)*clients!$F$16</f>
        <v>1.772158929</v>
      </c>
      <c r="AR7" s="119">
        <f>((clients!$D$17/$G7)+$J7)*clients!$F$17</f>
        <v>1.727078571</v>
      </c>
      <c r="AS7" s="119">
        <f>((clients!$E$17/$H7)+$J7)*clients!$F$17</f>
        <v>1.772158929</v>
      </c>
      <c r="AT7" s="118">
        <f>((clients!$D$18/$G7)+$J7)*clients!$F$18</f>
        <v>1.727078571</v>
      </c>
      <c r="AU7" s="118">
        <f>((clients!$E$18/$H7)+$J7)*clients!$F$18</f>
        <v>1.772158929</v>
      </c>
      <c r="AV7" s="119">
        <f>((clients!$D$20/$G7)+$J7)*clients!$F$20</f>
        <v>1.727078571</v>
      </c>
      <c r="AW7" s="119">
        <f>((clients!$E$20/$H7)+$J7)*clients!$F$20</f>
        <v>1.772158929</v>
      </c>
      <c r="AX7" s="118">
        <f>((clients!$D$21/$G7)+$J7)*clients!$F$21</f>
        <v>1.727078571</v>
      </c>
      <c r="AY7" s="118">
        <f>((clients!$E$21/$H7)+$J7)*clients!$F$21</f>
        <v>1.772158929</v>
      </c>
      <c r="AZ7" s="119">
        <f>((clients!$D$22/$G7)+$J7)*clients!$F$22</f>
        <v>1.713721429</v>
      </c>
      <c r="BA7" s="119">
        <f>((clients!$E$22/$H7)+$J7)*clients!$F$22</f>
        <v>1.7554625</v>
      </c>
      <c r="BB7" s="118">
        <f>((clients!$D$23/$G7)+$J7)*clients!$F$23</f>
        <v>1.560114286</v>
      </c>
      <c r="BC7" s="118">
        <f>((clients!$E$23/$H7)+$J7)*clients!$F$23</f>
        <v>1.613542857</v>
      </c>
      <c r="BD7" s="119">
        <f>((clients!$D$1024/$G7)+$J7)*clients!$F$1024</f>
        <v>0</v>
      </c>
      <c r="BE7" s="119">
        <f>((clients!$E$1024/$H7)+$J7)*clients!$F$1024</f>
        <v>0</v>
      </c>
      <c r="BF7" s="120"/>
      <c r="BG7" s="120"/>
      <c r="BH7" s="121"/>
      <c r="BI7" s="121"/>
    </row>
    <row r="8" ht="12.75" customHeight="1">
      <c r="A8" s="115" t="str">
        <f>mandala!A8</f>
        <v>no</v>
      </c>
      <c r="B8" s="115" t="str">
        <f>mandala!B8</f>
        <v>Tomate rondes | Round tomatoes  BIO</v>
      </c>
      <c r="C8" s="115" t="str">
        <f>mandala!C8</f>
        <v>Bionatura</v>
      </c>
      <c r="D8" s="115">
        <f>mandala!D8</f>
        <v>140</v>
      </c>
      <c r="E8" s="115">
        <f>mandala!E8</f>
        <v>112</v>
      </c>
      <c r="F8" s="115">
        <f>mandala!F8</f>
        <v>6</v>
      </c>
      <c r="G8" s="115">
        <f>mandala!G8</f>
        <v>840</v>
      </c>
      <c r="H8" s="115">
        <f>mandala!H8</f>
        <v>672</v>
      </c>
      <c r="I8" s="116" t="str">
        <f>mandala!I8</f>
        <v/>
      </c>
      <c r="J8" s="100">
        <f>mandala!J8</f>
        <v>1.5</v>
      </c>
      <c r="K8" s="117" t="str">
        <f>mandala!K8</f>
        <v/>
      </c>
      <c r="L8" s="102">
        <f>mandala!L8</f>
        <v>1.5</v>
      </c>
      <c r="M8" s="111"/>
      <c r="N8" s="118">
        <f>((clients!$D$2/G8)+L8)*clients!$F$2</f>
        <v>2.033333333</v>
      </c>
      <c r="O8" s="118">
        <f>((clients!$E$2/H8)+L8)*clients!$F$2</f>
        <v>2.071666667</v>
      </c>
      <c r="P8" s="119">
        <f>((clients!$D$3/G8)+J8)*clients!$F$3</f>
        <v>1.996892857</v>
      </c>
      <c r="Q8" s="119">
        <f>((clients!$E$3/H8)+J8)*clients!$F$3</f>
        <v>2.025276786</v>
      </c>
      <c r="R8" s="118">
        <f>((clients!$D$4/$G8)+L8)*clients!$F$4</f>
        <v>2.083714286</v>
      </c>
      <c r="S8" s="118">
        <f>((clients!$E$4/H8)+L8)*clients!$F$4</f>
        <v>2.133803571</v>
      </c>
      <c r="T8" s="119">
        <f>((clients!$D$5/$G8)+$J8)*clients!$F$5</f>
        <v>1.683</v>
      </c>
      <c r="U8" s="119">
        <f>((clients!$E$5/$H8)+$J8)*clients!$F$5</f>
        <v>1.683</v>
      </c>
      <c r="V8" s="118">
        <f>((clients!$D$6/$G8)+$J8)*clients!$F$6</f>
        <v>2.017857143</v>
      </c>
      <c r="W8" s="118">
        <f>((clients!$E$6/$H8)+$J8)*clients!$F$6</f>
        <v>2.031309524</v>
      </c>
      <c r="X8" s="119">
        <f>((clients!$D$7/$G8)+$J8)*clients!$F$7</f>
        <v>2.063678571</v>
      </c>
      <c r="Y8" s="119">
        <f>((clients!$E$7/$H8)+$J8)*clients!$F$7</f>
        <v>2.108758929</v>
      </c>
      <c r="Z8" s="118">
        <f>((clients!$D$8/$G8)+$J8)*clients!$F$8</f>
        <v>2.064940476</v>
      </c>
      <c r="AA8" s="118">
        <f>((clients!$E$8/$H8)+$J8)*clients!$F$8</f>
        <v>2.106979167</v>
      </c>
      <c r="AB8" s="119">
        <f>((clients!$D$9/$G8)+$J8)*clients!$F$9</f>
        <v>2.070357143</v>
      </c>
      <c r="AC8" s="119">
        <f>((clients!$E$9/$H8)+$J8)*clients!$F$9</f>
        <v>2.117107143</v>
      </c>
      <c r="AD8" s="118">
        <f>((clients!$D$10/$G8)+$J8)*clients!$F$10</f>
        <v>2.063678571</v>
      </c>
      <c r="AE8" s="118">
        <f>((clients!$E$10/$H8)+$J8)*clients!$F$10</f>
        <v>2.108758929</v>
      </c>
      <c r="AF8" s="119">
        <f>((clients!$D$11/$G8)+$J8)*clients!$F$11</f>
        <v>2.070357143</v>
      </c>
      <c r="AG8" s="119">
        <f>((clients!$E$11/$H8)+$J8)*clients!$F$11</f>
        <v>2.117107143</v>
      </c>
      <c r="AH8" s="118">
        <f>((clients!$D$12/$G8)+$J8)*clients!$F$12</f>
        <v>2.057</v>
      </c>
      <c r="AI8" s="118">
        <f>((clients!$E$12/$H8)+$J8)*clients!$F$12</f>
        <v>2.108758929</v>
      </c>
      <c r="AJ8" s="119">
        <f>((clients!$D$13/$G8)+$J8)*clients!$F$13</f>
        <v>1.990214286</v>
      </c>
      <c r="AK8" s="119">
        <f>((clients!$E$13/$H8)+$J8)*clients!$F$13</f>
        <v>2.016928571</v>
      </c>
      <c r="AL8" s="118">
        <f>((clients!$D$13/$G8)+$J8)*clients!$F$13</f>
        <v>1.990214286</v>
      </c>
      <c r="AM8" s="118">
        <f>((clients!$E$13/$H8)+$J8)*clients!$F$13</f>
        <v>2.016928571</v>
      </c>
      <c r="AN8" s="119">
        <f>((clients!$D$14/$G8)+$J8)*clients!$F$14</f>
        <v>0.07797619048</v>
      </c>
      <c r="AO8" s="119">
        <f>((clients!$E$14/$H8)+$J8)*clients!$F$14</f>
        <v>0.09732142857</v>
      </c>
      <c r="AP8" s="118">
        <f>((clients!$D$16/$G8)+$J8)*clients!$F$16</f>
        <v>2.063678571</v>
      </c>
      <c r="AQ8" s="118">
        <f>((clients!$E$16/$H8)+$J8)*clients!$F$16</f>
        <v>2.108758929</v>
      </c>
      <c r="AR8" s="119">
        <f>((clients!$D$17/$G8)+$J8)*clients!$F$17</f>
        <v>2.063678571</v>
      </c>
      <c r="AS8" s="119">
        <f>((clients!$E$17/$H8)+$J8)*clients!$F$17</f>
        <v>2.108758929</v>
      </c>
      <c r="AT8" s="118">
        <f>((clients!$D$18/$G8)+$J8)*clients!$F$18</f>
        <v>2.063678571</v>
      </c>
      <c r="AU8" s="118">
        <f>((clients!$E$18/$H8)+$J8)*clients!$F$18</f>
        <v>2.108758929</v>
      </c>
      <c r="AV8" s="119">
        <f>((clients!$D$20/$G8)+$J8)*clients!$F$20</f>
        <v>2.063678571</v>
      </c>
      <c r="AW8" s="119">
        <f>((clients!$E$20/$H8)+$J8)*clients!$F$20</f>
        <v>2.108758929</v>
      </c>
      <c r="AX8" s="118">
        <f>((clients!$D$21/$G8)+$J8)*clients!$F$21</f>
        <v>2.063678571</v>
      </c>
      <c r="AY8" s="118">
        <f>((clients!$E$21/$H8)+$J8)*clients!$F$21</f>
        <v>2.108758929</v>
      </c>
      <c r="AZ8" s="119">
        <f>((clients!$D$22/$G8)+$J8)*clients!$F$22</f>
        <v>2.050321429</v>
      </c>
      <c r="BA8" s="119">
        <f>((clients!$E$22/$H8)+$J8)*clients!$F$22</f>
        <v>2.0920625</v>
      </c>
      <c r="BB8" s="118">
        <f>((clients!$D$23/$G8)+$J8)*clients!$F$23</f>
        <v>1.896714286</v>
      </c>
      <c r="BC8" s="118">
        <f>((clients!$E$23/$H8)+$J8)*clients!$F$23</f>
        <v>1.950142857</v>
      </c>
      <c r="BD8" s="119">
        <f>((clients!$D$1024/$G8)+$J8)*clients!$F$1024</f>
        <v>0</v>
      </c>
      <c r="BE8" s="119">
        <f>((clients!$E$1024/$H8)+$J8)*clients!$F$1024</f>
        <v>0</v>
      </c>
      <c r="BF8" s="120"/>
      <c r="BG8" s="120"/>
      <c r="BH8" s="121"/>
      <c r="BI8" s="121"/>
    </row>
    <row r="9" ht="12.75" customHeight="1">
      <c r="A9" s="115" t="str">
        <f>mandala!A9</f>
        <v>no</v>
      </c>
      <c r="B9" s="115" t="str">
        <f>mandala!B9</f>
        <v>Tomate coeur de boeuf Côtelée | Ribbed Beef Tomatoes  BIO</v>
      </c>
      <c r="C9" s="115" t="str">
        <f>mandala!C9</f>
        <v>Bionatura</v>
      </c>
      <c r="D9" s="115">
        <f>mandala!D9</f>
        <v>140</v>
      </c>
      <c r="E9" s="115">
        <f>mandala!E9</f>
        <v>112</v>
      </c>
      <c r="F9" s="115">
        <f>mandala!F9</f>
        <v>6</v>
      </c>
      <c r="G9" s="115">
        <f>mandala!G9</f>
        <v>840</v>
      </c>
      <c r="H9" s="115">
        <f>mandala!H9</f>
        <v>672</v>
      </c>
      <c r="I9" s="116" t="str">
        <f>mandala!I9</f>
        <v/>
      </c>
      <c r="J9" s="100">
        <f>mandala!J9</f>
        <v>2</v>
      </c>
      <c r="K9" s="117" t="str">
        <f>mandala!K9</f>
        <v/>
      </c>
      <c r="L9" s="102">
        <f>mandala!L9</f>
        <v>2</v>
      </c>
      <c r="M9" s="111"/>
      <c r="N9" s="118">
        <f>((clients!$D$2/G9)+L9)*clients!$F$2</f>
        <v>2.593333333</v>
      </c>
      <c r="O9" s="118">
        <f>((clients!$E$2/H9)+L9)*clients!$F$2</f>
        <v>2.631666667</v>
      </c>
      <c r="P9" s="119">
        <f>((clients!$D$3/G9)+J9)*clients!$F$3</f>
        <v>2.557892857</v>
      </c>
      <c r="Q9" s="119">
        <f>((clients!$E$3/H9)+J9)*clients!$F$3</f>
        <v>2.586276786</v>
      </c>
      <c r="R9" s="118">
        <f>((clients!$D$4/$G9)+L9)*clients!$F$4</f>
        <v>2.644714286</v>
      </c>
      <c r="S9" s="118">
        <f>((clients!$E$4/H9)+L9)*clients!$F$4</f>
        <v>2.694803571</v>
      </c>
      <c r="T9" s="119">
        <f>((clients!$D$5/$G9)+$J9)*clients!$F$5</f>
        <v>2.244</v>
      </c>
      <c r="U9" s="119">
        <f>((clients!$E$5/$H9)+$J9)*clients!$F$5</f>
        <v>2.244</v>
      </c>
      <c r="V9" s="118">
        <f>((clients!$D$6/$G9)+$J9)*clients!$F$6</f>
        <v>2.582857143</v>
      </c>
      <c r="W9" s="118">
        <f>((clients!$E$6/$H9)+$J9)*clients!$F$6</f>
        <v>2.596309524</v>
      </c>
      <c r="X9" s="119">
        <f>((clients!$D$7/$G9)+$J9)*clients!$F$7</f>
        <v>2.624678571</v>
      </c>
      <c r="Y9" s="119">
        <f>((clients!$E$7/$H9)+$J9)*clients!$F$7</f>
        <v>2.669758929</v>
      </c>
      <c r="Z9" s="118">
        <f>((clients!$D$8/$G9)+$J9)*clients!$F$8</f>
        <v>2.629940476</v>
      </c>
      <c r="AA9" s="118">
        <f>((clients!$E$8/$H9)+$J9)*clients!$F$8</f>
        <v>2.671979167</v>
      </c>
      <c r="AB9" s="119">
        <f>((clients!$D$9/$G9)+$J9)*clients!$F$9</f>
        <v>2.631357143</v>
      </c>
      <c r="AC9" s="119">
        <f>((clients!$E$9/$H9)+$J9)*clients!$F$9</f>
        <v>2.678107143</v>
      </c>
      <c r="AD9" s="118">
        <f>((clients!$D$10/$G9)+$J9)*clients!$F$10</f>
        <v>2.624678571</v>
      </c>
      <c r="AE9" s="118">
        <f>((clients!$E$10/$H9)+$J9)*clients!$F$10</f>
        <v>2.669758929</v>
      </c>
      <c r="AF9" s="119">
        <f>((clients!$D$11/$G9)+$J9)*clients!$F$11</f>
        <v>2.631357143</v>
      </c>
      <c r="AG9" s="119">
        <f>((clients!$E$11/$H9)+$J9)*clients!$F$11</f>
        <v>2.678107143</v>
      </c>
      <c r="AH9" s="118">
        <f>((clients!$D$12/$G9)+$J9)*clients!$F$12</f>
        <v>2.618</v>
      </c>
      <c r="AI9" s="118">
        <f>((clients!$E$12/$H9)+$J9)*clients!$F$12</f>
        <v>2.669758929</v>
      </c>
      <c r="AJ9" s="119">
        <f>((clients!$D$13/$G9)+$J9)*clients!$F$13</f>
        <v>2.551214286</v>
      </c>
      <c r="AK9" s="119">
        <f>((clients!$E$13/$H9)+$J9)*clients!$F$13</f>
        <v>2.577928571</v>
      </c>
      <c r="AL9" s="118">
        <f>((clients!$D$13/$G9)+$J9)*clients!$F$13</f>
        <v>2.551214286</v>
      </c>
      <c r="AM9" s="118">
        <f>((clients!$E$13/$H9)+$J9)*clients!$F$13</f>
        <v>2.577928571</v>
      </c>
      <c r="AN9" s="119">
        <f>((clients!$D$14/$G9)+$J9)*clients!$F$14</f>
        <v>0.1029761905</v>
      </c>
      <c r="AO9" s="119">
        <f>((clients!$E$14/$H9)+$J9)*clients!$F$14</f>
        <v>0.1223214286</v>
      </c>
      <c r="AP9" s="118">
        <f>((clients!$D$16/$G9)+$J9)*clients!$F$16</f>
        <v>2.624678571</v>
      </c>
      <c r="AQ9" s="118">
        <f>((clients!$E$16/$H9)+$J9)*clients!$F$16</f>
        <v>2.669758929</v>
      </c>
      <c r="AR9" s="119">
        <f>((clients!$D$17/$G9)+$J9)*clients!$F$17</f>
        <v>2.624678571</v>
      </c>
      <c r="AS9" s="119">
        <f>((clients!$E$17/$H9)+$J9)*clients!$F$17</f>
        <v>2.669758929</v>
      </c>
      <c r="AT9" s="118">
        <f>((clients!$D$18/$G9)+$J9)*clients!$F$18</f>
        <v>2.624678571</v>
      </c>
      <c r="AU9" s="118">
        <f>((clients!$E$18/$H9)+$J9)*clients!$F$18</f>
        <v>2.669758929</v>
      </c>
      <c r="AV9" s="119">
        <f>((clients!$D$20/$G9)+$J9)*clients!$F$20</f>
        <v>2.624678571</v>
      </c>
      <c r="AW9" s="119">
        <f>((clients!$E$20/$H9)+$J9)*clients!$F$20</f>
        <v>2.669758929</v>
      </c>
      <c r="AX9" s="118">
        <f>((clients!$D$21/$G9)+$J9)*clients!$F$21</f>
        <v>2.624678571</v>
      </c>
      <c r="AY9" s="118">
        <f>((clients!$E$21/$H9)+$J9)*clients!$F$21</f>
        <v>2.669758929</v>
      </c>
      <c r="AZ9" s="119">
        <f>((clients!$D$22/$G9)+$J9)*clients!$F$22</f>
        <v>2.611321429</v>
      </c>
      <c r="BA9" s="119">
        <f>((clients!$E$22/$H9)+$J9)*clients!$F$22</f>
        <v>2.6530625</v>
      </c>
      <c r="BB9" s="118">
        <f>((clients!$D$23/$G9)+$J9)*clients!$F$23</f>
        <v>2.457714286</v>
      </c>
      <c r="BC9" s="118">
        <f>((clients!$E$23/$H9)+$J9)*clients!$F$23</f>
        <v>2.511142857</v>
      </c>
      <c r="BD9" s="119">
        <f>((clients!$D$1024/$G9)+$J9)*clients!$F$1024</f>
        <v>0</v>
      </c>
      <c r="BE9" s="119">
        <f>((clients!$E$1024/$H9)+$J9)*clients!$F$1024</f>
        <v>0</v>
      </c>
      <c r="BF9" s="120"/>
      <c r="BG9" s="120"/>
      <c r="BH9" s="121"/>
      <c r="BI9" s="121"/>
    </row>
    <row r="10" ht="12.75" customHeight="1">
      <c r="A10" s="115" t="str">
        <f>mandala!A11</f>
        <v>no</v>
      </c>
      <c r="B10" s="115" t="str">
        <f>mandala!B11</f>
        <v>Tomate Ovale | Plum tomatoes  BIO</v>
      </c>
      <c r="C10" s="115" t="str">
        <f>mandala!C11</f>
        <v>Bionatura</v>
      </c>
      <c r="D10" s="115">
        <f>mandala!D11</f>
        <v>140</v>
      </c>
      <c r="E10" s="115">
        <f>mandala!E11</f>
        <v>112</v>
      </c>
      <c r="F10" s="115">
        <f>mandala!F11</f>
        <v>6</v>
      </c>
      <c r="G10" s="115">
        <f>mandala!G11</f>
        <v>840</v>
      </c>
      <c r="H10" s="115">
        <f>mandala!H11</f>
        <v>672</v>
      </c>
      <c r="I10" s="116" t="str">
        <f>mandala!I11</f>
        <v/>
      </c>
      <c r="J10" s="100">
        <f>mandala!J11</f>
        <v>1.9</v>
      </c>
      <c r="K10" s="117" t="str">
        <f>mandala!K11</f>
        <v/>
      </c>
      <c r="L10" s="102">
        <f>mandala!L11</f>
        <v>1.9</v>
      </c>
      <c r="M10" s="111"/>
      <c r="N10" s="118">
        <f>((clients!$D$2/G10)+L10)*clients!$F$2</f>
        <v>2.481333333</v>
      </c>
      <c r="O10" s="118">
        <f>((clients!$E$2/H10)+L10)*clients!$F$2</f>
        <v>2.519666667</v>
      </c>
      <c r="P10" s="119">
        <f>((clients!$D$3/G10)+J10)*clients!$F$3</f>
        <v>2.445692857</v>
      </c>
      <c r="Q10" s="119">
        <f>((clients!$E$3/H10)+J10)*clients!$F$3</f>
        <v>2.474076786</v>
      </c>
      <c r="R10" s="118">
        <f>((clients!$D$4/$G10)+L10)*clients!$F$4</f>
        <v>2.532514286</v>
      </c>
      <c r="S10" s="118">
        <f>((clients!$E$4/H10)+L10)*clients!$F$4</f>
        <v>2.582603571</v>
      </c>
      <c r="T10" s="119">
        <f>((clients!$D$5/$G10)+$J10)*clients!$F$5</f>
        <v>2.1318</v>
      </c>
      <c r="U10" s="119">
        <f>((clients!$E$5/$H10)+$J10)*clients!$F$5</f>
        <v>2.1318</v>
      </c>
      <c r="V10" s="118">
        <f>((clients!$D$6/$G10)+$J10)*clients!$F$6</f>
        <v>2.469857143</v>
      </c>
      <c r="W10" s="118">
        <f>((clients!$E$6/$H10)+$J10)*clients!$F$6</f>
        <v>2.483309524</v>
      </c>
      <c r="X10" s="119">
        <f>((clients!$D$7/$G10)+$J10)*clients!$F$7</f>
        <v>2.512478571</v>
      </c>
      <c r="Y10" s="119">
        <f>((clients!$E$7/$H10)+$J10)*clients!$F$7</f>
        <v>2.557558929</v>
      </c>
      <c r="Z10" s="118">
        <f>((clients!$D$8/$G10)+$J10)*clients!$F$8</f>
        <v>2.516940476</v>
      </c>
      <c r="AA10" s="118">
        <f>((clients!$E$8/$H10)+$J10)*clients!$F$8</f>
        <v>2.558979167</v>
      </c>
      <c r="AB10" s="119">
        <f>((clients!$D$9/$G10)+$J10)*clients!$F$9</f>
        <v>2.519157143</v>
      </c>
      <c r="AC10" s="119">
        <f>((clients!$E$9/$H10)+$J10)*clients!$F$9</f>
        <v>2.565907143</v>
      </c>
      <c r="AD10" s="118">
        <f>((clients!$D$10/$G10)+$J10)*clients!$F$10</f>
        <v>2.512478571</v>
      </c>
      <c r="AE10" s="118">
        <f>((clients!$E$10/$H10)+$J10)*clients!$F$10</f>
        <v>2.557558929</v>
      </c>
      <c r="AF10" s="119">
        <f>((clients!$D$11/$G10)+$J10)*clients!$F$11</f>
        <v>2.519157143</v>
      </c>
      <c r="AG10" s="119">
        <f>((clients!$E$11/$H10)+$J10)*clients!$F$11</f>
        <v>2.565907143</v>
      </c>
      <c r="AH10" s="118">
        <f>((clients!$D$12/$G10)+$J10)*clients!$F$12</f>
        <v>2.5058</v>
      </c>
      <c r="AI10" s="118">
        <f>((clients!$E$12/$H10)+$J10)*clients!$F$12</f>
        <v>2.557558929</v>
      </c>
      <c r="AJ10" s="119">
        <f>((clients!$D$13/$G10)+$J10)*clients!$F$13</f>
        <v>2.439014286</v>
      </c>
      <c r="AK10" s="119">
        <f>((clients!$E$13/$H10)+$J10)*clients!$F$13</f>
        <v>2.465728571</v>
      </c>
      <c r="AL10" s="118">
        <f>((clients!$D$13/$G10)+$J10)*clients!$F$13</f>
        <v>2.439014286</v>
      </c>
      <c r="AM10" s="118">
        <f>((clients!$E$13/$H10)+$J10)*clients!$F$13</f>
        <v>2.465728571</v>
      </c>
      <c r="AN10" s="119">
        <f>((clients!$D$14/$G10)+$J10)*clients!$F$14</f>
        <v>0.09797619048</v>
      </c>
      <c r="AO10" s="119">
        <f>((clients!$E$14/$H10)+$J10)*clients!$F$14</f>
        <v>0.1173214286</v>
      </c>
      <c r="AP10" s="118">
        <f>((clients!$D$16/$G10)+$J10)*clients!$F$16</f>
        <v>2.512478571</v>
      </c>
      <c r="AQ10" s="118">
        <f>((clients!$E$16/$H10)+$J10)*clients!$F$16</f>
        <v>2.557558929</v>
      </c>
      <c r="AR10" s="119">
        <f>((clients!$D$17/$G10)+$J10)*clients!$F$17</f>
        <v>2.512478571</v>
      </c>
      <c r="AS10" s="119">
        <f>((clients!$E$17/$H10)+$J10)*clients!$F$17</f>
        <v>2.557558929</v>
      </c>
      <c r="AT10" s="118">
        <f>((clients!$D$18/$G10)+$J10)*clients!$F$18</f>
        <v>2.512478571</v>
      </c>
      <c r="AU10" s="118">
        <f>((clients!$E$18/$H10)+$J10)*clients!$F$18</f>
        <v>2.557558929</v>
      </c>
      <c r="AV10" s="119">
        <f>((clients!$D$20/$G10)+$J10)*clients!$F$20</f>
        <v>2.512478571</v>
      </c>
      <c r="AW10" s="119">
        <f>((clients!$E$20/$H10)+$J10)*clients!$F$20</f>
        <v>2.557558929</v>
      </c>
      <c r="AX10" s="118">
        <f>((clients!$D$21/$G10)+$J10)*clients!$F$21</f>
        <v>2.512478571</v>
      </c>
      <c r="AY10" s="118">
        <f>((clients!$E$21/$H10)+$J10)*clients!$F$21</f>
        <v>2.557558929</v>
      </c>
      <c r="AZ10" s="119">
        <f>((clients!$D$22/$G10)+$J10)*clients!$F$22</f>
        <v>2.499121429</v>
      </c>
      <c r="BA10" s="119">
        <f>((clients!$E$22/$H10)+$J10)*clients!$F$22</f>
        <v>2.5408625</v>
      </c>
      <c r="BB10" s="118">
        <f>((clients!$D$23/$G10)+$J10)*clients!$F$23</f>
        <v>2.345514286</v>
      </c>
      <c r="BC10" s="118">
        <f>((clients!$E$23/$H10)+$J10)*clients!$F$23</f>
        <v>2.398942857</v>
      </c>
      <c r="BD10" s="119">
        <f>((clients!$D$1024/$G10)+$J10)*clients!$F$1024</f>
        <v>0</v>
      </c>
      <c r="BE10" s="119">
        <f>((clients!$E$1024/$H10)+$J10)*clients!$F$1024</f>
        <v>0</v>
      </c>
      <c r="BF10" s="120"/>
      <c r="BG10" s="120"/>
      <c r="BH10" s="121"/>
      <c r="BI10" s="121"/>
    </row>
    <row r="11" ht="12.75" customHeight="1">
      <c r="A11" s="115" t="str">
        <f>mandala!A12</f>
        <v>si</v>
      </c>
      <c r="B11" s="115" t="str">
        <f>mandala!B12</f>
        <v>Tomate  Cerise Grappe | Cherry vine Tomatoes BIO</v>
      </c>
      <c r="C11" s="115" t="str">
        <f>mandala!C12</f>
        <v>Bionatura</v>
      </c>
      <c r="D11" s="115">
        <f>mandala!D12</f>
        <v>140</v>
      </c>
      <c r="E11" s="115">
        <f>mandala!E12</f>
        <v>112</v>
      </c>
      <c r="F11" s="115">
        <f>mandala!F12</f>
        <v>6</v>
      </c>
      <c r="G11" s="115">
        <f>mandala!G12</f>
        <v>840</v>
      </c>
      <c r="H11" s="115">
        <f>mandala!H12</f>
        <v>672</v>
      </c>
      <c r="I11" s="116" t="str">
        <f>mandala!I12</f>
        <v/>
      </c>
      <c r="J11" s="100">
        <f>mandala!J12</f>
        <v>1.4</v>
      </c>
      <c r="K11" s="117" t="str">
        <f>mandala!K12</f>
        <v/>
      </c>
      <c r="L11" s="102">
        <f>mandala!L12</f>
        <v>1.4</v>
      </c>
      <c r="M11" s="111"/>
      <c r="N11" s="118">
        <f>((clients!$D$2/G11)+L11)*clients!$F$2</f>
        <v>1.921333333</v>
      </c>
      <c r="O11" s="118">
        <f>((clients!$E$2/H11)+L11)*clients!$F$2</f>
        <v>1.959666667</v>
      </c>
      <c r="P11" s="119">
        <f>((clients!$D$3/G11)+J11)*clients!$F$3</f>
        <v>1.884692857</v>
      </c>
      <c r="Q11" s="119">
        <f>((clients!$E$3/H11)+J11)*clients!$F$3</f>
        <v>1.913076786</v>
      </c>
      <c r="R11" s="118">
        <f>((clients!$D$4/$G11)+L11)*clients!$F$4</f>
        <v>1.971514286</v>
      </c>
      <c r="S11" s="118">
        <f>((clients!$E$4/H11)+L11)*clients!$F$4</f>
        <v>2.021603571</v>
      </c>
      <c r="T11" s="119">
        <f>((clients!$D$5/$G11)+$J11)*clients!$F$5</f>
        <v>1.5708</v>
      </c>
      <c r="U11" s="119">
        <f>((clients!$E$5/$H11)+$J11)*clients!$F$5</f>
        <v>1.5708</v>
      </c>
      <c r="V11" s="118">
        <f>((clients!$D$6/$G11)+$J11)*clients!$F$6</f>
        <v>1.904857143</v>
      </c>
      <c r="W11" s="118">
        <f>((clients!$E$6/$H11)+$J11)*clients!$F$6</f>
        <v>1.918309524</v>
      </c>
      <c r="X11" s="119">
        <f>((clients!$D$7/$G11)+$J11)*clients!$F$7</f>
        <v>1.951478571</v>
      </c>
      <c r="Y11" s="119">
        <f>((clients!$E$7/$H11)+$J11)*clients!$F$7</f>
        <v>1.996558929</v>
      </c>
      <c r="Z11" s="118">
        <f>((clients!$D$8/$G11)+$J11)*clients!$F$8</f>
        <v>1.951940476</v>
      </c>
      <c r="AA11" s="118">
        <f>((clients!$E$8/$H11)+$J11)*clients!$F$8</f>
        <v>1.993979167</v>
      </c>
      <c r="AB11" s="119">
        <f>((clients!$D$9/$G11)+$J11)*clients!$F$9</f>
        <v>1.958157143</v>
      </c>
      <c r="AC11" s="119">
        <f>((clients!$E$9/$H11)+$J11)*clients!$F$9</f>
        <v>2.004907143</v>
      </c>
      <c r="AD11" s="118">
        <f>((clients!$D$10/$G11)+$J11)*clients!$F$10</f>
        <v>1.951478571</v>
      </c>
      <c r="AE11" s="118">
        <f>((clients!$E$10/$H11)+$J11)*clients!$F$10</f>
        <v>1.996558929</v>
      </c>
      <c r="AF11" s="119">
        <f>((clients!$D$11/$G11)+$J11)*clients!$F$11</f>
        <v>1.958157143</v>
      </c>
      <c r="AG11" s="119">
        <f>((clients!$E$11/$H11)+$J11)*clients!$F$11</f>
        <v>2.004907143</v>
      </c>
      <c r="AH11" s="118">
        <f>((clients!$D$12/$G11)+$J11)*clients!$F$12</f>
        <v>1.9448</v>
      </c>
      <c r="AI11" s="118">
        <f>((clients!$E$12/$H11)+$J11)*clients!$F$12</f>
        <v>1.996558929</v>
      </c>
      <c r="AJ11" s="119">
        <f>((clients!$D$13/$G11)+$J11)*clients!$F$13</f>
        <v>1.878014286</v>
      </c>
      <c r="AK11" s="119">
        <f>((clients!$E$13/$H11)+$J11)*clients!$F$13</f>
        <v>1.904728571</v>
      </c>
      <c r="AL11" s="118">
        <f>((clients!$D$13/$G11)+$J11)*clients!$F$13</f>
        <v>1.878014286</v>
      </c>
      <c r="AM11" s="118">
        <f>((clients!$E$13/$H11)+$J11)*clients!$F$13</f>
        <v>1.904728571</v>
      </c>
      <c r="AN11" s="119">
        <f>((clients!$D$14/$G11)+$J11)*clients!$F$14</f>
        <v>0.07297619048</v>
      </c>
      <c r="AO11" s="119">
        <f>((clients!$E$14/$H11)+$J11)*clients!$F$14</f>
        <v>0.09232142857</v>
      </c>
      <c r="AP11" s="118">
        <f>((clients!$D$16/$G11)+$J11)*clients!$F$16</f>
        <v>1.951478571</v>
      </c>
      <c r="AQ11" s="118">
        <f>((clients!$E$16/$H11)+$J11)*clients!$F$16</f>
        <v>1.996558929</v>
      </c>
      <c r="AR11" s="119">
        <f>((clients!$D$17/$G11)+$J11)*clients!$F$17</f>
        <v>1.951478571</v>
      </c>
      <c r="AS11" s="119">
        <f>((clients!$E$17/$H11)+$J11)*clients!$F$17</f>
        <v>1.996558929</v>
      </c>
      <c r="AT11" s="118">
        <f>((clients!$D$18/$G11)+$J11)*clients!$F$18</f>
        <v>1.951478571</v>
      </c>
      <c r="AU11" s="118">
        <f>((clients!$E$18/$H11)+$J11)*clients!$F$18</f>
        <v>1.996558929</v>
      </c>
      <c r="AV11" s="119">
        <f>((clients!$D$20/$G11)+$J11)*clients!$F$20</f>
        <v>1.951478571</v>
      </c>
      <c r="AW11" s="119">
        <f>((clients!$E$20/$H11)+$J11)*clients!$F$20</f>
        <v>1.996558929</v>
      </c>
      <c r="AX11" s="118">
        <f>((clients!$D$21/$G11)+$J11)*clients!$F$21</f>
        <v>1.951478571</v>
      </c>
      <c r="AY11" s="118">
        <f>((clients!$E$21/$H11)+$J11)*clients!$F$21</f>
        <v>1.996558929</v>
      </c>
      <c r="AZ11" s="119">
        <f>((clients!$D$22/$G11)+$J11)*clients!$F$22</f>
        <v>1.938121429</v>
      </c>
      <c r="BA11" s="119">
        <f>((clients!$E$22/$H11)+$J11)*clients!$F$22</f>
        <v>1.9798625</v>
      </c>
      <c r="BB11" s="118">
        <f>((clients!$D$23/$G11)+$J11)*clients!$F$23</f>
        <v>1.784514286</v>
      </c>
      <c r="BC11" s="118">
        <f>((clients!$E$23/$H11)+$J11)*clients!$F$23</f>
        <v>1.837942857</v>
      </c>
      <c r="BD11" s="119">
        <f>((clients!$D$1024/$G11)+$J11)*clients!$F$1024</f>
        <v>0</v>
      </c>
      <c r="BE11" s="119">
        <f>((clients!$E$1024/$H11)+$J11)*clients!$F$1024</f>
        <v>0</v>
      </c>
      <c r="BF11" s="120"/>
      <c r="BG11" s="120"/>
      <c r="BH11" s="121"/>
      <c r="BI11" s="121"/>
    </row>
    <row r="12" ht="12.75" customHeight="1">
      <c r="A12" s="115" t="str">
        <f>mandala!A13</f>
        <v>no</v>
      </c>
      <c r="B12" s="115" t="str">
        <f>mandala!B13</f>
        <v>Tomate  Datte Grappe | Plum vine Tomatoes BIO</v>
      </c>
      <c r="C12" s="115" t="str">
        <f>mandala!C13</f>
        <v>Bionatura</v>
      </c>
      <c r="D12" s="115">
        <f>mandala!D13</f>
        <v>140</v>
      </c>
      <c r="E12" s="115">
        <f>mandala!E13</f>
        <v>112</v>
      </c>
      <c r="F12" s="115">
        <f>mandala!F13</f>
        <v>6</v>
      </c>
      <c r="G12" s="115">
        <f>mandala!G13</f>
        <v>840</v>
      </c>
      <c r="H12" s="115">
        <f>mandala!H13</f>
        <v>672</v>
      </c>
      <c r="I12" s="116" t="str">
        <f>mandala!I13</f>
        <v/>
      </c>
      <c r="J12" s="100">
        <f>mandala!J13</f>
        <v>3</v>
      </c>
      <c r="K12" s="117" t="str">
        <f>mandala!K13</f>
        <v/>
      </c>
      <c r="L12" s="102">
        <f>mandala!L13</f>
        <v>3</v>
      </c>
      <c r="M12" s="111"/>
      <c r="N12" s="118">
        <f>((clients!$D$2/G12)+L12)*clients!$F$2</f>
        <v>3.713333333</v>
      </c>
      <c r="O12" s="118">
        <f>((clients!$E$2/H12)+L12)*clients!$F$2</f>
        <v>3.751666667</v>
      </c>
      <c r="P12" s="119">
        <f>((clients!$D$3/G12)+J12)*clients!$F$3</f>
        <v>3.679892857</v>
      </c>
      <c r="Q12" s="119">
        <f>((clients!$E$3/H12)+J12)*clients!$F$3</f>
        <v>3.708276786</v>
      </c>
      <c r="R12" s="118">
        <f>((clients!$D$4/$G12)+L12)*clients!$F$4</f>
        <v>3.766714286</v>
      </c>
      <c r="S12" s="118">
        <f>((clients!$E$4/H12)+L12)*clients!$F$4</f>
        <v>3.816803571</v>
      </c>
      <c r="T12" s="119">
        <f>((clients!$D$5/$G12)+$J12)*clients!$F$5</f>
        <v>3.366</v>
      </c>
      <c r="U12" s="119">
        <f>((clients!$E$5/$H12)+$J12)*clients!$F$5</f>
        <v>3.366</v>
      </c>
      <c r="V12" s="118">
        <f>((clients!$D$6/$G12)+$J12)*clients!$F$6</f>
        <v>3.712857143</v>
      </c>
      <c r="W12" s="118">
        <f>((clients!$E$6/$H12)+$J12)*clients!$F$6</f>
        <v>3.726309524</v>
      </c>
      <c r="X12" s="119">
        <f>((clients!$D$7/$G12)+$J12)*clients!$F$7</f>
        <v>3.746678571</v>
      </c>
      <c r="Y12" s="119">
        <f>((clients!$E$7/$H12)+$J12)*clients!$F$7</f>
        <v>3.791758929</v>
      </c>
      <c r="Z12" s="118">
        <f>((clients!$D$8/$G12)+$J12)*clients!$F$8</f>
        <v>3.759940476</v>
      </c>
      <c r="AA12" s="118">
        <f>((clients!$E$8/$H12)+$J12)*clients!$F$8</f>
        <v>3.801979167</v>
      </c>
      <c r="AB12" s="119">
        <f>((clients!$D$9/$G12)+$J12)*clients!$F$9</f>
        <v>3.753357143</v>
      </c>
      <c r="AC12" s="119">
        <f>((clients!$E$9/$H12)+$J12)*clients!$F$9</f>
        <v>3.800107143</v>
      </c>
      <c r="AD12" s="118">
        <f>((clients!$D$10/$G12)+$J12)*clients!$F$10</f>
        <v>3.746678571</v>
      </c>
      <c r="AE12" s="118">
        <f>((clients!$E$10/$H12)+$J12)*clients!$F$10</f>
        <v>3.791758929</v>
      </c>
      <c r="AF12" s="119">
        <f>((clients!$D$11/$G12)+$J12)*clients!$F$11</f>
        <v>3.753357143</v>
      </c>
      <c r="AG12" s="119">
        <f>((clients!$E$11/$H12)+$J12)*clients!$F$11</f>
        <v>3.800107143</v>
      </c>
      <c r="AH12" s="118">
        <f>((clients!$D$12/$G12)+$J12)*clients!$F$12</f>
        <v>3.74</v>
      </c>
      <c r="AI12" s="118">
        <f>((clients!$E$12/$H12)+$J12)*clients!$F$12</f>
        <v>3.791758929</v>
      </c>
      <c r="AJ12" s="119">
        <f>((clients!$D$13/$G12)+$J12)*clients!$F$13</f>
        <v>3.673214286</v>
      </c>
      <c r="AK12" s="119">
        <f>((clients!$E$13/$H12)+$J12)*clients!$F$13</f>
        <v>3.699928571</v>
      </c>
      <c r="AL12" s="118">
        <f>((clients!$D$13/$G12)+$J12)*clients!$F$13</f>
        <v>3.673214286</v>
      </c>
      <c r="AM12" s="118">
        <f>((clients!$E$13/$H12)+$J12)*clients!$F$13</f>
        <v>3.699928571</v>
      </c>
      <c r="AN12" s="119">
        <f>((clients!$D$14/$G12)+$J12)*clients!$F$14</f>
        <v>0.1529761905</v>
      </c>
      <c r="AO12" s="119">
        <f>((clients!$E$14/$H12)+$J12)*clients!$F$14</f>
        <v>0.1723214286</v>
      </c>
      <c r="AP12" s="118">
        <f>((clients!$D$16/$G12)+$J12)*clients!$F$16</f>
        <v>3.746678571</v>
      </c>
      <c r="AQ12" s="118">
        <f>((clients!$E$16/$H12)+$J12)*clients!$F$16</f>
        <v>3.791758929</v>
      </c>
      <c r="AR12" s="119">
        <f>((clients!$D$17/$G12)+$J12)*clients!$F$17</f>
        <v>3.746678571</v>
      </c>
      <c r="AS12" s="119">
        <f>((clients!$E$17/$H12)+$J12)*clients!$F$17</f>
        <v>3.791758929</v>
      </c>
      <c r="AT12" s="118">
        <f>((clients!$D$18/$G12)+$J12)*clients!$F$18</f>
        <v>3.746678571</v>
      </c>
      <c r="AU12" s="118">
        <f>((clients!$E$18/$H12)+$J12)*clients!$F$18</f>
        <v>3.791758929</v>
      </c>
      <c r="AV12" s="119">
        <f>((clients!$D$20/$G12)+$J12)*clients!$F$20</f>
        <v>3.746678571</v>
      </c>
      <c r="AW12" s="119">
        <f>((clients!$E$20/$H12)+$J12)*clients!$F$20</f>
        <v>3.791758929</v>
      </c>
      <c r="AX12" s="118">
        <f>((clients!$D$21/$G12)+$J12)*clients!$F$21</f>
        <v>3.746678571</v>
      </c>
      <c r="AY12" s="118">
        <f>((clients!$E$21/$H12)+$J12)*clients!$F$21</f>
        <v>3.791758929</v>
      </c>
      <c r="AZ12" s="119">
        <f>((clients!$D$22/$G12)+$J12)*clients!$F$22</f>
        <v>3.733321429</v>
      </c>
      <c r="BA12" s="119">
        <f>((clients!$E$22/$H12)+$J12)*clients!$F$22</f>
        <v>3.7750625</v>
      </c>
      <c r="BB12" s="118">
        <f>((clients!$D$23/$G12)+$J12)*clients!$F$23</f>
        <v>3.579714286</v>
      </c>
      <c r="BC12" s="118">
        <f>((clients!$E$23/$H12)+$J12)*clients!$F$23</f>
        <v>3.633142857</v>
      </c>
      <c r="BD12" s="119">
        <f>((clients!$D$1024/$G12)+$J12)*clients!$F$1024</f>
        <v>0</v>
      </c>
      <c r="BE12" s="119">
        <f>((clients!$E$1024/$H12)+$J12)*clients!$F$1024</f>
        <v>0</v>
      </c>
      <c r="BF12" s="120"/>
      <c r="BG12" s="120"/>
      <c r="BH12" s="121"/>
      <c r="BI12" s="121"/>
    </row>
    <row r="13" ht="12.75" customHeight="1">
      <c r="A13" s="115" t="str">
        <f>mandala!A14</f>
        <v>no</v>
      </c>
      <c r="B13" s="115" t="str">
        <f>mandala!B14</f>
        <v>Raisin blanc Italia | White Grape Italia BIO</v>
      </c>
      <c r="C13" s="115" t="str">
        <f>mandala!C14</f>
        <v>Bionatura</v>
      </c>
      <c r="D13" s="115">
        <f>mandala!D14</f>
        <v>140</v>
      </c>
      <c r="E13" s="115">
        <f>mandala!E14</f>
        <v>112</v>
      </c>
      <c r="F13" s="115">
        <f>mandala!F14</f>
        <v>6</v>
      </c>
      <c r="G13" s="115">
        <f>mandala!G14</f>
        <v>840</v>
      </c>
      <c r="H13" s="115">
        <f>mandala!H14</f>
        <v>672</v>
      </c>
      <c r="I13" s="116" t="str">
        <f>mandala!I14</f>
        <v/>
      </c>
      <c r="J13" s="100">
        <f>mandala!J14</f>
        <v>1.3</v>
      </c>
      <c r="K13" s="117" t="str">
        <f>mandala!K14</f>
        <v/>
      </c>
      <c r="L13" s="102">
        <f>mandala!L14</f>
        <v>1.3</v>
      </c>
      <c r="M13" s="111"/>
      <c r="N13" s="118">
        <f>((clients!$D$2/G13)+L13)*clients!$F$2</f>
        <v>1.809333333</v>
      </c>
      <c r="O13" s="118">
        <f>((clients!$E$2/H13)+L13)*clients!$F$2</f>
        <v>1.847666667</v>
      </c>
      <c r="P13" s="119">
        <f>((clients!$D$3/G13)+J13)*clients!$F$3</f>
        <v>1.772492857</v>
      </c>
      <c r="Q13" s="119">
        <f>((clients!$E$3/H13)+J13)*clients!$F$3</f>
        <v>1.800876786</v>
      </c>
      <c r="R13" s="118">
        <f>((clients!$D$4/$G13)+L13)*clients!$F$4</f>
        <v>1.859314286</v>
      </c>
      <c r="S13" s="118">
        <f>((clients!$E$4/H13)+L13)*clients!$F$4</f>
        <v>1.909403571</v>
      </c>
      <c r="T13" s="119">
        <f>((clients!$D$5/$G13)+$J13)*clients!$F$5</f>
        <v>1.4586</v>
      </c>
      <c r="U13" s="119">
        <f>((clients!$E$5/$H13)+$J13)*clients!$F$5</f>
        <v>1.4586</v>
      </c>
      <c r="V13" s="118">
        <f>((clients!$D$6/$G13)+$J13)*clients!$F$6</f>
        <v>1.791857143</v>
      </c>
      <c r="W13" s="118">
        <f>((clients!$E$6/$H13)+$J13)*clients!$F$6</f>
        <v>1.805309524</v>
      </c>
      <c r="X13" s="119">
        <f>((clients!$D$7/$G13)+$J13)*clients!$F$7</f>
        <v>1.839278571</v>
      </c>
      <c r="Y13" s="119">
        <f>((clients!$E$7/$H13)+$J13)*clients!$F$7</f>
        <v>1.884358929</v>
      </c>
      <c r="Z13" s="118">
        <f>((clients!$D$8/$G13)+$J13)*clients!$F$8</f>
        <v>1.838940476</v>
      </c>
      <c r="AA13" s="118">
        <f>((clients!$E$8/$H13)+$J13)*clients!$F$8</f>
        <v>1.880979167</v>
      </c>
      <c r="AB13" s="119">
        <f>((clients!$D$9/$G13)+$J13)*clients!$F$9</f>
        <v>1.845957143</v>
      </c>
      <c r="AC13" s="119">
        <f>((clients!$E$9/$H13)+$J13)*clients!$F$9</f>
        <v>1.892707143</v>
      </c>
      <c r="AD13" s="118">
        <f>((clients!$D$10/$G13)+$J13)*clients!$F$10</f>
        <v>1.839278571</v>
      </c>
      <c r="AE13" s="118">
        <f>((clients!$E$10/$H13)+$J13)*clients!$F$10</f>
        <v>1.884358929</v>
      </c>
      <c r="AF13" s="119">
        <f>((clients!$D$11/$G13)+$J13)*clients!$F$11</f>
        <v>1.845957143</v>
      </c>
      <c r="AG13" s="119">
        <f>((clients!$E$11/$H13)+$J13)*clients!$F$11</f>
        <v>1.892707143</v>
      </c>
      <c r="AH13" s="118">
        <f>((clients!$D$12/$G13)+$J13)*clients!$F$12</f>
        <v>1.8326</v>
      </c>
      <c r="AI13" s="118">
        <f>((clients!$E$12/$H13)+$J13)*clients!$F$12</f>
        <v>1.884358929</v>
      </c>
      <c r="AJ13" s="119">
        <f>((clients!$D$13/$G13)+$J13)*clients!$F$13</f>
        <v>1.765814286</v>
      </c>
      <c r="AK13" s="119">
        <f>((clients!$E$13/$H13)+$J13)*clients!$F$13</f>
        <v>1.792528571</v>
      </c>
      <c r="AL13" s="118">
        <f>((clients!$D$13/$G13)+$J13)*clients!$F$13</f>
        <v>1.765814286</v>
      </c>
      <c r="AM13" s="118">
        <f>((clients!$E$13/$H13)+$J13)*clients!$F$13</f>
        <v>1.792528571</v>
      </c>
      <c r="AN13" s="119">
        <f>((clients!$D$14/$G13)+$J13)*clients!$F$14</f>
        <v>0.06797619048</v>
      </c>
      <c r="AO13" s="119">
        <f>((clients!$E$14/$H13)+$J13)*clients!$F$14</f>
        <v>0.08732142857</v>
      </c>
      <c r="AP13" s="118">
        <f>((clients!$D$16/$G13)+$J13)*clients!$F$16</f>
        <v>1.839278571</v>
      </c>
      <c r="AQ13" s="118">
        <f>((clients!$E$16/$H13)+$J13)*clients!$F$16</f>
        <v>1.884358929</v>
      </c>
      <c r="AR13" s="119">
        <f>((clients!$D$17/$G13)+$J13)*clients!$F$17</f>
        <v>1.839278571</v>
      </c>
      <c r="AS13" s="119">
        <f>((clients!$E$17/$H13)+$J13)*clients!$F$17</f>
        <v>1.884358929</v>
      </c>
      <c r="AT13" s="118">
        <f>((clients!$D$18/$G13)+$J13)*clients!$F$18</f>
        <v>1.839278571</v>
      </c>
      <c r="AU13" s="118">
        <f>((clients!$E$18/$H13)+$J13)*clients!$F$18</f>
        <v>1.884358929</v>
      </c>
      <c r="AV13" s="119">
        <f>((clients!$D$20/$G13)+$J13)*clients!$F$20</f>
        <v>1.839278571</v>
      </c>
      <c r="AW13" s="119">
        <f>((clients!$E$20/$H13)+$J13)*clients!$F$20</f>
        <v>1.884358929</v>
      </c>
      <c r="AX13" s="118">
        <f>((clients!$D$21/$G13)+$J13)*clients!$F$21</f>
        <v>1.839278571</v>
      </c>
      <c r="AY13" s="118">
        <f>((clients!$E$21/$H13)+$J13)*clients!$F$21</f>
        <v>1.884358929</v>
      </c>
      <c r="AZ13" s="119">
        <f>((clients!$D$22/$G13)+$J13)*clients!$F$22</f>
        <v>1.825921429</v>
      </c>
      <c r="BA13" s="119">
        <f>((clients!$E$22/$H13)+$J13)*clients!$F$22</f>
        <v>1.8676625</v>
      </c>
      <c r="BB13" s="118">
        <f>((clients!$D$23/$G13)+$J13)*clients!$F$23</f>
        <v>1.672314286</v>
      </c>
      <c r="BC13" s="118">
        <f>((clients!$E$23/$H13)+$J13)*clients!$F$23</f>
        <v>1.725742857</v>
      </c>
      <c r="BD13" s="119">
        <f>((clients!$D$1024/$G13)+$J13)*clients!$F$1024</f>
        <v>0</v>
      </c>
      <c r="BE13" s="119">
        <f>((clients!$E$1024/$H13)+$J13)*clients!$F$1024</f>
        <v>0</v>
      </c>
      <c r="BF13" s="120"/>
      <c r="BG13" s="120"/>
      <c r="BH13" s="121"/>
      <c r="BI13" s="121"/>
    </row>
    <row r="14" ht="12.75" customHeight="1">
      <c r="A14" s="115" t="str">
        <f>mandala!A15</f>
        <v>no</v>
      </c>
      <c r="B14" s="115" t="str">
        <f>mandala!B15</f>
        <v>Raisin noir Black Magic | Black Grape  Black Magic BIO</v>
      </c>
      <c r="C14" s="115" t="str">
        <f>mandala!C15</f>
        <v>Bionatura</v>
      </c>
      <c r="D14" s="115">
        <f>mandala!D15</f>
        <v>140</v>
      </c>
      <c r="E14" s="115">
        <f>mandala!E15</f>
        <v>112</v>
      </c>
      <c r="F14" s="115">
        <f>mandala!F15</f>
        <v>6</v>
      </c>
      <c r="G14" s="115">
        <f>mandala!G15</f>
        <v>840</v>
      </c>
      <c r="H14" s="115">
        <f>mandala!H15</f>
        <v>672</v>
      </c>
      <c r="I14" s="116" t="str">
        <f>mandala!I15</f>
        <v/>
      </c>
      <c r="J14" s="100">
        <f>mandala!J15</f>
        <v>1.5</v>
      </c>
      <c r="K14" s="117" t="str">
        <f>mandala!K15</f>
        <v/>
      </c>
      <c r="L14" s="102">
        <f>mandala!L15</f>
        <v>1.5</v>
      </c>
      <c r="M14" s="111"/>
      <c r="N14" s="118">
        <f>((clients!$D$2/G14)+L14)*clients!$F$2</f>
        <v>2.033333333</v>
      </c>
      <c r="O14" s="118">
        <f>((clients!$E$2/H14)+L14)*clients!$F$2</f>
        <v>2.071666667</v>
      </c>
      <c r="P14" s="119">
        <f>((clients!$D$3/G14)+J14)*clients!$F$3</f>
        <v>1.996892857</v>
      </c>
      <c r="Q14" s="119">
        <f>((clients!$E$3/H14)+J14)*clients!$F$3</f>
        <v>2.025276786</v>
      </c>
      <c r="R14" s="118">
        <f>((clients!$D$4/$G14)+L14)*clients!$F$4</f>
        <v>2.083714286</v>
      </c>
      <c r="S14" s="118">
        <f>((clients!$E$4/H14)+L14)*clients!$F$4</f>
        <v>2.133803571</v>
      </c>
      <c r="T14" s="119">
        <f>((clients!$D$5/$G14)+$J14)*clients!$F$5</f>
        <v>1.683</v>
      </c>
      <c r="U14" s="119">
        <f>((clients!$E$5/$H14)+$J14)*clients!$F$5</f>
        <v>1.683</v>
      </c>
      <c r="V14" s="118">
        <f>((clients!$D$6/$G14)+$J14)*clients!$F$6</f>
        <v>2.017857143</v>
      </c>
      <c r="W14" s="118">
        <f>((clients!$E$6/$H14)+$J14)*clients!$F$6</f>
        <v>2.031309524</v>
      </c>
      <c r="X14" s="119">
        <f>((clients!$D$7/$G14)+$J14)*clients!$F$7</f>
        <v>2.063678571</v>
      </c>
      <c r="Y14" s="119">
        <f>((clients!$E$7/$H14)+$J14)*clients!$F$7</f>
        <v>2.108758929</v>
      </c>
      <c r="Z14" s="118">
        <f>((clients!$D$8/$G14)+$J14)*clients!$F$8</f>
        <v>2.064940476</v>
      </c>
      <c r="AA14" s="118">
        <f>((clients!$E$8/$H14)+$J14)*clients!$F$8</f>
        <v>2.106979167</v>
      </c>
      <c r="AB14" s="119">
        <f>((clients!$D$9/$G14)+$J14)*clients!$F$9</f>
        <v>2.070357143</v>
      </c>
      <c r="AC14" s="119">
        <f>((clients!$E$9/$H14)+$J14)*clients!$F$9</f>
        <v>2.117107143</v>
      </c>
      <c r="AD14" s="118">
        <f>((clients!$D$10/$G14)+$J14)*clients!$F$10</f>
        <v>2.063678571</v>
      </c>
      <c r="AE14" s="118">
        <f>((clients!$E$10/$H14)+$J14)*clients!$F$10</f>
        <v>2.108758929</v>
      </c>
      <c r="AF14" s="119">
        <f>((clients!$D$11/$G14)+$J14)*clients!$F$11</f>
        <v>2.070357143</v>
      </c>
      <c r="AG14" s="119">
        <f>((clients!$E$11/$H14)+$J14)*clients!$F$11</f>
        <v>2.117107143</v>
      </c>
      <c r="AH14" s="118">
        <f>((clients!$D$12/$G14)+$J14)*clients!$F$12</f>
        <v>2.057</v>
      </c>
      <c r="AI14" s="118">
        <f>((clients!$E$12/$H14)+$J14)*clients!$F$12</f>
        <v>2.108758929</v>
      </c>
      <c r="AJ14" s="119">
        <f>((clients!$D$13/$G14)+$J14)*clients!$F$13</f>
        <v>1.990214286</v>
      </c>
      <c r="AK14" s="119">
        <f>((clients!$E$13/$H14)+$J14)*clients!$F$13</f>
        <v>2.016928571</v>
      </c>
      <c r="AL14" s="118">
        <f>((clients!$D$13/$G14)+$J14)*clients!$F$13</f>
        <v>1.990214286</v>
      </c>
      <c r="AM14" s="118">
        <f>((clients!$E$13/$H14)+$J14)*clients!$F$13</f>
        <v>2.016928571</v>
      </c>
      <c r="AN14" s="119">
        <f>((clients!$D$14/$G14)+$J14)*clients!$F$14</f>
        <v>0.07797619048</v>
      </c>
      <c r="AO14" s="119">
        <f>((clients!$E$14/$H14)+$J14)*clients!$F$14</f>
        <v>0.09732142857</v>
      </c>
      <c r="AP14" s="118">
        <f>((clients!$D$16/$G14)+$J14)*clients!$F$16</f>
        <v>2.063678571</v>
      </c>
      <c r="AQ14" s="118">
        <f>((clients!$E$16/$H14)+$J14)*clients!$F$16</f>
        <v>2.108758929</v>
      </c>
      <c r="AR14" s="119">
        <f>((clients!$D$17/$G14)+$J14)*clients!$F$17</f>
        <v>2.063678571</v>
      </c>
      <c r="AS14" s="119">
        <f>((clients!$E$17/$H14)+$J14)*clients!$F$17</f>
        <v>2.108758929</v>
      </c>
      <c r="AT14" s="118">
        <f>((clients!$D$18/$G14)+$J14)*clients!$F$18</f>
        <v>2.063678571</v>
      </c>
      <c r="AU14" s="118">
        <f>((clients!$E$18/$H14)+$J14)*clients!$F$18</f>
        <v>2.108758929</v>
      </c>
      <c r="AV14" s="119">
        <f>((clients!$D$20/$G14)+$J14)*clients!$F$20</f>
        <v>2.063678571</v>
      </c>
      <c r="AW14" s="119">
        <f>((clients!$E$20/$H14)+$J14)*clients!$F$20</f>
        <v>2.108758929</v>
      </c>
      <c r="AX14" s="118">
        <f>((clients!$D$21/$G14)+$J14)*clients!$F$21</f>
        <v>2.063678571</v>
      </c>
      <c r="AY14" s="118">
        <f>((clients!$E$21/$H14)+$J14)*clients!$F$21</f>
        <v>2.108758929</v>
      </c>
      <c r="AZ14" s="119">
        <f>((clients!$D$22/$G14)+$J14)*clients!$F$22</f>
        <v>2.050321429</v>
      </c>
      <c r="BA14" s="119">
        <f>((clients!$E$22/$H14)+$J14)*clients!$F$22</f>
        <v>2.0920625</v>
      </c>
      <c r="BB14" s="118">
        <f>((clients!$D$23/$G14)+$J14)*clients!$F$23</f>
        <v>1.896714286</v>
      </c>
      <c r="BC14" s="118">
        <f>((clients!$E$23/$H14)+$J14)*clients!$F$23</f>
        <v>1.950142857</v>
      </c>
      <c r="BD14" s="119">
        <f>((clients!$D$1024/$G14)+$J14)*clients!$F$1024</f>
        <v>0</v>
      </c>
      <c r="BE14" s="119">
        <f>((clients!$E$1024/$H14)+$J14)*clients!$F$1024</f>
        <v>0</v>
      </c>
      <c r="BF14" s="120"/>
      <c r="BG14" s="120"/>
      <c r="BH14" s="121"/>
      <c r="BI14" s="121"/>
    </row>
    <row r="15" ht="12.75" customHeight="1">
      <c r="A15" s="115" t="str">
        <f>mandala!A16</f>
        <v>no</v>
      </c>
      <c r="B15" s="115" t="str">
        <f>mandala!B16</f>
        <v>Courge Delica | Pumpkin Delica BIO</v>
      </c>
      <c r="C15" s="115" t="str">
        <f>mandala!C16</f>
        <v>Bionatura</v>
      </c>
      <c r="D15" s="115">
        <f>mandala!D16</f>
        <v>75</v>
      </c>
      <c r="E15" s="115">
        <f>mandala!E16</f>
        <v>60</v>
      </c>
      <c r="F15" s="115">
        <f>mandala!F16</f>
        <v>11</v>
      </c>
      <c r="G15" s="115">
        <f>mandala!G16</f>
        <v>825</v>
      </c>
      <c r="H15" s="115">
        <f>mandala!H16</f>
        <v>660</v>
      </c>
      <c r="I15" s="116" t="str">
        <f>mandala!I16</f>
        <v/>
      </c>
      <c r="J15" s="100">
        <f>mandala!J16</f>
        <v>0.8</v>
      </c>
      <c r="K15" s="117" t="str">
        <f>mandala!K16</f>
        <v/>
      </c>
      <c r="L15" s="102">
        <f>mandala!L16</f>
        <v>0.8</v>
      </c>
      <c r="M15" s="111"/>
      <c r="N15" s="118">
        <f>((clients!$D$2/G15)+L15)*clients!$F$2</f>
        <v>1.255757576</v>
      </c>
      <c r="O15" s="118">
        <f>((clients!$E$2/H15)+L15)*clients!$F$2</f>
        <v>1.294787879</v>
      </c>
      <c r="P15" s="119">
        <f>((clients!$D$3/G15)+J15)*clients!$F$3</f>
        <v>1.2172</v>
      </c>
      <c r="Q15" s="119">
        <f>((clients!$E$3/H15)+J15)*clients!$F$3</f>
        <v>1.2461</v>
      </c>
      <c r="R15" s="118">
        <f>((clients!$D$4/$G15)+L15)*clients!$F$4</f>
        <v>1.3056</v>
      </c>
      <c r="S15" s="118">
        <f>((clients!$E$4/H15)+L15)*clients!$F$4</f>
        <v>1.3566</v>
      </c>
      <c r="T15" s="119">
        <f>((clients!$D$5/$G15)+$J15)*clients!$F$5</f>
        <v>0.8976</v>
      </c>
      <c r="U15" s="119">
        <f>((clients!$E$5/$H15)+$J15)*clients!$F$5</f>
        <v>0.8976</v>
      </c>
      <c r="V15" s="118">
        <f>((clients!$D$6/$G15)+$J15)*clients!$F$6</f>
        <v>1.232727273</v>
      </c>
      <c r="W15" s="118">
        <f>((clients!$E$6/$H15)+$J15)*clients!$F$6</f>
        <v>1.246424242</v>
      </c>
      <c r="X15" s="119">
        <f>((clients!$D$7/$G15)+$J15)*clients!$F$7</f>
        <v>1.2852</v>
      </c>
      <c r="Y15" s="119">
        <f>((clients!$E$7/$H15)+$J15)*clients!$F$7</f>
        <v>1.3311</v>
      </c>
      <c r="Z15" s="118">
        <f>((clients!$D$8/$G15)+$J15)*clients!$F$8</f>
        <v>1.280666667</v>
      </c>
      <c r="AA15" s="118">
        <f>((clients!$E$8/$H15)+$J15)*clients!$F$8</f>
        <v>1.323469697</v>
      </c>
      <c r="AB15" s="119">
        <f>((clients!$D$9/$G15)+$J15)*clients!$F$9</f>
        <v>1.292</v>
      </c>
      <c r="AC15" s="119">
        <f>((clients!$E$9/$H15)+$J15)*clients!$F$9</f>
        <v>1.3396</v>
      </c>
      <c r="AD15" s="118">
        <f>((clients!$D$10/$G15)+$J15)*clients!$F$10</f>
        <v>1.2852</v>
      </c>
      <c r="AE15" s="118">
        <f>((clients!$E$10/$H15)+$J15)*clients!$F$10</f>
        <v>1.3311</v>
      </c>
      <c r="AF15" s="119">
        <f>((clients!$D$11/$G15)+$J15)*clients!$F$11</f>
        <v>1.292</v>
      </c>
      <c r="AG15" s="119">
        <f>((clients!$E$11/$H15)+$J15)*clients!$F$11</f>
        <v>1.3396</v>
      </c>
      <c r="AH15" s="118">
        <f>((clients!$D$12/$G15)+$J15)*clients!$F$12</f>
        <v>1.2784</v>
      </c>
      <c r="AI15" s="118">
        <f>((clients!$E$12/$H15)+$J15)*clients!$F$12</f>
        <v>1.3311</v>
      </c>
      <c r="AJ15" s="119">
        <f>((clients!$D$13/$G15)+$J15)*clients!$F$13</f>
        <v>1.2104</v>
      </c>
      <c r="AK15" s="119">
        <f>((clients!$E$13/$H15)+$J15)*clients!$F$13</f>
        <v>1.2376</v>
      </c>
      <c r="AL15" s="118">
        <f>((clients!$D$13/$G15)+$J15)*clients!$F$13</f>
        <v>1.2104</v>
      </c>
      <c r="AM15" s="118">
        <f>((clients!$E$13/$H15)+$J15)*clients!$F$13</f>
        <v>1.2376</v>
      </c>
      <c r="AN15" s="119">
        <f>((clients!$D$14/$G15)+$J15)*clients!$F$14</f>
        <v>0.04303030303</v>
      </c>
      <c r="AO15" s="119">
        <f>((clients!$E$14/$H15)+$J15)*clients!$F$14</f>
        <v>0.06272727273</v>
      </c>
      <c r="AP15" s="118">
        <f>((clients!$D$16/$G15)+$J15)*clients!$F$16</f>
        <v>1.2852</v>
      </c>
      <c r="AQ15" s="118">
        <f>((clients!$E$16/$H15)+$J15)*clients!$F$16</f>
        <v>1.3311</v>
      </c>
      <c r="AR15" s="119">
        <f>((clients!$D$17/$G15)+$J15)*clients!$F$17</f>
        <v>1.2852</v>
      </c>
      <c r="AS15" s="119">
        <f>((clients!$E$17/$H15)+$J15)*clients!$F$17</f>
        <v>1.3311</v>
      </c>
      <c r="AT15" s="118">
        <f>((clients!$D$18/$G15)+$J15)*clients!$F$18</f>
        <v>1.2852</v>
      </c>
      <c r="AU15" s="118">
        <f>((clients!$E$18/$H15)+$J15)*clients!$F$18</f>
        <v>1.3311</v>
      </c>
      <c r="AV15" s="119">
        <f>((clients!$D$20/$G15)+$J15)*clients!$F$20</f>
        <v>1.2852</v>
      </c>
      <c r="AW15" s="119">
        <f>((clients!$E$20/$H15)+$J15)*clients!$F$20</f>
        <v>1.3311</v>
      </c>
      <c r="AX15" s="118">
        <f>((clients!$D$21/$G15)+$J15)*clients!$F$21</f>
        <v>1.2852</v>
      </c>
      <c r="AY15" s="118">
        <f>((clients!$E$21/$H15)+$J15)*clients!$F$21</f>
        <v>1.3311</v>
      </c>
      <c r="AZ15" s="119">
        <f>((clients!$D$22/$G15)+$J15)*clients!$F$22</f>
        <v>1.2716</v>
      </c>
      <c r="BA15" s="119">
        <f>((clients!$E$22/$H15)+$J15)*clients!$F$22</f>
        <v>1.3141</v>
      </c>
      <c r="BB15" s="118">
        <f>((clients!$D$23/$G15)+$J15)*clients!$F$23</f>
        <v>1.1152</v>
      </c>
      <c r="BC15" s="118">
        <f>((clients!$E$23/$H15)+$J15)*clients!$F$23</f>
        <v>1.1696</v>
      </c>
      <c r="BD15" s="119">
        <f>((clients!$D$1024/$G15)+$J15)*clients!$F$1024</f>
        <v>0</v>
      </c>
      <c r="BE15" s="119">
        <f>((clients!$E$1024/$H15)+$J15)*clients!$F$1024</f>
        <v>0</v>
      </c>
      <c r="BF15" s="120"/>
      <c r="BG15" s="120"/>
      <c r="BH15" s="121"/>
      <c r="BI15" s="121"/>
    </row>
    <row r="16" ht="12.75" customHeight="1">
      <c r="A16" s="115" t="str">
        <f>mandala!A17</f>
        <v>no</v>
      </c>
      <c r="B16" s="115" t="str">
        <f>mandala!B17</f>
        <v>Courge Butternut | Pumpkin Butternut BIO</v>
      </c>
      <c r="C16" s="115" t="str">
        <f>mandala!C17</f>
        <v>Bionatura</v>
      </c>
      <c r="D16" s="115">
        <f>mandala!D17</f>
        <v>75</v>
      </c>
      <c r="E16" s="115">
        <f>mandala!E17</f>
        <v>60</v>
      </c>
      <c r="F16" s="115">
        <f>mandala!F17</f>
        <v>10</v>
      </c>
      <c r="G16" s="115">
        <f>mandala!G17</f>
        <v>750</v>
      </c>
      <c r="H16" s="115">
        <f>mandala!H17</f>
        <v>600</v>
      </c>
      <c r="I16" s="116" t="str">
        <f>mandala!I17</f>
        <v/>
      </c>
      <c r="J16" s="100">
        <f>mandala!J17</f>
        <v>0.65</v>
      </c>
      <c r="K16" s="117" t="str">
        <f>mandala!K17</f>
        <v/>
      </c>
      <c r="L16" s="102">
        <f>mandala!L17</f>
        <v>0.65</v>
      </c>
      <c r="M16" s="111"/>
      <c r="N16" s="118">
        <f>((clients!$D$2/G16)+L16)*clients!$F$2</f>
        <v>1.123733333</v>
      </c>
      <c r="O16" s="118">
        <f>((clients!$E$2/H16)+L16)*clients!$F$2</f>
        <v>1.166666667</v>
      </c>
      <c r="P16" s="119">
        <f>((clients!$D$3/G16)+J16)*clients!$F$3</f>
        <v>1.08086</v>
      </c>
      <c r="Q16" s="119">
        <f>((clients!$E$3/H16)+J16)*clients!$F$3</f>
        <v>1.11265</v>
      </c>
      <c r="R16" s="118">
        <f>((clients!$D$4/$G16)+L16)*clients!$F$4</f>
        <v>1.1781</v>
      </c>
      <c r="S16" s="118">
        <f>((clients!$E$4/H16)+L16)*clients!$F$4</f>
        <v>1.2342</v>
      </c>
      <c r="T16" s="119">
        <f>((clients!$D$5/$G16)+$J16)*clients!$F$5</f>
        <v>0.7293</v>
      </c>
      <c r="U16" s="119">
        <f>((clients!$E$5/$H16)+$J16)*clients!$F$5</f>
        <v>0.7293</v>
      </c>
      <c r="V16" s="118">
        <f>((clients!$D$6/$G16)+$J16)*clients!$F$6</f>
        <v>1.0961</v>
      </c>
      <c r="W16" s="118">
        <f>((clients!$E$6/$H16)+$J16)*clients!$F$6</f>
        <v>1.111166667</v>
      </c>
      <c r="X16" s="119">
        <f>((clients!$D$7/$G16)+$J16)*clients!$F$7</f>
        <v>1.15566</v>
      </c>
      <c r="Y16" s="119">
        <f>((clients!$E$7/$H16)+$J16)*clients!$F$7</f>
        <v>1.20615</v>
      </c>
      <c r="Z16" s="118">
        <f>((clients!$D$8/$G16)+$J16)*clients!$F$8</f>
        <v>1.148833333</v>
      </c>
      <c r="AA16" s="118">
        <f>((clients!$E$8/$H16)+$J16)*clients!$F$8</f>
        <v>1.195916667</v>
      </c>
      <c r="AB16" s="119">
        <f>((clients!$D$9/$G16)+$J16)*clients!$F$9</f>
        <v>1.16314</v>
      </c>
      <c r="AC16" s="119">
        <f>((clients!$E$9/$H16)+$J16)*clients!$F$9</f>
        <v>1.2155</v>
      </c>
      <c r="AD16" s="118">
        <f>((clients!$D$10/$G16)+$J16)*clients!$F$10</f>
        <v>1.15566</v>
      </c>
      <c r="AE16" s="118">
        <f>((clients!$E$10/$H16)+$J16)*clients!$F$10</f>
        <v>1.20615</v>
      </c>
      <c r="AF16" s="119">
        <f>((clients!$D$11/$G16)+$J16)*clients!$F$11</f>
        <v>1.16314</v>
      </c>
      <c r="AG16" s="119">
        <f>((clients!$E$11/$H16)+$J16)*clients!$F$11</f>
        <v>1.2155</v>
      </c>
      <c r="AH16" s="118">
        <f>((clients!$D$12/$G16)+$J16)*clients!$F$12</f>
        <v>1.14818</v>
      </c>
      <c r="AI16" s="118">
        <f>((clients!$E$12/$H16)+$J16)*clients!$F$12</f>
        <v>1.20615</v>
      </c>
      <c r="AJ16" s="119">
        <f>((clients!$D$13/$G16)+$J16)*clients!$F$13</f>
        <v>1.07338</v>
      </c>
      <c r="AK16" s="119">
        <f>((clients!$E$13/$H16)+$J16)*clients!$F$13</f>
        <v>1.1033</v>
      </c>
      <c r="AL16" s="118">
        <f>((clients!$D$13/$G16)+$J16)*clients!$F$13</f>
        <v>1.07338</v>
      </c>
      <c r="AM16" s="118">
        <f>((clients!$E$13/$H16)+$J16)*clients!$F$13</f>
        <v>1.1033</v>
      </c>
      <c r="AN16" s="119">
        <f>((clients!$D$14/$G16)+$J16)*clients!$F$14</f>
        <v>0.03583333333</v>
      </c>
      <c r="AO16" s="119">
        <f>((clients!$E$14/$H16)+$J16)*clients!$F$14</f>
        <v>0.0575</v>
      </c>
      <c r="AP16" s="118">
        <f>((clients!$D$16/$G16)+$J16)*clients!$F$16</f>
        <v>1.15566</v>
      </c>
      <c r="AQ16" s="118">
        <f>((clients!$E$16/$H16)+$J16)*clients!$F$16</f>
        <v>1.20615</v>
      </c>
      <c r="AR16" s="119">
        <f>((clients!$D$17/$G16)+$J16)*clients!$F$17</f>
        <v>1.15566</v>
      </c>
      <c r="AS16" s="119">
        <f>((clients!$E$17/$H16)+$J16)*clients!$F$17</f>
        <v>1.20615</v>
      </c>
      <c r="AT16" s="118">
        <f>((clients!$D$18/$G16)+$J16)*clients!$F$18</f>
        <v>1.15566</v>
      </c>
      <c r="AU16" s="118">
        <f>((clients!$E$18/$H16)+$J16)*clients!$F$18</f>
        <v>1.20615</v>
      </c>
      <c r="AV16" s="119">
        <f>((clients!$D$20/$G16)+$J16)*clients!$F$20</f>
        <v>1.15566</v>
      </c>
      <c r="AW16" s="119">
        <f>((clients!$E$20/$H16)+$J16)*clients!$F$20</f>
        <v>1.20615</v>
      </c>
      <c r="AX16" s="118">
        <f>((clients!$D$21/$G16)+$J16)*clients!$F$21</f>
        <v>1.15566</v>
      </c>
      <c r="AY16" s="118">
        <f>((clients!$E$21/$H16)+$J16)*clients!$F$21</f>
        <v>1.20615</v>
      </c>
      <c r="AZ16" s="119">
        <f>((clients!$D$22/$G16)+$J16)*clients!$F$22</f>
        <v>1.1407</v>
      </c>
      <c r="BA16" s="119">
        <f>((clients!$E$22/$H16)+$J16)*clients!$F$22</f>
        <v>1.18745</v>
      </c>
      <c r="BB16" s="118">
        <f>((clients!$D$23/$G16)+$J16)*clients!$F$23</f>
        <v>0.96866</v>
      </c>
      <c r="BC16" s="118">
        <f>((clients!$E$23/$H16)+$J16)*clients!$F$23</f>
        <v>1.0285</v>
      </c>
      <c r="BD16" s="119">
        <f>((clients!$D$1024/$G16)+$J16)*clients!$F$1024</f>
        <v>0</v>
      </c>
      <c r="BE16" s="119">
        <f>((clients!$E$1024/$H16)+$J16)*clients!$F$1024</f>
        <v>0</v>
      </c>
      <c r="BF16" s="120"/>
      <c r="BG16" s="120"/>
      <c r="BH16" s="121"/>
      <c r="BI16" s="121"/>
    </row>
    <row r="17" ht="12.75" customHeight="1">
      <c r="A17" s="115" t="str">
        <f>mandala!A18</f>
        <v>si</v>
      </c>
      <c r="B17" s="115" t="str">
        <f>mandala!B18</f>
        <v>Mini Concombre | Mini Cucumber BIO</v>
      </c>
      <c r="C17" s="115" t="str">
        <f>mandala!C18</f>
        <v>Bionatura</v>
      </c>
      <c r="D17" s="115">
        <f>mandala!D18</f>
        <v>140</v>
      </c>
      <c r="E17" s="115">
        <f>mandala!E18</f>
        <v>112</v>
      </c>
      <c r="F17" s="115">
        <f>mandala!F18</f>
        <v>6</v>
      </c>
      <c r="G17" s="115">
        <f>mandala!G18</f>
        <v>840</v>
      </c>
      <c r="H17" s="115">
        <f>mandala!H18</f>
        <v>672</v>
      </c>
      <c r="I17" s="116" t="str">
        <f>mandala!I18</f>
        <v/>
      </c>
      <c r="J17" s="100">
        <f>mandala!J18</f>
        <v>1</v>
      </c>
      <c r="K17" s="117" t="str">
        <f>mandala!K18</f>
        <v/>
      </c>
      <c r="L17" s="102">
        <f>mandala!L18</f>
        <v>1</v>
      </c>
      <c r="M17" s="111"/>
      <c r="N17" s="118">
        <f>((clients!$D$2/G17)+L17)*clients!$F$2</f>
        <v>1.473333333</v>
      </c>
      <c r="O17" s="118">
        <f>((clients!$E$2/H17)+L17)*clients!$F$2</f>
        <v>1.511666667</v>
      </c>
      <c r="P17" s="119">
        <f>((clients!$D$3/G17)+J17)*clients!$F$3</f>
        <v>1.435892857</v>
      </c>
      <c r="Q17" s="119">
        <f>((clients!$E$3/H17)+J17)*clients!$F$3</f>
        <v>1.464276786</v>
      </c>
      <c r="R17" s="118">
        <f>((clients!$D$4/$G17)+L17)*clients!$F$4</f>
        <v>1.522714286</v>
      </c>
      <c r="S17" s="118">
        <f>((clients!$E$4/H17)+L17)*clients!$F$4</f>
        <v>1.572803571</v>
      </c>
      <c r="T17" s="119">
        <f>((clients!$D$5/$G17)+$J17)*clients!$F$5</f>
        <v>1.122</v>
      </c>
      <c r="U17" s="119">
        <f>((clients!$E$5/$H17)+$J17)*clients!$F$5</f>
        <v>1.122</v>
      </c>
      <c r="V17" s="118">
        <f>((clients!$D$6/$G17)+$J17)*clients!$F$6</f>
        <v>1.452857143</v>
      </c>
      <c r="W17" s="118">
        <f>((clients!$E$6/$H17)+$J17)*clients!$F$6</f>
        <v>1.466309524</v>
      </c>
      <c r="X17" s="119">
        <f>((clients!$D$7/$G17)+$J17)*clients!$F$7</f>
        <v>1.502678571</v>
      </c>
      <c r="Y17" s="119">
        <f>((clients!$E$7/$H17)+$J17)*clients!$F$7</f>
        <v>1.547758929</v>
      </c>
      <c r="Z17" s="118">
        <f>((clients!$D$8/$G17)+$J17)*clients!$F$8</f>
        <v>1.499940476</v>
      </c>
      <c r="AA17" s="118">
        <f>((clients!$E$8/$H17)+$J17)*clients!$F$8</f>
        <v>1.541979167</v>
      </c>
      <c r="AB17" s="119">
        <f>((clients!$D$9/$G17)+$J17)*clients!$F$9</f>
        <v>1.509357143</v>
      </c>
      <c r="AC17" s="119">
        <f>((clients!$E$9/$H17)+$J17)*clients!$F$9</f>
        <v>1.556107143</v>
      </c>
      <c r="AD17" s="118">
        <f>((clients!$D$10/$G17)+$J17)*clients!$F$10</f>
        <v>1.502678571</v>
      </c>
      <c r="AE17" s="118">
        <f>((clients!$E$10/$H17)+$J17)*clients!$F$10</f>
        <v>1.547758929</v>
      </c>
      <c r="AF17" s="119">
        <f>((clients!$D$11/$G17)+$J17)*clients!$F$11</f>
        <v>1.509357143</v>
      </c>
      <c r="AG17" s="119">
        <f>((clients!$E$11/$H17)+$J17)*clients!$F$11</f>
        <v>1.556107143</v>
      </c>
      <c r="AH17" s="118">
        <f>((clients!$D$12/$G17)+$J17)*clients!$F$12</f>
        <v>1.496</v>
      </c>
      <c r="AI17" s="118">
        <f>((clients!$E$12/$H17)+$J17)*clients!$F$12</f>
        <v>1.547758929</v>
      </c>
      <c r="AJ17" s="119">
        <f>((clients!$D$13/$G17)+$J17)*clients!$F$13</f>
        <v>1.429214286</v>
      </c>
      <c r="AK17" s="119">
        <f>((clients!$E$13/$H17)+$J17)*clients!$F$13</f>
        <v>1.455928571</v>
      </c>
      <c r="AL17" s="118">
        <f>((clients!$D$13/$G17)+$J17)*clients!$F$13</f>
        <v>1.429214286</v>
      </c>
      <c r="AM17" s="118">
        <f>((clients!$E$13/$H17)+$J17)*clients!$F$13</f>
        <v>1.455928571</v>
      </c>
      <c r="AN17" s="119">
        <f>((clients!$D$14/$G17)+$J17)*clients!$F$14</f>
        <v>0.05297619048</v>
      </c>
      <c r="AO17" s="119">
        <f>((clients!$E$14/$H17)+$J17)*clients!$F$14</f>
        <v>0.07232142857</v>
      </c>
      <c r="AP17" s="118">
        <f>((clients!$D$16/$G17)+$J17)*clients!$F$16</f>
        <v>1.502678571</v>
      </c>
      <c r="AQ17" s="118">
        <f>((clients!$E$16/$H17)+$J17)*clients!$F$16</f>
        <v>1.547758929</v>
      </c>
      <c r="AR17" s="119">
        <f>((clients!$D$17/$G17)+$J17)*clients!$F$17</f>
        <v>1.502678571</v>
      </c>
      <c r="AS17" s="119">
        <f>((clients!$E$17/$H17)+$J17)*clients!$F$17</f>
        <v>1.547758929</v>
      </c>
      <c r="AT17" s="118">
        <f>((clients!$D$18/$G17)+$J17)*clients!$F$18</f>
        <v>1.502678571</v>
      </c>
      <c r="AU17" s="118">
        <f>((clients!$E$18/$H17)+$J17)*clients!$F$18</f>
        <v>1.547758929</v>
      </c>
      <c r="AV17" s="119">
        <f>((clients!$D$20/$G17)+$J17)*clients!$F$20</f>
        <v>1.502678571</v>
      </c>
      <c r="AW17" s="119">
        <f>((clients!$E$20/$H17)+$J17)*clients!$F$20</f>
        <v>1.547758929</v>
      </c>
      <c r="AX17" s="118">
        <f>((clients!$D$21/$G17)+$J17)*clients!$F$21</f>
        <v>1.502678571</v>
      </c>
      <c r="AY17" s="118">
        <f>((clients!$E$21/$H17)+$J17)*clients!$F$21</f>
        <v>1.547758929</v>
      </c>
      <c r="AZ17" s="119">
        <f>((clients!$D$22/$G17)+$J17)*clients!$F$22</f>
        <v>1.489321429</v>
      </c>
      <c r="BA17" s="119">
        <f>((clients!$E$22/$H17)+$J17)*clients!$F$22</f>
        <v>1.5310625</v>
      </c>
      <c r="BB17" s="118">
        <f>((clients!$D$23/$G17)+$J17)*clients!$F$23</f>
        <v>1.335714286</v>
      </c>
      <c r="BC17" s="118">
        <f>((clients!$E$23/$H17)+$J17)*clients!$F$23</f>
        <v>1.389142857</v>
      </c>
      <c r="BD17" s="119">
        <f>((clients!$D$1024/$G17)+$J17)*clients!$F$1024</f>
        <v>0</v>
      </c>
      <c r="BE17" s="119">
        <f>((clients!$E$1024/$H17)+$J17)*clients!$F$1024</f>
        <v>0</v>
      </c>
      <c r="BF17" s="120"/>
      <c r="BG17" s="120"/>
      <c r="BH17" s="121"/>
      <c r="BI17" s="121"/>
    </row>
    <row r="18" ht="12.75" customHeight="1">
      <c r="A18" s="115" t="str">
        <f>mandala!A19</f>
        <v>no</v>
      </c>
      <c r="B18" s="115" t="str">
        <f>mandala!B19</f>
        <v>Courgettes | Courgettes BIO</v>
      </c>
      <c r="C18" s="115" t="str">
        <f>mandala!C19</f>
        <v>Bionatura</v>
      </c>
      <c r="D18" s="115">
        <f>mandala!D19</f>
        <v>140</v>
      </c>
      <c r="E18" s="115">
        <f>mandala!E19</f>
        <v>112</v>
      </c>
      <c r="F18" s="115">
        <f>mandala!F19</f>
        <v>6</v>
      </c>
      <c r="G18" s="115">
        <f>mandala!G19</f>
        <v>840</v>
      </c>
      <c r="H18" s="115">
        <f>mandala!H19</f>
        <v>672</v>
      </c>
      <c r="I18" s="116" t="str">
        <f>mandala!I19</f>
        <v/>
      </c>
      <c r="J18" s="100">
        <f>mandala!J19</f>
        <v>0.7</v>
      </c>
      <c r="K18" s="117" t="str">
        <f>mandala!K19</f>
        <v/>
      </c>
      <c r="L18" s="122">
        <v>0.75</v>
      </c>
      <c r="M18" s="111"/>
      <c r="N18" s="123">
        <f>((clients!$D$2/G18)+L18)*clients!$F$2</f>
        <v>1.193333333</v>
      </c>
      <c r="O18" s="123">
        <f>((clients!$E$2/H18)+L18)*clients!$F$2</f>
        <v>1.231666667</v>
      </c>
      <c r="P18" s="119">
        <f>((clients!$D$3/G18)+J18)*clients!$F$3</f>
        <v>1.099292857</v>
      </c>
      <c r="Q18" s="119">
        <f>((clients!$E$3/H18)+J18)*clients!$F$3</f>
        <v>1.127676786</v>
      </c>
      <c r="R18" s="123">
        <f>((clients!$D$4/$G18)+L18)*clients!$F$4</f>
        <v>1.242214286</v>
      </c>
      <c r="S18" s="123">
        <f>((clients!$E$4/H18)+L18)*clients!$F$4</f>
        <v>1.292303571</v>
      </c>
      <c r="T18" s="119">
        <f>((clients!$D$5/$G18)+$J18)*clients!$F$5</f>
        <v>0.7854</v>
      </c>
      <c r="U18" s="119">
        <f>((clients!$E$5/$H18)+$J18)*clients!$F$5</f>
        <v>0.7854</v>
      </c>
      <c r="V18" s="118">
        <f>((clients!$D$6/$G18)+$J18)*clients!$F$6</f>
        <v>1.113857143</v>
      </c>
      <c r="W18" s="118">
        <f>((clients!$E$6/$H18)+$J18)*clients!$F$6</f>
        <v>1.127309524</v>
      </c>
      <c r="X18" s="119">
        <f>((clients!$D$7/$G18)+$J18)*clients!$F$7</f>
        <v>1.166078571</v>
      </c>
      <c r="Y18" s="119">
        <f>((clients!$E$7/$H18)+$J18)*clients!$F$7</f>
        <v>1.211158929</v>
      </c>
      <c r="Z18" s="118">
        <f>((clients!$D$8/$G18)+$J18)*clients!$F$8</f>
        <v>1.160940476</v>
      </c>
      <c r="AA18" s="118">
        <f>((clients!$E$8/$H18)+$J18)*clients!$F$8</f>
        <v>1.202979167</v>
      </c>
      <c r="AB18" s="119">
        <f>((clients!$D$9/$G18)+$J18)*clients!$F$9</f>
        <v>1.172757143</v>
      </c>
      <c r="AC18" s="119">
        <f>((clients!$E$9/$H18)+$J18)*clients!$F$9</f>
        <v>1.219507143</v>
      </c>
      <c r="AD18" s="118">
        <f>((clients!$D$10/$G18)+$J18)*clients!$F$10</f>
        <v>1.166078571</v>
      </c>
      <c r="AE18" s="118">
        <f>((clients!$E$10/$H18)+$J18)*clients!$F$10</f>
        <v>1.211158929</v>
      </c>
      <c r="AF18" s="119">
        <f>((clients!$D$11/$G18)+$J18)*clients!$F$11</f>
        <v>1.172757143</v>
      </c>
      <c r="AG18" s="119">
        <f>((clients!$E$11/$H18)+$J18)*clients!$F$11</f>
        <v>1.219507143</v>
      </c>
      <c r="AH18" s="118">
        <f>((clients!$D$12/$G18)+$J18)*clients!$F$12</f>
        <v>1.1594</v>
      </c>
      <c r="AI18" s="118">
        <f>((clients!$E$12/$H18)+$J18)*clients!$F$12</f>
        <v>1.211158929</v>
      </c>
      <c r="AJ18" s="119">
        <f>((clients!$D$13/$G18)+$J18)*clients!$F$13</f>
        <v>1.092614286</v>
      </c>
      <c r="AK18" s="119">
        <f>((clients!$E$13/$H18)+$J18)*clients!$F$13</f>
        <v>1.119328571</v>
      </c>
      <c r="AL18" s="118">
        <f>((clients!$D$13/$G18)+$J18)*clients!$F$13</f>
        <v>1.092614286</v>
      </c>
      <c r="AM18" s="118">
        <f>((clients!$E$13/$H18)+$J18)*clients!$F$13</f>
        <v>1.119328571</v>
      </c>
      <c r="AN18" s="119">
        <f>((clients!$D$14/$G18)+$J18)*clients!$F$14</f>
        <v>0.03797619048</v>
      </c>
      <c r="AO18" s="119">
        <f>((clients!$E$14/$H18)+$J18)*clients!$F$14</f>
        <v>0.05732142857</v>
      </c>
      <c r="AP18" s="118">
        <f>((clients!$D$16/$G18)+$J18)*clients!$F$16</f>
        <v>1.166078571</v>
      </c>
      <c r="AQ18" s="118">
        <f>((clients!$E$16/$H18)+$J18)*clients!$F$16</f>
        <v>1.211158929</v>
      </c>
      <c r="AR18" s="119">
        <f>((clients!$D$17/$G18)+$J18)*clients!$F$17</f>
        <v>1.166078571</v>
      </c>
      <c r="AS18" s="119">
        <f>((clients!$E$17/$H18)+$J18)*clients!$F$17</f>
        <v>1.211158929</v>
      </c>
      <c r="AT18" s="118">
        <f>((clients!$D$18/$G18)+$J18)*clients!$F$18</f>
        <v>1.166078571</v>
      </c>
      <c r="AU18" s="118">
        <f>((clients!$E$18/$H18)+$J18)*clients!$F$18</f>
        <v>1.211158929</v>
      </c>
      <c r="AV18" s="119">
        <f>((clients!$D$20/$G18)+$J18)*clients!$F$20</f>
        <v>1.166078571</v>
      </c>
      <c r="AW18" s="119">
        <f>((clients!$E$20/$H18)+$J18)*clients!$F$20</f>
        <v>1.211158929</v>
      </c>
      <c r="AX18" s="118">
        <f>((clients!$D$21/$G18)+$J18)*clients!$F$21</f>
        <v>1.166078571</v>
      </c>
      <c r="AY18" s="118">
        <f>((clients!$E$21/$H18)+$J18)*clients!$F$21</f>
        <v>1.211158929</v>
      </c>
      <c r="AZ18" s="119">
        <f>((clients!$D$22/$G18)+$J18)*clients!$F$22</f>
        <v>1.152721429</v>
      </c>
      <c r="BA18" s="119">
        <f>((clients!$E$22/$H18)+$J18)*clients!$F$22</f>
        <v>1.1944625</v>
      </c>
      <c r="BB18" s="118">
        <f>((clients!$D$23/$G18)+$J18)*clients!$F$23</f>
        <v>0.9991142857</v>
      </c>
      <c r="BC18" s="118">
        <f>((clients!$E$23/$H18)+$J18)*clients!$F$23</f>
        <v>1.052542857</v>
      </c>
      <c r="BD18" s="119">
        <f>((clients!$D$1024/$G18)+$J18)*clients!$F$1024</f>
        <v>0</v>
      </c>
      <c r="BE18" s="119">
        <f>((clients!$E$1024/$H18)+$J18)*clients!$F$1024</f>
        <v>0</v>
      </c>
      <c r="BF18" s="120"/>
      <c r="BG18" s="120"/>
      <c r="BH18" s="121"/>
      <c r="BI18" s="121"/>
    </row>
    <row r="19" ht="12.75" customHeight="1">
      <c r="A19" s="115" t="str">
        <f>mandala!A20</f>
        <v>no</v>
      </c>
      <c r="B19" s="115" t="str">
        <f>mandala!B20</f>
        <v>Céleri | Celery BIO</v>
      </c>
      <c r="C19" s="115" t="str">
        <f>mandala!C20</f>
        <v>Bionatura</v>
      </c>
      <c r="D19" s="115">
        <f>mandala!D20</f>
        <v>95</v>
      </c>
      <c r="E19" s="115">
        <f>mandala!E20</f>
        <v>76</v>
      </c>
      <c r="F19" s="115">
        <f>mandala!F20</f>
        <v>7</v>
      </c>
      <c r="G19" s="115">
        <f>mandala!G20</f>
        <v>665</v>
      </c>
      <c r="H19" s="115">
        <f>mandala!H20</f>
        <v>532</v>
      </c>
      <c r="I19" s="116" t="str">
        <f>mandala!I20</f>
        <v/>
      </c>
      <c r="J19" s="100">
        <f>mandala!J20</f>
        <v>0.85</v>
      </c>
      <c r="K19" s="117" t="str">
        <f>mandala!K20</f>
        <v/>
      </c>
      <c r="L19" s="102">
        <f>mandala!L20</f>
        <v>0.85</v>
      </c>
      <c r="M19" s="111"/>
      <c r="N19" s="118">
        <f>((clients!$D$2/G19)+L19)*clients!$F$2</f>
        <v>1.398315789</v>
      </c>
      <c r="O19" s="118">
        <f>((clients!$E$2/H19)+L19)*clients!$F$2</f>
        <v>1.446736842</v>
      </c>
      <c r="P19" s="119">
        <f>((clients!$D$3/G19)+J19)*clients!$F$3</f>
        <v>1.350196241</v>
      </c>
      <c r="Q19" s="119">
        <f>((clients!$E$3/H19)+J19)*clients!$F$3</f>
        <v>1.386049624</v>
      </c>
      <c r="R19" s="118">
        <f>((clients!$D$4/$G19)+L19)*clients!$F$4</f>
        <v>1.459865414</v>
      </c>
      <c r="S19" s="118">
        <f>((clients!$E$4/H19)+L19)*clients!$F$4</f>
        <v>1.52313609</v>
      </c>
      <c r="T19" s="119">
        <f>((clients!$D$5/$G19)+$J19)*clients!$F$5</f>
        <v>0.9537</v>
      </c>
      <c r="U19" s="119">
        <f>((clients!$E$5/$H19)+$J19)*clients!$F$5</f>
        <v>0.9537</v>
      </c>
      <c r="V19" s="118">
        <f>((clients!$D$6/$G19)+$J19)*clients!$F$6</f>
        <v>1.368319549</v>
      </c>
      <c r="W19" s="118">
        <f>((clients!$E$6/$H19)+$J19)*clients!$F$6</f>
        <v>1.38531203</v>
      </c>
      <c r="X19" s="119">
        <f>((clients!$D$7/$G19)+$J19)*clients!$F$7</f>
        <v>1.434557143</v>
      </c>
      <c r="Y19" s="119">
        <f>((clients!$E$7/$H19)+$J19)*clients!$F$7</f>
        <v>1.491500752</v>
      </c>
      <c r="Z19" s="118">
        <f>((clients!$D$8/$G19)+$J19)*clients!$F$8</f>
        <v>1.427793233</v>
      </c>
      <c r="AA19" s="118">
        <f>((clients!$E$8/$H19)+$J19)*clients!$F$8</f>
        <v>1.480894737</v>
      </c>
      <c r="AB19" s="119">
        <f>((clients!$D$9/$G19)+$J19)*clients!$F$9</f>
        <v>1.442993233</v>
      </c>
      <c r="AC19" s="119">
        <f>((clients!$E$9/$H19)+$J19)*clients!$F$9</f>
        <v>1.502045865</v>
      </c>
      <c r="AD19" s="118">
        <f>((clients!$D$10/$G19)+$J19)*clients!$F$10</f>
        <v>1.434557143</v>
      </c>
      <c r="AE19" s="118">
        <f>((clients!$E$10/$H19)+$J19)*clients!$F$10</f>
        <v>1.491500752</v>
      </c>
      <c r="AF19" s="119">
        <f>((clients!$D$11/$G19)+$J19)*clients!$F$11</f>
        <v>1.442993233</v>
      </c>
      <c r="AG19" s="119">
        <f>((clients!$E$11/$H19)+$J19)*clients!$F$11</f>
        <v>1.502045865</v>
      </c>
      <c r="AH19" s="118">
        <f>((clients!$D$12/$G19)+$J19)*clients!$F$12</f>
        <v>1.426121053</v>
      </c>
      <c r="AI19" s="118">
        <f>((clients!$E$12/$H19)+$J19)*clients!$F$12</f>
        <v>1.491500752</v>
      </c>
      <c r="AJ19" s="119">
        <f>((clients!$D$13/$G19)+$J19)*clients!$F$13</f>
        <v>1.34176015</v>
      </c>
      <c r="AK19" s="119">
        <f>((clients!$E$13/$H19)+$J19)*clients!$F$13</f>
        <v>1.375504511</v>
      </c>
      <c r="AL19" s="118">
        <f>((clients!$D$13/$G19)+$J19)*clients!$F$13</f>
        <v>1.34176015</v>
      </c>
      <c r="AM19" s="118">
        <f>((clients!$E$13/$H19)+$J19)*clients!$F$13</f>
        <v>1.375504511</v>
      </c>
      <c r="AN19" s="119">
        <f>((clients!$D$14/$G19)+$J19)*clients!$F$14</f>
        <v>0.0462593985</v>
      </c>
      <c r="AO19" s="119">
        <f>((clients!$E$14/$H19)+$J19)*clients!$F$14</f>
        <v>0.07069548872</v>
      </c>
      <c r="AP19" s="118">
        <f>((clients!$D$16/$G19)+$J19)*clients!$F$16</f>
        <v>1.434557143</v>
      </c>
      <c r="AQ19" s="118">
        <f>((clients!$E$16/$H19)+$J19)*clients!$F$16</f>
        <v>1.491500752</v>
      </c>
      <c r="AR19" s="119">
        <f>((clients!$D$17/$G19)+$J19)*clients!$F$17</f>
        <v>1.434557143</v>
      </c>
      <c r="AS19" s="119">
        <f>((clients!$E$17/$H19)+$J19)*clients!$F$17</f>
        <v>1.491500752</v>
      </c>
      <c r="AT19" s="118">
        <f>((clients!$D$18/$G19)+$J19)*clients!$F$18</f>
        <v>1.434557143</v>
      </c>
      <c r="AU19" s="118">
        <f>((clients!$E$18/$H19)+$J19)*clients!$F$18</f>
        <v>1.491500752</v>
      </c>
      <c r="AV19" s="119">
        <f>((clients!$D$20/$G19)+$J19)*clients!$F$20</f>
        <v>1.434557143</v>
      </c>
      <c r="AW19" s="119">
        <f>((clients!$E$20/$H19)+$J19)*clients!$F$20</f>
        <v>1.491500752</v>
      </c>
      <c r="AX19" s="118">
        <f>((clients!$D$21/$G19)+$J19)*clients!$F$21</f>
        <v>1.434557143</v>
      </c>
      <c r="AY19" s="118">
        <f>((clients!$E$21/$H19)+$J19)*clients!$F$21</f>
        <v>1.491500752</v>
      </c>
      <c r="AZ19" s="119">
        <f>((clients!$D$22/$G19)+$J19)*clients!$F$22</f>
        <v>1.417684962</v>
      </c>
      <c r="BA19" s="119">
        <f>((clients!$E$22/$H19)+$J19)*clients!$F$22</f>
        <v>1.470410526</v>
      </c>
      <c r="BB19" s="118">
        <f>((clients!$D$23/$G19)+$J19)*clients!$F$23</f>
        <v>1.223654887</v>
      </c>
      <c r="BC19" s="118">
        <f>((clients!$E$23/$H19)+$J19)*clients!$F$23</f>
        <v>1.291143609</v>
      </c>
      <c r="BD19" s="119">
        <f>((clients!$D$1024/$G19)+$J19)*clients!$F$1024</f>
        <v>0</v>
      </c>
      <c r="BE19" s="119">
        <f>((clients!$E$1024/$H19)+$J19)*clients!$F$1024</f>
        <v>0</v>
      </c>
      <c r="BF19" s="120"/>
      <c r="BG19" s="120"/>
      <c r="BH19" s="121"/>
      <c r="BI19" s="121"/>
    </row>
    <row r="20" ht="12.0" customHeight="1">
      <c r="A20" s="115" t="str">
        <f>mandala!A21</f>
        <v>no</v>
      </c>
      <c r="B20" s="115" t="str">
        <f>mandala!B21</f>
        <v>Chou Rouge | Red Cabbage  BIO</v>
      </c>
      <c r="C20" s="115" t="str">
        <f>mandala!C21</f>
        <v>Bionatura</v>
      </c>
      <c r="D20" s="115">
        <f>mandala!D21</f>
        <v>70</v>
      </c>
      <c r="E20" s="115">
        <f>mandala!E21</f>
        <v>56</v>
      </c>
      <c r="F20" s="115">
        <f>mandala!F21</f>
        <v>8</v>
      </c>
      <c r="G20" s="115">
        <f>mandala!G21</f>
        <v>560</v>
      </c>
      <c r="H20" s="115">
        <f>mandala!H21</f>
        <v>448</v>
      </c>
      <c r="I20" s="116" t="str">
        <f>mandala!I21</f>
        <v/>
      </c>
      <c r="J20" s="100">
        <f>mandala!J21</f>
        <v>1.1</v>
      </c>
      <c r="K20" s="117" t="str">
        <f>mandala!K21</f>
        <v/>
      </c>
      <c r="L20" s="102">
        <f>mandala!L21</f>
        <v>1.1</v>
      </c>
      <c r="M20" s="111"/>
      <c r="N20" s="118">
        <f>((clients!$D$2/G20)+L20)*clients!$F$2</f>
        <v>1.762</v>
      </c>
      <c r="O20" s="118">
        <f>((clients!$E$2/H20)+L20)*clients!$F$2</f>
        <v>1.8195</v>
      </c>
      <c r="P20" s="119">
        <f>((clients!$D$3/G20)+J20)*clients!$F$3</f>
        <v>1.705039286</v>
      </c>
      <c r="Q20" s="119">
        <f>((clients!$E$3/H20)+J20)*clients!$F$3</f>
        <v>1.747615179</v>
      </c>
      <c r="R20" s="118">
        <f>((clients!$D$4/$G20)+L20)*clients!$F$4</f>
        <v>1.835271429</v>
      </c>
      <c r="S20" s="118">
        <f>((clients!$E$4/H20)+L20)*clients!$F$4</f>
        <v>1.910405357</v>
      </c>
      <c r="T20" s="119">
        <f>((clients!$D$5/$G20)+$J20)*clients!$F$5</f>
        <v>1.2342</v>
      </c>
      <c r="U20" s="119">
        <f>((clients!$E$5/$H20)+$J20)*clients!$F$5</f>
        <v>1.2342</v>
      </c>
      <c r="V20" s="118">
        <f>((clients!$D$6/$G20)+$J20)*clients!$F$6</f>
        <v>1.727285714</v>
      </c>
      <c r="W20" s="118">
        <f>((clients!$E$6/$H20)+$J20)*clients!$F$6</f>
        <v>1.747464286</v>
      </c>
      <c r="X20" s="119">
        <f>((clients!$D$7/$G20)+$J20)*clients!$F$7</f>
        <v>1.805217857</v>
      </c>
      <c r="Y20" s="119">
        <f>((clients!$E$7/$H20)+$J20)*clients!$F$7</f>
        <v>1.872838393</v>
      </c>
      <c r="Z20" s="118">
        <f>((clients!$D$8/$G20)+$J20)*clients!$F$8</f>
        <v>1.797910714</v>
      </c>
      <c r="AA20" s="118">
        <f>((clients!$E$8/$H20)+$J20)*clients!$F$8</f>
        <v>1.86096875</v>
      </c>
      <c r="AB20" s="119">
        <f>((clients!$D$9/$G20)+$J20)*clients!$F$9</f>
        <v>1.815235714</v>
      </c>
      <c r="AC20" s="119">
        <f>((clients!$E$9/$H20)+$J20)*clients!$F$9</f>
        <v>1.885360714</v>
      </c>
      <c r="AD20" s="118">
        <f>((clients!$D$10/$G20)+$J20)*clients!$F$10</f>
        <v>1.805217857</v>
      </c>
      <c r="AE20" s="118">
        <f>((clients!$E$10/$H20)+$J20)*clients!$F$10</f>
        <v>1.872838393</v>
      </c>
      <c r="AF20" s="119">
        <f>((clients!$D$11/$G20)+$J20)*clients!$F$11</f>
        <v>1.815235714</v>
      </c>
      <c r="AG20" s="119">
        <f>((clients!$E$11/$H20)+$J20)*clients!$F$11</f>
        <v>1.885360714</v>
      </c>
      <c r="AH20" s="118">
        <f>((clients!$D$12/$G20)+$J20)*clients!$F$12</f>
        <v>1.7952</v>
      </c>
      <c r="AI20" s="118">
        <f>((clients!$E$12/$H20)+$J20)*clients!$F$12</f>
        <v>1.872838393</v>
      </c>
      <c r="AJ20" s="119">
        <f>((clients!$D$13/$G20)+$J20)*clients!$F$13</f>
        <v>1.695021429</v>
      </c>
      <c r="AK20" s="119">
        <f>((clients!$E$13/$H20)+$J20)*clients!$F$13</f>
        <v>1.735092857</v>
      </c>
      <c r="AL20" s="118">
        <f>((clients!$D$13/$G20)+$J20)*clients!$F$13</f>
        <v>1.695021429</v>
      </c>
      <c r="AM20" s="118">
        <f>((clients!$E$13/$H20)+$J20)*clients!$F$13</f>
        <v>1.735092857</v>
      </c>
      <c r="AN20" s="119">
        <f>((clients!$D$14/$G20)+$J20)*clients!$F$14</f>
        <v>0.05946428571</v>
      </c>
      <c r="AO20" s="119">
        <f>((clients!$E$14/$H20)+$J20)*clients!$F$14</f>
        <v>0.08848214286</v>
      </c>
      <c r="AP20" s="118">
        <f>((clients!$D$16/$G20)+$J20)*clients!$F$16</f>
        <v>1.805217857</v>
      </c>
      <c r="AQ20" s="118">
        <f>((clients!$E$16/$H20)+$J20)*clients!$F$16</f>
        <v>1.872838393</v>
      </c>
      <c r="AR20" s="119">
        <f>((clients!$D$17/$G20)+$J20)*clients!$F$17</f>
        <v>1.805217857</v>
      </c>
      <c r="AS20" s="119">
        <f>((clients!$E$17/$H20)+$J20)*clients!$F$17</f>
        <v>1.872838393</v>
      </c>
      <c r="AT20" s="118">
        <f>((clients!$D$18/$G20)+$J20)*clients!$F$18</f>
        <v>1.805217857</v>
      </c>
      <c r="AU20" s="118">
        <f>((clients!$E$18/$H20)+$J20)*clients!$F$18</f>
        <v>1.872838393</v>
      </c>
      <c r="AV20" s="119">
        <f>((clients!$D$20/$G20)+$J20)*clients!$F$20</f>
        <v>1.805217857</v>
      </c>
      <c r="AW20" s="119">
        <f>((clients!$E$20/$H20)+$J20)*clients!$F$20</f>
        <v>1.872838393</v>
      </c>
      <c r="AX20" s="118">
        <f>((clients!$D$21/$G20)+$J20)*clients!$F$21</f>
        <v>1.805217857</v>
      </c>
      <c r="AY20" s="118">
        <f>((clients!$E$21/$H20)+$J20)*clients!$F$21</f>
        <v>1.872838393</v>
      </c>
      <c r="AZ20" s="119">
        <f>((clients!$D$22/$G20)+$J20)*clients!$F$22</f>
        <v>1.785182143</v>
      </c>
      <c r="BA20" s="119">
        <f>((clients!$E$22/$H20)+$J20)*clients!$F$22</f>
        <v>1.84779375</v>
      </c>
      <c r="BB20" s="118">
        <f>((clients!$D$23/$G20)+$J20)*clients!$F$23</f>
        <v>1.554771429</v>
      </c>
      <c r="BC20" s="118">
        <f>((clients!$E$23/$H20)+$J20)*clients!$F$23</f>
        <v>1.634914286</v>
      </c>
      <c r="BD20" s="119">
        <f>((clients!$D$1024/$G20)+$J20)*clients!$F$1024</f>
        <v>0</v>
      </c>
      <c r="BE20" s="119">
        <f>((clients!$E$1024/$H20)+$J20)*clients!$F$1024</f>
        <v>0</v>
      </c>
      <c r="BF20" s="120"/>
      <c r="BG20" s="120"/>
      <c r="BH20" s="121"/>
      <c r="BI20" s="121"/>
    </row>
    <row r="21" ht="12.0" customHeight="1">
      <c r="A21" s="115" t="str">
        <f>mandala!A22</f>
        <v>no</v>
      </c>
      <c r="B21" s="115" t="str">
        <f>mandala!B22</f>
        <v>Chou Blanc | White Cabbage  BIO</v>
      </c>
      <c r="C21" s="115" t="str">
        <f>mandala!C22</f>
        <v>Bionatura</v>
      </c>
      <c r="D21" s="115">
        <f>mandala!D22</f>
        <v>70</v>
      </c>
      <c r="E21" s="115">
        <f>mandala!E22</f>
        <v>56</v>
      </c>
      <c r="F21" s="115">
        <f>mandala!F22</f>
        <v>10</v>
      </c>
      <c r="G21" s="115">
        <f>mandala!G22</f>
        <v>700</v>
      </c>
      <c r="H21" s="115">
        <f>mandala!H22</f>
        <v>560</v>
      </c>
      <c r="I21" s="116" t="str">
        <f>mandala!I22</f>
        <v/>
      </c>
      <c r="J21" s="100">
        <f>mandala!J22</f>
        <v>1.1</v>
      </c>
      <c r="K21" s="117" t="str">
        <f>mandala!K22</f>
        <v/>
      </c>
      <c r="L21" s="102">
        <f>mandala!L22</f>
        <v>1.1</v>
      </c>
      <c r="M21" s="111"/>
      <c r="N21" s="118">
        <f>((clients!$D$2/G21)+L21)*clients!$F$2</f>
        <v>1.656</v>
      </c>
      <c r="O21" s="118">
        <f>((clients!$E$2/H21)+L21)*clients!$F$2</f>
        <v>1.702</v>
      </c>
      <c r="P21" s="119">
        <f>((clients!$D$3/G21)+J21)*clients!$F$3</f>
        <v>1.610871429</v>
      </c>
      <c r="Q21" s="119">
        <f>((clients!$E$3/H21)+J21)*clients!$F$3</f>
        <v>1.644932143</v>
      </c>
      <c r="R21" s="118">
        <f>((clients!$D$4/$G21)+L21)*clients!$F$4</f>
        <v>1.715057143</v>
      </c>
      <c r="S21" s="118">
        <f>((clients!$E$4/H21)+L21)*clients!$F$4</f>
        <v>1.775164286</v>
      </c>
      <c r="T21" s="119">
        <f>((clients!$D$5/$G21)+$J21)*clients!$F$5</f>
        <v>1.2342</v>
      </c>
      <c r="U21" s="119">
        <f>((clients!$E$5/$H21)+$J21)*clients!$F$5</f>
        <v>1.2342</v>
      </c>
      <c r="V21" s="118">
        <f>((clients!$D$6/$G21)+$J21)*clients!$F$6</f>
        <v>1.630428571</v>
      </c>
      <c r="W21" s="118">
        <f>((clients!$E$6/$H21)+$J21)*clients!$F$6</f>
        <v>1.646571429</v>
      </c>
      <c r="X21" s="119">
        <f>((clients!$D$7/$G21)+$J21)*clients!$F$7</f>
        <v>1.691014286</v>
      </c>
      <c r="Y21" s="119">
        <f>((clients!$E$7/$H21)+$J21)*clients!$F$7</f>
        <v>1.745110714</v>
      </c>
      <c r="Z21" s="118">
        <f>((clients!$D$8/$G21)+$J21)*clients!$F$8</f>
        <v>1.686928571</v>
      </c>
      <c r="AA21" s="118">
        <f>((clients!$E$8/$H21)+$J21)*clients!$F$8</f>
        <v>1.737375</v>
      </c>
      <c r="AB21" s="119">
        <f>((clients!$D$9/$G21)+$J21)*clients!$F$9</f>
        <v>1.699028571</v>
      </c>
      <c r="AC21" s="119">
        <f>((clients!$E$9/$H21)+$J21)*clients!$F$9</f>
        <v>1.755128571</v>
      </c>
      <c r="AD21" s="118">
        <f>((clients!$D$10/$G21)+$J21)*clients!$F$10</f>
        <v>1.691014286</v>
      </c>
      <c r="AE21" s="118">
        <f>((clients!$E$10/$H21)+$J21)*clients!$F$10</f>
        <v>1.745110714</v>
      </c>
      <c r="AF21" s="119">
        <f>((clients!$D$11/$G21)+$J21)*clients!$F$11</f>
        <v>1.699028571</v>
      </c>
      <c r="AG21" s="119">
        <f>((clients!$E$11/$H21)+$J21)*clients!$F$11</f>
        <v>1.755128571</v>
      </c>
      <c r="AH21" s="118">
        <f>((clients!$D$12/$G21)+$J21)*clients!$F$12</f>
        <v>1.683</v>
      </c>
      <c r="AI21" s="118">
        <f>((clients!$E$12/$H21)+$J21)*clients!$F$12</f>
        <v>1.745110714</v>
      </c>
      <c r="AJ21" s="119">
        <f>((clients!$D$13/$G21)+$J21)*clients!$F$13</f>
        <v>1.602857143</v>
      </c>
      <c r="AK21" s="119">
        <f>((clients!$E$13/$H21)+$J21)*clients!$F$13</f>
        <v>1.634914286</v>
      </c>
      <c r="AL21" s="118">
        <f>((clients!$D$13/$G21)+$J21)*clients!$F$13</f>
        <v>1.602857143</v>
      </c>
      <c r="AM21" s="118">
        <f>((clients!$E$13/$H21)+$J21)*clients!$F$13</f>
        <v>1.634914286</v>
      </c>
      <c r="AN21" s="119">
        <f>((clients!$D$14/$G21)+$J21)*clients!$F$14</f>
        <v>0.05857142857</v>
      </c>
      <c r="AO21" s="119">
        <f>((clients!$E$14/$H21)+$J21)*clients!$F$14</f>
        <v>0.08178571429</v>
      </c>
      <c r="AP21" s="118">
        <f>((clients!$D$16/$G21)+$J21)*clients!$F$16</f>
        <v>1.691014286</v>
      </c>
      <c r="AQ21" s="118">
        <f>((clients!$E$16/$H21)+$J21)*clients!$F$16</f>
        <v>1.745110714</v>
      </c>
      <c r="AR21" s="119">
        <f>((clients!$D$17/$G21)+$J21)*clients!$F$17</f>
        <v>1.691014286</v>
      </c>
      <c r="AS21" s="119">
        <f>((clients!$E$17/$H21)+$J21)*clients!$F$17</f>
        <v>1.745110714</v>
      </c>
      <c r="AT21" s="118">
        <f>((clients!$D$18/$G21)+$J21)*clients!$F$18</f>
        <v>1.691014286</v>
      </c>
      <c r="AU21" s="118">
        <f>((clients!$E$18/$H21)+$J21)*clients!$F$18</f>
        <v>1.745110714</v>
      </c>
      <c r="AV21" s="119">
        <f>((clients!$D$20/$G21)+$J21)*clients!$F$20</f>
        <v>1.691014286</v>
      </c>
      <c r="AW21" s="119">
        <f>((clients!$E$20/$H21)+$J21)*clients!$F$20</f>
        <v>1.745110714</v>
      </c>
      <c r="AX21" s="118">
        <f>((clients!$D$21/$G21)+$J21)*clients!$F$21</f>
        <v>1.691014286</v>
      </c>
      <c r="AY21" s="118">
        <f>((clients!$E$21/$H21)+$J21)*clients!$F$21</f>
        <v>1.745110714</v>
      </c>
      <c r="AZ21" s="119">
        <f>((clients!$D$22/$G21)+$J21)*clients!$F$22</f>
        <v>1.674985714</v>
      </c>
      <c r="BA21" s="119">
        <f>((clients!$E$22/$H21)+$J21)*clients!$F$22</f>
        <v>1.725075</v>
      </c>
      <c r="BB21" s="118">
        <f>((clients!$D$23/$G21)+$J21)*clients!$F$23</f>
        <v>1.490657143</v>
      </c>
      <c r="BC21" s="118">
        <f>((clients!$E$23/$H21)+$J21)*clients!$F$23</f>
        <v>1.554771429</v>
      </c>
      <c r="BD21" s="119">
        <f>((clients!$D$1024/$G21)+$J21)*clients!$F$1024</f>
        <v>0</v>
      </c>
      <c r="BE21" s="119">
        <f>((clients!$E$1024/$H21)+$J21)*clients!$F$1024</f>
        <v>0</v>
      </c>
      <c r="BF21" s="120"/>
      <c r="BG21" s="120"/>
      <c r="BH21" s="121"/>
      <c r="BI21" s="121"/>
    </row>
    <row r="22" ht="12.0" customHeight="1">
      <c r="A22" s="115" t="str">
        <f>mandala!A23</f>
        <v>no</v>
      </c>
      <c r="B22" s="115" t="str">
        <f>mandala!B23</f>
        <v>Chou Cappuccio Blanc rond | White round Cabbage  BIO</v>
      </c>
      <c r="C22" s="115" t="str">
        <f>mandala!C23</f>
        <v>Bionatura</v>
      </c>
      <c r="D22" s="115">
        <f>mandala!D23</f>
        <v>70</v>
      </c>
      <c r="E22" s="115">
        <f>mandala!E23</f>
        <v>56</v>
      </c>
      <c r="F22" s="115">
        <f>mandala!F23</f>
        <v>9</v>
      </c>
      <c r="G22" s="115">
        <f>mandala!G23</f>
        <v>630</v>
      </c>
      <c r="H22" s="115">
        <f>mandala!H23</f>
        <v>504</v>
      </c>
      <c r="I22" s="116" t="str">
        <f>mandala!I23</f>
        <v/>
      </c>
      <c r="J22" s="100">
        <f>mandala!J23</f>
        <v>1.2</v>
      </c>
      <c r="K22" s="117" t="str">
        <f>mandala!K23</f>
        <v/>
      </c>
      <c r="L22" s="102">
        <f>mandala!L23</f>
        <v>1.2</v>
      </c>
      <c r="M22" s="111"/>
      <c r="N22" s="118">
        <f>((clients!$D$2/G22)+L22)*clients!$F$2</f>
        <v>1.815111111</v>
      </c>
      <c r="O22" s="118">
        <f>((clients!$E$2/H22)+L22)*clients!$F$2</f>
        <v>1.866222222</v>
      </c>
      <c r="P22" s="119">
        <f>((clients!$D$3/G22)+J22)*clients!$F$3</f>
        <v>1.76492381</v>
      </c>
      <c r="Q22" s="119">
        <f>((clients!$E$3/H22)+J22)*clients!$F$3</f>
        <v>1.802769048</v>
      </c>
      <c r="R22" s="118">
        <f>((clients!$D$4/$G22)+L22)*clients!$F$4</f>
        <v>1.880685714</v>
      </c>
      <c r="S22" s="118">
        <f>((clients!$E$4/H22)+L22)*clients!$F$4</f>
        <v>1.947471429</v>
      </c>
      <c r="T22" s="119">
        <f>((clients!$D$5/$G22)+$J22)*clients!$F$5</f>
        <v>1.3464</v>
      </c>
      <c r="U22" s="119">
        <f>((clients!$E$5/$H22)+$J22)*clients!$F$5</f>
        <v>1.3464</v>
      </c>
      <c r="V22" s="118">
        <f>((clients!$D$6/$G22)+$J22)*clients!$F$6</f>
        <v>1.78647619</v>
      </c>
      <c r="W22" s="118">
        <f>((clients!$E$6/$H22)+$J22)*clients!$F$6</f>
        <v>1.804412698</v>
      </c>
      <c r="X22" s="119">
        <f>((clients!$D$7/$G22)+$J22)*clients!$F$7</f>
        <v>1.853971429</v>
      </c>
      <c r="Y22" s="119">
        <f>((clients!$E$7/$H22)+$J22)*clients!$F$7</f>
        <v>1.914078571</v>
      </c>
      <c r="Z22" s="118">
        <f>((clients!$D$8/$G22)+$J22)*clients!$F$8</f>
        <v>1.849253968</v>
      </c>
      <c r="AA22" s="118">
        <f>((clients!$E$8/$H22)+$J22)*clients!$F$8</f>
        <v>1.905305556</v>
      </c>
      <c r="AB22" s="119">
        <f>((clients!$D$9/$G22)+$J22)*clients!$F$9</f>
        <v>1.86287619</v>
      </c>
      <c r="AC22" s="119">
        <f>((clients!$E$9/$H22)+$J22)*clients!$F$9</f>
        <v>1.925209524</v>
      </c>
      <c r="AD22" s="118">
        <f>((clients!$D$10/$G22)+$J22)*clients!$F$10</f>
        <v>1.853971429</v>
      </c>
      <c r="AE22" s="118">
        <f>((clients!$E$10/$H22)+$J22)*clients!$F$10</f>
        <v>1.914078571</v>
      </c>
      <c r="AF22" s="119">
        <f>((clients!$D$11/$G22)+$J22)*clients!$F$11</f>
        <v>1.86287619</v>
      </c>
      <c r="AG22" s="119">
        <f>((clients!$E$11/$H22)+$J22)*clients!$F$11</f>
        <v>1.925209524</v>
      </c>
      <c r="AH22" s="118">
        <f>((clients!$D$12/$G22)+$J22)*clients!$F$12</f>
        <v>1.845066667</v>
      </c>
      <c r="AI22" s="118">
        <f>((clients!$E$12/$H22)+$J22)*clients!$F$12</f>
        <v>1.914078571</v>
      </c>
      <c r="AJ22" s="119">
        <f>((clients!$D$13/$G22)+$J22)*clients!$F$13</f>
        <v>1.756019048</v>
      </c>
      <c r="AK22" s="119">
        <f>((clients!$E$13/$H22)+$J22)*clients!$F$13</f>
        <v>1.791638095</v>
      </c>
      <c r="AL22" s="118">
        <f>((clients!$D$13/$G22)+$J22)*clients!$F$13</f>
        <v>1.756019048</v>
      </c>
      <c r="AM22" s="118">
        <f>((clients!$E$13/$H22)+$J22)*clients!$F$13</f>
        <v>1.791638095</v>
      </c>
      <c r="AN22" s="119">
        <f>((clients!$D$14/$G22)+$J22)*clients!$F$14</f>
        <v>0.06396825397</v>
      </c>
      <c r="AO22" s="119">
        <f>((clients!$E$14/$H22)+$J22)*clients!$F$14</f>
        <v>0.08976190476</v>
      </c>
      <c r="AP22" s="118">
        <f>((clients!$D$16/$G22)+$J22)*clients!$F$16</f>
        <v>1.853971429</v>
      </c>
      <c r="AQ22" s="118">
        <f>((clients!$E$16/$H22)+$J22)*clients!$F$16</f>
        <v>1.914078571</v>
      </c>
      <c r="AR22" s="119">
        <f>((clients!$D$17/$G22)+$J22)*clients!$F$17</f>
        <v>1.853971429</v>
      </c>
      <c r="AS22" s="119">
        <f>((clients!$E$17/$H22)+$J22)*clients!$F$17</f>
        <v>1.914078571</v>
      </c>
      <c r="AT22" s="118">
        <f>((clients!$D$18/$G22)+$J22)*clients!$F$18</f>
        <v>1.853971429</v>
      </c>
      <c r="AU22" s="118">
        <f>((clients!$E$18/$H22)+$J22)*clients!$F$18</f>
        <v>1.914078571</v>
      </c>
      <c r="AV22" s="119">
        <f>((clients!$D$20/$G22)+$J22)*clients!$F$20</f>
        <v>1.853971429</v>
      </c>
      <c r="AW22" s="119">
        <f>((clients!$E$20/$H22)+$J22)*clients!$F$20</f>
        <v>1.914078571</v>
      </c>
      <c r="AX22" s="118">
        <f>((clients!$D$21/$G22)+$J22)*clients!$F$21</f>
        <v>1.853971429</v>
      </c>
      <c r="AY22" s="118">
        <f>((clients!$E$21/$H22)+$J22)*clients!$F$21</f>
        <v>1.914078571</v>
      </c>
      <c r="AZ22" s="119">
        <f>((clients!$D$22/$G22)+$J22)*clients!$F$22</f>
        <v>1.836161905</v>
      </c>
      <c r="BA22" s="119">
        <f>((clients!$E$22/$H22)+$J22)*clients!$F$22</f>
        <v>1.891816667</v>
      </c>
      <c r="BB22" s="118">
        <f>((clients!$D$23/$G22)+$J22)*clients!$F$23</f>
        <v>1.631352381</v>
      </c>
      <c r="BC22" s="118">
        <f>((clients!$E$23/$H22)+$J22)*clients!$F$23</f>
        <v>1.702590476</v>
      </c>
      <c r="BD22" s="119">
        <f>((clients!$D$1024/$G22)+$J22)*clients!$F$1024</f>
        <v>0</v>
      </c>
      <c r="BE22" s="119">
        <f>((clients!$E$1024/$H22)+$J22)*clients!$F$1024</f>
        <v>0</v>
      </c>
      <c r="BF22" s="120"/>
      <c r="BG22" s="120"/>
      <c r="BH22" s="121"/>
      <c r="BI22" s="121"/>
    </row>
    <row r="23" ht="12.0" customHeight="1">
      <c r="A23" s="115" t="str">
        <f>mandala!A24</f>
        <v>no</v>
      </c>
      <c r="B23" s="115" t="str">
        <f>mandala!B24</f>
        <v>Chou chinois| Chinese Cabbage  BIO</v>
      </c>
      <c r="C23" s="115" t="str">
        <f>mandala!C24</f>
        <v>Bionatura</v>
      </c>
      <c r="D23" s="115">
        <f>mandala!D24</f>
        <v>70</v>
      </c>
      <c r="E23" s="115">
        <f>mandala!E24</f>
        <v>56</v>
      </c>
      <c r="F23" s="115">
        <f>mandala!F24</f>
        <v>8</v>
      </c>
      <c r="G23" s="115">
        <f>mandala!G24</f>
        <v>560</v>
      </c>
      <c r="H23" s="115">
        <f>mandala!H24</f>
        <v>448</v>
      </c>
      <c r="I23" s="116" t="str">
        <f>mandala!I24</f>
        <v/>
      </c>
      <c r="J23" s="100">
        <f>mandala!J24</f>
        <v>1.8</v>
      </c>
      <c r="K23" s="117" t="str">
        <f>mandala!K24</f>
        <v/>
      </c>
      <c r="L23" s="102">
        <f>mandala!L24</f>
        <v>1.8</v>
      </c>
      <c r="M23" s="111"/>
      <c r="N23" s="118">
        <f>((clients!$D$2/G23)+L23)*clients!$F$2</f>
        <v>2.546</v>
      </c>
      <c r="O23" s="118">
        <f>((clients!$E$2/H23)+L23)*clients!$F$2</f>
        <v>2.6035</v>
      </c>
      <c r="P23" s="119">
        <f>((clients!$D$3/G23)+J23)*clients!$F$3</f>
        <v>2.490439286</v>
      </c>
      <c r="Q23" s="119">
        <f>((clients!$E$3/H23)+J23)*clients!$F$3</f>
        <v>2.533015179</v>
      </c>
      <c r="R23" s="118">
        <f>((clients!$D$4/$G23)+L23)*clients!$F$4</f>
        <v>2.620671429</v>
      </c>
      <c r="S23" s="118">
        <f>((clients!$E$4/H23)+L23)*clients!$F$4</f>
        <v>2.695805357</v>
      </c>
      <c r="T23" s="119">
        <f>((clients!$D$5/$G23)+$J23)*clients!$F$5</f>
        <v>2.0196</v>
      </c>
      <c r="U23" s="119">
        <f>((clients!$E$5/$H23)+$J23)*clients!$F$5</f>
        <v>2.0196</v>
      </c>
      <c r="V23" s="118">
        <f>((clients!$D$6/$G23)+$J23)*clients!$F$6</f>
        <v>2.518285714</v>
      </c>
      <c r="W23" s="118">
        <f>((clients!$E$6/$H23)+$J23)*clients!$F$6</f>
        <v>2.538464286</v>
      </c>
      <c r="X23" s="119">
        <f>((clients!$D$7/$G23)+$J23)*clients!$F$7</f>
        <v>2.590617857</v>
      </c>
      <c r="Y23" s="119">
        <f>((clients!$E$7/$H23)+$J23)*clients!$F$7</f>
        <v>2.658238393</v>
      </c>
      <c r="Z23" s="118">
        <f>((clients!$D$8/$G23)+$J23)*clients!$F$8</f>
        <v>2.588910714</v>
      </c>
      <c r="AA23" s="118">
        <f>((clients!$E$8/$H23)+$J23)*clients!$F$8</f>
        <v>2.65196875</v>
      </c>
      <c r="AB23" s="119">
        <f>((clients!$D$9/$G23)+$J23)*clients!$F$9</f>
        <v>2.600635714</v>
      </c>
      <c r="AC23" s="119">
        <f>((clients!$E$9/$H23)+$J23)*clients!$F$9</f>
        <v>2.670760714</v>
      </c>
      <c r="AD23" s="118">
        <f>((clients!$D$10/$G23)+$J23)*clients!$F$10</f>
        <v>2.590617857</v>
      </c>
      <c r="AE23" s="118">
        <f>((clients!$E$10/$H23)+$J23)*clients!$F$10</f>
        <v>2.658238393</v>
      </c>
      <c r="AF23" s="119">
        <f>((clients!$D$11/$G23)+$J23)*clients!$F$11</f>
        <v>2.600635714</v>
      </c>
      <c r="AG23" s="119">
        <f>((clients!$E$11/$H23)+$J23)*clients!$F$11</f>
        <v>2.670760714</v>
      </c>
      <c r="AH23" s="118">
        <f>((clients!$D$12/$G23)+$J23)*clients!$F$12</f>
        <v>2.5806</v>
      </c>
      <c r="AI23" s="118">
        <f>((clients!$E$12/$H23)+$J23)*clients!$F$12</f>
        <v>2.658238393</v>
      </c>
      <c r="AJ23" s="119">
        <f>((clients!$D$13/$G23)+$J23)*clients!$F$13</f>
        <v>2.480421429</v>
      </c>
      <c r="AK23" s="119">
        <f>((clients!$E$13/$H23)+$J23)*clients!$F$13</f>
        <v>2.520492857</v>
      </c>
      <c r="AL23" s="118">
        <f>((clients!$D$13/$G23)+$J23)*clients!$F$13</f>
        <v>2.480421429</v>
      </c>
      <c r="AM23" s="118">
        <f>((clients!$E$13/$H23)+$J23)*clients!$F$13</f>
        <v>2.520492857</v>
      </c>
      <c r="AN23" s="119">
        <f>((clients!$D$14/$G23)+$J23)*clients!$F$14</f>
        <v>0.09446428571</v>
      </c>
      <c r="AO23" s="119">
        <f>((clients!$E$14/$H23)+$J23)*clients!$F$14</f>
        <v>0.1234821429</v>
      </c>
      <c r="AP23" s="118">
        <f>((clients!$D$16/$G23)+$J23)*clients!$F$16</f>
        <v>2.590617857</v>
      </c>
      <c r="AQ23" s="118">
        <f>((clients!$E$16/$H23)+$J23)*clients!$F$16</f>
        <v>2.658238393</v>
      </c>
      <c r="AR23" s="119">
        <f>((clients!$D$17/$G23)+$J23)*clients!$F$17</f>
        <v>2.590617857</v>
      </c>
      <c r="AS23" s="119">
        <f>((clients!$E$17/$H23)+$J23)*clients!$F$17</f>
        <v>2.658238393</v>
      </c>
      <c r="AT23" s="118">
        <f>((clients!$D$18/$G23)+$J23)*clients!$F$18</f>
        <v>2.590617857</v>
      </c>
      <c r="AU23" s="118">
        <f>((clients!$E$18/$H23)+$J23)*clients!$F$18</f>
        <v>2.658238393</v>
      </c>
      <c r="AV23" s="119">
        <f>((clients!$D$20/$G23)+$J23)*clients!$F$20</f>
        <v>2.590617857</v>
      </c>
      <c r="AW23" s="119">
        <f>((clients!$E$20/$H23)+$J23)*clients!$F$20</f>
        <v>2.658238393</v>
      </c>
      <c r="AX23" s="118">
        <f>((clients!$D$21/$G23)+$J23)*clients!$F$21</f>
        <v>2.590617857</v>
      </c>
      <c r="AY23" s="118">
        <f>((clients!$E$21/$H23)+$J23)*clients!$F$21</f>
        <v>2.658238393</v>
      </c>
      <c r="AZ23" s="119">
        <f>((clients!$D$22/$G23)+$J23)*clients!$F$22</f>
        <v>2.570582143</v>
      </c>
      <c r="BA23" s="119">
        <f>((clients!$E$22/$H23)+$J23)*clients!$F$22</f>
        <v>2.63319375</v>
      </c>
      <c r="BB23" s="118">
        <f>((clients!$D$23/$G23)+$J23)*clients!$F$23</f>
        <v>2.340171429</v>
      </c>
      <c r="BC23" s="118">
        <f>((clients!$E$23/$H23)+$J23)*clients!$F$23</f>
        <v>2.420314286</v>
      </c>
      <c r="BD23" s="119">
        <f>((clients!$D$1024/$G23)+$J23)*clients!$F$1024</f>
        <v>0</v>
      </c>
      <c r="BE23" s="119">
        <f>((clients!$E$1024/$H23)+$J23)*clients!$F$1024</f>
        <v>0</v>
      </c>
      <c r="BF23" s="120"/>
      <c r="BG23" s="120"/>
      <c r="BH23" s="121"/>
      <c r="BI23" s="121"/>
    </row>
    <row r="24" ht="13.5" customHeight="1">
      <c r="A24" s="115" t="str">
        <f>mandala!A25</f>
        <v>no</v>
      </c>
      <c r="B24" s="115" t="str">
        <f>mandala!B25</f>
        <v>Fèves | Fava beans BIO</v>
      </c>
      <c r="C24" s="115" t="str">
        <f>mandala!C25</f>
        <v>Bionatura</v>
      </c>
      <c r="D24" s="115">
        <f>mandala!D25</f>
        <v>110</v>
      </c>
      <c r="E24" s="115">
        <f>mandala!E25</f>
        <v>88</v>
      </c>
      <c r="F24" s="115">
        <f>mandala!F25</f>
        <v>5</v>
      </c>
      <c r="G24" s="115">
        <f>mandala!G25</f>
        <v>550</v>
      </c>
      <c r="H24" s="115">
        <f>mandala!H25</f>
        <v>440</v>
      </c>
      <c r="I24" s="116" t="str">
        <f>mandala!I25</f>
        <v/>
      </c>
      <c r="J24" s="100">
        <f>mandala!J25</f>
        <v>1.4</v>
      </c>
      <c r="K24" s="117" t="str">
        <f>mandala!K25</f>
        <v/>
      </c>
      <c r="L24" s="102">
        <f>mandala!L25</f>
        <v>1.4</v>
      </c>
      <c r="M24" s="124"/>
      <c r="N24" s="118">
        <f>((clients!$D$2/G24)+L24)*clients!$F$2</f>
        <v>2.107636364</v>
      </c>
      <c r="O24" s="118">
        <f>((clients!$E$2/H24)+L24)*clients!$F$2</f>
        <v>2.166181818</v>
      </c>
      <c r="P24" s="119">
        <f>((clients!$D$3/G24)+J24)*clients!$F$3</f>
        <v>2.0502</v>
      </c>
      <c r="Q24" s="119">
        <f>((clients!$E$3/H24)+J24)*clients!$F$3</f>
        <v>2.09355</v>
      </c>
      <c r="R24" s="118">
        <f>((clients!$D$4/$G24)+L24)*clients!$F$4</f>
        <v>2.1828</v>
      </c>
      <c r="S24" s="118">
        <f>((clients!$E$4/H24)+L24)*clients!$F$4</f>
        <v>2.2593</v>
      </c>
      <c r="T24" s="119">
        <f>((clients!$D$5/$G24)+$J24)*clients!$F$5</f>
        <v>1.5708</v>
      </c>
      <c r="U24" s="119">
        <f>((clients!$E$5/$H24)+$J24)*clients!$F$5</f>
        <v>1.5708</v>
      </c>
      <c r="V24" s="118">
        <f>((clients!$D$6/$G24)+$J24)*clients!$F$6</f>
        <v>2.075090909</v>
      </c>
      <c r="W24" s="118">
        <f>((clients!$E$6/$H24)+$J24)*clients!$F$6</f>
        <v>2.095636364</v>
      </c>
      <c r="X24" s="119">
        <f>((clients!$D$7/$G24)+$J24)*clients!$F$7</f>
        <v>2.1522</v>
      </c>
      <c r="Y24" s="119">
        <f>((clients!$E$7/$H24)+$J24)*clients!$F$7</f>
        <v>2.22105</v>
      </c>
      <c r="Z24" s="118">
        <f>((clients!$D$8/$G24)+$J24)*clients!$F$8</f>
        <v>2.147</v>
      </c>
      <c r="AA24" s="118">
        <f>((clients!$E$8/$H24)+$J24)*clients!$F$8</f>
        <v>2.211204545</v>
      </c>
      <c r="AB24" s="119">
        <f>((clients!$D$9/$G24)+$J24)*clients!$F$9</f>
        <v>2.1624</v>
      </c>
      <c r="AC24" s="119">
        <f>((clients!$E$9/$H24)+$J24)*clients!$F$9</f>
        <v>2.2338</v>
      </c>
      <c r="AD24" s="118">
        <f>((clients!$D$10/$G24)+$J24)*clients!$F$10</f>
        <v>2.1522</v>
      </c>
      <c r="AE24" s="118">
        <f>((clients!$E$10/$H24)+$J24)*clients!$F$10</f>
        <v>2.22105</v>
      </c>
      <c r="AF24" s="119">
        <f>((clients!$D$11/$G24)+$J24)*clients!$F$11</f>
        <v>2.1624</v>
      </c>
      <c r="AG24" s="119">
        <f>((clients!$E$11/$H24)+$J24)*clients!$F$11</f>
        <v>2.2338</v>
      </c>
      <c r="AH24" s="118">
        <f>((clients!$D$12/$G24)+$J24)*clients!$F$12</f>
        <v>2.142</v>
      </c>
      <c r="AI24" s="118">
        <f>((clients!$E$12/$H24)+$J24)*clients!$F$12</f>
        <v>2.22105</v>
      </c>
      <c r="AJ24" s="119">
        <f>((clients!$D$13/$G24)+$J24)*clients!$F$13</f>
        <v>2.04</v>
      </c>
      <c r="AK24" s="119">
        <f>((clients!$E$13/$H24)+$J24)*clients!$F$13</f>
        <v>2.0808</v>
      </c>
      <c r="AL24" s="118">
        <f>((clients!$D$13/$G24)+$J24)*clients!$F$13</f>
        <v>2.04</v>
      </c>
      <c r="AM24" s="118">
        <f>((clients!$E$13/$H24)+$J24)*clients!$F$13</f>
        <v>2.0808</v>
      </c>
      <c r="AN24" s="119">
        <f>((clients!$D$14/$G24)+$J24)*clients!$F$14</f>
        <v>0.07454545455</v>
      </c>
      <c r="AO24" s="119">
        <f>((clients!$E$14/$H24)+$J24)*clients!$F$14</f>
        <v>0.1040909091</v>
      </c>
      <c r="AP24" s="118">
        <f>((clients!$D$16/$G24)+$J24)*clients!$F$16</f>
        <v>2.1522</v>
      </c>
      <c r="AQ24" s="118">
        <f>((clients!$E$16/$H24)+$J24)*clients!$F$16</f>
        <v>2.22105</v>
      </c>
      <c r="AR24" s="119">
        <f>((clients!$D$17/$G24)+$J24)*clients!$F$17</f>
        <v>2.1522</v>
      </c>
      <c r="AS24" s="119">
        <f>((clients!$E$17/$H24)+$J24)*clients!$F$17</f>
        <v>2.22105</v>
      </c>
      <c r="AT24" s="118">
        <f>((clients!$D$18/$G24)+$J24)*clients!$F$18</f>
        <v>2.1522</v>
      </c>
      <c r="AU24" s="118">
        <f>((clients!$E$18/$H24)+$J24)*clients!$F$18</f>
        <v>2.22105</v>
      </c>
      <c r="AV24" s="119">
        <f>((clients!$D$20/$G24)+$J24)*clients!$F$20</f>
        <v>2.1522</v>
      </c>
      <c r="AW24" s="119">
        <f>((clients!$E$20/$H24)+$J24)*clients!$F$20</f>
        <v>2.22105</v>
      </c>
      <c r="AX24" s="118">
        <f>((clients!$D$21/$G24)+$J24)*clients!$F$21</f>
        <v>2.1522</v>
      </c>
      <c r="AY24" s="118">
        <f>((clients!$E$21/$H24)+$J24)*clients!$F$21</f>
        <v>2.22105</v>
      </c>
      <c r="AZ24" s="119">
        <f>((clients!$D$22/$G24)+$J24)*clients!$F$22</f>
        <v>2.1318</v>
      </c>
      <c r="BA24" s="119">
        <f>((clients!$E$22/$H24)+$J24)*clients!$F$22</f>
        <v>2.19555</v>
      </c>
      <c r="BB24" s="118">
        <f>((clients!$D$23/$G24)+$J24)*clients!$F$23</f>
        <v>1.8972</v>
      </c>
      <c r="BC24" s="118">
        <f>((clients!$E$23/$H24)+$J24)*clients!$F$23</f>
        <v>1.9788</v>
      </c>
      <c r="BD24" s="119">
        <f>((clients!$D$1024/$G24)+$J24)*clients!$F$1024</f>
        <v>0</v>
      </c>
      <c r="BE24" s="119">
        <f>((clients!$E$1024/$H24)+$J24)*clients!$F$1024</f>
        <v>0</v>
      </c>
      <c r="BF24" s="120"/>
      <c r="BG24" s="120"/>
      <c r="BH24" s="121"/>
      <c r="BI24" s="121"/>
    </row>
    <row r="25" ht="13.5" customHeight="1">
      <c r="A25" s="115" t="str">
        <f>mandala!A27</f>
        <v>no</v>
      </c>
      <c r="B25" s="115" t="str">
        <f>mandala!B27</f>
        <v>Artichaut Romanesco à la pièce | Artichokes Romanesco in pieces BIO (20 pieces/box)</v>
      </c>
      <c r="C25" s="115" t="str">
        <f>mandala!C27</f>
        <v>Bionatura</v>
      </c>
      <c r="D25" s="115">
        <f>mandala!D27</f>
        <v>95</v>
      </c>
      <c r="E25" s="115">
        <f>mandala!E27</f>
        <v>76</v>
      </c>
      <c r="F25" s="115">
        <f>mandala!F27</f>
        <v>20</v>
      </c>
      <c r="G25" s="115">
        <f>mandala!G27</f>
        <v>1900</v>
      </c>
      <c r="H25" s="115">
        <f>mandala!H27</f>
        <v>1520</v>
      </c>
      <c r="I25" s="116" t="str">
        <f>mandala!I27</f>
        <v/>
      </c>
      <c r="J25" s="100">
        <f>mandala!J27</f>
        <v>0.7</v>
      </c>
      <c r="K25" s="117" t="str">
        <f>mandala!K27</f>
        <v/>
      </c>
      <c r="L25" s="102">
        <f>mandala!L27</f>
        <v>0.7</v>
      </c>
      <c r="M25" s="111"/>
      <c r="N25" s="118">
        <f>((clients!$D$2/G25)+L25)*clients!$F$2</f>
        <v>0.9402105263</v>
      </c>
      <c r="O25" s="118">
        <f>((clients!$E$2/H25)+L25)*clients!$F$2</f>
        <v>0.9571578947</v>
      </c>
      <c r="P25" s="119">
        <f>((clients!$D$3/G25)+J25)*clients!$F$3</f>
        <v>0.9241736842</v>
      </c>
      <c r="Q25" s="119">
        <f>((clients!$E$3/H25)+J25)*clients!$F$3</f>
        <v>0.9367223684</v>
      </c>
      <c r="R25" s="118">
        <f>((clients!$D$4/$G25)+L25)*clients!$F$4</f>
        <v>0.9625578947</v>
      </c>
      <c r="S25" s="118">
        <f>((clients!$E$4/H25)+L25)*clients!$F$4</f>
        <v>0.9847026316</v>
      </c>
      <c r="T25" s="119">
        <f>((clients!$D$5/$G25)+$J25)*clients!$F$5</f>
        <v>0.7854</v>
      </c>
      <c r="U25" s="119">
        <f>((clients!$E$5/$H25)+$J25)*clients!$F$5</f>
        <v>0.7854</v>
      </c>
      <c r="V25" s="118">
        <f>((clients!$D$6/$G25)+$J25)*clients!$F$6</f>
        <v>0.9337368421</v>
      </c>
      <c r="W25" s="118">
        <f>((clients!$E$6/$H25)+$J25)*clients!$F$6</f>
        <v>0.9396842105</v>
      </c>
      <c r="X25" s="119">
        <f>((clients!$D$7/$G25)+$J25)*clients!$F$7</f>
        <v>0.9537</v>
      </c>
      <c r="Y25" s="119">
        <f>((clients!$E$7/$H25)+$J25)*clients!$F$7</f>
        <v>0.9736302632</v>
      </c>
      <c r="Z25" s="118">
        <f>((clients!$D$8/$G25)+$J25)*clients!$F$8</f>
        <v>0.9545526316</v>
      </c>
      <c r="AA25" s="118">
        <f>((clients!$E$8/$H25)+$J25)*clients!$F$8</f>
        <v>0.9731381579</v>
      </c>
      <c r="AB25" s="119">
        <f>((clients!$D$9/$G25)+$J25)*clients!$F$9</f>
        <v>0.9566526316</v>
      </c>
      <c r="AC25" s="119">
        <f>((clients!$E$9/$H25)+$J25)*clients!$F$9</f>
        <v>0.9773210526</v>
      </c>
      <c r="AD25" s="118">
        <f>((clients!$D$10/$G25)+$J25)*clients!$F$10</f>
        <v>0.9537</v>
      </c>
      <c r="AE25" s="118">
        <f>((clients!$E$10/$H25)+$J25)*clients!$F$10</f>
        <v>0.9736302632</v>
      </c>
      <c r="AF25" s="119">
        <f>((clients!$D$11/$G25)+$J25)*clients!$F$11</f>
        <v>0.9566526316</v>
      </c>
      <c r="AG25" s="119">
        <f>((clients!$E$11/$H25)+$J25)*clients!$F$11</f>
        <v>0.9773210526</v>
      </c>
      <c r="AH25" s="118">
        <f>((clients!$D$12/$G25)+$J25)*clients!$F$12</f>
        <v>0.9507473684</v>
      </c>
      <c r="AI25" s="118">
        <f>((clients!$E$12/$H25)+$J25)*clients!$F$12</f>
        <v>0.9736302632</v>
      </c>
      <c r="AJ25" s="119">
        <f>((clients!$D$13/$G25)+$J25)*clients!$F$13</f>
        <v>0.9212210526</v>
      </c>
      <c r="AK25" s="119">
        <f>((clients!$E$13/$H25)+$J25)*clients!$F$13</f>
        <v>0.9330315789</v>
      </c>
      <c r="AL25" s="118">
        <f>((clients!$D$13/$G25)+$J25)*clients!$F$13</f>
        <v>0.9212210526</v>
      </c>
      <c r="AM25" s="118">
        <f>((clients!$E$13/$H25)+$J25)*clients!$F$13</f>
        <v>0.9330315789</v>
      </c>
      <c r="AN25" s="119">
        <f>((clients!$D$14/$G25)+$J25)*clients!$F$14</f>
        <v>0.03631578947</v>
      </c>
      <c r="AO25" s="119">
        <f>((clients!$E$14/$H25)+$J25)*clients!$F$14</f>
        <v>0.04486842105</v>
      </c>
      <c r="AP25" s="118">
        <f>((clients!$D$16/$G25)+$J25)*clients!$F$16</f>
        <v>0.9537</v>
      </c>
      <c r="AQ25" s="118">
        <f>((clients!$E$16/$H25)+$J25)*clients!$F$16</f>
        <v>0.9736302632</v>
      </c>
      <c r="AR25" s="119">
        <f>((clients!$D$17/$G25)+$J25)*clients!$F$17</f>
        <v>0.9537</v>
      </c>
      <c r="AS25" s="119">
        <f>((clients!$E$17/$H25)+$J25)*clients!$F$17</f>
        <v>0.9736302632</v>
      </c>
      <c r="AT25" s="118">
        <f>((clients!$D$18/$G25)+$J25)*clients!$F$18</f>
        <v>0.9537</v>
      </c>
      <c r="AU25" s="118">
        <f>((clients!$E$18/$H25)+$J25)*clients!$F$18</f>
        <v>0.9736302632</v>
      </c>
      <c r="AV25" s="119">
        <f>((clients!$D$20/$G25)+$J25)*clients!$F$20</f>
        <v>0.9537</v>
      </c>
      <c r="AW25" s="119">
        <f>((clients!$E$20/$H25)+$J25)*clients!$F$20</f>
        <v>0.9736302632</v>
      </c>
      <c r="AX25" s="118">
        <f>((clients!$D$21/$G25)+$J25)*clients!$F$21</f>
        <v>0.9537</v>
      </c>
      <c r="AY25" s="118">
        <f>((clients!$E$21/$H25)+$J25)*clients!$F$21</f>
        <v>0.9736302632</v>
      </c>
      <c r="AZ25" s="119">
        <f>((clients!$D$22/$G25)+$J25)*clients!$F$22</f>
        <v>0.9477947368</v>
      </c>
      <c r="BA25" s="119">
        <f>((clients!$E$22/$H25)+$J25)*clients!$F$22</f>
        <v>0.9662486842</v>
      </c>
      <c r="BB25" s="118">
        <f>((clients!$D$23/$G25)+$J25)*clients!$F$23</f>
        <v>0.8798842105</v>
      </c>
      <c r="BC25" s="118">
        <f>((clients!$E$23/$H25)+$J25)*clients!$F$23</f>
        <v>0.9035052632</v>
      </c>
      <c r="BD25" s="119">
        <f>((clients!$D$1024/$G25)+$J25)*clients!$F$1024</f>
        <v>0</v>
      </c>
      <c r="BE25" s="119">
        <f>((clients!$E$1024/$H25)+$J25)*clients!$F$1024</f>
        <v>0</v>
      </c>
      <c r="BF25" s="120"/>
      <c r="BG25" s="120"/>
      <c r="BH25" s="121"/>
      <c r="BI25" s="121"/>
    </row>
    <row r="26" ht="13.5" customHeight="1">
      <c r="A26" s="115" t="str">
        <f>mandala!A32</f>
        <v>FINE</v>
      </c>
      <c r="B26" s="115" t="str">
        <f>mandala!B32</f>
        <v/>
      </c>
      <c r="C26" s="115" t="str">
        <f>mandala!C32</f>
        <v>Bionatura</v>
      </c>
      <c r="D26" s="115" t="str">
        <f>mandala!D32</f>
        <v/>
      </c>
      <c r="E26" s="115" t="str">
        <f>mandala!E32</f>
        <v/>
      </c>
      <c r="F26" s="115" t="str">
        <f>mandala!F32</f>
        <v/>
      </c>
      <c r="G26" s="115" t="str">
        <f>mandala!G32</f>
        <v/>
      </c>
      <c r="H26" s="115" t="str">
        <f>mandala!H32</f>
        <v/>
      </c>
      <c r="I26" s="116" t="str">
        <f>mandala!I32</f>
        <v/>
      </c>
      <c r="J26" s="100" t="str">
        <f>mandala!J32</f>
        <v/>
      </c>
      <c r="K26" s="117" t="str">
        <f>mandala!K32</f>
        <v/>
      </c>
      <c r="L26" s="102" t="str">
        <f>mandala!L32</f>
        <v/>
      </c>
      <c r="M26" s="111"/>
      <c r="N26" s="123"/>
      <c r="O26" s="123"/>
      <c r="P26" s="121"/>
      <c r="Q26" s="121"/>
      <c r="R26" s="123"/>
      <c r="S26" s="123"/>
      <c r="T26" s="121"/>
      <c r="U26" s="121"/>
      <c r="V26" s="123"/>
      <c r="W26" s="123"/>
      <c r="X26" s="121"/>
      <c r="Y26" s="121"/>
      <c r="Z26" s="123"/>
      <c r="AA26" s="123"/>
      <c r="AB26" s="121"/>
      <c r="AC26" s="121"/>
      <c r="AD26" s="123"/>
      <c r="AE26" s="123"/>
      <c r="AF26" s="121"/>
      <c r="AG26" s="121"/>
      <c r="AH26" s="123"/>
      <c r="AI26" s="123"/>
      <c r="AJ26" s="121"/>
      <c r="AK26" s="121"/>
      <c r="AL26" s="123"/>
      <c r="AM26" s="123"/>
      <c r="AN26" s="119"/>
      <c r="AO26" s="119"/>
      <c r="AP26" s="123"/>
      <c r="AQ26" s="123"/>
      <c r="AR26" s="121"/>
      <c r="AS26" s="121"/>
      <c r="AT26" s="123"/>
      <c r="AU26" s="123"/>
      <c r="AV26" s="121"/>
      <c r="AW26" s="121"/>
      <c r="AX26" s="123"/>
      <c r="AY26" s="123"/>
      <c r="AZ26" s="121"/>
      <c r="BA26" s="121"/>
      <c r="BB26" s="123"/>
      <c r="BC26" s="123"/>
      <c r="BD26" s="121"/>
      <c r="BE26" s="121"/>
      <c r="BF26" s="120"/>
      <c r="BG26" s="120"/>
      <c r="BH26" s="121"/>
      <c r="BI26" s="121"/>
    </row>
    <row r="27" ht="13.5" customHeight="1">
      <c r="A27" s="115" t="str">
        <f>mandala!A33</f>
        <v/>
      </c>
      <c r="B27" s="115" t="str">
        <f>mandala!B33</f>
        <v/>
      </c>
      <c r="C27" s="115" t="str">
        <f>mandala!C33</f>
        <v/>
      </c>
      <c r="D27" s="115" t="str">
        <f>mandala!D33</f>
        <v/>
      </c>
      <c r="E27" s="115" t="str">
        <f>mandala!E33</f>
        <v/>
      </c>
      <c r="F27" s="115" t="str">
        <f>mandala!F33</f>
        <v/>
      </c>
      <c r="G27" s="115" t="str">
        <f>mandala!G33</f>
        <v/>
      </c>
      <c r="H27" s="115" t="str">
        <f>mandala!H33</f>
        <v/>
      </c>
      <c r="I27" s="116" t="str">
        <f>mandala!I33</f>
        <v/>
      </c>
      <c r="J27" s="100" t="str">
        <f>mandala!J33</f>
        <v/>
      </c>
      <c r="K27" s="117" t="str">
        <f>mandala!K33</f>
        <v/>
      </c>
      <c r="L27" s="102" t="str">
        <f>mandala!L33</f>
        <v/>
      </c>
      <c r="M27" s="111"/>
      <c r="N27" s="123"/>
      <c r="O27" s="123"/>
      <c r="P27" s="121"/>
      <c r="Q27" s="121"/>
      <c r="R27" s="123"/>
      <c r="S27" s="123"/>
      <c r="T27" s="121"/>
      <c r="U27" s="121"/>
      <c r="V27" s="123"/>
      <c r="W27" s="123"/>
      <c r="X27" s="121"/>
      <c r="Y27" s="121"/>
      <c r="Z27" s="123"/>
      <c r="AA27" s="123"/>
      <c r="AB27" s="121"/>
      <c r="AC27" s="121"/>
      <c r="AD27" s="123"/>
      <c r="AE27" s="123"/>
      <c r="AF27" s="121"/>
      <c r="AG27" s="121"/>
      <c r="AH27" s="123"/>
      <c r="AI27" s="123"/>
      <c r="AJ27" s="121"/>
      <c r="AK27" s="121"/>
      <c r="AL27" s="123"/>
      <c r="AM27" s="123"/>
      <c r="AN27" s="119"/>
      <c r="AO27" s="119"/>
      <c r="AP27" s="123"/>
      <c r="AQ27" s="123"/>
      <c r="AR27" s="121"/>
      <c r="AS27" s="121"/>
      <c r="AT27" s="123"/>
      <c r="AU27" s="123"/>
      <c r="AV27" s="121"/>
      <c r="AW27" s="121"/>
      <c r="AX27" s="123"/>
      <c r="AY27" s="123"/>
      <c r="AZ27" s="121"/>
      <c r="BA27" s="121"/>
      <c r="BB27" s="123"/>
      <c r="BC27" s="123"/>
      <c r="BD27" s="121"/>
      <c r="BE27" s="121"/>
      <c r="BF27" s="120"/>
      <c r="BG27" s="120"/>
      <c r="BH27" s="121"/>
      <c r="BI27" s="121"/>
    </row>
    <row r="28" ht="13.5" customHeight="1">
      <c r="A28" s="115" t="str">
        <f>mandala!A34</f>
        <v>*</v>
      </c>
      <c r="B28" s="115" t="str">
        <f>mandala!B34</f>
        <v>Sicile Côte Sud-EST   -  Nombre de produits: 1</v>
      </c>
      <c r="C28" s="115" t="str">
        <f>mandala!C34</f>
        <v>Bionatura2</v>
      </c>
      <c r="D28" s="115" t="str">
        <f>mandala!D34</f>
        <v/>
      </c>
      <c r="E28" s="115" t="str">
        <f>mandala!E34</f>
        <v/>
      </c>
      <c r="F28" s="115" t="str">
        <f>mandala!F34</f>
        <v/>
      </c>
      <c r="G28" s="125" t="str">
        <f>mandala!G34</f>
        <v/>
      </c>
      <c r="H28" s="125" t="str">
        <f>mandala!H34</f>
        <v/>
      </c>
      <c r="I28" s="125" t="str">
        <f>mandala!I34</f>
        <v/>
      </c>
      <c r="J28" s="100" t="str">
        <f>mandala!J34</f>
        <v/>
      </c>
      <c r="K28" s="117" t="str">
        <f>mandala!K34</f>
        <v/>
      </c>
      <c r="L28" s="102" t="str">
        <f>mandala!L34</f>
        <v/>
      </c>
      <c r="M28" s="111"/>
      <c r="N28" s="123"/>
      <c r="O28" s="123"/>
      <c r="P28" s="121"/>
      <c r="Q28" s="121"/>
      <c r="R28" s="123"/>
      <c r="S28" s="123"/>
      <c r="T28" s="121"/>
      <c r="U28" s="121"/>
      <c r="V28" s="123"/>
      <c r="W28" s="123"/>
      <c r="X28" s="121"/>
      <c r="Y28" s="121"/>
      <c r="Z28" s="123"/>
      <c r="AA28" s="123"/>
      <c r="AB28" s="121"/>
      <c r="AC28" s="121"/>
      <c r="AD28" s="123"/>
      <c r="AE28" s="123"/>
      <c r="AF28" s="121"/>
      <c r="AG28" s="121"/>
      <c r="AH28" s="123"/>
      <c r="AI28" s="123"/>
      <c r="AJ28" s="121"/>
      <c r="AK28" s="121"/>
      <c r="AL28" s="123"/>
      <c r="AM28" s="123"/>
      <c r="AN28" s="119"/>
      <c r="AO28" s="119"/>
      <c r="AP28" s="123"/>
      <c r="AQ28" s="123"/>
      <c r="AR28" s="121"/>
      <c r="AS28" s="121"/>
      <c r="AT28" s="123"/>
      <c r="AU28" s="123"/>
      <c r="AV28" s="121"/>
      <c r="AW28" s="121"/>
      <c r="AX28" s="123"/>
      <c r="AY28" s="123"/>
      <c r="AZ28" s="121"/>
      <c r="BA28" s="121"/>
      <c r="BB28" s="123"/>
      <c r="BC28" s="123"/>
      <c r="BD28" s="121"/>
      <c r="BE28" s="121"/>
      <c r="BF28" s="120"/>
      <c r="BG28" s="120"/>
      <c r="BH28" s="121"/>
      <c r="BI28" s="121"/>
    </row>
    <row r="29" ht="12.75" customHeight="1">
      <c r="A29" s="1" t="str">
        <f>mandala!A38</f>
        <v>*</v>
      </c>
      <c r="B29" s="1" t="str">
        <f>mandala!B38</f>
        <v>Sicile  côte est - Nombre de produits: 12</v>
      </c>
      <c r="C29" s="1" t="str">
        <f>mandala!C38</f>
        <v>Agrinova</v>
      </c>
      <c r="D29" s="1" t="str">
        <f>mandala!D38</f>
        <v/>
      </c>
      <c r="E29" s="1" t="str">
        <f>mandala!E38</f>
        <v/>
      </c>
      <c r="F29" s="1" t="str">
        <f>mandala!F38</f>
        <v/>
      </c>
      <c r="G29" s="99" t="str">
        <f>mandala!G38</f>
        <v/>
      </c>
      <c r="H29" s="99" t="str">
        <f>mandala!H38</f>
        <v/>
      </c>
      <c r="I29" s="99" t="str">
        <f>mandala!I38</f>
        <v/>
      </c>
      <c r="J29" s="100" t="str">
        <f>mandala!J38</f>
        <v/>
      </c>
      <c r="K29" s="101" t="str">
        <f>mandala!K38</f>
        <v/>
      </c>
      <c r="L29" s="102" t="str">
        <f>mandala!L38</f>
        <v/>
      </c>
      <c r="M29" s="111"/>
      <c r="N29" s="123"/>
      <c r="O29" s="123"/>
      <c r="P29" s="121"/>
      <c r="Q29" s="121"/>
      <c r="R29" s="123"/>
      <c r="S29" s="123"/>
      <c r="T29" s="121"/>
      <c r="U29" s="121"/>
      <c r="V29" s="123"/>
      <c r="W29" s="123"/>
      <c r="X29" s="121"/>
      <c r="Y29" s="121"/>
      <c r="Z29" s="123"/>
      <c r="AA29" s="123"/>
      <c r="AB29" s="121"/>
      <c r="AC29" s="121"/>
      <c r="AD29" s="123"/>
      <c r="AE29" s="123"/>
      <c r="AF29" s="121"/>
      <c r="AG29" s="121"/>
      <c r="AH29" s="123"/>
      <c r="AI29" s="123"/>
      <c r="AJ29" s="121"/>
      <c r="AK29" s="121"/>
      <c r="AL29" s="123"/>
      <c r="AM29" s="123"/>
      <c r="AN29" s="119"/>
      <c r="AO29" s="119"/>
      <c r="AP29" s="123"/>
      <c r="AQ29" s="123"/>
      <c r="AR29" s="121"/>
      <c r="AS29" s="121"/>
      <c r="AT29" s="123"/>
      <c r="AU29" s="123"/>
      <c r="AV29" s="121"/>
      <c r="AW29" s="121"/>
      <c r="AX29" s="123"/>
      <c r="AY29" s="123"/>
      <c r="AZ29" s="121"/>
      <c r="BA29" s="121"/>
      <c r="BB29" s="123"/>
      <c r="BC29" s="123"/>
      <c r="BD29" s="121"/>
      <c r="BE29" s="121"/>
      <c r="BF29" s="120"/>
      <c r="BG29" s="120"/>
      <c r="BH29" s="121"/>
      <c r="BI29" s="121"/>
    </row>
    <row r="30" ht="13.5" customHeight="1">
      <c r="A30" s="115" t="str">
        <f>mandala!A40</f>
        <v>si</v>
      </c>
      <c r="B30" s="115" t="str">
        <f>mandala!B40</f>
        <v>Oranges Valencia 4-5-6 | Oranges Valencia 4-5-6 BIO</v>
      </c>
      <c r="C30" s="115" t="str">
        <f>mandala!C40</f>
        <v>Agrinova</v>
      </c>
      <c r="D30" s="115">
        <f>mandala!D40</f>
        <v>110</v>
      </c>
      <c r="E30" s="115">
        <f>mandala!E40</f>
        <v>88</v>
      </c>
      <c r="F30" s="115">
        <f>mandala!F40</f>
        <v>8</v>
      </c>
      <c r="G30" s="115">
        <f>mandala!G40</f>
        <v>880</v>
      </c>
      <c r="H30" s="115">
        <f>mandala!H40</f>
        <v>704</v>
      </c>
      <c r="I30" s="116" t="str">
        <f>mandala!I40</f>
        <v/>
      </c>
      <c r="J30" s="100">
        <f>mandala!J40</f>
        <v>1.05</v>
      </c>
      <c r="K30" s="117" t="str">
        <f>mandala!K40</f>
        <v/>
      </c>
      <c r="L30" s="102">
        <f>mandala!L40</f>
        <v>1.05</v>
      </c>
      <c r="M30" s="111"/>
      <c r="N30" s="118">
        <f>((clients!$D$2/G30)+L30)*clients!$F$2</f>
        <v>1.513272727</v>
      </c>
      <c r="O30" s="118">
        <f>((clients!$E$2/H30)+L30)*clients!$F$2</f>
        <v>1.549863636</v>
      </c>
      <c r="P30" s="119">
        <f>((clients!$D$3/G30)+J30)*clients!$F$3</f>
        <v>1.477725</v>
      </c>
      <c r="Q30" s="119">
        <f>((clients!$E$3/H30)+J30)*clients!$F$3</f>
        <v>1.50481875</v>
      </c>
      <c r="R30" s="118">
        <f>((clients!$D$4/$G30)+L30)*clients!$F$4</f>
        <v>1.5606</v>
      </c>
      <c r="S30" s="118">
        <f>((clients!$E$4/H30)+L30)*clients!$F$4</f>
        <v>1.6084125</v>
      </c>
      <c r="T30" s="119">
        <f>((clients!$D$5/$G30)+$J30)*clients!$F$5</f>
        <v>1.1781</v>
      </c>
      <c r="U30" s="119">
        <f>((clients!$E$5/$H30)+$J30)*clients!$F$5</f>
        <v>1.1781</v>
      </c>
      <c r="V30" s="118">
        <f>((clients!$D$6/$G30)+$J30)*clients!$F$6</f>
        <v>1.494681818</v>
      </c>
      <c r="W30" s="118">
        <f>((clients!$E$6/$H30)+$J30)*clients!$F$6</f>
        <v>1.507522727</v>
      </c>
      <c r="X30" s="119">
        <f>((clients!$D$7/$G30)+$J30)*clients!$F$7</f>
        <v>1.541475</v>
      </c>
      <c r="Y30" s="119">
        <f>((clients!$E$7/$H30)+$J30)*clients!$F$7</f>
        <v>1.58450625</v>
      </c>
      <c r="Z30" s="118">
        <f>((clients!$D$8/$G30)+$J30)*clients!$F$8</f>
        <v>1.539625</v>
      </c>
      <c r="AA30" s="118">
        <f>((clients!$E$8/$H30)+$J30)*clients!$F$8</f>
        <v>1.579752841</v>
      </c>
      <c r="AB30" s="119">
        <f>((clients!$D$9/$G30)+$J30)*clients!$F$9</f>
        <v>1.54785</v>
      </c>
      <c r="AC30" s="119">
        <f>((clients!$E$9/$H30)+$J30)*clients!$F$9</f>
        <v>1.592475</v>
      </c>
      <c r="AD30" s="118">
        <f>((clients!$D$10/$G30)+$J30)*clients!$F$10</f>
        <v>1.541475</v>
      </c>
      <c r="AE30" s="118">
        <f>((clients!$E$10/$H30)+$J30)*clients!$F$10</f>
        <v>1.58450625</v>
      </c>
      <c r="AF30" s="119">
        <f>((clients!$D$11/$G30)+$J30)*clients!$F$11</f>
        <v>1.54785</v>
      </c>
      <c r="AG30" s="119">
        <f>((clients!$E$11/$H30)+$J30)*clients!$F$11</f>
        <v>1.592475</v>
      </c>
      <c r="AH30" s="118">
        <f>((clients!$D$12/$G30)+$J30)*clients!$F$12</f>
        <v>1.5351</v>
      </c>
      <c r="AI30" s="118">
        <f>((clients!$E$12/$H30)+$J30)*clients!$F$12</f>
        <v>1.58450625</v>
      </c>
      <c r="AJ30" s="119">
        <f>((clients!$D$13/$G30)+$J30)*clients!$F$13</f>
        <v>1.47135</v>
      </c>
      <c r="AK30" s="119">
        <f>((clients!$E$13/$H30)+$J30)*clients!$F$13</f>
        <v>1.49685</v>
      </c>
      <c r="AL30" s="118">
        <f>((clients!$D$13/$G30)+$J30)*clients!$F$13</f>
        <v>1.47135</v>
      </c>
      <c r="AM30" s="118">
        <f>((clients!$E$13/$H30)+$J30)*clients!$F$13</f>
        <v>1.49685</v>
      </c>
      <c r="AN30" s="119">
        <f>((clients!$D$14/$G30)+$J30)*clients!$F$14</f>
        <v>0.05534090909</v>
      </c>
      <c r="AO30" s="119">
        <f>((clients!$E$14/$H30)+$J30)*clients!$F$14</f>
        <v>0.07380681818</v>
      </c>
      <c r="AP30" s="118">
        <f>((clients!$D$16/$G30)+$J30)*clients!$F$16</f>
        <v>1.541475</v>
      </c>
      <c r="AQ30" s="118">
        <f>((clients!$E$16/$H30)+$J30)*clients!$F$16</f>
        <v>1.58450625</v>
      </c>
      <c r="AR30" s="119">
        <f>((clients!$D$17/$G30)+$J30)*clients!$F$17</f>
        <v>1.541475</v>
      </c>
      <c r="AS30" s="119">
        <f>((clients!$E$17/$H30)+$J30)*clients!$F$17</f>
        <v>1.58450625</v>
      </c>
      <c r="AT30" s="118">
        <f>((clients!$D$18/$G30)+$J30)*clients!$F$18</f>
        <v>1.541475</v>
      </c>
      <c r="AU30" s="118">
        <f>((clients!$E$18/$H30)+$J30)*clients!$F$18</f>
        <v>1.58450625</v>
      </c>
      <c r="AV30" s="119">
        <f>((clients!$D$20/$G30)+$J30)*clients!$F$20</f>
        <v>1.541475</v>
      </c>
      <c r="AW30" s="119">
        <f>((clients!$E$20/$H30)+$J30)*clients!$F$20</f>
        <v>1.58450625</v>
      </c>
      <c r="AX30" s="118">
        <f>((clients!$D$21/$G30)+$J30)*clients!$F$21</f>
        <v>1.541475</v>
      </c>
      <c r="AY30" s="118">
        <f>((clients!$E$21/$H30)+$J30)*clients!$F$21</f>
        <v>1.58450625</v>
      </c>
      <c r="AZ30" s="119">
        <f>((clients!$D$22/$G30)+$J30)*clients!$F$22</f>
        <v>1.528725</v>
      </c>
      <c r="BA30" s="119">
        <f>((clients!$E$22/$H30)+$J30)*clients!$F$22</f>
        <v>1.56856875</v>
      </c>
      <c r="BB30" s="118">
        <f>((clients!$D$23/$G30)+$J30)*clients!$F$23</f>
        <v>1.3821</v>
      </c>
      <c r="BC30" s="118">
        <f>((clients!$E$23/$H30)+$J30)*clients!$F$23</f>
        <v>1.4331</v>
      </c>
      <c r="BD30" s="119">
        <f>((clients!$D$1024/$G30)+$J30)*clients!$F$1024</f>
        <v>0</v>
      </c>
      <c r="BE30" s="119">
        <f>((clients!$E$1024/$H30)+$J30)*clients!$F$1024</f>
        <v>0</v>
      </c>
      <c r="BF30" s="120"/>
      <c r="BG30" s="120"/>
      <c r="BH30" s="121"/>
      <c r="BI30" s="121"/>
    </row>
    <row r="31" ht="13.5" customHeight="1">
      <c r="A31" s="115" t="str">
        <f>mandala!A41</f>
        <v>si</v>
      </c>
      <c r="B31" s="115" t="str">
        <f>mandala!B41</f>
        <v>Oranges   Valencia 7-8 | Oranges Valencia 7-8 BIO</v>
      </c>
      <c r="C31" s="115" t="str">
        <f>mandala!C41</f>
        <v>Agrinova</v>
      </c>
      <c r="D31" s="115">
        <f>mandala!D41</f>
        <v>110</v>
      </c>
      <c r="E31" s="115">
        <f>mandala!E41</f>
        <v>88</v>
      </c>
      <c r="F31" s="115">
        <f>mandala!F41</f>
        <v>8</v>
      </c>
      <c r="G31" s="115">
        <f>mandala!G41</f>
        <v>880</v>
      </c>
      <c r="H31" s="115">
        <f>mandala!H41</f>
        <v>704</v>
      </c>
      <c r="I31" s="116" t="str">
        <f>mandala!I41</f>
        <v/>
      </c>
      <c r="J31" s="100">
        <f>mandala!J41</f>
        <v>0.75</v>
      </c>
      <c r="K31" s="117" t="str">
        <f>mandala!K41</f>
        <v/>
      </c>
      <c r="L31" s="102">
        <f>mandala!L41</f>
        <v>0.75</v>
      </c>
      <c r="M31" s="111"/>
      <c r="N31" s="118">
        <f>((clients!$D$2/G31)+L31)*clients!$F$2</f>
        <v>1.177272727</v>
      </c>
      <c r="O31" s="118">
        <f>((clients!$E$2/H31)+L31)*clients!$F$2</f>
        <v>1.213863636</v>
      </c>
      <c r="P31" s="119">
        <f>((clients!$D$3/G31)+J31)*clients!$F$3</f>
        <v>1.141125</v>
      </c>
      <c r="Q31" s="119">
        <f>((clients!$E$3/H31)+J31)*clients!$F$3</f>
        <v>1.16821875</v>
      </c>
      <c r="R31" s="118">
        <f>((clients!$D$4/$G31)+L31)*clients!$F$4</f>
        <v>1.224</v>
      </c>
      <c r="S31" s="118">
        <f>((clients!$E$4/H31)+L31)*clients!$F$4</f>
        <v>1.2718125</v>
      </c>
      <c r="T31" s="119">
        <f>((clients!$D$5/$G31)+$J31)*clients!$F$5</f>
        <v>0.8415</v>
      </c>
      <c r="U31" s="119">
        <f>((clients!$E$5/$H31)+$J31)*clients!$F$5</f>
        <v>0.8415</v>
      </c>
      <c r="V31" s="118">
        <f>((clients!$D$6/$G31)+$J31)*clients!$F$6</f>
        <v>1.155681818</v>
      </c>
      <c r="W31" s="118">
        <f>((clients!$E$6/$H31)+$J31)*clients!$F$6</f>
        <v>1.168522727</v>
      </c>
      <c r="X31" s="119">
        <f>((clients!$D$7/$G31)+$J31)*clients!$F$7</f>
        <v>1.204875</v>
      </c>
      <c r="Y31" s="119">
        <f>((clients!$E$7/$H31)+$J31)*clients!$F$7</f>
        <v>1.24790625</v>
      </c>
      <c r="Z31" s="118">
        <f>((clients!$D$8/$G31)+$J31)*clients!$F$8</f>
        <v>1.200625</v>
      </c>
      <c r="AA31" s="118">
        <f>((clients!$E$8/$H31)+$J31)*clients!$F$8</f>
        <v>1.240752841</v>
      </c>
      <c r="AB31" s="119">
        <f>((clients!$D$9/$G31)+$J31)*clients!$F$9</f>
        <v>1.21125</v>
      </c>
      <c r="AC31" s="119">
        <f>((clients!$E$9/$H31)+$J31)*clients!$F$9</f>
        <v>1.255875</v>
      </c>
      <c r="AD31" s="118">
        <f>((clients!$D$10/$G31)+$J31)*clients!$F$10</f>
        <v>1.204875</v>
      </c>
      <c r="AE31" s="118">
        <f>((clients!$E$10/$H31)+$J31)*clients!$F$10</f>
        <v>1.24790625</v>
      </c>
      <c r="AF31" s="119">
        <f>((clients!$D$11/$G31)+$J31)*clients!$F$11</f>
        <v>1.21125</v>
      </c>
      <c r="AG31" s="119">
        <f>((clients!$E$11/$H31)+$J31)*clients!$F$11</f>
        <v>1.255875</v>
      </c>
      <c r="AH31" s="118">
        <f>((clients!$D$12/$G31)+$J31)*clients!$F$12</f>
        <v>1.1985</v>
      </c>
      <c r="AI31" s="118">
        <f>((clients!$E$12/$H31)+$J31)*clients!$F$12</f>
        <v>1.24790625</v>
      </c>
      <c r="AJ31" s="119">
        <f>((clients!$D$13/$G31)+$J31)*clients!$F$13</f>
        <v>1.13475</v>
      </c>
      <c r="AK31" s="119">
        <f>((clients!$E$13/$H31)+$J31)*clients!$F$13</f>
        <v>1.16025</v>
      </c>
      <c r="AL31" s="118">
        <f>((clients!$D$13/$G31)+$J31)*clients!$F$13</f>
        <v>1.13475</v>
      </c>
      <c r="AM31" s="118">
        <f>((clients!$E$13/$H31)+$J31)*clients!$F$13</f>
        <v>1.16025</v>
      </c>
      <c r="AN31" s="119">
        <f>((clients!$D$14/$G31)+$J31)*clients!$F$14</f>
        <v>0.04034090909</v>
      </c>
      <c r="AO31" s="119">
        <f>((clients!$E$14/$H31)+$J31)*clients!$F$14</f>
        <v>0.05880681818</v>
      </c>
      <c r="AP31" s="118">
        <f>((clients!$D$16/$G31)+$J31)*clients!$F$16</f>
        <v>1.204875</v>
      </c>
      <c r="AQ31" s="118">
        <f>((clients!$E$16/$H31)+$J31)*clients!$F$16</f>
        <v>1.24790625</v>
      </c>
      <c r="AR31" s="119">
        <f>((clients!$D$17/$G31)+$J31)*clients!$F$17</f>
        <v>1.204875</v>
      </c>
      <c r="AS31" s="119">
        <f>((clients!$E$17/$H31)+$J31)*clients!$F$17</f>
        <v>1.24790625</v>
      </c>
      <c r="AT31" s="118">
        <f>((clients!$D$18/$G31)+$J31)*clients!$F$18</f>
        <v>1.204875</v>
      </c>
      <c r="AU31" s="118">
        <f>((clients!$E$18/$H31)+$J31)*clients!$F$18</f>
        <v>1.24790625</v>
      </c>
      <c r="AV31" s="119">
        <f>((clients!$D$20/$G31)+$J31)*clients!$F$20</f>
        <v>1.204875</v>
      </c>
      <c r="AW31" s="119">
        <f>((clients!$E$20/$H31)+$J31)*clients!$F$20</f>
        <v>1.24790625</v>
      </c>
      <c r="AX31" s="118">
        <f>((clients!$D$21/$G31)+$J31)*clients!$F$21</f>
        <v>1.204875</v>
      </c>
      <c r="AY31" s="118">
        <f>((clients!$E$21/$H31)+$J31)*clients!$F$21</f>
        <v>1.24790625</v>
      </c>
      <c r="AZ31" s="119">
        <f>((clients!$D$22/$G31)+$J31)*clients!$F$22</f>
        <v>1.192125</v>
      </c>
      <c r="BA31" s="119">
        <f>((clients!$E$22/$H31)+$J31)*clients!$F$22</f>
        <v>1.23196875</v>
      </c>
      <c r="BB31" s="118">
        <f>((clients!$D$23/$G31)+$J31)*clients!$F$23</f>
        <v>1.0455</v>
      </c>
      <c r="BC31" s="118">
        <f>((clients!$E$23/$H31)+$J31)*clients!$F$23</f>
        <v>1.0965</v>
      </c>
      <c r="BD31" s="119">
        <f>((clients!$D$1024/$G31)+$J31)*clients!$F$1024</f>
        <v>0</v>
      </c>
      <c r="BE31" s="119">
        <f>((clients!$E$1024/$H31)+$J31)*clients!$F$1024</f>
        <v>0</v>
      </c>
      <c r="BF31" s="120"/>
      <c r="BG31" s="120"/>
      <c r="BH31" s="121"/>
      <c r="BI31" s="121"/>
    </row>
    <row r="32" ht="13.5" customHeight="1">
      <c r="A32" s="115" t="str">
        <f>mandala!A42</f>
        <v>si</v>
      </c>
      <c r="B32" s="115" t="str">
        <f>mandala!B42</f>
        <v>Oranges   Valencia  9-10  | Oranges Valencia 9-10  BIO</v>
      </c>
      <c r="C32" s="115" t="str">
        <f>mandala!C42</f>
        <v>Agrinova</v>
      </c>
      <c r="D32" s="115">
        <f>mandala!D42</f>
        <v>110</v>
      </c>
      <c r="E32" s="115">
        <f>mandala!E42</f>
        <v>88</v>
      </c>
      <c r="F32" s="115">
        <f>mandala!F42</f>
        <v>8</v>
      </c>
      <c r="G32" s="115">
        <f>mandala!G42</f>
        <v>880</v>
      </c>
      <c r="H32" s="115">
        <f>mandala!H42</f>
        <v>704</v>
      </c>
      <c r="I32" s="116" t="str">
        <f>mandala!I42</f>
        <v/>
      </c>
      <c r="J32" s="100">
        <f>mandala!J42</f>
        <v>0.5</v>
      </c>
      <c r="K32" s="117" t="str">
        <f>mandala!K42</f>
        <v/>
      </c>
      <c r="L32" s="102">
        <f>mandala!L42</f>
        <v>0.5</v>
      </c>
      <c r="M32" s="111"/>
      <c r="N32" s="118">
        <f>((clients!$D$2/G32)+L32)*clients!$F$2</f>
        <v>0.8972727273</v>
      </c>
      <c r="O32" s="118">
        <f>((clients!$E$2/H32)+L32)*clients!$F$2</f>
        <v>0.9338636364</v>
      </c>
      <c r="P32" s="119">
        <f>((clients!$D$3/G32)+J32)*clients!$F$3</f>
        <v>0.860625</v>
      </c>
      <c r="Q32" s="119">
        <f>((clients!$E$3/H32)+J32)*clients!$F$3</f>
        <v>0.88771875</v>
      </c>
      <c r="R32" s="118">
        <f>((clients!$D$4/$G32)+L32)*clients!$F$4</f>
        <v>0.9435</v>
      </c>
      <c r="S32" s="118">
        <f>((clients!$E$4/H32)+L32)*clients!$F$4</f>
        <v>0.9913125</v>
      </c>
      <c r="T32" s="119">
        <f>((clients!$D$5/$G32)+$J32)*clients!$F$5</f>
        <v>0.561</v>
      </c>
      <c r="U32" s="119">
        <f>((clients!$E$5/$H32)+$J32)*clients!$F$5</f>
        <v>0.561</v>
      </c>
      <c r="V32" s="118">
        <f>((clients!$D$6/$G32)+$J32)*clients!$F$6</f>
        <v>0.8731818182</v>
      </c>
      <c r="W32" s="118">
        <f>((clients!$E$6/$H32)+$J32)*clients!$F$6</f>
        <v>0.8860227273</v>
      </c>
      <c r="X32" s="119">
        <f>((clients!$D$7/$G32)+$J32)*clients!$F$7</f>
        <v>0.924375</v>
      </c>
      <c r="Y32" s="119">
        <f>((clients!$E$7/$H32)+$J32)*clients!$F$7</f>
        <v>0.96740625</v>
      </c>
      <c r="Z32" s="118">
        <f>((clients!$D$8/$G32)+$J32)*clients!$F$8</f>
        <v>0.918125</v>
      </c>
      <c r="AA32" s="118">
        <f>((clients!$E$8/$H32)+$J32)*clients!$F$8</f>
        <v>0.9582528409</v>
      </c>
      <c r="AB32" s="119">
        <f>((clients!$D$9/$G32)+$J32)*clients!$F$9</f>
        <v>0.93075</v>
      </c>
      <c r="AC32" s="119">
        <f>((clients!$E$9/$H32)+$J32)*clients!$F$9</f>
        <v>0.975375</v>
      </c>
      <c r="AD32" s="118">
        <f>((clients!$D$10/$G32)+$J32)*clients!$F$10</f>
        <v>0.924375</v>
      </c>
      <c r="AE32" s="118">
        <f>((clients!$E$10/$H32)+$J32)*clients!$F$10</f>
        <v>0.96740625</v>
      </c>
      <c r="AF32" s="119">
        <f>((clients!$D$11/$G32)+$J32)*clients!$F$11</f>
        <v>0.93075</v>
      </c>
      <c r="AG32" s="119">
        <f>((clients!$E$11/$H32)+$J32)*clients!$F$11</f>
        <v>0.975375</v>
      </c>
      <c r="AH32" s="118">
        <f>((clients!$D$12/$G32)+$J32)*clients!$F$12</f>
        <v>0.918</v>
      </c>
      <c r="AI32" s="118">
        <f>((clients!$E$12/$H32)+$J32)*clients!$F$12</f>
        <v>0.96740625</v>
      </c>
      <c r="AJ32" s="119">
        <f>((clients!$D$13/$G32)+$J32)*clients!$F$13</f>
        <v>0.85425</v>
      </c>
      <c r="AK32" s="119">
        <f>((clients!$E$13/$H32)+$J32)*clients!$F$13</f>
        <v>0.87975</v>
      </c>
      <c r="AL32" s="118">
        <f>((clients!$D$13/$G32)+$J32)*clients!$F$13</f>
        <v>0.85425</v>
      </c>
      <c r="AM32" s="118">
        <f>((clients!$E$13/$H32)+$J32)*clients!$F$13</f>
        <v>0.87975</v>
      </c>
      <c r="AN32" s="119">
        <f>((clients!$D$14/$G32)+$J32)*clients!$F$14</f>
        <v>0.02784090909</v>
      </c>
      <c r="AO32" s="119">
        <f>((clients!$E$14/$H32)+$J32)*clients!$F$14</f>
        <v>0.04630681818</v>
      </c>
      <c r="AP32" s="118">
        <f>((clients!$D$16/$G32)+$J32)*clients!$F$16</f>
        <v>0.924375</v>
      </c>
      <c r="AQ32" s="118">
        <f>((clients!$E$16/$H32)+$J32)*clients!$F$16</f>
        <v>0.96740625</v>
      </c>
      <c r="AR32" s="119">
        <f>((clients!$D$17/$G32)+$J32)*clients!$F$17</f>
        <v>0.924375</v>
      </c>
      <c r="AS32" s="119">
        <f>((clients!$E$17/$H32)+$J32)*clients!$F$17</f>
        <v>0.96740625</v>
      </c>
      <c r="AT32" s="118">
        <f>((clients!$D$18/$G32)+$J32)*clients!$F$18</f>
        <v>0.924375</v>
      </c>
      <c r="AU32" s="118">
        <f>((clients!$E$18/$H32)+$J32)*clients!$F$18</f>
        <v>0.96740625</v>
      </c>
      <c r="AV32" s="119">
        <f>((clients!$D$20/$G32)+$J32)*clients!$F$20</f>
        <v>0.924375</v>
      </c>
      <c r="AW32" s="119">
        <f>((clients!$E$20/$H32)+$J32)*clients!$F$20</f>
        <v>0.96740625</v>
      </c>
      <c r="AX32" s="118">
        <f>((clients!$D$21/$G32)+$J32)*clients!$F$21</f>
        <v>0.924375</v>
      </c>
      <c r="AY32" s="118">
        <f>((clients!$E$21/$H32)+$J32)*clients!$F$21</f>
        <v>0.96740625</v>
      </c>
      <c r="AZ32" s="119">
        <f>((clients!$D$22/$G32)+$J32)*clients!$F$22</f>
        <v>0.911625</v>
      </c>
      <c r="BA32" s="119">
        <f>((clients!$E$22/$H32)+$J32)*clients!$F$22</f>
        <v>0.95146875</v>
      </c>
      <c r="BB32" s="118">
        <f>((clients!$D$23/$G32)+$J32)*clients!$F$23</f>
        <v>0.765</v>
      </c>
      <c r="BC32" s="118">
        <f>((clients!$E$23/$H32)+$J32)*clients!$F$23</f>
        <v>0.816</v>
      </c>
      <c r="BD32" s="119">
        <f>((clients!$D$1024/$G32)+$J32)*clients!$F$1024</f>
        <v>0</v>
      </c>
      <c r="BE32" s="119">
        <f>((clients!$E$1024/$H32)+$J32)*clients!$F$1024</f>
        <v>0</v>
      </c>
      <c r="BF32" s="120"/>
      <c r="BG32" s="120"/>
      <c r="BH32" s="121"/>
      <c r="BI32" s="121"/>
    </row>
    <row r="33" ht="13.5" customHeight="1">
      <c r="A33" s="115" t="str">
        <f>mandala!A43</f>
        <v>no</v>
      </c>
      <c r="B33" s="115" t="str">
        <f>mandala!B43</f>
        <v>Oranges Tarocco 4-5-6 | Oranges Tarocco 4-5-6 BIO</v>
      </c>
      <c r="C33" s="115" t="str">
        <f>mandala!C43</f>
        <v>Agrinova</v>
      </c>
      <c r="D33" s="115">
        <f>mandala!D43</f>
        <v>110</v>
      </c>
      <c r="E33" s="115">
        <f>mandala!E43</f>
        <v>88</v>
      </c>
      <c r="F33" s="115">
        <f>mandala!F43</f>
        <v>8</v>
      </c>
      <c r="G33" s="115">
        <f>mandala!G43</f>
        <v>880</v>
      </c>
      <c r="H33" s="115">
        <f>mandala!H43</f>
        <v>704</v>
      </c>
      <c r="I33" s="116" t="str">
        <f>mandala!I43</f>
        <v/>
      </c>
      <c r="J33" s="100">
        <f>mandala!J43</f>
        <v>1.45</v>
      </c>
      <c r="K33" s="117" t="str">
        <f>mandala!K43</f>
        <v/>
      </c>
      <c r="L33" s="102">
        <f>mandala!L43</f>
        <v>1.4</v>
      </c>
      <c r="M33" s="111"/>
      <c r="N33" s="118">
        <f>((clients!$D$2/G33)+L33)*clients!$F$2</f>
        <v>1.905272727</v>
      </c>
      <c r="O33" s="118">
        <f>((clients!$E$2/H33)+L33)*clients!$F$2</f>
        <v>1.941863636</v>
      </c>
      <c r="P33" s="119">
        <f>((clients!$D$3/G33)+J33)*clients!$F$3</f>
        <v>1.926525</v>
      </c>
      <c r="Q33" s="119">
        <f>((clients!$E$3/H33)+J33)*clients!$F$3</f>
        <v>1.95361875</v>
      </c>
      <c r="R33" s="118">
        <f>((clients!$D$4/$G33)+L33)*clients!$F$4</f>
        <v>1.9533</v>
      </c>
      <c r="S33" s="118">
        <f>((clients!$E$4/H33)+L33)*clients!$F$4</f>
        <v>2.0011125</v>
      </c>
      <c r="T33" s="119">
        <f>((clients!$D$5/$G33)+$J33)*clients!$F$5</f>
        <v>1.6269</v>
      </c>
      <c r="U33" s="119">
        <f>((clients!$E$5/$H33)+$J33)*clients!$F$5</f>
        <v>1.6269</v>
      </c>
      <c r="V33" s="118">
        <f>((clients!$D$6/$G33)+$J33)*clients!$F$6</f>
        <v>1.946681818</v>
      </c>
      <c r="W33" s="118">
        <f>((clients!$E$6/$H33)+$J33)*clients!$F$6</f>
        <v>1.959522727</v>
      </c>
      <c r="X33" s="119">
        <f>((clients!$D$7/$G33)+$J33)*clients!$F$7</f>
        <v>1.990275</v>
      </c>
      <c r="Y33" s="119">
        <f>((clients!$E$7/$H33)+$J33)*clients!$F$7</f>
        <v>2.03330625</v>
      </c>
      <c r="Z33" s="118">
        <f>((clients!$D$8/$G33)+$J33)*clients!$F$8</f>
        <v>1.991625</v>
      </c>
      <c r="AA33" s="118">
        <f>((clients!$E$8/$H33)+$J33)*clients!$F$8</f>
        <v>2.031752841</v>
      </c>
      <c r="AB33" s="119">
        <f>((clients!$D$9/$G33)+$J33)*clients!$F$9</f>
        <v>1.99665</v>
      </c>
      <c r="AC33" s="119">
        <f>((clients!$E$9/$H33)+$J33)*clients!$F$9</f>
        <v>2.041275</v>
      </c>
      <c r="AD33" s="118">
        <f>((clients!$D$10/$G33)+$J33)*clients!$F$10</f>
        <v>1.990275</v>
      </c>
      <c r="AE33" s="118">
        <f>((clients!$E$10/$H33)+$J33)*clients!$F$10</f>
        <v>2.03330625</v>
      </c>
      <c r="AF33" s="119">
        <f>((clients!$D$11/$G33)+$J33)*clients!$F$11</f>
        <v>1.99665</v>
      </c>
      <c r="AG33" s="119">
        <f>((clients!$E$11/$H33)+$J33)*clients!$F$11</f>
        <v>2.041275</v>
      </c>
      <c r="AH33" s="118">
        <f>((clients!$D$12/$G33)+$J33)*clients!$F$12</f>
        <v>1.9839</v>
      </c>
      <c r="AI33" s="118">
        <f>((clients!$E$12/$H33)+$J33)*clients!$F$12</f>
        <v>2.03330625</v>
      </c>
      <c r="AJ33" s="119">
        <f>((clients!$D$13/$G33)+$J33)*clients!$F$13</f>
        <v>1.92015</v>
      </c>
      <c r="AK33" s="119">
        <f>((clients!$E$13/$H33)+$J33)*clients!$F$13</f>
        <v>1.94565</v>
      </c>
      <c r="AL33" s="118">
        <f>((clients!$D$13/$G33)+$J33)*clients!$F$13</f>
        <v>1.92015</v>
      </c>
      <c r="AM33" s="118">
        <f>((clients!$E$13/$H33)+$J33)*clients!$F$13</f>
        <v>1.94565</v>
      </c>
      <c r="AN33" s="119">
        <f>((clients!$D$14/$G33)+$J33)*clients!$F$14</f>
        <v>0.07534090909</v>
      </c>
      <c r="AO33" s="119">
        <f>((clients!$E$14/$H33)+$J33)*clients!$F$14</f>
        <v>0.09380681818</v>
      </c>
      <c r="AP33" s="118">
        <f>((clients!$D$16/$G33)+$J33)*clients!$F$16</f>
        <v>1.990275</v>
      </c>
      <c r="AQ33" s="118">
        <f>((clients!$E$16/$H33)+$J33)*clients!$F$16</f>
        <v>2.03330625</v>
      </c>
      <c r="AR33" s="119">
        <f>((clients!$D$17/$G33)+$J33)*clients!$F$17</f>
        <v>1.990275</v>
      </c>
      <c r="AS33" s="119">
        <f>((clients!$E$17/$H33)+$J33)*clients!$F$17</f>
        <v>2.03330625</v>
      </c>
      <c r="AT33" s="118">
        <f>((clients!$D$18/$G33)+$J33)*clients!$F$18</f>
        <v>1.990275</v>
      </c>
      <c r="AU33" s="118">
        <f>((clients!$E$18/$H33)+$J33)*clients!$F$18</f>
        <v>2.03330625</v>
      </c>
      <c r="AV33" s="119">
        <f>((clients!$D$20/$G33)+$J33)*clients!$F$20</f>
        <v>1.990275</v>
      </c>
      <c r="AW33" s="119">
        <f>((clients!$E$20/$H33)+$J33)*clients!$F$20</f>
        <v>2.03330625</v>
      </c>
      <c r="AX33" s="118">
        <f>((clients!$D$21/$G33)+$J33)*clients!$F$21</f>
        <v>1.990275</v>
      </c>
      <c r="AY33" s="118">
        <f>((clients!$E$21/$H33)+$J33)*clients!$F$21</f>
        <v>2.03330625</v>
      </c>
      <c r="AZ33" s="119">
        <f>((clients!$D$22/$G33)+$J33)*clients!$F$22</f>
        <v>1.977525</v>
      </c>
      <c r="BA33" s="119">
        <f>((clients!$E$22/$H33)+$J33)*clients!$F$22</f>
        <v>2.01736875</v>
      </c>
      <c r="BB33" s="118">
        <f>((clients!$D$23/$G33)+$J33)*clients!$F$23</f>
        <v>1.8309</v>
      </c>
      <c r="BC33" s="118">
        <f>((clients!$E$23/$H33)+$J33)*clients!$F$23</f>
        <v>1.8819</v>
      </c>
      <c r="BD33" s="119">
        <f>((clients!$D$1024/$G33)+$J33)*clients!$F$1024</f>
        <v>0</v>
      </c>
      <c r="BE33" s="119">
        <f>((clients!$E$1024/$H33)+$J33)*clients!$F$1024</f>
        <v>0</v>
      </c>
      <c r="BF33" s="120"/>
      <c r="BG33" s="120"/>
      <c r="BH33" s="121"/>
      <c r="BI33" s="121"/>
    </row>
    <row r="34" ht="13.5" customHeight="1">
      <c r="A34" s="115" t="str">
        <f>mandala!A44</f>
        <v>no</v>
      </c>
      <c r="B34" s="115" t="str">
        <f>mandala!B44</f>
        <v>Oranges Tarocco 7-8 | Oranges Tarocco  7-8 BIO</v>
      </c>
      <c r="C34" s="115" t="str">
        <f>mandala!C44</f>
        <v>Agrinova</v>
      </c>
      <c r="D34" s="115">
        <f>mandala!D44</f>
        <v>110</v>
      </c>
      <c r="E34" s="115">
        <f>mandala!E44</f>
        <v>88</v>
      </c>
      <c r="F34" s="115">
        <f>mandala!F44</f>
        <v>8</v>
      </c>
      <c r="G34" s="115">
        <f>mandala!G44</f>
        <v>880</v>
      </c>
      <c r="H34" s="115">
        <f>mandala!H44</f>
        <v>704</v>
      </c>
      <c r="I34" s="116" t="str">
        <f>mandala!I44</f>
        <v/>
      </c>
      <c r="J34" s="100">
        <f>mandala!J44</f>
        <v>1.2</v>
      </c>
      <c r="K34" s="117" t="str">
        <f>mandala!K44</f>
        <v/>
      </c>
      <c r="L34" s="102">
        <f>mandala!L44</f>
        <v>1.15</v>
      </c>
      <c r="M34" s="111"/>
      <c r="N34" s="118">
        <f>((clients!$D$2/G34)+L34)*clients!$F$2</f>
        <v>1.625272727</v>
      </c>
      <c r="O34" s="118">
        <f>((clients!$E$2/H34)+L34)*clients!$F$2</f>
        <v>1.661863636</v>
      </c>
      <c r="P34" s="119">
        <f>((clients!$D$3/G34)+J34)*clients!$F$3</f>
        <v>1.646025</v>
      </c>
      <c r="Q34" s="119">
        <f>((clients!$E$3/H34)+J34)*clients!$F$3</f>
        <v>1.67311875</v>
      </c>
      <c r="R34" s="118">
        <f>((clients!$D$4/$G34)+L34)*clients!$F$4</f>
        <v>1.6728</v>
      </c>
      <c r="S34" s="118">
        <f>((clients!$E$4/H34)+L34)*clients!$F$4</f>
        <v>1.7206125</v>
      </c>
      <c r="T34" s="119">
        <f>((clients!$D$5/$G34)+$J34)*clients!$F$5</f>
        <v>1.3464</v>
      </c>
      <c r="U34" s="119">
        <f>((clients!$E$5/$H34)+$J34)*clients!$F$5</f>
        <v>1.3464</v>
      </c>
      <c r="V34" s="118">
        <f>((clients!$D$6/$G34)+$J34)*clients!$F$6</f>
        <v>1.664181818</v>
      </c>
      <c r="W34" s="118">
        <f>((clients!$E$6/$H34)+$J34)*clients!$F$6</f>
        <v>1.677022727</v>
      </c>
      <c r="X34" s="119">
        <f>((clients!$D$7/$G34)+$J34)*clients!$F$7</f>
        <v>1.709775</v>
      </c>
      <c r="Y34" s="119">
        <f>((clients!$E$7/$H34)+$J34)*clients!$F$7</f>
        <v>1.75280625</v>
      </c>
      <c r="Z34" s="118">
        <f>((clients!$D$8/$G34)+$J34)*clients!$F$8</f>
        <v>1.709125</v>
      </c>
      <c r="AA34" s="118">
        <f>((clients!$E$8/$H34)+$J34)*clients!$F$8</f>
        <v>1.749252841</v>
      </c>
      <c r="AB34" s="119">
        <f>((clients!$D$9/$G34)+$J34)*clients!$F$9</f>
        <v>1.71615</v>
      </c>
      <c r="AC34" s="119">
        <f>((clients!$E$9/$H34)+$J34)*clients!$F$9</f>
        <v>1.760775</v>
      </c>
      <c r="AD34" s="118">
        <f>((clients!$D$10/$G34)+$J34)*clients!$F$10</f>
        <v>1.709775</v>
      </c>
      <c r="AE34" s="118">
        <f>((clients!$E$10/$H34)+$J34)*clients!$F$10</f>
        <v>1.75280625</v>
      </c>
      <c r="AF34" s="119">
        <f>((clients!$D$11/$G34)+$J34)*clients!$F$11</f>
        <v>1.71615</v>
      </c>
      <c r="AG34" s="119">
        <f>((clients!$E$11/$H34)+$J34)*clients!$F$11</f>
        <v>1.760775</v>
      </c>
      <c r="AH34" s="118">
        <f>((clients!$D$12/$G34)+$J34)*clients!$F$12</f>
        <v>1.7034</v>
      </c>
      <c r="AI34" s="118">
        <f>((clients!$E$12/$H34)+$J34)*clients!$F$12</f>
        <v>1.75280625</v>
      </c>
      <c r="AJ34" s="119">
        <f>((clients!$D$13/$G34)+$J34)*clients!$F$13</f>
        <v>1.63965</v>
      </c>
      <c r="AK34" s="119">
        <f>((clients!$E$13/$H34)+$J34)*clients!$F$13</f>
        <v>1.66515</v>
      </c>
      <c r="AL34" s="118">
        <f>((clients!$D$13/$G34)+$J34)*clients!$F$13</f>
        <v>1.63965</v>
      </c>
      <c r="AM34" s="118">
        <f>((clients!$E$13/$H34)+$J34)*clients!$F$13</f>
        <v>1.66515</v>
      </c>
      <c r="AN34" s="119">
        <f>((clients!$D$14/$G34)+$J34)*clients!$F$14</f>
        <v>0.06284090909</v>
      </c>
      <c r="AO34" s="119">
        <f>((clients!$E$14/$H34)+$J34)*clients!$F$14</f>
        <v>0.08130681818</v>
      </c>
      <c r="AP34" s="118">
        <f>((clients!$D$16/$G34)+$J34)*clients!$F$16</f>
        <v>1.709775</v>
      </c>
      <c r="AQ34" s="118">
        <f>((clients!$E$16/$H34)+$J34)*clients!$F$16</f>
        <v>1.75280625</v>
      </c>
      <c r="AR34" s="119">
        <f>((clients!$D$17/$G34)+$J34)*clients!$F$17</f>
        <v>1.709775</v>
      </c>
      <c r="AS34" s="119">
        <f>((clients!$E$17/$H34)+$J34)*clients!$F$17</f>
        <v>1.75280625</v>
      </c>
      <c r="AT34" s="118">
        <f>((clients!$D$18/$G34)+$J34)*clients!$F$18</f>
        <v>1.709775</v>
      </c>
      <c r="AU34" s="118">
        <f>((clients!$E$18/$H34)+$J34)*clients!$F$18</f>
        <v>1.75280625</v>
      </c>
      <c r="AV34" s="119">
        <f>((clients!$D$20/$G34)+$J34)*clients!$F$20</f>
        <v>1.709775</v>
      </c>
      <c r="AW34" s="119">
        <f>((clients!$E$20/$H34)+$J34)*clients!$F$20</f>
        <v>1.75280625</v>
      </c>
      <c r="AX34" s="118">
        <f>((clients!$D$21/$G34)+$J34)*clients!$F$21</f>
        <v>1.709775</v>
      </c>
      <c r="AY34" s="118">
        <f>((clients!$E$21/$H34)+$J34)*clients!$F$21</f>
        <v>1.75280625</v>
      </c>
      <c r="AZ34" s="119">
        <f>((clients!$D$22/$G34)+$J34)*clients!$F$22</f>
        <v>1.697025</v>
      </c>
      <c r="BA34" s="119">
        <f>((clients!$E$22/$H34)+$J34)*clients!$F$22</f>
        <v>1.73686875</v>
      </c>
      <c r="BB34" s="118">
        <f>((clients!$D$23/$G34)+$J34)*clients!$F$23</f>
        <v>1.5504</v>
      </c>
      <c r="BC34" s="118">
        <f>((clients!$E$23/$H34)+$J34)*clients!$F$23</f>
        <v>1.6014</v>
      </c>
      <c r="BD34" s="119">
        <f>((clients!$D$1024/$G34)+$J34)*clients!$F$1024</f>
        <v>0</v>
      </c>
      <c r="BE34" s="119">
        <f>((clients!$E$1024/$H34)+$J34)*clients!$F$1024</f>
        <v>0</v>
      </c>
      <c r="BF34" s="120"/>
      <c r="BG34" s="120"/>
      <c r="BH34" s="121"/>
      <c r="BI34" s="121"/>
    </row>
    <row r="35" ht="13.5" customHeight="1">
      <c r="A35" s="115" t="str">
        <f>mandala!A45</f>
        <v>no</v>
      </c>
      <c r="B35" s="115" t="str">
        <f>mandala!B45</f>
        <v>Oranges Tarocco 9-10 | Oranges Tarocco  9-10 BIO</v>
      </c>
      <c r="C35" s="115" t="str">
        <f>mandala!C45</f>
        <v>Agrinova</v>
      </c>
      <c r="D35" s="115">
        <f>mandala!D45</f>
        <v>110</v>
      </c>
      <c r="E35" s="115">
        <f>mandala!E45</f>
        <v>88</v>
      </c>
      <c r="F35" s="115">
        <f>mandala!F45</f>
        <v>8</v>
      </c>
      <c r="G35" s="115">
        <f>mandala!G45</f>
        <v>880</v>
      </c>
      <c r="H35" s="115">
        <f>mandala!H45</f>
        <v>704</v>
      </c>
      <c r="I35" s="116" t="str">
        <f>mandala!I45</f>
        <v/>
      </c>
      <c r="J35" s="100">
        <f>mandala!J45</f>
        <v>0.8</v>
      </c>
      <c r="K35" s="117" t="str">
        <f>mandala!K45</f>
        <v/>
      </c>
      <c r="L35" s="102">
        <f>mandala!L45</f>
        <v>0.75</v>
      </c>
      <c r="M35" s="111"/>
      <c r="N35" s="118">
        <f>((clients!$D$2/G35)+L35)*clients!$F$2</f>
        <v>1.177272727</v>
      </c>
      <c r="O35" s="118">
        <f>((clients!$E$2/H35)+L35)*clients!$F$2</f>
        <v>1.213863636</v>
      </c>
      <c r="P35" s="119">
        <f>((clients!$D$3/G35)+J35)*clients!$F$3</f>
        <v>1.197225</v>
      </c>
      <c r="Q35" s="119">
        <f>((clients!$E$3/H35)+J35)*clients!$F$3</f>
        <v>1.22431875</v>
      </c>
      <c r="R35" s="118">
        <f>((clients!$D$4/$G35)+L35)*clients!$F$4</f>
        <v>1.224</v>
      </c>
      <c r="S35" s="118">
        <f>((clients!$E$4/H35)+L35)*clients!$F$4</f>
        <v>1.2718125</v>
      </c>
      <c r="T35" s="119">
        <f>((clients!$D$5/$G35)+$J35)*clients!$F$5</f>
        <v>0.8976</v>
      </c>
      <c r="U35" s="119">
        <f>((clients!$E$5/$H35)+$J35)*clients!$F$5</f>
        <v>0.8976</v>
      </c>
      <c r="V35" s="118">
        <f>((clients!$D$6/$G35)+$J35)*clients!$F$6</f>
        <v>1.212181818</v>
      </c>
      <c r="W35" s="118">
        <f>((clients!$E$6/$H35)+$J35)*clients!$F$6</f>
        <v>1.225022727</v>
      </c>
      <c r="X35" s="119">
        <f>((clients!$D$7/$G35)+$J35)*clients!$F$7</f>
        <v>1.260975</v>
      </c>
      <c r="Y35" s="119">
        <f>((clients!$E$7/$H35)+$J35)*clients!$F$7</f>
        <v>1.30400625</v>
      </c>
      <c r="Z35" s="118">
        <f>((clients!$D$8/$G35)+$J35)*clients!$F$8</f>
        <v>1.257125</v>
      </c>
      <c r="AA35" s="118">
        <f>((clients!$E$8/$H35)+$J35)*clients!$F$8</f>
        <v>1.297252841</v>
      </c>
      <c r="AB35" s="119">
        <f>((clients!$D$9/$G35)+$J35)*clients!$F$9</f>
        <v>1.26735</v>
      </c>
      <c r="AC35" s="119">
        <f>((clients!$E$9/$H35)+$J35)*clients!$F$9</f>
        <v>1.311975</v>
      </c>
      <c r="AD35" s="118">
        <f>((clients!$D$10/$G35)+$J35)*clients!$F$10</f>
        <v>1.260975</v>
      </c>
      <c r="AE35" s="118">
        <f>((clients!$E$10/$H35)+$J35)*clients!$F$10</f>
        <v>1.30400625</v>
      </c>
      <c r="AF35" s="119">
        <f>((clients!$D$11/$G35)+$J35)*clients!$F$11</f>
        <v>1.26735</v>
      </c>
      <c r="AG35" s="119">
        <f>((clients!$E$11/$H35)+$J35)*clients!$F$11</f>
        <v>1.311975</v>
      </c>
      <c r="AH35" s="118">
        <f>((clients!$D$12/$G35)+$J35)*clients!$F$12</f>
        <v>1.2546</v>
      </c>
      <c r="AI35" s="118">
        <f>((clients!$E$12/$H35)+$J35)*clients!$F$12</f>
        <v>1.30400625</v>
      </c>
      <c r="AJ35" s="119">
        <f>((clients!$D$13/$G35)+$J35)*clients!$F$13</f>
        <v>1.19085</v>
      </c>
      <c r="AK35" s="119">
        <f>((clients!$E$13/$H35)+$J35)*clients!$F$13</f>
        <v>1.21635</v>
      </c>
      <c r="AL35" s="118">
        <f>((clients!$D$13/$G35)+$J35)*clients!$F$13</f>
        <v>1.19085</v>
      </c>
      <c r="AM35" s="118">
        <f>((clients!$E$13/$H35)+$J35)*clients!$F$13</f>
        <v>1.21635</v>
      </c>
      <c r="AN35" s="119">
        <f>((clients!$D$14/$G35)+$J35)*clients!$F$14</f>
        <v>0.04284090909</v>
      </c>
      <c r="AO35" s="119">
        <f>((clients!$E$14/$H35)+$J35)*clients!$F$14</f>
        <v>0.06130681818</v>
      </c>
      <c r="AP35" s="118">
        <f>((clients!$D$16/$G35)+$J35)*clients!$F$16</f>
        <v>1.260975</v>
      </c>
      <c r="AQ35" s="118">
        <f>((clients!$E$16/$H35)+$J35)*clients!$F$16</f>
        <v>1.30400625</v>
      </c>
      <c r="AR35" s="119">
        <f>((clients!$D$17/$G35)+$J35)*clients!$F$17</f>
        <v>1.260975</v>
      </c>
      <c r="AS35" s="119">
        <f>((clients!$E$17/$H35)+$J35)*clients!$F$17</f>
        <v>1.30400625</v>
      </c>
      <c r="AT35" s="118">
        <f>((clients!$D$18/$G35)+$J35)*clients!$F$18</f>
        <v>1.260975</v>
      </c>
      <c r="AU35" s="118">
        <f>((clients!$E$18/$H35)+$J35)*clients!$F$18</f>
        <v>1.30400625</v>
      </c>
      <c r="AV35" s="119">
        <f>((clients!$D$20/$G35)+$J35)*clients!$F$20</f>
        <v>1.260975</v>
      </c>
      <c r="AW35" s="119">
        <f>((clients!$E$20/$H35)+$J35)*clients!$F$20</f>
        <v>1.30400625</v>
      </c>
      <c r="AX35" s="118">
        <f>((clients!$D$21/$G35)+$J35)*clients!$F$21</f>
        <v>1.260975</v>
      </c>
      <c r="AY35" s="118">
        <f>((clients!$E$21/$H35)+$J35)*clients!$F$21</f>
        <v>1.30400625</v>
      </c>
      <c r="AZ35" s="119">
        <f>((clients!$D$22/$G35)+$J35)*clients!$F$22</f>
        <v>1.248225</v>
      </c>
      <c r="BA35" s="119">
        <f>((clients!$E$22/$H35)+$J35)*clients!$F$22</f>
        <v>1.28806875</v>
      </c>
      <c r="BB35" s="118">
        <f>((clients!$D$23/$G35)+$J35)*clients!$F$23</f>
        <v>1.1016</v>
      </c>
      <c r="BC35" s="118">
        <f>((clients!$E$23/$H35)+$J35)*clients!$F$23</f>
        <v>1.1526</v>
      </c>
      <c r="BD35" s="119">
        <f>((clients!$D$1024/$G35)+$J35)*clients!$F$1024</f>
        <v>0</v>
      </c>
      <c r="BE35" s="119">
        <f>((clients!$E$1024/$H35)+$J35)*clients!$F$1024</f>
        <v>0</v>
      </c>
      <c r="BF35" s="120"/>
      <c r="BG35" s="120"/>
      <c r="BH35" s="121"/>
      <c r="BI35" s="121"/>
    </row>
    <row r="36" ht="13.5" customHeight="1">
      <c r="A36" s="115" t="str">
        <f>mandala!A46</f>
        <v>no</v>
      </c>
      <c r="B36" s="115" t="str">
        <f>mandala!B46</f>
        <v>Oranges Moro 7-8 | Oranges Moro  7-8 BIO</v>
      </c>
      <c r="C36" s="115" t="str">
        <f>mandala!C46</f>
        <v>Agrinova</v>
      </c>
      <c r="D36" s="115">
        <f>mandala!D46</f>
        <v>110</v>
      </c>
      <c r="E36" s="115">
        <f>mandala!E46</f>
        <v>88</v>
      </c>
      <c r="F36" s="115">
        <f>mandala!F46</f>
        <v>8</v>
      </c>
      <c r="G36" s="115">
        <f>mandala!G46</f>
        <v>880</v>
      </c>
      <c r="H36" s="115">
        <f>mandala!H46</f>
        <v>704</v>
      </c>
      <c r="I36" s="116" t="str">
        <f>mandala!I46</f>
        <v/>
      </c>
      <c r="J36" s="100">
        <f>mandala!J46</f>
        <v>1.05</v>
      </c>
      <c r="K36" s="117" t="str">
        <f>mandala!K46</f>
        <v/>
      </c>
      <c r="L36" s="102">
        <f>mandala!L46</f>
        <v>0.85</v>
      </c>
      <c r="M36" s="111"/>
      <c r="N36" s="118">
        <f>((clients!$D$2/G36)+L36)*clients!$F$2</f>
        <v>1.289272727</v>
      </c>
      <c r="O36" s="118">
        <f>((clients!$E$2/H36)+L36)*clients!$F$2</f>
        <v>1.325863636</v>
      </c>
      <c r="P36" s="119">
        <f>((clients!$D$3/G36)+J36)*clients!$F$3</f>
        <v>1.477725</v>
      </c>
      <c r="Q36" s="119">
        <f>((clients!$E$3/H36)+J36)*clients!$F$3</f>
        <v>1.50481875</v>
      </c>
      <c r="R36" s="118">
        <f>((clients!$D$4/$G36)+L36)*clients!$F$4</f>
        <v>1.3362</v>
      </c>
      <c r="S36" s="118">
        <f>((clients!$E$4/H36)+L36)*clients!$F$4</f>
        <v>1.3840125</v>
      </c>
      <c r="T36" s="119">
        <f>((clients!$D$5/$G36)+$J36)*clients!$F$5</f>
        <v>1.1781</v>
      </c>
      <c r="U36" s="119">
        <f>((clients!$E$5/$H36)+$J36)*clients!$F$5</f>
        <v>1.1781</v>
      </c>
      <c r="V36" s="118">
        <f>((clients!$D$6/$G36)+$J36)*clients!$F$6</f>
        <v>1.494681818</v>
      </c>
      <c r="W36" s="118">
        <f>((clients!$E$6/$H36)+$J36)*clients!$F$6</f>
        <v>1.507522727</v>
      </c>
      <c r="X36" s="119">
        <f>((clients!$D$7/$G36)+$J36)*clients!$F$7</f>
        <v>1.541475</v>
      </c>
      <c r="Y36" s="119">
        <f>((clients!$E$7/$H36)+$J36)*clients!$F$7</f>
        <v>1.58450625</v>
      </c>
      <c r="Z36" s="118">
        <f>((clients!$D$8/$G36)+$J36)*clients!$F$8</f>
        <v>1.539625</v>
      </c>
      <c r="AA36" s="118">
        <f>((clients!$E$8/$H36)+$J36)*clients!$F$8</f>
        <v>1.579752841</v>
      </c>
      <c r="AB36" s="119">
        <f>((clients!$D$9/$G36)+$J36)*clients!$F$9</f>
        <v>1.54785</v>
      </c>
      <c r="AC36" s="119">
        <f>((clients!$E$9/$H36)+$J36)*clients!$F$9</f>
        <v>1.592475</v>
      </c>
      <c r="AD36" s="118">
        <f>((clients!$D$10/$G36)+$J36)*clients!$F$10</f>
        <v>1.541475</v>
      </c>
      <c r="AE36" s="118">
        <f>((clients!$E$10/$H36)+$J36)*clients!$F$10</f>
        <v>1.58450625</v>
      </c>
      <c r="AF36" s="119">
        <f>((clients!$D$11/$G36)+$J36)*clients!$F$11</f>
        <v>1.54785</v>
      </c>
      <c r="AG36" s="119">
        <f>((clients!$E$11/$H36)+$J36)*clients!$F$11</f>
        <v>1.592475</v>
      </c>
      <c r="AH36" s="118">
        <f>((clients!$D$12/$G36)+$J36)*clients!$F$12</f>
        <v>1.5351</v>
      </c>
      <c r="AI36" s="118">
        <f>((clients!$E$12/$H36)+$J36)*clients!$F$12</f>
        <v>1.58450625</v>
      </c>
      <c r="AJ36" s="119">
        <f>((clients!$D$13/$G36)+$J36)*clients!$F$13</f>
        <v>1.47135</v>
      </c>
      <c r="AK36" s="119">
        <f>((clients!$E$13/$H36)+$J36)*clients!$F$13</f>
        <v>1.49685</v>
      </c>
      <c r="AL36" s="118">
        <f>((clients!$D$13/$G36)+$J36)*clients!$F$13</f>
        <v>1.47135</v>
      </c>
      <c r="AM36" s="118">
        <f>((clients!$E$13/$H36)+$J36)*clients!$F$13</f>
        <v>1.49685</v>
      </c>
      <c r="AN36" s="119">
        <f>((clients!$D$14/$G36)+$J36)*clients!$F$14</f>
        <v>0.05534090909</v>
      </c>
      <c r="AO36" s="119">
        <f>((clients!$E$14/$H36)+$J36)*clients!$F$14</f>
        <v>0.07380681818</v>
      </c>
      <c r="AP36" s="118">
        <f>((clients!$D$16/$G36)+$J36)*clients!$F$16</f>
        <v>1.541475</v>
      </c>
      <c r="AQ36" s="118">
        <f>((clients!$E$16/$H36)+$J36)*clients!$F$16</f>
        <v>1.58450625</v>
      </c>
      <c r="AR36" s="119">
        <f>((clients!$D$17/$G36)+$J36)*clients!$F$17</f>
        <v>1.541475</v>
      </c>
      <c r="AS36" s="119">
        <f>((clients!$E$17/$H36)+$J36)*clients!$F$17</f>
        <v>1.58450625</v>
      </c>
      <c r="AT36" s="118">
        <f>((clients!$D$18/$G36)+$J36)*clients!$F$18</f>
        <v>1.541475</v>
      </c>
      <c r="AU36" s="118">
        <f>((clients!$E$18/$H36)+$J36)*clients!$F$18</f>
        <v>1.58450625</v>
      </c>
      <c r="AV36" s="119">
        <f>((clients!$D$20/$G36)+$J36)*clients!$F$20</f>
        <v>1.541475</v>
      </c>
      <c r="AW36" s="119">
        <f>((clients!$E$20/$H36)+$J36)*clients!$F$20</f>
        <v>1.58450625</v>
      </c>
      <c r="AX36" s="118">
        <f>((clients!$D$21/$G36)+$J36)*clients!$F$21</f>
        <v>1.541475</v>
      </c>
      <c r="AY36" s="118">
        <f>((clients!$E$21/$H36)+$J36)*clients!$F$21</f>
        <v>1.58450625</v>
      </c>
      <c r="AZ36" s="119">
        <f>((clients!$D$22/$G36)+$J36)*clients!$F$22</f>
        <v>1.528725</v>
      </c>
      <c r="BA36" s="119">
        <f>((clients!$E$22/$H36)+$J36)*clients!$F$22</f>
        <v>1.56856875</v>
      </c>
      <c r="BB36" s="118">
        <f>((clients!$D$23/$G36)+$J36)*clients!$F$23</f>
        <v>1.3821</v>
      </c>
      <c r="BC36" s="118">
        <f>((clients!$E$23/$H36)+$J36)*clients!$F$23</f>
        <v>1.4331</v>
      </c>
      <c r="BD36" s="119">
        <f>((clients!$D$1024/$G36)+$J36)*clients!$F$1024</f>
        <v>0</v>
      </c>
      <c r="BE36" s="119">
        <f>((clients!$E$1024/$H36)+$J36)*clients!$F$1024</f>
        <v>0</v>
      </c>
      <c r="BF36" s="120"/>
      <c r="BG36" s="120"/>
      <c r="BH36" s="121"/>
      <c r="BI36" s="121"/>
    </row>
    <row r="37" ht="13.5" customHeight="1">
      <c r="A37" s="115" t="str">
        <f>mandala!A47</f>
        <v>no</v>
      </c>
      <c r="B37" s="115" t="str">
        <f>mandala!B47</f>
        <v>Oranges Moro 9-10 | Oranges Moro  9-10 BIO</v>
      </c>
      <c r="C37" s="115" t="str">
        <f>mandala!C47</f>
        <v>Agrinova</v>
      </c>
      <c r="D37" s="115">
        <f>mandala!D47</f>
        <v>110</v>
      </c>
      <c r="E37" s="115">
        <f>mandala!E47</f>
        <v>88</v>
      </c>
      <c r="F37" s="115">
        <f>mandala!F47</f>
        <v>8</v>
      </c>
      <c r="G37" s="115">
        <f>mandala!G47</f>
        <v>880</v>
      </c>
      <c r="H37" s="115">
        <f>mandala!H47</f>
        <v>704</v>
      </c>
      <c r="I37" s="116" t="str">
        <f>mandala!I47</f>
        <v/>
      </c>
      <c r="J37" s="100">
        <f>mandala!J47</f>
        <v>0.8</v>
      </c>
      <c r="K37" s="117" t="str">
        <f>mandala!K47</f>
        <v/>
      </c>
      <c r="L37" s="102">
        <f>mandala!L47</f>
        <v>0.7</v>
      </c>
      <c r="M37" s="111"/>
      <c r="N37" s="118">
        <f>((clients!$D$2/G37)+L37)*clients!$F$2</f>
        <v>1.121272727</v>
      </c>
      <c r="O37" s="118">
        <f>((clients!$E$2/H37)+L37)*clients!$F$2</f>
        <v>1.157863636</v>
      </c>
      <c r="P37" s="119">
        <f>((clients!$D$3/G37)+J37)*clients!$F$3</f>
        <v>1.197225</v>
      </c>
      <c r="Q37" s="119">
        <f>((clients!$E$3/H37)+J37)*clients!$F$3</f>
        <v>1.22431875</v>
      </c>
      <c r="R37" s="118">
        <f>((clients!$D$4/$G37)+L37)*clients!$F$4</f>
        <v>1.1679</v>
      </c>
      <c r="S37" s="118">
        <f>((clients!$E$4/H37)+L37)*clients!$F$4</f>
        <v>1.2157125</v>
      </c>
      <c r="T37" s="119">
        <f>((clients!$D$5/$G37)+$J37)*clients!$F$5</f>
        <v>0.8976</v>
      </c>
      <c r="U37" s="119">
        <f>((clients!$E$5/$H37)+$J37)*clients!$F$5</f>
        <v>0.8976</v>
      </c>
      <c r="V37" s="118">
        <f>((clients!$D$6/$G37)+$J37)*clients!$F$6</f>
        <v>1.212181818</v>
      </c>
      <c r="W37" s="118">
        <f>((clients!$E$6/$H37)+$J37)*clients!$F$6</f>
        <v>1.225022727</v>
      </c>
      <c r="X37" s="119">
        <f>((clients!$D$7/$G37)+$J37)*clients!$F$7</f>
        <v>1.260975</v>
      </c>
      <c r="Y37" s="119">
        <f>((clients!$E$7/$H37)+$J37)*clients!$F$7</f>
        <v>1.30400625</v>
      </c>
      <c r="Z37" s="118">
        <f>((clients!$D$8/$G37)+$J37)*clients!$F$8</f>
        <v>1.257125</v>
      </c>
      <c r="AA37" s="118">
        <f>((clients!$E$8/$H37)+$J37)*clients!$F$8</f>
        <v>1.297252841</v>
      </c>
      <c r="AB37" s="119">
        <f>((clients!$D$9/$G37)+$J37)*clients!$F$9</f>
        <v>1.26735</v>
      </c>
      <c r="AC37" s="119">
        <f>((clients!$E$9/$H37)+$J37)*clients!$F$9</f>
        <v>1.311975</v>
      </c>
      <c r="AD37" s="118">
        <f>((clients!$D$10/$G37)+$J37)*clients!$F$10</f>
        <v>1.260975</v>
      </c>
      <c r="AE37" s="118">
        <f>((clients!$E$10/$H37)+$J37)*clients!$F$10</f>
        <v>1.30400625</v>
      </c>
      <c r="AF37" s="119">
        <f>((clients!$D$11/$G37)+$J37)*clients!$F$11</f>
        <v>1.26735</v>
      </c>
      <c r="AG37" s="119">
        <f>((clients!$E$11/$H37)+$J37)*clients!$F$11</f>
        <v>1.311975</v>
      </c>
      <c r="AH37" s="118">
        <f>((clients!$D$12/$G37)+$J37)*clients!$F$12</f>
        <v>1.2546</v>
      </c>
      <c r="AI37" s="118">
        <f>((clients!$E$12/$H37)+$J37)*clients!$F$12</f>
        <v>1.30400625</v>
      </c>
      <c r="AJ37" s="119">
        <f>((clients!$D$13/$G37)+$J37)*clients!$F$13</f>
        <v>1.19085</v>
      </c>
      <c r="AK37" s="119">
        <f>((clients!$E$13/$H37)+$J37)*clients!$F$13</f>
        <v>1.21635</v>
      </c>
      <c r="AL37" s="118">
        <f>((clients!$D$13/$G37)+$J37)*clients!$F$13</f>
        <v>1.19085</v>
      </c>
      <c r="AM37" s="118">
        <f>((clients!$E$13/$H37)+$J37)*clients!$F$13</f>
        <v>1.21635</v>
      </c>
      <c r="AN37" s="119">
        <f>((clients!$D$14/$G37)+$J37)*clients!$F$14</f>
        <v>0.04284090909</v>
      </c>
      <c r="AO37" s="119">
        <f>((clients!$E$14/$H37)+$J37)*clients!$F$14</f>
        <v>0.06130681818</v>
      </c>
      <c r="AP37" s="118">
        <f>((clients!$D$16/$G37)+$J37)*clients!$F$16</f>
        <v>1.260975</v>
      </c>
      <c r="AQ37" s="118">
        <f>((clients!$E$16/$H37)+$J37)*clients!$F$16</f>
        <v>1.30400625</v>
      </c>
      <c r="AR37" s="119">
        <f>((clients!$D$17/$G37)+$J37)*clients!$F$17</f>
        <v>1.260975</v>
      </c>
      <c r="AS37" s="119">
        <f>((clients!$E$17/$H37)+$J37)*clients!$F$17</f>
        <v>1.30400625</v>
      </c>
      <c r="AT37" s="118">
        <f>((clients!$D$18/$G37)+$J37)*clients!$F$18</f>
        <v>1.260975</v>
      </c>
      <c r="AU37" s="118">
        <f>((clients!$E$18/$H37)+$J37)*clients!$F$18</f>
        <v>1.30400625</v>
      </c>
      <c r="AV37" s="119">
        <f>((clients!$D$20/$G37)+$J37)*clients!$F$20</f>
        <v>1.260975</v>
      </c>
      <c r="AW37" s="119">
        <f>((clients!$E$20/$H37)+$J37)*clients!$F$20</f>
        <v>1.30400625</v>
      </c>
      <c r="AX37" s="118">
        <f>((clients!$D$21/$G37)+$J37)*clients!$F$21</f>
        <v>1.260975</v>
      </c>
      <c r="AY37" s="118">
        <f>((clients!$E$21/$H37)+$J37)*clients!$F$21</f>
        <v>1.30400625</v>
      </c>
      <c r="AZ37" s="119">
        <f>((clients!$D$22/$G37)+$J37)*clients!$F$22</f>
        <v>1.248225</v>
      </c>
      <c r="BA37" s="119">
        <f>((clients!$E$22/$H37)+$J37)*clients!$F$22</f>
        <v>1.28806875</v>
      </c>
      <c r="BB37" s="118">
        <f>((clients!$D$23/$G37)+$J37)*clients!$F$23</f>
        <v>1.1016</v>
      </c>
      <c r="BC37" s="118">
        <f>((clients!$E$23/$H37)+$J37)*clients!$F$23</f>
        <v>1.1526</v>
      </c>
      <c r="BD37" s="119">
        <f>((clients!$D$1024/$G37)+$J37)*clients!$F$1024</f>
        <v>0</v>
      </c>
      <c r="BE37" s="119">
        <f>((clients!$E$1024/$H37)+$J37)*clients!$F$1024</f>
        <v>0</v>
      </c>
      <c r="BF37" s="120"/>
      <c r="BG37" s="120"/>
      <c r="BH37" s="121"/>
      <c r="BI37" s="121"/>
    </row>
    <row r="38" ht="13.5" customHeight="1">
      <c r="A38" s="115" t="str">
        <f>mandala!A48</f>
        <v>no</v>
      </c>
      <c r="B38" s="115" t="str">
        <f>mandala!B48</f>
        <v>Oranges Sanguinello 7-8 | Oranges Sanguinello 7-8 BIO</v>
      </c>
      <c r="C38" s="115" t="str">
        <f>mandala!C48</f>
        <v>Agrinova</v>
      </c>
      <c r="D38" s="115">
        <f>mandala!D48</f>
        <v>110</v>
      </c>
      <c r="E38" s="115">
        <f>mandala!E48</f>
        <v>88</v>
      </c>
      <c r="F38" s="115">
        <f>mandala!F48</f>
        <v>8</v>
      </c>
      <c r="G38" s="115">
        <f>mandala!G48</f>
        <v>880</v>
      </c>
      <c r="H38" s="115">
        <f>mandala!H48</f>
        <v>704</v>
      </c>
      <c r="I38" s="116" t="str">
        <f>mandala!I48</f>
        <v/>
      </c>
      <c r="J38" s="100">
        <f>mandala!J48</f>
        <v>1.2</v>
      </c>
      <c r="K38" s="117" t="str">
        <f>mandala!K48</f>
        <v/>
      </c>
      <c r="L38" s="102">
        <f>mandala!L48</f>
        <v>1</v>
      </c>
      <c r="M38" s="111"/>
      <c r="N38" s="118">
        <f>((clients!$D$2/G38)+L38)*clients!$F$2</f>
        <v>1.457272727</v>
      </c>
      <c r="O38" s="118">
        <f>((clients!$E$2/H38)+L38)*clients!$F$2</f>
        <v>1.493863636</v>
      </c>
      <c r="P38" s="119">
        <f>((clients!$D$3/G38)+J38)*clients!$F$3</f>
        <v>1.646025</v>
      </c>
      <c r="Q38" s="119">
        <f>((clients!$E$3/H38)+J38)*clients!$F$3</f>
        <v>1.67311875</v>
      </c>
      <c r="R38" s="118">
        <f>((clients!$D$4/$G38)+L38)*clients!$F$4</f>
        <v>1.5045</v>
      </c>
      <c r="S38" s="118">
        <f>((clients!$E$4/H38)+L38)*clients!$F$4</f>
        <v>1.5523125</v>
      </c>
      <c r="T38" s="119">
        <f>((clients!$D$5/$G38)+$J38)*clients!$F$5</f>
        <v>1.3464</v>
      </c>
      <c r="U38" s="119">
        <f>((clients!$E$5/$H38)+$J38)*clients!$F$5</f>
        <v>1.3464</v>
      </c>
      <c r="V38" s="118">
        <f>((clients!$D$6/$G38)+$J38)*clients!$F$6</f>
        <v>1.664181818</v>
      </c>
      <c r="W38" s="118">
        <f>((clients!$E$6/$H38)+$J38)*clients!$F$6</f>
        <v>1.677022727</v>
      </c>
      <c r="X38" s="119">
        <f>((clients!$D$7/$G38)+$J38)*clients!$F$7</f>
        <v>1.709775</v>
      </c>
      <c r="Y38" s="119">
        <f>((clients!$E$7/$H38)+$J38)*clients!$F$7</f>
        <v>1.75280625</v>
      </c>
      <c r="Z38" s="118">
        <f>((clients!$D$8/$G38)+$J38)*clients!$F$8</f>
        <v>1.709125</v>
      </c>
      <c r="AA38" s="118">
        <f>((clients!$E$8/$H38)+$J38)*clients!$F$8</f>
        <v>1.749252841</v>
      </c>
      <c r="AB38" s="119">
        <f>((clients!$D$9/$G38)+$J38)*clients!$F$9</f>
        <v>1.71615</v>
      </c>
      <c r="AC38" s="119">
        <f>((clients!$E$9/$H38)+$J38)*clients!$F$9</f>
        <v>1.760775</v>
      </c>
      <c r="AD38" s="118">
        <f>((clients!$D$10/$G38)+$J38)*clients!$F$10</f>
        <v>1.709775</v>
      </c>
      <c r="AE38" s="118">
        <f>((clients!$E$10/$H38)+$J38)*clients!$F$10</f>
        <v>1.75280625</v>
      </c>
      <c r="AF38" s="119">
        <f>((clients!$D$11/$G38)+$J38)*clients!$F$11</f>
        <v>1.71615</v>
      </c>
      <c r="AG38" s="119">
        <f>((clients!$E$11/$H38)+$J38)*clients!$F$11</f>
        <v>1.760775</v>
      </c>
      <c r="AH38" s="118">
        <f>((clients!$D$12/$G38)+$J38)*clients!$F$12</f>
        <v>1.7034</v>
      </c>
      <c r="AI38" s="118">
        <f>((clients!$E$12/$H38)+$J38)*clients!$F$12</f>
        <v>1.75280625</v>
      </c>
      <c r="AJ38" s="119">
        <f>((clients!$D$13/$G38)+$J38)*clients!$F$13</f>
        <v>1.63965</v>
      </c>
      <c r="AK38" s="119">
        <f>((clients!$E$13/$H38)+$J38)*clients!$F$13</f>
        <v>1.66515</v>
      </c>
      <c r="AL38" s="118">
        <f>((clients!$D$13/$G38)+$J38)*clients!$F$13</f>
        <v>1.63965</v>
      </c>
      <c r="AM38" s="118">
        <f>((clients!$E$13/$H38)+$J38)*clients!$F$13</f>
        <v>1.66515</v>
      </c>
      <c r="AN38" s="119">
        <f>((clients!$D$14/$G38)+$J38)*clients!$F$14</f>
        <v>0.06284090909</v>
      </c>
      <c r="AO38" s="119">
        <f>((clients!$E$14/$H38)+$J38)*clients!$F$14</f>
        <v>0.08130681818</v>
      </c>
      <c r="AP38" s="118">
        <f>((clients!$D$16/$G38)+$J38)*clients!$F$16</f>
        <v>1.709775</v>
      </c>
      <c r="AQ38" s="118">
        <f>((clients!$E$16/$H38)+$J38)*clients!$F$16</f>
        <v>1.75280625</v>
      </c>
      <c r="AR38" s="119">
        <f>((clients!$D$17/$G38)+$J38)*clients!$F$17</f>
        <v>1.709775</v>
      </c>
      <c r="AS38" s="119">
        <f>((clients!$E$17/$H38)+$J38)*clients!$F$17</f>
        <v>1.75280625</v>
      </c>
      <c r="AT38" s="118">
        <f>((clients!$D$18/$G38)+$J38)*clients!$F$18</f>
        <v>1.709775</v>
      </c>
      <c r="AU38" s="118">
        <f>((clients!$E$18/$H38)+$J38)*clients!$F$18</f>
        <v>1.75280625</v>
      </c>
      <c r="AV38" s="119">
        <f>((clients!$D$20/$G38)+$J38)*clients!$F$20</f>
        <v>1.709775</v>
      </c>
      <c r="AW38" s="119">
        <f>((clients!$E$20/$H38)+$J38)*clients!$F$20</f>
        <v>1.75280625</v>
      </c>
      <c r="AX38" s="118">
        <f>((clients!$D$21/$G38)+$J38)*clients!$F$21</f>
        <v>1.709775</v>
      </c>
      <c r="AY38" s="118">
        <f>((clients!$E$21/$H38)+$J38)*clients!$F$21</f>
        <v>1.75280625</v>
      </c>
      <c r="AZ38" s="119">
        <f>((clients!$D$22/$G38)+$J38)*clients!$F$22</f>
        <v>1.697025</v>
      </c>
      <c r="BA38" s="119">
        <f>((clients!$E$22/$H38)+$J38)*clients!$F$22</f>
        <v>1.73686875</v>
      </c>
      <c r="BB38" s="118">
        <f>((clients!$D$23/$G38)+$J38)*clients!$F$23</f>
        <v>1.5504</v>
      </c>
      <c r="BC38" s="118">
        <f>((clients!$E$23/$H38)+$J38)*clients!$F$23</f>
        <v>1.6014</v>
      </c>
      <c r="BD38" s="119">
        <f>((clients!$D$1024/$G38)+$J38)*clients!$F$1024</f>
        <v>0</v>
      </c>
      <c r="BE38" s="119">
        <f>((clients!$E$1024/$H38)+$J38)*clients!$F$1024</f>
        <v>0</v>
      </c>
      <c r="BF38" s="120"/>
      <c r="BG38" s="120"/>
      <c r="BH38" s="121"/>
      <c r="BI38" s="121"/>
    </row>
    <row r="39" ht="13.5" customHeight="1">
      <c r="A39" s="115" t="str">
        <f>mandala!A49</f>
        <v>no</v>
      </c>
      <c r="B39" s="115" t="str">
        <f>mandala!B49</f>
        <v>Oranges Sanguinello 9-10 | Oranges Sanguinello 9-10 BIO</v>
      </c>
      <c r="C39" s="115" t="str">
        <f>mandala!C49</f>
        <v>Agrinova</v>
      </c>
      <c r="D39" s="115">
        <f>mandala!D49</f>
        <v>110</v>
      </c>
      <c r="E39" s="115">
        <f>mandala!E49</f>
        <v>88</v>
      </c>
      <c r="F39" s="115">
        <f>mandala!F49</f>
        <v>8</v>
      </c>
      <c r="G39" s="115">
        <f>mandala!G49</f>
        <v>880</v>
      </c>
      <c r="H39" s="115">
        <f>mandala!H49</f>
        <v>704</v>
      </c>
      <c r="I39" s="116" t="str">
        <f>mandala!I49</f>
        <v/>
      </c>
      <c r="J39" s="100">
        <f>mandala!J49</f>
        <v>0.8</v>
      </c>
      <c r="K39" s="117" t="str">
        <f>mandala!K49</f>
        <v/>
      </c>
      <c r="L39" s="102">
        <f>mandala!L49</f>
        <v>0.7</v>
      </c>
      <c r="M39" s="111"/>
      <c r="N39" s="118">
        <f>((clients!$D$2/G39)+L39)*clients!$F$2</f>
        <v>1.121272727</v>
      </c>
      <c r="O39" s="118">
        <f>((clients!$E$2/H39)+L39)*clients!$F$2</f>
        <v>1.157863636</v>
      </c>
      <c r="P39" s="119">
        <f>((clients!$D$3/G39)+J39)*clients!$F$3</f>
        <v>1.197225</v>
      </c>
      <c r="Q39" s="119">
        <f>((clients!$E$3/H39)+J39)*clients!$F$3</f>
        <v>1.22431875</v>
      </c>
      <c r="R39" s="118">
        <f>((clients!$D$4/$G39)+L39)*clients!$F$4</f>
        <v>1.1679</v>
      </c>
      <c r="S39" s="118">
        <f>((clients!$E$4/H39)+L39)*clients!$F$4</f>
        <v>1.2157125</v>
      </c>
      <c r="T39" s="119">
        <f>((clients!$D$5/$G39)+$J39)*clients!$F$5</f>
        <v>0.8976</v>
      </c>
      <c r="U39" s="119">
        <f>((clients!$E$5/$H39)+$J39)*clients!$F$5</f>
        <v>0.8976</v>
      </c>
      <c r="V39" s="118">
        <f>((clients!$D$6/$G39)+$J39)*clients!$F$6</f>
        <v>1.212181818</v>
      </c>
      <c r="W39" s="118">
        <f>((clients!$E$6/$H39)+$J39)*clients!$F$6</f>
        <v>1.225022727</v>
      </c>
      <c r="X39" s="119">
        <f>((clients!$D$7/$G39)+$J39)*clients!$F$7</f>
        <v>1.260975</v>
      </c>
      <c r="Y39" s="119">
        <f>((clients!$E$7/$H39)+$J39)*clients!$F$7</f>
        <v>1.30400625</v>
      </c>
      <c r="Z39" s="118">
        <f>((clients!$D$8/$G39)+$J39)*clients!$F$8</f>
        <v>1.257125</v>
      </c>
      <c r="AA39" s="118">
        <f>((clients!$E$8/$H39)+$J39)*clients!$F$8</f>
        <v>1.297252841</v>
      </c>
      <c r="AB39" s="119">
        <f>((clients!$D$9/$G39)+$J39)*clients!$F$9</f>
        <v>1.26735</v>
      </c>
      <c r="AC39" s="119">
        <f>((clients!$E$9/$H39)+$J39)*clients!$F$9</f>
        <v>1.311975</v>
      </c>
      <c r="AD39" s="118">
        <f>((clients!$D$10/$G39)+$J39)*clients!$F$10</f>
        <v>1.260975</v>
      </c>
      <c r="AE39" s="118">
        <f>((clients!$E$10/$H39)+$J39)*clients!$F$10</f>
        <v>1.30400625</v>
      </c>
      <c r="AF39" s="119">
        <f>((clients!$D$11/$G39)+$J39)*clients!$F$11</f>
        <v>1.26735</v>
      </c>
      <c r="AG39" s="119">
        <f>((clients!$E$11/$H39)+$J39)*clients!$F$11</f>
        <v>1.311975</v>
      </c>
      <c r="AH39" s="118">
        <f>((clients!$D$12/$G39)+$J39)*clients!$F$12</f>
        <v>1.2546</v>
      </c>
      <c r="AI39" s="118">
        <f>((clients!$E$12/$H39)+$J39)*clients!$F$12</f>
        <v>1.30400625</v>
      </c>
      <c r="AJ39" s="119">
        <f>((clients!$D$13/$G39)+$J39)*clients!$F$13</f>
        <v>1.19085</v>
      </c>
      <c r="AK39" s="119">
        <f>((clients!$E$13/$H39)+$J39)*clients!$F$13</f>
        <v>1.21635</v>
      </c>
      <c r="AL39" s="118">
        <f>((clients!$D$13/$G39)+$J39)*clients!$F$13</f>
        <v>1.19085</v>
      </c>
      <c r="AM39" s="118">
        <f>((clients!$E$13/$H39)+$J39)*clients!$F$13</f>
        <v>1.21635</v>
      </c>
      <c r="AN39" s="119">
        <f>((clients!$D$14/$G39)+$J39)*clients!$F$14</f>
        <v>0.04284090909</v>
      </c>
      <c r="AO39" s="119">
        <f>((clients!$E$14/$H39)+$J39)*clients!$F$14</f>
        <v>0.06130681818</v>
      </c>
      <c r="AP39" s="118">
        <f>((clients!$D$16/$G39)+$J39)*clients!$F$16</f>
        <v>1.260975</v>
      </c>
      <c r="AQ39" s="118">
        <f>((clients!$E$16/$H39)+$J39)*clients!$F$16</f>
        <v>1.30400625</v>
      </c>
      <c r="AR39" s="119">
        <f>((clients!$D$17/$G39)+$J39)*clients!$F$17</f>
        <v>1.260975</v>
      </c>
      <c r="AS39" s="119">
        <f>((clients!$E$17/$H39)+$J39)*clients!$F$17</f>
        <v>1.30400625</v>
      </c>
      <c r="AT39" s="118">
        <f>((clients!$D$18/$G39)+$J39)*clients!$F$18</f>
        <v>1.260975</v>
      </c>
      <c r="AU39" s="118">
        <f>((clients!$E$18/$H39)+$J39)*clients!$F$18</f>
        <v>1.30400625</v>
      </c>
      <c r="AV39" s="119">
        <f>((clients!$D$20/$G39)+$J39)*clients!$F$20</f>
        <v>1.260975</v>
      </c>
      <c r="AW39" s="119">
        <f>((clients!$E$20/$H39)+$J39)*clients!$F$20</f>
        <v>1.30400625</v>
      </c>
      <c r="AX39" s="118">
        <f>((clients!$D$21/$G39)+$J39)*clients!$F$21</f>
        <v>1.260975</v>
      </c>
      <c r="AY39" s="118">
        <f>((clients!$E$21/$H39)+$J39)*clients!$F$21</f>
        <v>1.30400625</v>
      </c>
      <c r="AZ39" s="119">
        <f>((clients!$D$22/$G39)+$J39)*clients!$F$22</f>
        <v>1.248225</v>
      </c>
      <c r="BA39" s="119">
        <f>((clients!$E$22/$H39)+$J39)*clients!$F$22</f>
        <v>1.28806875</v>
      </c>
      <c r="BB39" s="118">
        <f>((clients!$D$23/$G39)+$J39)*clients!$F$23</f>
        <v>1.1016</v>
      </c>
      <c r="BC39" s="118">
        <f>((clients!$E$23/$H39)+$J39)*clients!$F$23</f>
        <v>1.1526</v>
      </c>
      <c r="BD39" s="119">
        <f>((clients!$D$1024/$G39)+$J39)*clients!$F$1024</f>
        <v>0</v>
      </c>
      <c r="BE39" s="119">
        <f>((clients!$E$1024/$H39)+$J39)*clients!$F$1024</f>
        <v>0</v>
      </c>
      <c r="BF39" s="120"/>
      <c r="BG39" s="120"/>
      <c r="BH39" s="121"/>
      <c r="BI39" s="121"/>
    </row>
    <row r="40" ht="13.5" customHeight="1">
      <c r="A40" s="115" t="str">
        <f>mandala!A50</f>
        <v>no</v>
      </c>
      <c r="B40" s="115" t="str">
        <f>mandala!B50</f>
        <v>Oranges Amère | Bitter Oranges BIO</v>
      </c>
      <c r="C40" s="115" t="str">
        <f>mandala!C50</f>
        <v>Agrinova</v>
      </c>
      <c r="D40" s="115">
        <f>mandala!D50</f>
        <v>110</v>
      </c>
      <c r="E40" s="115">
        <f>mandala!E50</f>
        <v>88</v>
      </c>
      <c r="F40" s="115">
        <f>mandala!F50</f>
        <v>8</v>
      </c>
      <c r="G40" s="115">
        <f>mandala!G50</f>
        <v>880</v>
      </c>
      <c r="H40" s="115">
        <f>mandala!H50</f>
        <v>704</v>
      </c>
      <c r="I40" s="116" t="str">
        <f>mandala!I50</f>
        <v/>
      </c>
      <c r="J40" s="126">
        <v>0.5</v>
      </c>
      <c r="K40" s="117" t="str">
        <f>mandala!K50</f>
        <v/>
      </c>
      <c r="L40" s="102">
        <f>mandala!L50</f>
        <v>0.5</v>
      </c>
      <c r="M40" s="111"/>
      <c r="N40" s="118">
        <f>((clients!$D$2/G40)+L40)*clients!$F$2</f>
        <v>0.8972727273</v>
      </c>
      <c r="O40" s="118">
        <f>((clients!$E$2/H40)+L40)*clients!$F$2</f>
        <v>0.9338636364</v>
      </c>
      <c r="P40" s="121">
        <f>((clients!$D$3/G40)+J40)*clients!$F$3</f>
        <v>0.860625</v>
      </c>
      <c r="Q40" s="121">
        <f>((clients!$E$3/H40)+J40)*clients!$F$3</f>
        <v>0.88771875</v>
      </c>
      <c r="R40" s="118">
        <f>((clients!$D$4/$G40)+L40)*clients!$F$4</f>
        <v>0.9435</v>
      </c>
      <c r="S40" s="118">
        <f>((clients!$E$4/H40)+L40)*clients!$F$4</f>
        <v>0.9913125</v>
      </c>
      <c r="T40" s="121">
        <f>((clients!$D$5/$G40)+$J40)*clients!$F$5</f>
        <v>0.561</v>
      </c>
      <c r="U40" s="121">
        <f>((clients!$E$5/$H40)+$J40)*clients!$F$5</f>
        <v>0.561</v>
      </c>
      <c r="V40" s="123">
        <f>((clients!$D$6/$G40)+$J40)*clients!$F$6</f>
        <v>0.8731818182</v>
      </c>
      <c r="W40" s="123">
        <f>((clients!$E$6/$H40)+$J40)*clients!$F$6</f>
        <v>0.8860227273</v>
      </c>
      <c r="X40" s="121">
        <f>((clients!$D$7/$G40)+$J40)*clients!$F$7</f>
        <v>0.924375</v>
      </c>
      <c r="Y40" s="121">
        <f>((clients!$E$7/$H40)+$J40)*clients!$F$7</f>
        <v>0.96740625</v>
      </c>
      <c r="Z40" s="123">
        <f>((clients!$D$8/$G40)+$J40)*clients!$F$8</f>
        <v>0.918125</v>
      </c>
      <c r="AA40" s="123">
        <f>((clients!$E$8/$H40)+$J40)*clients!$F$8</f>
        <v>0.9582528409</v>
      </c>
      <c r="AB40" s="121">
        <f>((clients!$D$9/$G40)+$J40)*clients!$F$9</f>
        <v>0.93075</v>
      </c>
      <c r="AC40" s="121">
        <f>((clients!$E$9/$H40)+$J40)*clients!$F$9</f>
        <v>0.975375</v>
      </c>
      <c r="AD40" s="123">
        <f>((clients!$D$10/$G40)+$J40)*clients!$F$10</f>
        <v>0.924375</v>
      </c>
      <c r="AE40" s="123">
        <f>((clients!$E$10/$H40)+$J40)*clients!$F$10</f>
        <v>0.96740625</v>
      </c>
      <c r="AF40" s="121">
        <f>((clients!$D$11/$G40)+$J40)*clients!$F$11</f>
        <v>0.93075</v>
      </c>
      <c r="AG40" s="121">
        <f>((clients!$E$11/$H40)+$J40)*clients!$F$11</f>
        <v>0.975375</v>
      </c>
      <c r="AH40" s="123">
        <f>((clients!$D$12/$G40)+$J40)*clients!$F$12</f>
        <v>0.918</v>
      </c>
      <c r="AI40" s="123">
        <f>((clients!$E$12/$H40)+$J40)*clients!$F$12</f>
        <v>0.96740625</v>
      </c>
      <c r="AJ40" s="121">
        <f>((clients!$D$13/$G40)+$J40)*clients!$F$13</f>
        <v>0.85425</v>
      </c>
      <c r="AK40" s="121">
        <f>((clients!$E$13/$H40)+$J40)*clients!$F$13</f>
        <v>0.87975</v>
      </c>
      <c r="AL40" s="123">
        <f>((clients!$D$13/$G40)+$J40)*clients!$F$13</f>
        <v>0.85425</v>
      </c>
      <c r="AM40" s="123">
        <f>((clients!$E$13/$H40)+$J40)*clients!$F$13</f>
        <v>0.87975</v>
      </c>
      <c r="AN40" s="119">
        <f>((clients!$D$14/$G40)+$J40)*clients!$F$14</f>
        <v>0.02784090909</v>
      </c>
      <c r="AO40" s="119">
        <f>((clients!$E$14/$H40)+$J40)*clients!$F$14</f>
        <v>0.04630681818</v>
      </c>
      <c r="AP40" s="123">
        <f>((clients!$D$16/$G40)+$J40)*clients!$F$16</f>
        <v>0.924375</v>
      </c>
      <c r="AQ40" s="123">
        <f>((clients!$E$16/$H40)+$J40)*clients!$F$16</f>
        <v>0.96740625</v>
      </c>
      <c r="AR40" s="121">
        <f>((clients!$D$17/$G40)+$J40)*clients!$F$17</f>
        <v>0.924375</v>
      </c>
      <c r="AS40" s="121">
        <f>((clients!$E$17/$H40)+$J40)*clients!$F$17</f>
        <v>0.96740625</v>
      </c>
      <c r="AT40" s="123">
        <f>((clients!$D$18/$G40)+$J40)*clients!$F$18</f>
        <v>0.924375</v>
      </c>
      <c r="AU40" s="123">
        <f>((clients!$E$18/$H40)+$J40)*clients!$F$18</f>
        <v>0.96740625</v>
      </c>
      <c r="AV40" s="121">
        <f>((clients!$D$20/$G40)+$J40)*clients!$F$20</f>
        <v>0.924375</v>
      </c>
      <c r="AW40" s="121">
        <f>((clients!$E$20/$H40)+$J40)*clients!$F$20</f>
        <v>0.96740625</v>
      </c>
      <c r="AX40" s="123">
        <f>((clients!$D$21/$G40)+$J40)*clients!$F$21</f>
        <v>0.924375</v>
      </c>
      <c r="AY40" s="123">
        <f>((clients!$E$21/$H40)+$J40)*clients!$F$21</f>
        <v>0.96740625</v>
      </c>
      <c r="AZ40" s="121">
        <f>((clients!$D$22/$G40)+$J40)*clients!$F$22</f>
        <v>0.911625</v>
      </c>
      <c r="BA40" s="121">
        <f>((clients!$E$22/$H40)+$J40)*clients!$F$22</f>
        <v>0.95146875</v>
      </c>
      <c r="BB40" s="123">
        <f>((clients!$D$23/$G40)+$J40)*clients!$F$23</f>
        <v>0.765</v>
      </c>
      <c r="BC40" s="123">
        <f>((clients!$E$23/$H40)+$J40)*clients!$F$23</f>
        <v>0.816</v>
      </c>
      <c r="BD40" s="121">
        <f>((clients!$D$1024/$G40)+$J40)*clients!$F$1024</f>
        <v>0</v>
      </c>
      <c r="BE40" s="121">
        <f>((clients!$E$1024/$H40)+$J40)*clients!$F$1024</f>
        <v>0</v>
      </c>
      <c r="BF40" s="120"/>
      <c r="BG40" s="120"/>
      <c r="BH40" s="121"/>
      <c r="BI40" s="121"/>
    </row>
    <row r="41" ht="13.5" customHeight="1">
      <c r="A41" s="115" t="str">
        <f>mandala!A52</f>
        <v>no</v>
      </c>
      <c r="B41" s="115" t="str">
        <f>mandala!B52</f>
        <v>Citrons Interdonato 2/3/4/5 | Lemons Interdonato 2/3/4/5 BIO</v>
      </c>
      <c r="C41" s="115" t="str">
        <f>mandala!C52</f>
        <v>Agrinova</v>
      </c>
      <c r="D41" s="115">
        <f>mandala!D52</f>
        <v>110</v>
      </c>
      <c r="E41" s="115">
        <f>mandala!E52</f>
        <v>88</v>
      </c>
      <c r="F41" s="115">
        <f>mandala!F52</f>
        <v>8</v>
      </c>
      <c r="G41" s="115">
        <f>mandala!G52</f>
        <v>880</v>
      </c>
      <c r="H41" s="115">
        <f>mandala!H52</f>
        <v>704</v>
      </c>
      <c r="I41" s="116" t="str">
        <f>mandala!I52</f>
        <v/>
      </c>
      <c r="J41" s="100">
        <f>mandala!J52</f>
        <v>1.4</v>
      </c>
      <c r="K41" s="117" t="str">
        <f>mandala!K52</f>
        <v/>
      </c>
      <c r="L41" s="102">
        <f>mandala!L52</f>
        <v>1.4</v>
      </c>
      <c r="M41" s="111"/>
      <c r="N41" s="118">
        <f>((clients!$D$2/G41)+L41)*clients!$F$2</f>
        <v>1.905272727</v>
      </c>
      <c r="O41" s="118">
        <f>((clients!$E$2/H41)+L41)*clients!$F$2</f>
        <v>1.941863636</v>
      </c>
      <c r="P41" s="119">
        <f>((clients!$D$3/G41)+J41)*clients!$F$3</f>
        <v>1.870425</v>
      </c>
      <c r="Q41" s="119">
        <f>((clients!$E$3/H41)+J41)*clients!$F$3</f>
        <v>1.89751875</v>
      </c>
      <c r="R41" s="118">
        <f>((clients!$D$4/$G41)+L41)*clients!$F$4</f>
        <v>1.9533</v>
      </c>
      <c r="S41" s="118">
        <f>((clients!$E$4/H41)+L41)*clients!$F$4</f>
        <v>2.0011125</v>
      </c>
      <c r="T41" s="119">
        <f>((clients!$D$5/$G41)+$J41)*clients!$F$5</f>
        <v>1.5708</v>
      </c>
      <c r="U41" s="119">
        <f>((clients!$E$5/$H41)+$J41)*clients!$F$5</f>
        <v>1.5708</v>
      </c>
      <c r="V41" s="118">
        <f>((clients!$D$6/$G41)+$J41)*clients!$F$6</f>
        <v>1.890181818</v>
      </c>
      <c r="W41" s="118">
        <f>((clients!$E$6/$H41)+$J41)*clients!$F$6</f>
        <v>1.903022727</v>
      </c>
      <c r="X41" s="119">
        <f>((clients!$D$7/$G41)+$J41)*clients!$F$7</f>
        <v>1.934175</v>
      </c>
      <c r="Y41" s="119">
        <f>((clients!$E$7/$H41)+$J41)*clients!$F$7</f>
        <v>1.97720625</v>
      </c>
      <c r="Z41" s="118">
        <f>((clients!$D$8/$G41)+$J41)*clients!$F$8</f>
        <v>1.935125</v>
      </c>
      <c r="AA41" s="118">
        <f>((clients!$E$8/$H41)+$J41)*clients!$F$8</f>
        <v>1.975252841</v>
      </c>
      <c r="AB41" s="119">
        <f>((clients!$D$9/$G41)+$J41)*clients!$F$9</f>
        <v>1.94055</v>
      </c>
      <c r="AC41" s="119">
        <f>((clients!$E$9/$H41)+$J41)*clients!$F$9</f>
        <v>1.985175</v>
      </c>
      <c r="AD41" s="118">
        <f>((clients!$D$10/$G41)+$J41)*clients!$F$10</f>
        <v>1.934175</v>
      </c>
      <c r="AE41" s="118">
        <f>((clients!$E$10/$H41)+$J41)*clients!$F$10</f>
        <v>1.97720625</v>
      </c>
      <c r="AF41" s="119">
        <f>((clients!$D$11/$G41)+$J41)*clients!$F$11</f>
        <v>1.94055</v>
      </c>
      <c r="AG41" s="119">
        <f>((clients!$E$11/$H41)+$J41)*clients!$F$11</f>
        <v>1.985175</v>
      </c>
      <c r="AH41" s="118">
        <f>((clients!$D$12/$G41)+$J41)*clients!$F$12</f>
        <v>1.9278</v>
      </c>
      <c r="AI41" s="118">
        <f>((clients!$E$12/$H41)+$J41)*clients!$F$12</f>
        <v>1.97720625</v>
      </c>
      <c r="AJ41" s="119">
        <f>((clients!$D$13/$G41)+$J41)*clients!$F$13</f>
        <v>1.86405</v>
      </c>
      <c r="AK41" s="119">
        <f>((clients!$E$13/$H41)+$J41)*clients!$F$13</f>
        <v>1.88955</v>
      </c>
      <c r="AL41" s="118">
        <f>((clients!$D$13/$G41)+$J41)*clients!$F$13</f>
        <v>1.86405</v>
      </c>
      <c r="AM41" s="118">
        <f>((clients!$E$13/$H41)+$J41)*clients!$F$13</f>
        <v>1.88955</v>
      </c>
      <c r="AN41" s="119">
        <f>((clients!$D$14/$G41)+$J41)*clients!$F$14</f>
        <v>0.07284090909</v>
      </c>
      <c r="AO41" s="119">
        <f>((clients!$E$14/$H41)+$J41)*clients!$F$14</f>
        <v>0.09130681818</v>
      </c>
      <c r="AP41" s="118">
        <f>((clients!$D$16/$G41)+$J41)*clients!$F$16</f>
        <v>1.934175</v>
      </c>
      <c r="AQ41" s="118">
        <f>((clients!$E$16/$H41)+$J41)*clients!$F$16</f>
        <v>1.97720625</v>
      </c>
      <c r="AR41" s="119">
        <f>((clients!$D$17/$G41)+$J41)*clients!$F$17</f>
        <v>1.934175</v>
      </c>
      <c r="AS41" s="119">
        <f>((clients!$E$17/$H41)+$J41)*clients!$F$17</f>
        <v>1.97720625</v>
      </c>
      <c r="AT41" s="118">
        <f>((clients!$D$18/$G41)+$J41)*clients!$F$18</f>
        <v>1.934175</v>
      </c>
      <c r="AU41" s="118">
        <f>((clients!$E$18/$H41)+$J41)*clients!$F$18</f>
        <v>1.97720625</v>
      </c>
      <c r="AV41" s="119">
        <f>((clients!$D$20/$G41)+$J41)*clients!$F$20</f>
        <v>1.934175</v>
      </c>
      <c r="AW41" s="119">
        <f>((clients!$E$20/$H41)+$J41)*clients!$F$20</f>
        <v>1.97720625</v>
      </c>
      <c r="AX41" s="118">
        <f>((clients!$D$21/$G41)+$J41)*clients!$F$21</f>
        <v>1.934175</v>
      </c>
      <c r="AY41" s="118">
        <f>((clients!$E$21/$H41)+$J41)*clients!$F$21</f>
        <v>1.97720625</v>
      </c>
      <c r="AZ41" s="119">
        <f>((clients!$D$22/$G41)+$J41)*clients!$F$22</f>
        <v>1.921425</v>
      </c>
      <c r="BA41" s="119">
        <f>((clients!$E$22/$H41)+$J41)*clients!$F$22</f>
        <v>1.96126875</v>
      </c>
      <c r="BB41" s="118">
        <f>((clients!$D$23/$G41)+$J41)*clients!$F$23</f>
        <v>1.7748</v>
      </c>
      <c r="BC41" s="118">
        <f>((clients!$E$23/$H41)+$J41)*clients!$F$23</f>
        <v>1.8258</v>
      </c>
      <c r="BD41" s="119">
        <f>((clients!$D$1024/$G41)+$J41)*clients!$F$1024</f>
        <v>0</v>
      </c>
      <c r="BE41" s="119">
        <f>((clients!$E$1024/$H41)+$J41)*clients!$F$1024</f>
        <v>0</v>
      </c>
      <c r="BF41" s="120"/>
      <c r="BG41" s="120"/>
      <c r="BH41" s="121"/>
      <c r="BI41" s="121"/>
    </row>
    <row r="42" ht="13.5" customHeight="1">
      <c r="A42" s="115" t="str">
        <f>mandala!A53</f>
        <v>no</v>
      </c>
      <c r="B42" s="115" t="str">
        <f>mandala!B53</f>
        <v>Citrons Primo fiore 2-3-4-5 | Lemons Primofiore 2-3-4-5 BIO</v>
      </c>
      <c r="C42" s="115" t="str">
        <f>mandala!C53</f>
        <v>Agrinova</v>
      </c>
      <c r="D42" s="115">
        <f>mandala!D53</f>
        <v>110</v>
      </c>
      <c r="E42" s="115">
        <f>mandala!E53</f>
        <v>88</v>
      </c>
      <c r="F42" s="115">
        <f>mandala!F53</f>
        <v>8</v>
      </c>
      <c r="G42" s="115">
        <f>mandala!G53</f>
        <v>880</v>
      </c>
      <c r="H42" s="115">
        <f>mandala!H53</f>
        <v>704</v>
      </c>
      <c r="I42" s="116" t="str">
        <f>mandala!I53</f>
        <v/>
      </c>
      <c r="J42" s="100">
        <f>mandala!J53</f>
        <v>1.2</v>
      </c>
      <c r="K42" s="117" t="str">
        <f>mandala!K53</f>
        <v/>
      </c>
      <c r="L42" s="102">
        <f>mandala!L53</f>
        <v>1.2</v>
      </c>
      <c r="M42" s="111"/>
      <c r="N42" s="118">
        <f>((clients!$D$2/G42)+L42)*clients!$F$2</f>
        <v>1.681272727</v>
      </c>
      <c r="O42" s="118">
        <f>((clients!$E$2/H42)+L42)*clients!$F$2</f>
        <v>1.717863636</v>
      </c>
      <c r="P42" s="119">
        <f>((clients!$D$3/G42)+J42)*clients!$F$3</f>
        <v>1.646025</v>
      </c>
      <c r="Q42" s="119">
        <f>((clients!$E$3/H42)+J42)*clients!$F$3</f>
        <v>1.67311875</v>
      </c>
      <c r="R42" s="118">
        <f>((clients!$D$4/$G42)+L42)*clients!$F$4</f>
        <v>1.7289</v>
      </c>
      <c r="S42" s="118">
        <f>((clients!$E$4/H42)+L42)*clients!$F$4</f>
        <v>1.7767125</v>
      </c>
      <c r="T42" s="119">
        <f>((clients!$D$5/$G42)+$J42)*clients!$F$5</f>
        <v>1.3464</v>
      </c>
      <c r="U42" s="119">
        <f>((clients!$E$5/$H42)+$J42)*clients!$F$5</f>
        <v>1.3464</v>
      </c>
      <c r="V42" s="118">
        <f>((clients!$D$6/$G42)+$J42)*clients!$F$6</f>
        <v>1.664181818</v>
      </c>
      <c r="W42" s="118">
        <f>((clients!$E$6/$H42)+$J42)*clients!$F$6</f>
        <v>1.677022727</v>
      </c>
      <c r="X42" s="119">
        <f>((clients!$D$7/$G42)+$J42)*clients!$F$7</f>
        <v>1.709775</v>
      </c>
      <c r="Y42" s="119">
        <f>((clients!$E$7/$H42)+$J42)*clients!$F$7</f>
        <v>1.75280625</v>
      </c>
      <c r="Z42" s="118">
        <f>((clients!$D$8/$G42)+$J42)*clients!$F$8</f>
        <v>1.709125</v>
      </c>
      <c r="AA42" s="118">
        <f>((clients!$E$8/$H42)+$J42)*clients!$F$8</f>
        <v>1.749252841</v>
      </c>
      <c r="AB42" s="119">
        <f>((clients!$D$9/$G42)+$J42)*clients!$F$9</f>
        <v>1.71615</v>
      </c>
      <c r="AC42" s="119">
        <f>((clients!$E$9/$H42)+$J42)*clients!$F$9</f>
        <v>1.760775</v>
      </c>
      <c r="AD42" s="118">
        <f>((clients!$D$10/$G42)+$J42)*clients!$F$10</f>
        <v>1.709775</v>
      </c>
      <c r="AE42" s="118">
        <f>((clients!$E$10/$H42)+$J42)*clients!$F$10</f>
        <v>1.75280625</v>
      </c>
      <c r="AF42" s="119">
        <f>((clients!$D$11/$G42)+$J42)*clients!$F$11</f>
        <v>1.71615</v>
      </c>
      <c r="AG42" s="119">
        <f>((clients!$E$11/$H42)+$J42)*clients!$F$11</f>
        <v>1.760775</v>
      </c>
      <c r="AH42" s="118">
        <f>((clients!$D$12/$G42)+$J42)*clients!$F$12</f>
        <v>1.7034</v>
      </c>
      <c r="AI42" s="118">
        <f>((clients!$E$12/$H42)+$J42)*clients!$F$12</f>
        <v>1.75280625</v>
      </c>
      <c r="AJ42" s="119">
        <f>((clients!$D$13/$G42)+$J42)*clients!$F$13</f>
        <v>1.63965</v>
      </c>
      <c r="AK42" s="119">
        <f>((clients!$E$13/$H42)+$J42)*clients!$F$13</f>
        <v>1.66515</v>
      </c>
      <c r="AL42" s="118">
        <f>((clients!$D$13/$G42)+$J42)*clients!$F$13</f>
        <v>1.63965</v>
      </c>
      <c r="AM42" s="118">
        <f>((clients!$E$13/$H42)+$J42)*clients!$F$13</f>
        <v>1.66515</v>
      </c>
      <c r="AN42" s="119">
        <f>((clients!$D$14/$G42)+$J42)*clients!$F$14</f>
        <v>0.06284090909</v>
      </c>
      <c r="AO42" s="119">
        <f>((clients!$E$14/$H42)+$J42)*clients!$F$14</f>
        <v>0.08130681818</v>
      </c>
      <c r="AP42" s="118">
        <f>((clients!$D$16/$G42)+$J42)*clients!$F$16</f>
        <v>1.709775</v>
      </c>
      <c r="AQ42" s="118">
        <f>((clients!$E$16/$H42)+$J42)*clients!$F$16</f>
        <v>1.75280625</v>
      </c>
      <c r="AR42" s="119">
        <f>((clients!$D$17/$G42)+$J42)*clients!$F$17</f>
        <v>1.709775</v>
      </c>
      <c r="AS42" s="119">
        <f>((clients!$E$17/$H42)+$J42)*clients!$F$17</f>
        <v>1.75280625</v>
      </c>
      <c r="AT42" s="118">
        <f>((clients!$D$18/$G42)+$J42)*clients!$F$18</f>
        <v>1.709775</v>
      </c>
      <c r="AU42" s="118">
        <f>((clients!$E$18/$H42)+$J42)*clients!$F$18</f>
        <v>1.75280625</v>
      </c>
      <c r="AV42" s="119">
        <f>((clients!$D$20/$G42)+$J42)*clients!$F$20</f>
        <v>1.709775</v>
      </c>
      <c r="AW42" s="119">
        <f>((clients!$E$20/$H42)+$J42)*clients!$F$20</f>
        <v>1.75280625</v>
      </c>
      <c r="AX42" s="118">
        <f>((clients!$D$21/$G42)+$J42)*clients!$F$21</f>
        <v>1.709775</v>
      </c>
      <c r="AY42" s="118">
        <f>((clients!$E$21/$H42)+$J42)*clients!$F$21</f>
        <v>1.75280625</v>
      </c>
      <c r="AZ42" s="119">
        <f>((clients!$D$22/$G42)+$J42)*clients!$F$22</f>
        <v>1.697025</v>
      </c>
      <c r="BA42" s="119">
        <f>((clients!$E$22/$H42)+$J42)*clients!$F$22</f>
        <v>1.73686875</v>
      </c>
      <c r="BB42" s="118">
        <f>((clients!$D$23/$G42)+$J42)*clients!$F$23</f>
        <v>1.5504</v>
      </c>
      <c r="BC42" s="118">
        <f>((clients!$E$23/$H42)+$J42)*clients!$F$23</f>
        <v>1.6014</v>
      </c>
      <c r="BD42" s="119">
        <f>((clients!$D$1024/$G42)+$J42)*clients!$F$1024</f>
        <v>0</v>
      </c>
      <c r="BE42" s="119">
        <f>((clients!$E$1024/$H42)+$J42)*clients!$F$1024</f>
        <v>0</v>
      </c>
      <c r="BF42" s="120"/>
      <c r="BG42" s="120"/>
      <c r="BH42" s="121"/>
      <c r="BI42" s="121"/>
    </row>
    <row r="43" ht="13.5" customHeight="1">
      <c r="A43" s="115" t="str">
        <f>mandala!A54</f>
        <v>no</v>
      </c>
      <c r="B43" s="115" t="str">
        <f>mandala!B54</f>
        <v>Clementines Nova sans pépins 2-3-4 | Clémentines Nova seedless 2-3-4 BIO</v>
      </c>
      <c r="C43" s="115" t="str">
        <f>mandala!C54</f>
        <v>Agrinova</v>
      </c>
      <c r="D43" s="115">
        <f>mandala!D54</f>
        <v>110</v>
      </c>
      <c r="E43" s="115">
        <f>mandala!E54</f>
        <v>88</v>
      </c>
      <c r="F43" s="115">
        <f>mandala!F54</f>
        <v>8</v>
      </c>
      <c r="G43" s="115">
        <f>mandala!G54</f>
        <v>880</v>
      </c>
      <c r="H43" s="115">
        <f>mandala!H54</f>
        <v>704</v>
      </c>
      <c r="I43" s="116" t="str">
        <f>mandala!I54</f>
        <v/>
      </c>
      <c r="J43" s="100">
        <f>mandala!J54</f>
        <v>1.25</v>
      </c>
      <c r="K43" s="117" t="str">
        <f>mandala!K54</f>
        <v/>
      </c>
      <c r="L43" s="102">
        <f>mandala!L54</f>
        <v>1.1</v>
      </c>
      <c r="M43" s="127"/>
      <c r="N43" s="118">
        <f>((clients!$D$2/G43)+L43)*clients!$F$2</f>
        <v>1.569272727</v>
      </c>
      <c r="O43" s="118">
        <f>((clients!$E$2/H43)+L43)*clients!$F$2</f>
        <v>1.605863636</v>
      </c>
      <c r="P43" s="119">
        <f>((clients!$D$3/G43)+J43)*clients!$F$3</f>
        <v>1.702125</v>
      </c>
      <c r="Q43" s="119">
        <f>((clients!$E$3/H43)+J43)*clients!$F$3</f>
        <v>1.72921875</v>
      </c>
      <c r="R43" s="118">
        <f>((clients!$D$4/$G43)+L43)*clients!$F$4</f>
        <v>1.6167</v>
      </c>
      <c r="S43" s="118">
        <f>((clients!$E$4/H43)+L43)*clients!$F$4</f>
        <v>1.6645125</v>
      </c>
      <c r="T43" s="119">
        <f>((clients!$D$5/$G43)+$J43)*clients!$F$5</f>
        <v>1.4025</v>
      </c>
      <c r="U43" s="119">
        <f>((clients!$E$5/$H43)+$J43)*clients!$F$5</f>
        <v>1.4025</v>
      </c>
      <c r="V43" s="118">
        <f>((clients!$D$6/$G43)+$J43)*clients!$F$6</f>
        <v>1.720681818</v>
      </c>
      <c r="W43" s="118">
        <f>((clients!$E$6/$H43)+$J43)*clients!$F$6</f>
        <v>1.733522727</v>
      </c>
      <c r="X43" s="119">
        <f>((clients!$D$7/$G43)+$J43)*clients!$F$7</f>
        <v>1.765875</v>
      </c>
      <c r="Y43" s="119">
        <f>((clients!$E$7/$H43)+$J43)*clients!$F$7</f>
        <v>1.80890625</v>
      </c>
      <c r="Z43" s="118">
        <f>((clients!$D$8/$G43)+$J43)*clients!$F$8</f>
        <v>1.765625</v>
      </c>
      <c r="AA43" s="118">
        <f>((clients!$E$8/$H43)+$J43)*clients!$F$8</f>
        <v>1.805752841</v>
      </c>
      <c r="AB43" s="119">
        <f>((clients!$D$9/$G43)+$J43)*clients!$F$9</f>
        <v>1.77225</v>
      </c>
      <c r="AC43" s="119">
        <f>((clients!$E$9/$H43)+$J43)*clients!$F$9</f>
        <v>1.816875</v>
      </c>
      <c r="AD43" s="118">
        <f>((clients!$D$10/$G43)+$J43)*clients!$F$10</f>
        <v>1.765875</v>
      </c>
      <c r="AE43" s="118">
        <f>((clients!$E$10/$H43)+$J43)*clients!$F$10</f>
        <v>1.80890625</v>
      </c>
      <c r="AF43" s="119">
        <f>((clients!$D$11/$G43)+$J43)*clients!$F$11</f>
        <v>1.77225</v>
      </c>
      <c r="AG43" s="119">
        <f>((clients!$E$11/$H43)+$J43)*clients!$F$11</f>
        <v>1.816875</v>
      </c>
      <c r="AH43" s="118">
        <f>((clients!$D$12/$G43)+$J43)*clients!$F$12</f>
        <v>1.7595</v>
      </c>
      <c r="AI43" s="118">
        <f>((clients!$E$12/$H43)+$J43)*clients!$F$12</f>
        <v>1.80890625</v>
      </c>
      <c r="AJ43" s="119">
        <f>((clients!$D$13/$G43)+$J43)*clients!$F$13</f>
        <v>1.69575</v>
      </c>
      <c r="AK43" s="119">
        <f>((clients!$E$13/$H43)+$J43)*clients!$F$13</f>
        <v>1.72125</v>
      </c>
      <c r="AL43" s="118">
        <f>((clients!$D$13/$G43)+$J43)*clients!$F$13</f>
        <v>1.69575</v>
      </c>
      <c r="AM43" s="118">
        <f>((clients!$E$13/$H43)+$J43)*clients!$F$13</f>
        <v>1.72125</v>
      </c>
      <c r="AN43" s="119">
        <f>((clients!$D$14/$G43)+$J43)*clients!$F$14</f>
        <v>0.06534090909</v>
      </c>
      <c r="AO43" s="119">
        <f>((clients!$E$14/$H43)+$J43)*clients!$F$14</f>
        <v>0.08380681818</v>
      </c>
      <c r="AP43" s="118">
        <f>((clients!$D$16/$G43)+$J43)*clients!$F$16</f>
        <v>1.765875</v>
      </c>
      <c r="AQ43" s="118">
        <f>((clients!$E$16/$H43)+$J43)*clients!$F$16</f>
        <v>1.80890625</v>
      </c>
      <c r="AR43" s="119">
        <f>((clients!$D$17/$G43)+$J43)*clients!$F$17</f>
        <v>1.765875</v>
      </c>
      <c r="AS43" s="119">
        <f>((clients!$E$17/$H43)+$J43)*clients!$F$17</f>
        <v>1.80890625</v>
      </c>
      <c r="AT43" s="118">
        <f>((clients!$D$18/$G43)+$J43)*clients!$F$18</f>
        <v>1.765875</v>
      </c>
      <c r="AU43" s="118">
        <f>((clients!$E$18/$H43)+$J43)*clients!$F$18</f>
        <v>1.80890625</v>
      </c>
      <c r="AV43" s="119">
        <f>((clients!$D$20/$G43)+$J43)*clients!$F$20</f>
        <v>1.765875</v>
      </c>
      <c r="AW43" s="119">
        <f>((clients!$E$20/$H43)+$J43)*clients!$F$20</f>
        <v>1.80890625</v>
      </c>
      <c r="AX43" s="118">
        <f>((clients!$D$21/$G43)+$J43)*clients!$F$21</f>
        <v>1.765875</v>
      </c>
      <c r="AY43" s="118">
        <f>((clients!$E$21/$H43)+$J43)*clients!$F$21</f>
        <v>1.80890625</v>
      </c>
      <c r="AZ43" s="119">
        <f>((clients!$D$22/$G43)+$J43)*clients!$F$22</f>
        <v>1.753125</v>
      </c>
      <c r="BA43" s="119">
        <f>((clients!$E$22/$H43)+$J43)*clients!$F$22</f>
        <v>1.79296875</v>
      </c>
      <c r="BB43" s="118">
        <f>((clients!$D$23/$G43)+$J43)*clients!$F$23</f>
        <v>1.6065</v>
      </c>
      <c r="BC43" s="118">
        <f>((clients!$E$23/$H43)+$J43)*clients!$F$23</f>
        <v>1.6575</v>
      </c>
      <c r="BD43" s="119">
        <f>((clients!$D$1024/$G43)+$J43)*clients!$F$1024</f>
        <v>0</v>
      </c>
      <c r="BE43" s="119">
        <f>((clients!$E$1024/$H43)+$J43)*clients!$F$1024</f>
        <v>0</v>
      </c>
      <c r="BF43" s="120"/>
      <c r="BG43" s="120"/>
      <c r="BH43" s="121"/>
      <c r="BI43" s="121"/>
    </row>
    <row r="44" ht="13.5" customHeight="1">
      <c r="A44" s="115" t="str">
        <f>mandala!A55</f>
        <v>no</v>
      </c>
      <c r="B44" s="115" t="str">
        <f>mandala!B55</f>
        <v>Clementines Comune sans pépins 4-5 | Clémentines Comune seedless 4-5 BIO</v>
      </c>
      <c r="C44" s="115" t="str">
        <f>mandala!C55</f>
        <v>Agrinova</v>
      </c>
      <c r="D44" s="115">
        <f>mandala!D55</f>
        <v>110</v>
      </c>
      <c r="E44" s="115">
        <f>mandala!E55</f>
        <v>88</v>
      </c>
      <c r="F44" s="115">
        <f>mandala!F55</f>
        <v>8</v>
      </c>
      <c r="G44" s="115">
        <f>mandala!G55</f>
        <v>880</v>
      </c>
      <c r="H44" s="115">
        <f>mandala!H55</f>
        <v>704</v>
      </c>
      <c r="I44" s="116" t="str">
        <f>mandala!I55</f>
        <v/>
      </c>
      <c r="J44" s="100">
        <f>mandala!J55</f>
        <v>1.1</v>
      </c>
      <c r="K44" s="117" t="str">
        <f>mandala!K55</f>
        <v/>
      </c>
      <c r="L44" s="102">
        <f>mandala!L55</f>
        <v>1</v>
      </c>
      <c r="M44" s="111"/>
      <c r="N44" s="118">
        <f>((clients!$D$2/G44)+L44)*clients!$F$2</f>
        <v>1.457272727</v>
      </c>
      <c r="O44" s="118">
        <f>((clients!$E$2/H44)+L44)*clients!$F$2</f>
        <v>1.493863636</v>
      </c>
      <c r="P44" s="119">
        <f>((clients!$D$3/G44)+J44)*clients!$F$3</f>
        <v>1.533825</v>
      </c>
      <c r="Q44" s="119">
        <f>((clients!$E$3/H44)+J44)*clients!$F$3</f>
        <v>1.56091875</v>
      </c>
      <c r="R44" s="118">
        <f>((clients!$D$4/$G44)+L44)*clients!$F$4</f>
        <v>1.5045</v>
      </c>
      <c r="S44" s="118">
        <f>((clients!$E$4/H44)+L44)*clients!$F$4</f>
        <v>1.5523125</v>
      </c>
      <c r="T44" s="119">
        <f>((clients!$D$5/$G44)+$J44)*clients!$F$5</f>
        <v>1.2342</v>
      </c>
      <c r="U44" s="119">
        <f>((clients!$E$5/$H44)+$J44)*clients!$F$5</f>
        <v>1.2342</v>
      </c>
      <c r="V44" s="118">
        <f>((clients!$D$6/$G44)+$J44)*clients!$F$6</f>
        <v>1.551181818</v>
      </c>
      <c r="W44" s="118">
        <f>((clients!$E$6/$H44)+$J44)*clients!$F$6</f>
        <v>1.564022727</v>
      </c>
      <c r="X44" s="119">
        <f>((clients!$D$7/$G44)+$J44)*clients!$F$7</f>
        <v>1.597575</v>
      </c>
      <c r="Y44" s="119">
        <f>((clients!$E$7/$H44)+$J44)*clients!$F$7</f>
        <v>1.64060625</v>
      </c>
      <c r="Z44" s="118">
        <f>((clients!$D$8/$G44)+$J44)*clients!$F$8</f>
        <v>1.596125</v>
      </c>
      <c r="AA44" s="118">
        <f>((clients!$E$8/$H44)+$J44)*clients!$F$8</f>
        <v>1.636252841</v>
      </c>
      <c r="AB44" s="119">
        <f>((clients!$D$9/$G44)+$J44)*clients!$F$9</f>
        <v>1.60395</v>
      </c>
      <c r="AC44" s="119">
        <f>((clients!$E$9/$H44)+$J44)*clients!$F$9</f>
        <v>1.648575</v>
      </c>
      <c r="AD44" s="118">
        <f>((clients!$D$10/$G44)+$J44)*clients!$F$10</f>
        <v>1.597575</v>
      </c>
      <c r="AE44" s="118">
        <f>((clients!$E$10/$H44)+$J44)*clients!$F$10</f>
        <v>1.64060625</v>
      </c>
      <c r="AF44" s="119">
        <f>((clients!$D$11/$G44)+$J44)*clients!$F$11</f>
        <v>1.60395</v>
      </c>
      <c r="AG44" s="119">
        <f>((clients!$E$11/$H44)+$J44)*clients!$F$11</f>
        <v>1.648575</v>
      </c>
      <c r="AH44" s="118">
        <f>((clients!$D$12/$G44)+$J44)*clients!$F$12</f>
        <v>1.5912</v>
      </c>
      <c r="AI44" s="118">
        <f>((clients!$E$12/$H44)+$J44)*clients!$F$12</f>
        <v>1.64060625</v>
      </c>
      <c r="AJ44" s="119">
        <f>((clients!$D$13/$G44)+$J44)*clients!$F$13</f>
        <v>1.52745</v>
      </c>
      <c r="AK44" s="119">
        <f>((clients!$E$13/$H44)+$J44)*clients!$F$13</f>
        <v>1.55295</v>
      </c>
      <c r="AL44" s="118">
        <f>((clients!$D$13/$G44)+$J44)*clients!$F$13</f>
        <v>1.52745</v>
      </c>
      <c r="AM44" s="118">
        <f>((clients!$E$13/$H44)+$J44)*clients!$F$13</f>
        <v>1.55295</v>
      </c>
      <c r="AN44" s="119">
        <f>((clients!$D$14/$G44)+$J44)*clients!$F$14</f>
        <v>0.05784090909</v>
      </c>
      <c r="AO44" s="119">
        <f>((clients!$E$14/$H44)+$J44)*clients!$F$14</f>
        <v>0.07630681818</v>
      </c>
      <c r="AP44" s="118">
        <f>((clients!$D$16/$G44)+$J44)*clients!$F$16</f>
        <v>1.597575</v>
      </c>
      <c r="AQ44" s="118">
        <f>((clients!$E$16/$H44)+$J44)*clients!$F$16</f>
        <v>1.64060625</v>
      </c>
      <c r="AR44" s="119">
        <f>((clients!$D$17/$G44)+$J44)*clients!$F$17</f>
        <v>1.597575</v>
      </c>
      <c r="AS44" s="119">
        <f>((clients!$E$17/$H44)+$J44)*clients!$F$17</f>
        <v>1.64060625</v>
      </c>
      <c r="AT44" s="118">
        <f>((clients!$D$18/$G44)+$J44)*clients!$F$18</f>
        <v>1.597575</v>
      </c>
      <c r="AU44" s="118">
        <f>((clients!$E$18/$H44)+$J44)*clients!$F$18</f>
        <v>1.64060625</v>
      </c>
      <c r="AV44" s="119">
        <f>((clients!$D$20/$G44)+$J44)*clients!$F$20</f>
        <v>1.597575</v>
      </c>
      <c r="AW44" s="119">
        <f>((clients!$E$20/$H44)+$J44)*clients!$F$20</f>
        <v>1.64060625</v>
      </c>
      <c r="AX44" s="118">
        <f>((clients!$D$21/$G44)+$J44)*clients!$F$21</f>
        <v>1.597575</v>
      </c>
      <c r="AY44" s="118">
        <f>((clients!$E$21/$H44)+$J44)*clients!$F$21</f>
        <v>1.64060625</v>
      </c>
      <c r="AZ44" s="119">
        <f>((clients!$D$22/$G44)+$J44)*clients!$F$22</f>
        <v>1.584825</v>
      </c>
      <c r="BA44" s="119">
        <f>((clients!$E$22/$H44)+$J44)*clients!$F$22</f>
        <v>1.62466875</v>
      </c>
      <c r="BB44" s="118">
        <f>((clients!$D$23/$G44)+$J44)*clients!$F$23</f>
        <v>1.4382</v>
      </c>
      <c r="BC44" s="118">
        <f>((clients!$E$23/$H44)+$J44)*clients!$F$23</f>
        <v>1.4892</v>
      </c>
      <c r="BD44" s="119">
        <f>((clients!$D$1024/$G44)+$J44)*clients!$F$1024</f>
        <v>0</v>
      </c>
      <c r="BE44" s="119">
        <f>((clients!$E$1024/$H44)+$J44)*clients!$F$1024</f>
        <v>0</v>
      </c>
      <c r="BF44" s="120"/>
      <c r="BG44" s="120"/>
      <c r="BH44" s="121"/>
      <c r="BI44" s="121"/>
    </row>
    <row r="45" ht="13.5" customHeight="1">
      <c r="A45" s="115" t="str">
        <f>mandala!A56</f>
        <v>no</v>
      </c>
      <c r="B45" s="115" t="str">
        <f>mandala!B56</f>
        <v>Clementines Hernandina peu de pépins  3 | Clémentines Hernandina  seedless 3  BIO</v>
      </c>
      <c r="C45" s="115" t="str">
        <f>mandala!C56</f>
        <v>Agrinova</v>
      </c>
      <c r="D45" s="115">
        <f>mandala!D56</f>
        <v>110</v>
      </c>
      <c r="E45" s="115">
        <f>mandala!E56</f>
        <v>88</v>
      </c>
      <c r="F45" s="115">
        <f>mandala!F56</f>
        <v>8</v>
      </c>
      <c r="G45" s="115">
        <f>mandala!G56</f>
        <v>880</v>
      </c>
      <c r="H45" s="115">
        <f>mandala!H56</f>
        <v>704</v>
      </c>
      <c r="I45" s="116" t="str">
        <f>mandala!I56</f>
        <v/>
      </c>
      <c r="J45" s="100">
        <f>mandala!J56</f>
        <v>1.3</v>
      </c>
      <c r="K45" s="117" t="str">
        <f>mandala!K56</f>
        <v/>
      </c>
      <c r="L45" s="102">
        <f>mandala!L56</f>
        <v>1.1</v>
      </c>
      <c r="M45" s="111"/>
      <c r="N45" s="118">
        <f>((clients!$D$2/G45)+L45)*clients!$F$2</f>
        <v>1.569272727</v>
      </c>
      <c r="O45" s="118">
        <f>((clients!$E$2/H45)+L45)*clients!$F$2</f>
        <v>1.605863636</v>
      </c>
      <c r="P45" s="119">
        <f>((clients!$D$3/G45)+J45)*clients!$F$3</f>
        <v>1.758225</v>
      </c>
      <c r="Q45" s="119">
        <f>((clients!$E$3/H45)+J45)*clients!$F$3</f>
        <v>1.78531875</v>
      </c>
      <c r="R45" s="118">
        <f>((clients!$D$4/$G45)+L45)*clients!$F$4</f>
        <v>1.6167</v>
      </c>
      <c r="S45" s="118">
        <f>((clients!$E$4/H45)+L45)*clients!$F$4</f>
        <v>1.6645125</v>
      </c>
      <c r="T45" s="119">
        <f>((clients!$D$5/$G45)+$J45)*clients!$F$5</f>
        <v>1.4586</v>
      </c>
      <c r="U45" s="119">
        <f>((clients!$E$5/$H45)+$J45)*clients!$F$5</f>
        <v>1.4586</v>
      </c>
      <c r="V45" s="118">
        <f>((clients!$D$6/$G45)+$J45)*clients!$F$6</f>
        <v>1.777181818</v>
      </c>
      <c r="W45" s="118">
        <f>((clients!$E$6/$H45)+$J45)*clients!$F$6</f>
        <v>1.790022727</v>
      </c>
      <c r="X45" s="119">
        <f>((clients!$D$7/$G45)+$J45)*clients!$F$7</f>
        <v>1.821975</v>
      </c>
      <c r="Y45" s="119">
        <f>((clients!$E$7/$H45)+$J45)*clients!$F$7</f>
        <v>1.86500625</v>
      </c>
      <c r="Z45" s="118">
        <f>((clients!$D$8/$G45)+$J45)*clients!$F$8</f>
        <v>1.822125</v>
      </c>
      <c r="AA45" s="118">
        <f>((clients!$E$8/$H45)+$J45)*clients!$F$8</f>
        <v>1.862252841</v>
      </c>
      <c r="AB45" s="119">
        <f>((clients!$D$9/$G45)+$J45)*clients!$F$9</f>
        <v>1.82835</v>
      </c>
      <c r="AC45" s="119">
        <f>((clients!$E$9/$H45)+$J45)*clients!$F$9</f>
        <v>1.872975</v>
      </c>
      <c r="AD45" s="118">
        <f>((clients!$D$10/$G45)+$J45)*clients!$F$10</f>
        <v>1.821975</v>
      </c>
      <c r="AE45" s="118">
        <f>((clients!$E$10/$H45)+$J45)*clients!$F$10</f>
        <v>1.86500625</v>
      </c>
      <c r="AF45" s="119">
        <f>((clients!$D$11/$G45)+$J45)*clients!$F$11</f>
        <v>1.82835</v>
      </c>
      <c r="AG45" s="119">
        <f>((clients!$E$11/$H45)+$J45)*clients!$F$11</f>
        <v>1.872975</v>
      </c>
      <c r="AH45" s="118">
        <f>((clients!$D$12/$G45)+$J45)*clients!$F$12</f>
        <v>1.8156</v>
      </c>
      <c r="AI45" s="118">
        <f>((clients!$E$12/$H45)+$J45)*clients!$F$12</f>
        <v>1.86500625</v>
      </c>
      <c r="AJ45" s="119">
        <f>((clients!$D$13/$G45)+$J45)*clients!$F$13</f>
        <v>1.75185</v>
      </c>
      <c r="AK45" s="119">
        <f>((clients!$E$13/$H45)+$J45)*clients!$F$13</f>
        <v>1.77735</v>
      </c>
      <c r="AL45" s="118">
        <f>((clients!$D$13/$G45)+$J45)*clients!$F$13</f>
        <v>1.75185</v>
      </c>
      <c r="AM45" s="118">
        <f>((clients!$E$13/$H45)+$J45)*clients!$F$13</f>
        <v>1.77735</v>
      </c>
      <c r="AN45" s="119">
        <f>((clients!$D$14/$G45)+$J45)*clients!$F$14</f>
        <v>0.06784090909</v>
      </c>
      <c r="AO45" s="119">
        <f>((clients!$E$14/$H45)+$J45)*clients!$F$14</f>
        <v>0.08630681818</v>
      </c>
      <c r="AP45" s="118">
        <f>((clients!$D$16/$G45)+$J45)*clients!$F$16</f>
        <v>1.821975</v>
      </c>
      <c r="AQ45" s="118">
        <f>((clients!$E$16/$H45)+$J45)*clients!$F$16</f>
        <v>1.86500625</v>
      </c>
      <c r="AR45" s="119">
        <f>((clients!$D$17/$G45)+$J45)*clients!$F$17</f>
        <v>1.821975</v>
      </c>
      <c r="AS45" s="119">
        <f>((clients!$E$17/$H45)+$J45)*clients!$F$17</f>
        <v>1.86500625</v>
      </c>
      <c r="AT45" s="118">
        <f>((clients!$D$18/$G45)+$J45)*clients!$F$18</f>
        <v>1.821975</v>
      </c>
      <c r="AU45" s="118">
        <f>((clients!$E$18/$H45)+$J45)*clients!$F$18</f>
        <v>1.86500625</v>
      </c>
      <c r="AV45" s="119">
        <f>((clients!$D$20/$G45)+$J45)*clients!$F$20</f>
        <v>1.821975</v>
      </c>
      <c r="AW45" s="119">
        <f>((clients!$E$20/$H45)+$J45)*clients!$F$20</f>
        <v>1.86500625</v>
      </c>
      <c r="AX45" s="118">
        <f>((clients!$D$21/$G45)+$J45)*clients!$F$21</f>
        <v>1.821975</v>
      </c>
      <c r="AY45" s="118">
        <f>((clients!$E$21/$H45)+$J45)*clients!$F$21</f>
        <v>1.86500625</v>
      </c>
      <c r="AZ45" s="119">
        <f>((clients!$D$22/$G45)+$J45)*clients!$F$22</f>
        <v>1.809225</v>
      </c>
      <c r="BA45" s="119">
        <f>((clients!$E$22/$H45)+$J45)*clients!$F$22</f>
        <v>1.84906875</v>
      </c>
      <c r="BB45" s="118">
        <f>((clients!$D$23/$G45)+$J45)*clients!$F$23</f>
        <v>1.6626</v>
      </c>
      <c r="BC45" s="118">
        <f>((clients!$E$23/$H45)+$J45)*clients!$F$23</f>
        <v>1.7136</v>
      </c>
      <c r="BD45" s="119">
        <f>((clients!$D$1024/$G45)+$J45)*clients!$F$1024</f>
        <v>0</v>
      </c>
      <c r="BE45" s="119">
        <f>((clients!$E$1024/$H45)+$J45)*clients!$F$1024</f>
        <v>0</v>
      </c>
      <c r="BF45" s="120"/>
      <c r="BG45" s="120"/>
      <c r="BH45" s="121"/>
      <c r="BI45" s="121"/>
    </row>
    <row r="46" ht="13.5" customHeight="1">
      <c r="A46" s="115" t="str">
        <f>mandala!A57</f>
        <v>no</v>
      </c>
      <c r="B46" s="115" t="str">
        <f>mandala!B57</f>
        <v>Clementines Hernandina peu de pépins  4/5 | Clémentines Hernandina  seedless 4/5  BIO</v>
      </c>
      <c r="C46" s="115" t="str">
        <f>mandala!C57</f>
        <v>Agrinova</v>
      </c>
      <c r="D46" s="115">
        <f>mandala!D57</f>
        <v>110</v>
      </c>
      <c r="E46" s="115">
        <f>mandala!E57</f>
        <v>88</v>
      </c>
      <c r="F46" s="115">
        <f>mandala!F57</f>
        <v>8</v>
      </c>
      <c r="G46" s="115">
        <f>mandala!G57</f>
        <v>880</v>
      </c>
      <c r="H46" s="115">
        <f>mandala!H57</f>
        <v>704</v>
      </c>
      <c r="I46" s="116" t="str">
        <f>mandala!I57</f>
        <v/>
      </c>
      <c r="J46" s="100">
        <f>mandala!J57</f>
        <v>1.15</v>
      </c>
      <c r="K46" s="117" t="str">
        <f>mandala!K57</f>
        <v/>
      </c>
      <c r="L46" s="102">
        <f>mandala!L57</f>
        <v>1.1</v>
      </c>
      <c r="M46" s="111"/>
      <c r="N46" s="118">
        <f>((clients!$D$2/G46)+L46)*clients!$F$2</f>
        <v>1.569272727</v>
      </c>
      <c r="O46" s="118">
        <f>((clients!$E$2/H46)+L46)*clients!$F$2</f>
        <v>1.605863636</v>
      </c>
      <c r="P46" s="119">
        <f>((clients!$D$3/G46)+J46)*clients!$F$3</f>
        <v>1.589925</v>
      </c>
      <c r="Q46" s="119">
        <f>((clients!$E$3/H46)+J46)*clients!$F$3</f>
        <v>1.61701875</v>
      </c>
      <c r="R46" s="118">
        <f>((clients!$D$4/$G46)+L46)*clients!$F$4</f>
        <v>1.6167</v>
      </c>
      <c r="S46" s="118">
        <f>((clients!$E$4/H46)+L46)*clients!$F$4</f>
        <v>1.6645125</v>
      </c>
      <c r="T46" s="119">
        <f>((clients!$D$5/$G46)+$J46)*clients!$F$5</f>
        <v>1.2903</v>
      </c>
      <c r="U46" s="119">
        <f>((clients!$E$5/$H46)+$J46)*clients!$F$5</f>
        <v>1.2903</v>
      </c>
      <c r="V46" s="118">
        <f>((clients!$D$6/$G46)+$J46)*clients!$F$6</f>
        <v>1.607681818</v>
      </c>
      <c r="W46" s="118">
        <f>((clients!$E$6/$H46)+$J46)*clients!$F$6</f>
        <v>1.620522727</v>
      </c>
      <c r="X46" s="119">
        <f>((clients!$D$7/$G46)+$J46)*clients!$F$7</f>
        <v>1.653675</v>
      </c>
      <c r="Y46" s="119">
        <f>((clients!$E$7/$H46)+$J46)*clients!$F$7</f>
        <v>1.69670625</v>
      </c>
      <c r="Z46" s="118">
        <f>((clients!$D$8/$G46)+$J46)*clients!$F$8</f>
        <v>1.652625</v>
      </c>
      <c r="AA46" s="118">
        <f>((clients!$E$8/$H46)+$J46)*clients!$F$8</f>
        <v>1.692752841</v>
      </c>
      <c r="AB46" s="119">
        <f>((clients!$D$9/$G46)+$J46)*clients!$F$9</f>
        <v>1.66005</v>
      </c>
      <c r="AC46" s="119">
        <f>((clients!$E$9/$H46)+$J46)*clients!$F$9</f>
        <v>1.704675</v>
      </c>
      <c r="AD46" s="118">
        <f>((clients!$D$10/$G46)+$J46)*clients!$F$10</f>
        <v>1.653675</v>
      </c>
      <c r="AE46" s="118">
        <f>((clients!$E$10/$H46)+$J46)*clients!$F$10</f>
        <v>1.69670625</v>
      </c>
      <c r="AF46" s="119">
        <f>((clients!$D$11/$G46)+$J46)*clients!$F$11</f>
        <v>1.66005</v>
      </c>
      <c r="AG46" s="119">
        <f>((clients!$E$11/$H46)+$J46)*clients!$F$11</f>
        <v>1.704675</v>
      </c>
      <c r="AH46" s="118">
        <f>((clients!$D$12/$G46)+$J46)*clients!$F$12</f>
        <v>1.6473</v>
      </c>
      <c r="AI46" s="118">
        <f>((clients!$E$12/$H46)+$J46)*clients!$F$12</f>
        <v>1.69670625</v>
      </c>
      <c r="AJ46" s="119">
        <f>((clients!$D$13/$G46)+$J46)*clients!$F$13</f>
        <v>1.58355</v>
      </c>
      <c r="AK46" s="119">
        <f>((clients!$E$13/$H46)+$J46)*clients!$F$13</f>
        <v>1.60905</v>
      </c>
      <c r="AL46" s="118">
        <f>((clients!$D$13/$G46)+$J46)*clients!$F$13</f>
        <v>1.58355</v>
      </c>
      <c r="AM46" s="118">
        <f>((clients!$E$13/$H46)+$J46)*clients!$F$13</f>
        <v>1.60905</v>
      </c>
      <c r="AN46" s="119">
        <f>((clients!$D$14/$G46)+$J46)*clients!$F$14</f>
        <v>0.06034090909</v>
      </c>
      <c r="AO46" s="119">
        <f>((clients!$E$14/$H46)+$J46)*clients!$F$14</f>
        <v>0.07880681818</v>
      </c>
      <c r="AP46" s="118">
        <f>((clients!$D$16/$G46)+$J46)*clients!$F$16</f>
        <v>1.653675</v>
      </c>
      <c r="AQ46" s="118">
        <f>((clients!$E$16/$H46)+$J46)*clients!$F$16</f>
        <v>1.69670625</v>
      </c>
      <c r="AR46" s="119">
        <f>((clients!$D$17/$G46)+$J46)*clients!$F$17</f>
        <v>1.653675</v>
      </c>
      <c r="AS46" s="119">
        <f>((clients!$E$17/$H46)+$J46)*clients!$F$17</f>
        <v>1.69670625</v>
      </c>
      <c r="AT46" s="118">
        <f>((clients!$D$18/$G46)+$J46)*clients!$F$18</f>
        <v>1.653675</v>
      </c>
      <c r="AU46" s="118">
        <f>((clients!$E$18/$H46)+$J46)*clients!$F$18</f>
        <v>1.69670625</v>
      </c>
      <c r="AV46" s="119">
        <f>((clients!$D$20/$G46)+$J46)*clients!$F$20</f>
        <v>1.653675</v>
      </c>
      <c r="AW46" s="119">
        <f>((clients!$E$20/$H46)+$J46)*clients!$F$20</f>
        <v>1.69670625</v>
      </c>
      <c r="AX46" s="118">
        <f>((clients!$D$21/$G46)+$J46)*clients!$F$21</f>
        <v>1.653675</v>
      </c>
      <c r="AY46" s="118">
        <f>((clients!$E$21/$H46)+$J46)*clients!$F$21</f>
        <v>1.69670625</v>
      </c>
      <c r="AZ46" s="119">
        <f>((clients!$D$22/$G46)+$J46)*clients!$F$22</f>
        <v>1.640925</v>
      </c>
      <c r="BA46" s="119">
        <f>((clients!$E$22/$H46)+$J46)*clients!$F$22</f>
        <v>1.68076875</v>
      </c>
      <c r="BB46" s="118">
        <f>((clients!$D$23/$G46)+$J46)*clients!$F$23</f>
        <v>1.4943</v>
      </c>
      <c r="BC46" s="118">
        <f>((clients!$E$23/$H46)+$J46)*clients!$F$23</f>
        <v>1.5453</v>
      </c>
      <c r="BD46" s="119">
        <f>((clients!$D$1024/$G46)+$J46)*clients!$F$1024</f>
        <v>0</v>
      </c>
      <c r="BE46" s="119">
        <f>((clients!$E$1024/$H46)+$J46)*clients!$F$1024</f>
        <v>0</v>
      </c>
      <c r="BF46" s="120"/>
      <c r="BG46" s="120"/>
      <c r="BH46" s="121"/>
      <c r="BI46" s="121"/>
    </row>
    <row r="47" ht="13.5" customHeight="1">
      <c r="A47" s="115" t="str">
        <f>mandala!A58</f>
        <v>no</v>
      </c>
      <c r="B47" s="115" t="str">
        <f>mandala!B58</f>
        <v>Clementine Comune sans pépins 3 | Clémentines Comune seedless BIO</v>
      </c>
      <c r="C47" s="115" t="str">
        <f>mandala!C58</f>
        <v>Agrinova</v>
      </c>
      <c r="D47" s="115">
        <f>mandala!D58</f>
        <v>110</v>
      </c>
      <c r="E47" s="115">
        <f>mandala!E58</f>
        <v>88</v>
      </c>
      <c r="F47" s="115">
        <f>mandala!F58</f>
        <v>8</v>
      </c>
      <c r="G47" s="115">
        <f>mandala!G58</f>
        <v>880</v>
      </c>
      <c r="H47" s="115">
        <f>mandala!H58</f>
        <v>704</v>
      </c>
      <c r="I47" s="116" t="str">
        <f>mandala!I58</f>
        <v/>
      </c>
      <c r="J47" s="100">
        <f>mandala!J58</f>
        <v>1.25</v>
      </c>
      <c r="K47" s="117" t="str">
        <f>mandala!K58</f>
        <v/>
      </c>
      <c r="L47" s="102">
        <f>mandala!L58</f>
        <v>1.15</v>
      </c>
      <c r="M47" s="111"/>
      <c r="N47" s="118">
        <f>((clients!$D$2/G47)+L47)*clients!$F$2</f>
        <v>1.625272727</v>
      </c>
      <c r="O47" s="118">
        <f>((clients!$E$2/H47)+L47)*clients!$F$2</f>
        <v>1.661863636</v>
      </c>
      <c r="P47" s="119">
        <f>((clients!$D$3/G47)+J47)*clients!$F$3</f>
        <v>1.702125</v>
      </c>
      <c r="Q47" s="119">
        <f>((clients!$E$3/H47)+J47)*clients!$F$3</f>
        <v>1.72921875</v>
      </c>
      <c r="R47" s="118">
        <f>((clients!$D$4/$G47)+L47)*clients!$F$4</f>
        <v>1.6728</v>
      </c>
      <c r="S47" s="118">
        <f>((clients!$E$4/H47)+L47)*clients!$F$4</f>
        <v>1.7206125</v>
      </c>
      <c r="T47" s="119">
        <f>((clients!$D$5/$G47)+$J47)*clients!$F$5</f>
        <v>1.4025</v>
      </c>
      <c r="U47" s="119">
        <f>((clients!$E$5/$H47)+$J47)*clients!$F$5</f>
        <v>1.4025</v>
      </c>
      <c r="V47" s="118">
        <f>((clients!$D$6/$G47)+$J47)*clients!$F$6</f>
        <v>1.720681818</v>
      </c>
      <c r="W47" s="118">
        <f>((clients!$E$6/$H47)+$J47)*clients!$F$6</f>
        <v>1.733522727</v>
      </c>
      <c r="X47" s="119">
        <f>((clients!$D$7/$G47)+$J47)*clients!$F$7</f>
        <v>1.765875</v>
      </c>
      <c r="Y47" s="119">
        <f>((clients!$E$7/$H47)+$J47)*clients!$F$7</f>
        <v>1.80890625</v>
      </c>
      <c r="Z47" s="118">
        <f>((clients!$D$8/$G47)+$J47)*clients!$F$8</f>
        <v>1.765625</v>
      </c>
      <c r="AA47" s="118">
        <f>((clients!$E$8/$H47)+$J47)*clients!$F$8</f>
        <v>1.805752841</v>
      </c>
      <c r="AB47" s="119">
        <f>((clients!$D$9/$G47)+$J47)*clients!$F$9</f>
        <v>1.77225</v>
      </c>
      <c r="AC47" s="119">
        <f>((clients!$E$9/$H47)+$J47)*clients!$F$9</f>
        <v>1.816875</v>
      </c>
      <c r="AD47" s="118">
        <f>((clients!$D$10/$G47)+$J47)*clients!$F$10</f>
        <v>1.765875</v>
      </c>
      <c r="AE47" s="118">
        <f>((clients!$E$10/$H47)+$J47)*clients!$F$10</f>
        <v>1.80890625</v>
      </c>
      <c r="AF47" s="119">
        <f>((clients!$D$11/$G47)+$J47)*clients!$F$11</f>
        <v>1.77225</v>
      </c>
      <c r="AG47" s="119">
        <f>((clients!$E$11/$H47)+$J47)*clients!$F$11</f>
        <v>1.816875</v>
      </c>
      <c r="AH47" s="118">
        <f>((clients!$D$12/$G47)+$J47)*clients!$F$12</f>
        <v>1.7595</v>
      </c>
      <c r="AI47" s="118">
        <f>((clients!$E$12/$H47)+$J47)*clients!$F$12</f>
        <v>1.80890625</v>
      </c>
      <c r="AJ47" s="119">
        <f>((clients!$D$13/$G47)+$J47)*clients!$F$13</f>
        <v>1.69575</v>
      </c>
      <c r="AK47" s="119">
        <f>((clients!$E$13/$H47)+$J47)*clients!$F$13</f>
        <v>1.72125</v>
      </c>
      <c r="AL47" s="118">
        <f>((clients!$D$13/$G47)+$J47)*clients!$F$13</f>
        <v>1.69575</v>
      </c>
      <c r="AM47" s="118">
        <f>((clients!$E$13/$H47)+$J47)*clients!$F$13</f>
        <v>1.72125</v>
      </c>
      <c r="AN47" s="119">
        <f>((clients!$D$14/$G47)+$J47)*clients!$F$14</f>
        <v>0.06534090909</v>
      </c>
      <c r="AO47" s="119">
        <f>((clients!$E$14/$H47)+$J47)*clients!$F$14</f>
        <v>0.08380681818</v>
      </c>
      <c r="AP47" s="118">
        <f>((clients!$D$16/$G47)+$J47)*clients!$F$16</f>
        <v>1.765875</v>
      </c>
      <c r="AQ47" s="118">
        <f>((clients!$E$16/$H47)+$J47)*clients!$F$16</f>
        <v>1.80890625</v>
      </c>
      <c r="AR47" s="119">
        <f>((clients!$D$17/$G47)+$J47)*clients!$F$17</f>
        <v>1.765875</v>
      </c>
      <c r="AS47" s="119">
        <f>((clients!$E$17/$H47)+$J47)*clients!$F$17</f>
        <v>1.80890625</v>
      </c>
      <c r="AT47" s="118">
        <f>((clients!$D$18/$G47)+$J47)*clients!$F$18</f>
        <v>1.765875</v>
      </c>
      <c r="AU47" s="118">
        <f>((clients!$E$18/$H47)+$J47)*clients!$F$18</f>
        <v>1.80890625</v>
      </c>
      <c r="AV47" s="119">
        <f>((clients!$D$20/$G47)+$J47)*clients!$F$20</f>
        <v>1.765875</v>
      </c>
      <c r="AW47" s="119">
        <f>((clients!$E$20/$H47)+$J47)*clients!$F$20</f>
        <v>1.80890625</v>
      </c>
      <c r="AX47" s="118">
        <f>((clients!$D$21/$G47)+$J47)*clients!$F$21</f>
        <v>1.765875</v>
      </c>
      <c r="AY47" s="118">
        <f>((clients!$E$21/$H47)+$J47)*clients!$F$21</f>
        <v>1.80890625</v>
      </c>
      <c r="AZ47" s="119">
        <f>((clients!$D$22/$G47)+$J47)*clients!$F$22</f>
        <v>1.753125</v>
      </c>
      <c r="BA47" s="119">
        <f>((clients!$E$22/$H47)+$J47)*clients!$F$22</f>
        <v>1.79296875</v>
      </c>
      <c r="BB47" s="118">
        <f>((clients!$D$23/$G47)+$J47)*clients!$F$23</f>
        <v>1.6065</v>
      </c>
      <c r="BC47" s="118">
        <f>((clients!$E$23/$H47)+$J47)*clients!$F$23</f>
        <v>1.6575</v>
      </c>
      <c r="BD47" s="119">
        <f>((clients!$D$1024/$G47)+$J47)*clients!$F$1024</f>
        <v>0</v>
      </c>
      <c r="BE47" s="119">
        <f>((clients!$E$1024/$H47)+$J47)*clients!$F$1024</f>
        <v>0</v>
      </c>
      <c r="BF47" s="120"/>
      <c r="BG47" s="120"/>
      <c r="BH47" s="121"/>
      <c r="BI47" s="121"/>
    </row>
    <row r="48" ht="13.5" customHeight="1">
      <c r="A48" s="115" t="str">
        <f>mandala!A59</f>
        <v>no</v>
      </c>
      <c r="B48" s="115" t="str">
        <f>mandala!B59</f>
        <v>Mandarines AVANA  3/4/5  |  Mandarines AVANA 3/4/5 BIO</v>
      </c>
      <c r="C48" s="115" t="str">
        <f>mandala!C59</f>
        <v>Agrinova</v>
      </c>
      <c r="D48" s="115">
        <f>mandala!D59</f>
        <v>110</v>
      </c>
      <c r="E48" s="115">
        <f>mandala!E59</f>
        <v>88</v>
      </c>
      <c r="F48" s="115">
        <f>mandala!F59</f>
        <v>8</v>
      </c>
      <c r="G48" s="115">
        <f>mandala!G59</f>
        <v>880</v>
      </c>
      <c r="H48" s="115">
        <f>mandala!H59</f>
        <v>704</v>
      </c>
      <c r="I48" s="116" t="str">
        <f>mandala!I59</f>
        <v/>
      </c>
      <c r="J48" s="100">
        <f>mandala!J59</f>
        <v>1</v>
      </c>
      <c r="K48" s="117" t="str">
        <f>mandala!K59</f>
        <v/>
      </c>
      <c r="L48" s="102">
        <f>mandala!L59</f>
        <v>1</v>
      </c>
      <c r="M48" s="111"/>
      <c r="N48" s="118">
        <f>((clients!$D$2/G48)+L48)*clients!$F$2</f>
        <v>1.457272727</v>
      </c>
      <c r="O48" s="118">
        <f>((clients!$E$2/H48)+L48)*clients!$F$2</f>
        <v>1.493863636</v>
      </c>
      <c r="P48" s="119">
        <f>((clients!$D$3/G48)+J48)*clients!$F$3</f>
        <v>1.421625</v>
      </c>
      <c r="Q48" s="119">
        <f>((clients!$E$3/H48)+J48)*clients!$F$3</f>
        <v>1.44871875</v>
      </c>
      <c r="R48" s="118">
        <f>((clients!$D$4/$G48)+L48)*clients!$F$4</f>
        <v>1.5045</v>
      </c>
      <c r="S48" s="118">
        <f>((clients!$E$4/H48)+L48)*clients!$F$4</f>
        <v>1.5523125</v>
      </c>
      <c r="T48" s="119">
        <f>((clients!$D$5/$G48)+$J48)*clients!$F$5</f>
        <v>1.122</v>
      </c>
      <c r="U48" s="119">
        <f>((clients!$E$5/$H48)+$J48)*clients!$F$5</f>
        <v>1.122</v>
      </c>
      <c r="V48" s="118">
        <f>((clients!$D$6/$G48)+$J48)*clients!$F$6</f>
        <v>1.438181818</v>
      </c>
      <c r="W48" s="118">
        <f>((clients!$E$6/$H48)+$J48)*clients!$F$6</f>
        <v>1.451022727</v>
      </c>
      <c r="X48" s="119">
        <f>((clients!$D$7/$G48)+$J48)*clients!$F$7</f>
        <v>1.485375</v>
      </c>
      <c r="Y48" s="119">
        <f>((clients!$E$7/$H48)+$J48)*clients!$F$7</f>
        <v>1.52840625</v>
      </c>
      <c r="Z48" s="118">
        <f>((clients!$D$8/$G48)+$J48)*clients!$F$8</f>
        <v>1.483125</v>
      </c>
      <c r="AA48" s="118">
        <f>((clients!$E$8/$H48)+$J48)*clients!$F$8</f>
        <v>1.523252841</v>
      </c>
      <c r="AB48" s="119">
        <f>((clients!$D$9/$G48)+$J48)*clients!$F$9</f>
        <v>1.49175</v>
      </c>
      <c r="AC48" s="119">
        <f>((clients!$E$9/$H48)+$J48)*clients!$F$9</f>
        <v>1.536375</v>
      </c>
      <c r="AD48" s="118">
        <f>((clients!$D$10/$G48)+$J48)*clients!$F$10</f>
        <v>1.485375</v>
      </c>
      <c r="AE48" s="118">
        <f>((clients!$E$10/$H48)+$J48)*clients!$F$10</f>
        <v>1.52840625</v>
      </c>
      <c r="AF48" s="119">
        <f>((clients!$D$11/$G48)+$J48)*clients!$F$11</f>
        <v>1.49175</v>
      </c>
      <c r="AG48" s="119">
        <f>((clients!$E$11/$H48)+$J48)*clients!$F$11</f>
        <v>1.536375</v>
      </c>
      <c r="AH48" s="118">
        <f>((clients!$D$12/$G48)+$J48)*clients!$F$12</f>
        <v>1.479</v>
      </c>
      <c r="AI48" s="118">
        <f>((clients!$E$12/$H48)+$J48)*clients!$F$12</f>
        <v>1.52840625</v>
      </c>
      <c r="AJ48" s="119">
        <f>((clients!$D$13/$G48)+$J48)*clients!$F$13</f>
        <v>1.41525</v>
      </c>
      <c r="AK48" s="119">
        <f>((clients!$E$13/$H48)+$J48)*clients!$F$13</f>
        <v>1.44075</v>
      </c>
      <c r="AL48" s="118">
        <f>((clients!$D$13/$G48)+$J48)*clients!$F$13</f>
        <v>1.41525</v>
      </c>
      <c r="AM48" s="118">
        <f>((clients!$E$13/$H48)+$J48)*clients!$F$13</f>
        <v>1.44075</v>
      </c>
      <c r="AN48" s="119">
        <f>((clients!$D$14/$G48)+$J48)*clients!$F$14</f>
        <v>0.05284090909</v>
      </c>
      <c r="AO48" s="119">
        <f>((clients!$E$14/$H48)+$J48)*clients!$F$14</f>
        <v>0.07130681818</v>
      </c>
      <c r="AP48" s="118">
        <f>((clients!$D$16/$G48)+$J48)*clients!$F$16</f>
        <v>1.485375</v>
      </c>
      <c r="AQ48" s="118">
        <f>((clients!$E$16/$H48)+$J48)*clients!$F$16</f>
        <v>1.52840625</v>
      </c>
      <c r="AR48" s="119">
        <f>((clients!$D$17/$G48)+$J48)*clients!$F$17</f>
        <v>1.485375</v>
      </c>
      <c r="AS48" s="119">
        <f>((clients!$E$17/$H48)+$J48)*clients!$F$17</f>
        <v>1.52840625</v>
      </c>
      <c r="AT48" s="118">
        <f>((clients!$D$18/$G48)+$J48)*clients!$F$18</f>
        <v>1.485375</v>
      </c>
      <c r="AU48" s="118">
        <f>((clients!$E$18/$H48)+$J48)*clients!$F$18</f>
        <v>1.52840625</v>
      </c>
      <c r="AV48" s="119">
        <f>((clients!$D$20/$G48)+$J48)*clients!$F$20</f>
        <v>1.485375</v>
      </c>
      <c r="AW48" s="119">
        <f>((clients!$E$20/$H48)+$J48)*clients!$F$20</f>
        <v>1.52840625</v>
      </c>
      <c r="AX48" s="118">
        <f>((clients!$D$21/$G48)+$J48)*clients!$F$21</f>
        <v>1.485375</v>
      </c>
      <c r="AY48" s="118">
        <f>((clients!$E$21/$H48)+$J48)*clients!$F$21</f>
        <v>1.52840625</v>
      </c>
      <c r="AZ48" s="119">
        <f>((clients!$D$22/$G48)+$J48)*clients!$F$22</f>
        <v>1.472625</v>
      </c>
      <c r="BA48" s="119">
        <f>((clients!$E$22/$H48)+$J48)*clients!$F$22</f>
        <v>1.51246875</v>
      </c>
      <c r="BB48" s="118">
        <f>((clients!$D$23/$G48)+$J48)*clients!$F$23</f>
        <v>1.326</v>
      </c>
      <c r="BC48" s="118">
        <f>((clients!$E$23/$H48)+$J48)*clients!$F$23</f>
        <v>1.377</v>
      </c>
      <c r="BD48" s="119">
        <f>((clients!$D$1024/$G48)+$J48)*clients!$F$1024</f>
        <v>0</v>
      </c>
      <c r="BE48" s="119">
        <f>((clients!$E$1024/$H48)+$J48)*clients!$F$1024</f>
        <v>0</v>
      </c>
      <c r="BF48" s="120"/>
      <c r="BG48" s="120"/>
      <c r="BH48" s="121"/>
      <c r="BI48" s="121"/>
    </row>
    <row r="49" ht="13.5" customHeight="1">
      <c r="A49" s="115" t="str">
        <f>mandala!A60</f>
        <v>no</v>
      </c>
      <c r="B49" s="115" t="str">
        <f>mandala!B60</f>
        <v>Mandarines CIACULLI   3-4-5  |  Mandarines CIACULLI   3-4-5 BIO</v>
      </c>
      <c r="C49" s="115" t="str">
        <f>mandala!C60</f>
        <v>Agrinova</v>
      </c>
      <c r="D49" s="115">
        <f>mandala!D60</f>
        <v>110</v>
      </c>
      <c r="E49" s="115">
        <f>mandala!E60</f>
        <v>88</v>
      </c>
      <c r="F49" s="115">
        <f>mandala!F60</f>
        <v>8</v>
      </c>
      <c r="G49" s="115">
        <f>mandala!G60</f>
        <v>880</v>
      </c>
      <c r="H49" s="115">
        <f>mandala!H60</f>
        <v>704</v>
      </c>
      <c r="I49" s="116" t="str">
        <f>mandala!I60</f>
        <v/>
      </c>
      <c r="J49" s="100">
        <f>mandala!J60</f>
        <v>1.1</v>
      </c>
      <c r="K49" s="117" t="str">
        <f>mandala!K60</f>
        <v/>
      </c>
      <c r="L49" s="102">
        <f>mandala!L60</f>
        <v>1.1</v>
      </c>
      <c r="M49" s="111"/>
      <c r="N49" s="118">
        <f>((clients!$D$2/G49)+L49)*clients!$F$2</f>
        <v>1.569272727</v>
      </c>
      <c r="O49" s="118">
        <f>((clients!$E$2/H49)+L49)*clients!$F$2</f>
        <v>1.605863636</v>
      </c>
      <c r="P49" s="119">
        <f>((clients!$D$3/G49)+J49)*clients!$F$3</f>
        <v>1.533825</v>
      </c>
      <c r="Q49" s="119">
        <f>((clients!$E$3/H49)+J49)*clients!$F$3</f>
        <v>1.56091875</v>
      </c>
      <c r="R49" s="118">
        <f>((clients!$D$4/$G49)+L49)*clients!$F$4</f>
        <v>1.6167</v>
      </c>
      <c r="S49" s="118">
        <f>((clients!$E$4/H49)+L49)*clients!$F$4</f>
        <v>1.6645125</v>
      </c>
      <c r="T49" s="119">
        <f>((clients!$D$5/$G49)+$J49)*clients!$F$5</f>
        <v>1.2342</v>
      </c>
      <c r="U49" s="119">
        <f>((clients!$E$5/$H49)+$J49)*clients!$F$5</f>
        <v>1.2342</v>
      </c>
      <c r="V49" s="118">
        <f>((clients!$D$6/$G49)+$J49)*clients!$F$6</f>
        <v>1.551181818</v>
      </c>
      <c r="W49" s="118">
        <f>((clients!$E$6/$H49)+$J49)*clients!$F$6</f>
        <v>1.564022727</v>
      </c>
      <c r="X49" s="119">
        <f>((clients!$D$7/$G49)+$J49)*clients!$F$7</f>
        <v>1.597575</v>
      </c>
      <c r="Y49" s="119">
        <f>((clients!$E$7/$H49)+$J49)*clients!$F$7</f>
        <v>1.64060625</v>
      </c>
      <c r="Z49" s="118">
        <f>((clients!$D$8/$G49)+$J49)*clients!$F$8</f>
        <v>1.596125</v>
      </c>
      <c r="AA49" s="118">
        <f>((clients!$E$8/$H49)+$J49)*clients!$F$8</f>
        <v>1.636252841</v>
      </c>
      <c r="AB49" s="119">
        <f>((clients!$D$9/$G49)+$J49)*clients!$F$9</f>
        <v>1.60395</v>
      </c>
      <c r="AC49" s="119">
        <f>((clients!$E$9/$H49)+$J49)*clients!$F$9</f>
        <v>1.648575</v>
      </c>
      <c r="AD49" s="118">
        <f>((clients!$D$10/$G49)+$J49)*clients!$F$10</f>
        <v>1.597575</v>
      </c>
      <c r="AE49" s="118">
        <f>((clients!$E$10/$H49)+$J49)*clients!$F$10</f>
        <v>1.64060625</v>
      </c>
      <c r="AF49" s="119">
        <f>((clients!$D$11/$G49)+$J49)*clients!$F$11</f>
        <v>1.60395</v>
      </c>
      <c r="AG49" s="119">
        <f>((clients!$E$11/$H49)+$J49)*clients!$F$11</f>
        <v>1.648575</v>
      </c>
      <c r="AH49" s="118">
        <f>((clients!$D$12/$G49)+$J49)*clients!$F$12</f>
        <v>1.5912</v>
      </c>
      <c r="AI49" s="118">
        <f>((clients!$E$12/$H49)+$J49)*clients!$F$12</f>
        <v>1.64060625</v>
      </c>
      <c r="AJ49" s="119">
        <f>((clients!$D$13/$G49)+$J49)*clients!$F$13</f>
        <v>1.52745</v>
      </c>
      <c r="AK49" s="119">
        <f>((clients!$E$13/$H49)+$J49)*clients!$F$13</f>
        <v>1.55295</v>
      </c>
      <c r="AL49" s="118">
        <f>((clients!$D$13/$G49)+$J49)*clients!$F$13</f>
        <v>1.52745</v>
      </c>
      <c r="AM49" s="118">
        <f>((clients!$E$13/$H49)+$J49)*clients!$F$13</f>
        <v>1.55295</v>
      </c>
      <c r="AN49" s="119">
        <f>((clients!$D$14/$G49)+$J49)*clients!$F$14</f>
        <v>0.05784090909</v>
      </c>
      <c r="AO49" s="119">
        <f>((clients!$E$14/$H49)+$J49)*clients!$F$14</f>
        <v>0.07630681818</v>
      </c>
      <c r="AP49" s="118">
        <f>((clients!$D$16/$G49)+$J49)*clients!$F$16</f>
        <v>1.597575</v>
      </c>
      <c r="AQ49" s="118">
        <f>((clients!$E$16/$H49)+$J49)*clients!$F$16</f>
        <v>1.64060625</v>
      </c>
      <c r="AR49" s="119">
        <f>((clients!$D$17/$G49)+$J49)*clients!$F$17</f>
        <v>1.597575</v>
      </c>
      <c r="AS49" s="119">
        <f>((clients!$E$17/$H49)+$J49)*clients!$F$17</f>
        <v>1.64060625</v>
      </c>
      <c r="AT49" s="118">
        <f>((clients!$D$18/$G49)+$J49)*clients!$F$18</f>
        <v>1.597575</v>
      </c>
      <c r="AU49" s="118">
        <f>((clients!$E$18/$H49)+$J49)*clients!$F$18</f>
        <v>1.64060625</v>
      </c>
      <c r="AV49" s="119">
        <f>((clients!$D$20/$G49)+$J49)*clients!$F$20</f>
        <v>1.597575</v>
      </c>
      <c r="AW49" s="119">
        <f>((clients!$E$20/$H49)+$J49)*clients!$F$20</f>
        <v>1.64060625</v>
      </c>
      <c r="AX49" s="118">
        <f>((clients!$D$21/$G49)+$J49)*clients!$F$21</f>
        <v>1.597575</v>
      </c>
      <c r="AY49" s="118">
        <f>((clients!$E$21/$H49)+$J49)*clients!$F$21</f>
        <v>1.64060625</v>
      </c>
      <c r="AZ49" s="119">
        <f>((clients!$D$22/$G49)+$J49)*clients!$F$22</f>
        <v>1.584825</v>
      </c>
      <c r="BA49" s="119">
        <f>((clients!$E$22/$H49)+$J49)*clients!$F$22</f>
        <v>1.62466875</v>
      </c>
      <c r="BB49" s="118">
        <f>((clients!$D$23/$G49)+$J49)*clients!$F$23</f>
        <v>1.4382</v>
      </c>
      <c r="BC49" s="118">
        <f>((clients!$E$23/$H49)+$J49)*clients!$F$23</f>
        <v>1.4892</v>
      </c>
      <c r="BD49" s="119">
        <f>((clients!$D$1024/$G49)+$J49)*clients!$F$1024</f>
        <v>0</v>
      </c>
      <c r="BE49" s="119">
        <f>((clients!$E$1024/$H49)+$J49)*clients!$F$1024</f>
        <v>0</v>
      </c>
      <c r="BF49" s="120"/>
      <c r="BG49" s="120"/>
      <c r="BH49" s="121"/>
      <c r="BI49" s="121"/>
    </row>
    <row r="50" ht="13.5" customHeight="1">
      <c r="A50" s="115" t="str">
        <f>mandala!A61</f>
        <v>no</v>
      </c>
      <c r="B50" s="115" t="str">
        <f>mandala!B61</f>
        <v>Pamplemousse Star Ruby cal 3-4 -150gr -250gr | Grape Fruits Star Ruby cal 3-4 150 gr 250gr  BIO</v>
      </c>
      <c r="C50" s="115" t="str">
        <f>mandala!C61</f>
        <v>Agrinova</v>
      </c>
      <c r="D50" s="115">
        <f>mandala!D61</f>
        <v>110</v>
      </c>
      <c r="E50" s="115">
        <f>mandala!E61</f>
        <v>88</v>
      </c>
      <c r="F50" s="115">
        <f>mandala!F61</f>
        <v>7</v>
      </c>
      <c r="G50" s="115">
        <f>mandala!G61</f>
        <v>770</v>
      </c>
      <c r="H50" s="115">
        <f>mandala!H61</f>
        <v>616</v>
      </c>
      <c r="I50" s="116" t="str">
        <f>mandala!I61</f>
        <v/>
      </c>
      <c r="J50" s="100">
        <f>mandala!J61</f>
        <v>1.4</v>
      </c>
      <c r="K50" s="117" t="str">
        <f>mandala!K61</f>
        <v/>
      </c>
      <c r="L50" s="102">
        <f>mandala!L61</f>
        <v>1.4</v>
      </c>
      <c r="M50" s="111"/>
      <c r="N50" s="118">
        <f>((clients!$D$2/G50)+L50)*clients!$F$2</f>
        <v>1.953454545</v>
      </c>
      <c r="O50" s="118">
        <f>((clients!$E$2/H50)+L50)*clients!$F$2</f>
        <v>1.995272727</v>
      </c>
      <c r="P50" s="119">
        <f>((clients!$D$3/G50)+J50)*clients!$F$3</f>
        <v>1.913228571</v>
      </c>
      <c r="Q50" s="119">
        <f>((clients!$E$3/H50)+J50)*clients!$F$3</f>
        <v>1.944192857</v>
      </c>
      <c r="R50" s="118">
        <f>((clients!$D$4/$G50)+L50)*clients!$F$4</f>
        <v>2.007942857</v>
      </c>
      <c r="S50" s="118">
        <f>((clients!$E$4/H50)+L50)*clients!$F$4</f>
        <v>2.062585714</v>
      </c>
      <c r="T50" s="119">
        <f>((clients!$D$5/$G50)+$J50)*clients!$F$5</f>
        <v>1.5708</v>
      </c>
      <c r="U50" s="119">
        <f>((clients!$E$5/$H50)+$J50)*clients!$F$5</f>
        <v>1.5708</v>
      </c>
      <c r="V50" s="118">
        <f>((clients!$D$6/$G50)+$J50)*clients!$F$6</f>
        <v>1.934207792</v>
      </c>
      <c r="W50" s="118">
        <f>((clients!$E$6/$H50)+$J50)*clients!$F$6</f>
        <v>1.948883117</v>
      </c>
      <c r="X50" s="119">
        <f>((clients!$D$7/$G50)+$J50)*clients!$F$7</f>
        <v>1.986085714</v>
      </c>
      <c r="Y50" s="119">
        <f>((clients!$E$7/$H50)+$J50)*clients!$F$7</f>
        <v>2.035264286</v>
      </c>
      <c r="Z50" s="118">
        <f>((clients!$D$8/$G50)+$J50)*clients!$F$8</f>
        <v>1.985571429</v>
      </c>
      <c r="AA50" s="118">
        <f>((clients!$E$8/$H50)+$J50)*clients!$F$8</f>
        <v>2.031431818</v>
      </c>
      <c r="AB50" s="119">
        <f>((clients!$D$9/$G50)+$J50)*clients!$F$9</f>
        <v>1.993371429</v>
      </c>
      <c r="AC50" s="119">
        <f>((clients!$E$9/$H50)+$J50)*clients!$F$9</f>
        <v>2.044371429</v>
      </c>
      <c r="AD50" s="118">
        <f>((clients!$D$10/$G50)+$J50)*clients!$F$10</f>
        <v>1.986085714</v>
      </c>
      <c r="AE50" s="118">
        <f>((clients!$E$10/$H50)+$J50)*clients!$F$10</f>
        <v>2.035264286</v>
      </c>
      <c r="AF50" s="119">
        <f>((clients!$D$11/$G50)+$J50)*clients!$F$11</f>
        <v>1.993371429</v>
      </c>
      <c r="AG50" s="119">
        <f>((clients!$E$11/$H50)+$J50)*clients!$F$11</f>
        <v>2.044371429</v>
      </c>
      <c r="AH50" s="118">
        <f>((clients!$D$12/$G50)+$J50)*clients!$F$12</f>
        <v>1.9788</v>
      </c>
      <c r="AI50" s="118">
        <f>((clients!$E$12/$H50)+$J50)*clients!$F$12</f>
        <v>2.035264286</v>
      </c>
      <c r="AJ50" s="119">
        <f>((clients!$D$13/$G50)+$J50)*clients!$F$13</f>
        <v>1.905942857</v>
      </c>
      <c r="AK50" s="119">
        <f>((clients!$E$13/$H50)+$J50)*clients!$F$13</f>
        <v>1.935085714</v>
      </c>
      <c r="AL50" s="118">
        <f>((clients!$D$13/$G50)+$J50)*clients!$F$13</f>
        <v>1.905942857</v>
      </c>
      <c r="AM50" s="118">
        <f>((clients!$E$13/$H50)+$J50)*clients!$F$13</f>
        <v>1.935085714</v>
      </c>
      <c r="AN50" s="119">
        <f>((clients!$D$14/$G50)+$J50)*clients!$F$14</f>
        <v>0.07324675325</v>
      </c>
      <c r="AO50" s="119">
        <f>((clients!$E$14/$H50)+$J50)*clients!$F$14</f>
        <v>0.09435064935</v>
      </c>
      <c r="AP50" s="118">
        <f>((clients!$D$16/$G50)+$J50)*clients!$F$16</f>
        <v>1.986085714</v>
      </c>
      <c r="AQ50" s="118">
        <f>((clients!$E$16/$H50)+$J50)*clients!$F$16</f>
        <v>2.035264286</v>
      </c>
      <c r="AR50" s="119">
        <f>((clients!$D$17/$G50)+$J50)*clients!$F$17</f>
        <v>1.986085714</v>
      </c>
      <c r="AS50" s="119">
        <f>((clients!$E$17/$H50)+$J50)*clients!$F$17</f>
        <v>2.035264286</v>
      </c>
      <c r="AT50" s="118">
        <f>((clients!$D$18/$G50)+$J50)*clients!$F$18</f>
        <v>1.986085714</v>
      </c>
      <c r="AU50" s="118">
        <f>((clients!$E$18/$H50)+$J50)*clients!$F$18</f>
        <v>2.035264286</v>
      </c>
      <c r="AV50" s="119">
        <f>((clients!$D$20/$G50)+$J50)*clients!$F$20</f>
        <v>1.986085714</v>
      </c>
      <c r="AW50" s="119">
        <f>((clients!$E$20/$H50)+$J50)*clients!$F$20</f>
        <v>2.035264286</v>
      </c>
      <c r="AX50" s="118">
        <f>((clients!$D$21/$G50)+$J50)*clients!$F$21</f>
        <v>1.986085714</v>
      </c>
      <c r="AY50" s="118">
        <f>((clients!$E$21/$H50)+$J50)*clients!$F$21</f>
        <v>2.035264286</v>
      </c>
      <c r="AZ50" s="119">
        <f>((clients!$D$22/$G50)+$J50)*clients!$F$22</f>
        <v>1.971514286</v>
      </c>
      <c r="BA50" s="119">
        <f>((clients!$E$22/$H50)+$J50)*clients!$F$22</f>
        <v>2.01705</v>
      </c>
      <c r="BB50" s="118">
        <f>((clients!$D$23/$G50)+$J50)*clients!$F$23</f>
        <v>1.803942857</v>
      </c>
      <c r="BC50" s="118">
        <f>((clients!$E$23/$H50)+$J50)*clients!$F$23</f>
        <v>1.862228571</v>
      </c>
      <c r="BD50" s="119">
        <f>((clients!$D$1024/$G50)+$J50)*clients!$F$1024</f>
        <v>0</v>
      </c>
      <c r="BE50" s="119">
        <f>((clients!$E$1024/$H50)+$J50)*clients!$F$1024</f>
        <v>0</v>
      </c>
      <c r="BF50" s="120"/>
      <c r="BG50" s="120"/>
      <c r="BH50" s="121"/>
      <c r="BI50" s="121"/>
    </row>
    <row r="51" ht="13.5" customHeight="1">
      <c r="A51" s="115" t="str">
        <f>mandala!A62</f>
        <v>no</v>
      </c>
      <c r="B51" s="115" t="str">
        <f>mandala!B62</f>
        <v>Pamplemousse Star Ruby cal 2 - 350gr-450gr | Grape Fruits Star Ruby cal 2 - 350gr-450gr  BIO</v>
      </c>
      <c r="C51" s="115" t="str">
        <f>mandala!C62</f>
        <v>Agrinova</v>
      </c>
      <c r="D51" s="115">
        <f>mandala!D62</f>
        <v>110</v>
      </c>
      <c r="E51" s="115">
        <f>mandala!E62</f>
        <v>88</v>
      </c>
      <c r="F51" s="115">
        <f>mandala!F62</f>
        <v>7</v>
      </c>
      <c r="G51" s="115">
        <f>mandala!G62</f>
        <v>770</v>
      </c>
      <c r="H51" s="115">
        <f>mandala!H62</f>
        <v>616</v>
      </c>
      <c r="I51" s="116" t="str">
        <f>mandala!I62</f>
        <v/>
      </c>
      <c r="J51" s="100">
        <f>mandala!J62</f>
        <v>1.3</v>
      </c>
      <c r="K51" s="117" t="str">
        <f>mandala!K62</f>
        <v/>
      </c>
      <c r="L51" s="102">
        <f>mandala!L62</f>
        <v>1</v>
      </c>
      <c r="M51" s="111"/>
      <c r="N51" s="118">
        <f>((clients!$D$2/G51)+L51)*clients!$F$2</f>
        <v>1.505454545</v>
      </c>
      <c r="O51" s="118">
        <f>((clients!$E$2/H51)+L51)*clients!$F$2</f>
        <v>1.547272727</v>
      </c>
      <c r="P51" s="119">
        <f>((clients!$D$3/G51)+J51)*clients!$F$3</f>
        <v>1.801028571</v>
      </c>
      <c r="Q51" s="119">
        <f>((clients!$E$3/H51)+J51)*clients!$F$3</f>
        <v>1.831992857</v>
      </c>
      <c r="R51" s="118">
        <f>((clients!$D$4/$G51)+L51)*clients!$F$4</f>
        <v>1.559142857</v>
      </c>
      <c r="S51" s="118">
        <f>((clients!$E$4/H51)+L51)*clients!$F$4</f>
        <v>1.613785714</v>
      </c>
      <c r="T51" s="119">
        <f>((clients!$D$5/$G51)+$J51)*clients!$F$5</f>
        <v>1.4586</v>
      </c>
      <c r="U51" s="119">
        <f>((clients!$E$5/$H51)+$J51)*clients!$F$5</f>
        <v>1.4586</v>
      </c>
      <c r="V51" s="118">
        <f>((clients!$D$6/$G51)+$J51)*clients!$F$6</f>
        <v>1.821207792</v>
      </c>
      <c r="W51" s="118">
        <f>((clients!$E$6/$H51)+$J51)*clients!$F$6</f>
        <v>1.835883117</v>
      </c>
      <c r="X51" s="119">
        <f>((clients!$D$7/$G51)+$J51)*clients!$F$7</f>
        <v>1.873885714</v>
      </c>
      <c r="Y51" s="119">
        <f>((clients!$E$7/$H51)+$J51)*clients!$F$7</f>
        <v>1.923064286</v>
      </c>
      <c r="Z51" s="118">
        <f>((clients!$D$8/$G51)+$J51)*clients!$F$8</f>
        <v>1.872571429</v>
      </c>
      <c r="AA51" s="118">
        <f>((clients!$E$8/$H51)+$J51)*clients!$F$8</f>
        <v>1.918431818</v>
      </c>
      <c r="AB51" s="119">
        <f>((clients!$D$9/$G51)+$J51)*clients!$F$9</f>
        <v>1.881171429</v>
      </c>
      <c r="AC51" s="119">
        <f>((clients!$E$9/$H51)+$J51)*clients!$F$9</f>
        <v>1.932171429</v>
      </c>
      <c r="AD51" s="118">
        <f>((clients!$D$10/$G51)+$J51)*clients!$F$10</f>
        <v>1.873885714</v>
      </c>
      <c r="AE51" s="118">
        <f>((clients!$E$10/$H51)+$J51)*clients!$F$10</f>
        <v>1.923064286</v>
      </c>
      <c r="AF51" s="119">
        <f>((clients!$D$11/$G51)+$J51)*clients!$F$11</f>
        <v>1.881171429</v>
      </c>
      <c r="AG51" s="119">
        <f>((clients!$E$11/$H51)+$J51)*clients!$F$11</f>
        <v>1.932171429</v>
      </c>
      <c r="AH51" s="118">
        <f>((clients!$D$12/$G51)+$J51)*clients!$F$12</f>
        <v>1.8666</v>
      </c>
      <c r="AI51" s="118">
        <f>((clients!$E$12/$H51)+$J51)*clients!$F$12</f>
        <v>1.923064286</v>
      </c>
      <c r="AJ51" s="119">
        <f>((clients!$D$13/$G51)+$J51)*clients!$F$13</f>
        <v>1.793742857</v>
      </c>
      <c r="AK51" s="119">
        <f>((clients!$E$13/$H51)+$J51)*clients!$F$13</f>
        <v>1.822885714</v>
      </c>
      <c r="AL51" s="118">
        <f>((clients!$D$13/$G51)+$J51)*clients!$F$13</f>
        <v>1.793742857</v>
      </c>
      <c r="AM51" s="118">
        <f>((clients!$E$13/$H51)+$J51)*clients!$F$13</f>
        <v>1.822885714</v>
      </c>
      <c r="AN51" s="119">
        <f>((clients!$D$14/$G51)+$J51)*clients!$F$14</f>
        <v>0.06824675325</v>
      </c>
      <c r="AO51" s="119">
        <f>((clients!$E$14/$H51)+$J51)*clients!$F$14</f>
        <v>0.08935064935</v>
      </c>
      <c r="AP51" s="118">
        <f>((clients!$D$16/$G51)+$J51)*clients!$F$16</f>
        <v>1.873885714</v>
      </c>
      <c r="AQ51" s="118">
        <f>((clients!$E$16/$H51)+$J51)*clients!$F$16</f>
        <v>1.923064286</v>
      </c>
      <c r="AR51" s="119">
        <f>((clients!$D$17/$G51)+$J51)*clients!$F$17</f>
        <v>1.873885714</v>
      </c>
      <c r="AS51" s="119">
        <f>((clients!$E$17/$H51)+$J51)*clients!$F$17</f>
        <v>1.923064286</v>
      </c>
      <c r="AT51" s="118">
        <f>((clients!$D$18/$G51)+$J51)*clients!$F$18</f>
        <v>1.873885714</v>
      </c>
      <c r="AU51" s="118">
        <f>((clients!$E$18/$H51)+$J51)*clients!$F$18</f>
        <v>1.923064286</v>
      </c>
      <c r="AV51" s="119">
        <f>((clients!$D$20/$G51)+$J51)*clients!$F$20</f>
        <v>1.873885714</v>
      </c>
      <c r="AW51" s="119">
        <f>((clients!$E$20/$H51)+$J51)*clients!$F$20</f>
        <v>1.923064286</v>
      </c>
      <c r="AX51" s="118">
        <f>((clients!$D$21/$G51)+$J51)*clients!$F$21</f>
        <v>1.873885714</v>
      </c>
      <c r="AY51" s="118">
        <f>((clients!$E$21/$H51)+$J51)*clients!$F$21</f>
        <v>1.923064286</v>
      </c>
      <c r="AZ51" s="119">
        <f>((clients!$D$22/$G51)+$J51)*clients!$F$22</f>
        <v>1.859314286</v>
      </c>
      <c r="BA51" s="119">
        <f>((clients!$E$22/$H51)+$J51)*clients!$F$22</f>
        <v>1.90485</v>
      </c>
      <c r="BB51" s="118">
        <f>((clients!$D$23/$G51)+$J51)*clients!$F$23</f>
        <v>1.691742857</v>
      </c>
      <c r="BC51" s="118">
        <f>((clients!$E$23/$H51)+$J51)*clients!$F$23</f>
        <v>1.750028571</v>
      </c>
      <c r="BD51" s="119">
        <f>((clients!$D$1024/$G51)+$J51)*clients!$F$1024</f>
        <v>0</v>
      </c>
      <c r="BE51" s="119">
        <f>((clients!$E$1024/$H51)+$J51)*clients!$F$1024</f>
        <v>0</v>
      </c>
      <c r="BF51" s="120"/>
      <c r="BG51" s="120"/>
      <c r="BH51" s="121"/>
      <c r="BI51" s="121"/>
    </row>
    <row r="52" ht="13.5" customHeight="1">
      <c r="A52" s="115" t="str">
        <f>mandala!A63</f>
        <v>no</v>
      </c>
      <c r="B52" s="115" t="str">
        <f>mandala!B63</f>
        <v>Kumquat  | Kumquat BIO</v>
      </c>
      <c r="C52" s="115" t="str">
        <f>mandala!C63</f>
        <v>Agrinova</v>
      </c>
      <c r="D52" s="115">
        <f>mandala!D63</f>
        <v>220</v>
      </c>
      <c r="E52" s="115">
        <f>mandala!E63</f>
        <v>220</v>
      </c>
      <c r="F52" s="115">
        <f>mandala!F63</f>
        <v>3</v>
      </c>
      <c r="G52" s="115">
        <f>mandala!G63</f>
        <v>660</v>
      </c>
      <c r="H52" s="115">
        <f>mandala!H63</f>
        <v>660</v>
      </c>
      <c r="I52" s="116" t="str">
        <f>mandala!I63</f>
        <v/>
      </c>
      <c r="J52" s="100">
        <f>mandala!J63</f>
        <v>2.9</v>
      </c>
      <c r="K52" s="117" t="str">
        <f>mandala!K63</f>
        <v/>
      </c>
      <c r="L52" s="102">
        <f>mandala!L63</f>
        <v>2.9</v>
      </c>
      <c r="M52" s="111"/>
      <c r="N52" s="118">
        <f>((clients!$D$2/G52)+L52)*clients!$F$2</f>
        <v>3.69769697</v>
      </c>
      <c r="O52" s="118">
        <f>((clients!$E$2/H52)+L52)*clients!$F$2</f>
        <v>3.646787879</v>
      </c>
      <c r="P52" s="119">
        <f>((clients!$D$3/G52)+J52)*clients!$F$3</f>
        <v>3.6533</v>
      </c>
      <c r="Q52" s="119">
        <f>((clients!$E$3/H52)+J52)*clients!$F$3</f>
        <v>3.6023</v>
      </c>
      <c r="R52" s="118">
        <f>((clients!$D$4/$G52)+L52)*clients!$F$4</f>
        <v>3.7638</v>
      </c>
      <c r="S52" s="118">
        <f>((clients!$E$4/H52)+L52)*clients!$F$4</f>
        <v>3.7128</v>
      </c>
      <c r="T52" s="119">
        <f>((clients!$D$5/$G52)+$J52)*clients!$F$5</f>
        <v>3.2538</v>
      </c>
      <c r="U52" s="119">
        <f>((clients!$E$5/$H52)+$J52)*clients!$F$5</f>
        <v>3.2538</v>
      </c>
      <c r="V52" s="118">
        <f>((clients!$D$6/$G52)+$J52)*clients!$F$6</f>
        <v>3.687909091</v>
      </c>
      <c r="W52" s="118">
        <f>((clients!$E$6/$H52)+$J52)*clients!$F$6</f>
        <v>3.619424242</v>
      </c>
      <c r="X52" s="119">
        <f>((clients!$D$7/$G52)+$J52)*clients!$F$7</f>
        <v>3.7383</v>
      </c>
      <c r="Y52" s="119">
        <f>((clients!$E$7/$H52)+$J52)*clients!$F$7</f>
        <v>3.6873</v>
      </c>
      <c r="Z52" s="118">
        <f>((clients!$D$8/$G52)+$J52)*clients!$F$8</f>
        <v>3.747833333</v>
      </c>
      <c r="AA52" s="118">
        <f>((clients!$E$8/$H52)+$J52)*clients!$F$8</f>
        <v>3.696469697</v>
      </c>
      <c r="AB52" s="119">
        <f>((clients!$D$9/$G52)+$J52)*clients!$F$9</f>
        <v>3.7468</v>
      </c>
      <c r="AC52" s="119">
        <f>((clients!$E$9/$H52)+$J52)*clients!$F$9</f>
        <v>3.6958</v>
      </c>
      <c r="AD52" s="118">
        <f>((clients!$D$10/$G52)+$J52)*clients!$F$10</f>
        <v>3.7383</v>
      </c>
      <c r="AE52" s="118">
        <f>((clients!$E$10/$H52)+$J52)*clients!$F$10</f>
        <v>3.6873</v>
      </c>
      <c r="AF52" s="119">
        <f>((clients!$D$11/$G52)+$J52)*clients!$F$11</f>
        <v>3.7468</v>
      </c>
      <c r="AG52" s="119">
        <f>((clients!$E$11/$H52)+$J52)*clients!$F$11</f>
        <v>3.6958</v>
      </c>
      <c r="AH52" s="118">
        <f>((clients!$D$12/$G52)+$J52)*clients!$F$12</f>
        <v>3.7298</v>
      </c>
      <c r="AI52" s="118">
        <f>((clients!$E$12/$H52)+$J52)*clients!$F$12</f>
        <v>3.6873</v>
      </c>
      <c r="AJ52" s="119">
        <f>((clients!$D$13/$G52)+$J52)*clients!$F$13</f>
        <v>3.6448</v>
      </c>
      <c r="AK52" s="119">
        <f>((clients!$E$13/$H52)+$J52)*clients!$F$13</f>
        <v>3.5938</v>
      </c>
      <c r="AL52" s="118">
        <f>((clients!$D$13/$G52)+$J52)*clients!$F$13</f>
        <v>3.6448</v>
      </c>
      <c r="AM52" s="118">
        <f>((clients!$E$13/$H52)+$J52)*clients!$F$13</f>
        <v>3.5938</v>
      </c>
      <c r="AN52" s="119">
        <f>((clients!$D$14/$G52)+$J52)*clients!$F$14</f>
        <v>0.1487878788</v>
      </c>
      <c r="AO52" s="119">
        <f>((clients!$E$14/$H52)+$J52)*clients!$F$14</f>
        <v>0.1677272727</v>
      </c>
      <c r="AP52" s="118">
        <f>((clients!$D$16/$G52)+$J52)*clients!$F$16</f>
        <v>3.7383</v>
      </c>
      <c r="AQ52" s="118">
        <f>((clients!$E$16/$H52)+$J52)*clients!$F$16</f>
        <v>3.6873</v>
      </c>
      <c r="AR52" s="119">
        <f>((clients!$D$17/$G52)+$J52)*clients!$F$17</f>
        <v>3.7383</v>
      </c>
      <c r="AS52" s="119">
        <f>((clients!$E$17/$H52)+$J52)*clients!$F$17</f>
        <v>3.6873</v>
      </c>
      <c r="AT52" s="118">
        <f>((clients!$D$18/$G52)+$J52)*clients!$F$18</f>
        <v>3.7383</v>
      </c>
      <c r="AU52" s="118">
        <f>((clients!$E$18/$H52)+$J52)*clients!$F$18</f>
        <v>3.6873</v>
      </c>
      <c r="AV52" s="119">
        <f>((clients!$D$20/$G52)+$J52)*clients!$F$20</f>
        <v>3.7383</v>
      </c>
      <c r="AW52" s="119">
        <f>((clients!$E$20/$H52)+$J52)*clients!$F$20</f>
        <v>3.6873</v>
      </c>
      <c r="AX52" s="118">
        <f>((clients!$D$21/$G52)+$J52)*clients!$F$21</f>
        <v>3.7383</v>
      </c>
      <c r="AY52" s="118">
        <f>((clients!$E$21/$H52)+$J52)*clients!$F$21</f>
        <v>3.6873</v>
      </c>
      <c r="AZ52" s="119">
        <f>((clients!$D$22/$G52)+$J52)*clients!$F$22</f>
        <v>3.7213</v>
      </c>
      <c r="BA52" s="119">
        <f>((clients!$E$22/$H52)+$J52)*clients!$F$22</f>
        <v>3.6703</v>
      </c>
      <c r="BB52" s="118">
        <f>((clients!$D$23/$G52)+$J52)*clients!$F$23</f>
        <v>3.5258</v>
      </c>
      <c r="BC52" s="118">
        <f>((clients!$E$23/$H52)+$J52)*clients!$F$23</f>
        <v>3.5258</v>
      </c>
      <c r="BD52" s="119">
        <f>((clients!$D$1024/$G52)+$J52)*clients!$F$1024</f>
        <v>0</v>
      </c>
      <c r="BE52" s="119">
        <f>((clients!$E$1024/$H52)+$J52)*clients!$F$1024</f>
        <v>0</v>
      </c>
      <c r="BF52" s="120"/>
      <c r="BG52" s="120"/>
      <c r="BH52" s="121"/>
      <c r="BI52" s="121"/>
    </row>
    <row r="53" ht="13.5" customHeight="1">
      <c r="A53" s="115" t="str">
        <f>mandala!A64</f>
        <v>no</v>
      </c>
      <c r="B53" s="115" t="str">
        <f>mandala!B64</f>
        <v>Grenades /Ako Wonderfull |  Pomegrenate /Ako / Wonderfull ( 10-14 p. ) BIO</v>
      </c>
      <c r="C53" s="115" t="str">
        <f>mandala!C64</f>
        <v>Agrinova</v>
      </c>
      <c r="D53" s="115">
        <f>mandala!D64</f>
        <v>150</v>
      </c>
      <c r="E53" s="115">
        <f>mandala!E64</f>
        <v>120</v>
      </c>
      <c r="F53" s="115">
        <f>mandala!F64</f>
        <v>4</v>
      </c>
      <c r="G53" s="115">
        <f>mandala!G64</f>
        <v>600</v>
      </c>
      <c r="H53" s="115">
        <f>mandala!H64</f>
        <v>480</v>
      </c>
      <c r="I53" s="116" t="str">
        <f>mandala!I64</f>
        <v/>
      </c>
      <c r="J53" s="100">
        <f>mandala!J64</f>
        <v>1.25</v>
      </c>
      <c r="K53" s="117" t="str">
        <f>mandala!K64</f>
        <v/>
      </c>
      <c r="L53" s="102">
        <f>mandala!L64</f>
        <v>1.25</v>
      </c>
      <c r="M53" s="111"/>
      <c r="N53" s="118">
        <f>((clients!$D$2/G53)+L53)*clients!$F$2</f>
        <v>1.894666667</v>
      </c>
      <c r="O53" s="118">
        <f>((clients!$E$2/H53)+L53)*clients!$F$2</f>
        <v>1.948333333</v>
      </c>
      <c r="P53" s="119">
        <f>((clients!$D$3/G53)+J53)*clients!$F$3</f>
        <v>1.84195</v>
      </c>
      <c r="Q53" s="119">
        <f>((clients!$E$3/H53)+J53)*clients!$F$3</f>
        <v>1.8816875</v>
      </c>
      <c r="R53" s="118">
        <f>((clients!$D$4/$G53)+L53)*clients!$F$4</f>
        <v>1.9635</v>
      </c>
      <c r="S53" s="118">
        <f>((clients!$E$4/H53)+L53)*clients!$F$4</f>
        <v>2.033625</v>
      </c>
      <c r="T53" s="119">
        <f>((clients!$D$5/$G53)+$J53)*clients!$F$5</f>
        <v>1.4025</v>
      </c>
      <c r="U53" s="119">
        <f>((clients!$E$5/$H53)+$J53)*clients!$F$5</f>
        <v>1.4025</v>
      </c>
      <c r="V53" s="118">
        <f>((clients!$D$6/$G53)+$J53)*clients!$F$6</f>
        <v>1.8645</v>
      </c>
      <c r="W53" s="118">
        <f>((clients!$E$6/$H53)+$J53)*clients!$F$6</f>
        <v>1.883333333</v>
      </c>
      <c r="X53" s="119">
        <f>((clients!$D$7/$G53)+$J53)*clients!$F$7</f>
        <v>1.93545</v>
      </c>
      <c r="Y53" s="119">
        <f>((clients!$E$7/$H53)+$J53)*clients!$F$7</f>
        <v>1.9985625</v>
      </c>
      <c r="Z53" s="118">
        <f>((clients!$D$8/$G53)+$J53)*clients!$F$8</f>
        <v>1.930416667</v>
      </c>
      <c r="AA53" s="118">
        <f>((clients!$E$8/$H53)+$J53)*clients!$F$8</f>
        <v>1.989270833</v>
      </c>
      <c r="AB53" s="119">
        <f>((clients!$D$9/$G53)+$J53)*clients!$F$9</f>
        <v>1.9448</v>
      </c>
      <c r="AC53" s="119">
        <f>((clients!$E$9/$H53)+$J53)*clients!$F$9</f>
        <v>2.01025</v>
      </c>
      <c r="AD53" s="118">
        <f>((clients!$D$10/$G53)+$J53)*clients!$F$10</f>
        <v>1.93545</v>
      </c>
      <c r="AE53" s="118">
        <f>((clients!$E$10/$H53)+$J53)*clients!$F$10</f>
        <v>1.9985625</v>
      </c>
      <c r="AF53" s="119">
        <f>((clients!$D$11/$G53)+$J53)*clients!$F$11</f>
        <v>1.9448</v>
      </c>
      <c r="AG53" s="119">
        <f>((clients!$E$11/$H53)+$J53)*clients!$F$11</f>
        <v>2.01025</v>
      </c>
      <c r="AH53" s="118">
        <f>((clients!$D$12/$G53)+$J53)*clients!$F$12</f>
        <v>1.9261</v>
      </c>
      <c r="AI53" s="118">
        <f>((clients!$E$12/$H53)+$J53)*clients!$F$12</f>
        <v>1.9985625</v>
      </c>
      <c r="AJ53" s="119">
        <f>((clients!$D$13/$G53)+$J53)*clients!$F$13</f>
        <v>1.8326</v>
      </c>
      <c r="AK53" s="119">
        <f>((clients!$E$13/$H53)+$J53)*clients!$F$13</f>
        <v>1.87</v>
      </c>
      <c r="AL53" s="118">
        <f>((clients!$D$13/$G53)+$J53)*clients!$F$13</f>
        <v>1.8326</v>
      </c>
      <c r="AM53" s="118">
        <f>((clients!$E$13/$H53)+$J53)*clients!$F$13</f>
        <v>1.87</v>
      </c>
      <c r="AN53" s="119">
        <f>((clients!$D$14/$G53)+$J53)*clients!$F$14</f>
        <v>0.06666666667</v>
      </c>
      <c r="AO53" s="119">
        <f>((clients!$E$14/$H53)+$J53)*clients!$F$14</f>
        <v>0.09375</v>
      </c>
      <c r="AP53" s="118">
        <f>((clients!$D$16/$G53)+$J53)*clients!$F$16</f>
        <v>1.93545</v>
      </c>
      <c r="AQ53" s="118">
        <f>((clients!$E$16/$H53)+$J53)*clients!$F$16</f>
        <v>1.9985625</v>
      </c>
      <c r="AR53" s="119">
        <f>((clients!$D$17/$G53)+$J53)*clients!$F$17</f>
        <v>1.93545</v>
      </c>
      <c r="AS53" s="119">
        <f>((clients!$E$17/$H53)+$J53)*clients!$F$17</f>
        <v>1.9985625</v>
      </c>
      <c r="AT53" s="118">
        <f>((clients!$D$18/$G53)+$J53)*clients!$F$18</f>
        <v>1.93545</v>
      </c>
      <c r="AU53" s="118">
        <f>((clients!$E$18/$H53)+$J53)*clients!$F$18</f>
        <v>1.9985625</v>
      </c>
      <c r="AV53" s="119">
        <f>((clients!$D$20/$G53)+$J53)*clients!$F$20</f>
        <v>1.93545</v>
      </c>
      <c r="AW53" s="119">
        <f>((clients!$E$20/$H53)+$J53)*clients!$F$20</f>
        <v>1.9985625</v>
      </c>
      <c r="AX53" s="118">
        <f>((clients!$D$21/$G53)+$J53)*clients!$F$21</f>
        <v>1.93545</v>
      </c>
      <c r="AY53" s="118">
        <f>((clients!$E$21/$H53)+$J53)*clients!$F$21</f>
        <v>1.9985625</v>
      </c>
      <c r="AZ53" s="119">
        <f>((clients!$D$22/$G53)+$J53)*clients!$F$22</f>
        <v>1.91675</v>
      </c>
      <c r="BA53" s="119">
        <f>((clients!$E$22/$H53)+$J53)*clients!$F$22</f>
        <v>1.9751875</v>
      </c>
      <c r="BB53" s="118">
        <f>((clients!$D$23/$G53)+$J53)*clients!$F$23</f>
        <v>1.7017</v>
      </c>
      <c r="BC53" s="118">
        <f>((clients!$E$23/$H53)+$J53)*clients!$F$23</f>
        <v>1.7765</v>
      </c>
      <c r="BD53" s="119">
        <f>((clients!$D$1024/$G53)+$J53)*clients!$F$1024</f>
        <v>0</v>
      </c>
      <c r="BE53" s="119">
        <f>((clients!$E$1024/$H53)+$J53)*clients!$F$1024</f>
        <v>0</v>
      </c>
      <c r="BF53" s="120"/>
      <c r="BG53" s="120"/>
      <c r="BH53" s="121"/>
      <c r="BI53" s="121"/>
    </row>
    <row r="54" ht="13.5" customHeight="1">
      <c r="A54" s="115" t="str">
        <f>mandala!A65</f>
        <v>no</v>
      </c>
      <c r="B54" s="115" t="str">
        <f>mandala!B65</f>
        <v>Grenades Parfianka/Ako | Pomegrenate Parfianka/Ako ( 24 - 28pz ) BIO</v>
      </c>
      <c r="C54" s="115" t="str">
        <f>mandala!C65</f>
        <v>Agrinova</v>
      </c>
      <c r="D54" s="115">
        <f>mandala!D65</f>
        <v>150</v>
      </c>
      <c r="E54" s="115">
        <f>mandala!E65</f>
        <v>120</v>
      </c>
      <c r="F54" s="115">
        <f>mandala!F65</f>
        <v>4</v>
      </c>
      <c r="G54" s="115">
        <f>mandala!G65</f>
        <v>600</v>
      </c>
      <c r="H54" s="115">
        <f>mandala!H65</f>
        <v>480</v>
      </c>
      <c r="I54" s="116" t="str">
        <f>mandala!I65</f>
        <v/>
      </c>
      <c r="J54" s="100">
        <f>mandala!J65</f>
        <v>1</v>
      </c>
      <c r="K54" s="117" t="str">
        <f>mandala!K65</f>
        <v/>
      </c>
      <c r="L54" s="102">
        <f>mandala!L65</f>
        <v>1</v>
      </c>
      <c r="M54" s="111"/>
      <c r="N54" s="118">
        <f>((clients!$D$2/G54)+L54)*clients!$F$2</f>
        <v>1.614666667</v>
      </c>
      <c r="O54" s="118">
        <f>((clients!$E$2/H54)+L54)*clients!$F$2</f>
        <v>1.668333333</v>
      </c>
      <c r="P54" s="119">
        <f>((clients!$D$3/G54)+J54)*clients!$F$3</f>
        <v>1.56145</v>
      </c>
      <c r="Q54" s="119">
        <f>((clients!$E$3/H54)+J54)*clients!$F$3</f>
        <v>1.6011875</v>
      </c>
      <c r="R54" s="118">
        <f>((clients!$D$4/$G54)+L54)*clients!$F$4</f>
        <v>1.683</v>
      </c>
      <c r="S54" s="118">
        <f>((clients!$E$4/H54)+L54)*clients!$F$4</f>
        <v>1.753125</v>
      </c>
      <c r="T54" s="119">
        <f>((clients!$D$5/$G54)+$J54)*clients!$F$5</f>
        <v>1.122</v>
      </c>
      <c r="U54" s="119">
        <f>((clients!$E$5/$H54)+$J54)*clients!$F$5</f>
        <v>1.122</v>
      </c>
      <c r="V54" s="118">
        <f>((clients!$D$6/$G54)+$J54)*clients!$F$6</f>
        <v>1.582</v>
      </c>
      <c r="W54" s="118">
        <f>((clients!$E$6/$H54)+$J54)*clients!$F$6</f>
        <v>1.600833333</v>
      </c>
      <c r="X54" s="119">
        <f>((clients!$D$7/$G54)+$J54)*clients!$F$7</f>
        <v>1.65495</v>
      </c>
      <c r="Y54" s="119">
        <f>((clients!$E$7/$H54)+$J54)*clients!$F$7</f>
        <v>1.7180625</v>
      </c>
      <c r="Z54" s="118">
        <f>((clients!$D$8/$G54)+$J54)*clients!$F$8</f>
        <v>1.647916667</v>
      </c>
      <c r="AA54" s="118">
        <f>((clients!$E$8/$H54)+$J54)*clients!$F$8</f>
        <v>1.706770833</v>
      </c>
      <c r="AB54" s="119">
        <f>((clients!$D$9/$G54)+$J54)*clients!$F$9</f>
        <v>1.6643</v>
      </c>
      <c r="AC54" s="119">
        <f>((clients!$E$9/$H54)+$J54)*clients!$F$9</f>
        <v>1.72975</v>
      </c>
      <c r="AD54" s="118">
        <f>((clients!$D$10/$G54)+$J54)*clients!$F$10</f>
        <v>1.65495</v>
      </c>
      <c r="AE54" s="118">
        <f>((clients!$E$10/$H54)+$J54)*clients!$F$10</f>
        <v>1.7180625</v>
      </c>
      <c r="AF54" s="119">
        <f>((clients!$D$11/$G54)+$J54)*clients!$F$11</f>
        <v>1.6643</v>
      </c>
      <c r="AG54" s="119">
        <f>((clients!$E$11/$H54)+$J54)*clients!$F$11</f>
        <v>1.72975</v>
      </c>
      <c r="AH54" s="118">
        <f>((clients!$D$12/$G54)+$J54)*clients!$F$12</f>
        <v>1.6456</v>
      </c>
      <c r="AI54" s="118">
        <f>((clients!$E$12/$H54)+$J54)*clients!$F$12</f>
        <v>1.7180625</v>
      </c>
      <c r="AJ54" s="119">
        <f>((clients!$D$13/$G54)+$J54)*clients!$F$13</f>
        <v>1.5521</v>
      </c>
      <c r="AK54" s="119">
        <f>((clients!$E$13/$H54)+$J54)*clients!$F$13</f>
        <v>1.5895</v>
      </c>
      <c r="AL54" s="118">
        <f>((clients!$D$13/$G54)+$J54)*clients!$F$13</f>
        <v>1.5521</v>
      </c>
      <c r="AM54" s="118">
        <f>((clients!$E$13/$H54)+$J54)*clients!$F$13</f>
        <v>1.5895</v>
      </c>
      <c r="AN54" s="119">
        <f>((clients!$D$14/$G54)+$J54)*clients!$F$14</f>
        <v>0.05416666667</v>
      </c>
      <c r="AO54" s="119">
        <f>((clients!$E$14/$H54)+$J54)*clients!$F$14</f>
        <v>0.08125</v>
      </c>
      <c r="AP54" s="118">
        <f>((clients!$D$16/$G54)+$J54)*clients!$F$16</f>
        <v>1.65495</v>
      </c>
      <c r="AQ54" s="118">
        <f>((clients!$E$16/$H54)+$J54)*clients!$F$16</f>
        <v>1.7180625</v>
      </c>
      <c r="AR54" s="119">
        <f>((clients!$D$17/$G54)+$J54)*clients!$F$17</f>
        <v>1.65495</v>
      </c>
      <c r="AS54" s="119">
        <f>((clients!$E$17/$H54)+$J54)*clients!$F$17</f>
        <v>1.7180625</v>
      </c>
      <c r="AT54" s="118">
        <f>((clients!$D$18/$G54)+$J54)*clients!$F$18</f>
        <v>1.65495</v>
      </c>
      <c r="AU54" s="118">
        <f>((clients!$E$18/$H54)+$J54)*clients!$F$18</f>
        <v>1.7180625</v>
      </c>
      <c r="AV54" s="119">
        <f>((clients!$D$20/$G54)+$J54)*clients!$F$20</f>
        <v>1.65495</v>
      </c>
      <c r="AW54" s="119">
        <f>((clients!$E$20/$H54)+$J54)*clients!$F$20</f>
        <v>1.7180625</v>
      </c>
      <c r="AX54" s="118">
        <f>((clients!$D$21/$G54)+$J54)*clients!$F$21</f>
        <v>1.65495</v>
      </c>
      <c r="AY54" s="118">
        <f>((clients!$E$21/$H54)+$J54)*clients!$F$21</f>
        <v>1.7180625</v>
      </c>
      <c r="AZ54" s="119">
        <f>((clients!$D$22/$G54)+$J54)*clients!$F$22</f>
        <v>1.63625</v>
      </c>
      <c r="BA54" s="119">
        <f>((clients!$E$22/$H54)+$J54)*clients!$F$22</f>
        <v>1.6946875</v>
      </c>
      <c r="BB54" s="118">
        <f>((clients!$D$23/$G54)+$J54)*clients!$F$23</f>
        <v>1.4212</v>
      </c>
      <c r="BC54" s="118">
        <f>((clients!$E$23/$H54)+$J54)*clients!$F$23</f>
        <v>1.496</v>
      </c>
      <c r="BD54" s="119">
        <f>((clients!$D$1024/$G54)+$J54)*clients!$F$1024</f>
        <v>0</v>
      </c>
      <c r="BE54" s="119">
        <f>((clients!$E$1024/$H54)+$J54)*clients!$F$1024</f>
        <v>0</v>
      </c>
      <c r="BF54" s="120"/>
      <c r="BG54" s="120"/>
      <c r="BH54" s="121"/>
      <c r="BI54" s="121"/>
    </row>
    <row r="55" ht="13.5" customHeight="1">
      <c r="A55" s="115" t="str">
        <f>mandala!A67</f>
        <v>no</v>
      </c>
      <c r="B55" s="115" t="str">
        <f>mandala!B67</f>
        <v>Melon jaune Canary | Yellow canary melon BIO</v>
      </c>
      <c r="C55" s="115" t="str">
        <f>mandala!C67</f>
        <v>Agrinova</v>
      </c>
      <c r="D55" s="115">
        <f>mandala!D67</f>
        <v>55</v>
      </c>
      <c r="E55" s="115">
        <f>mandala!E67</f>
        <v>44</v>
      </c>
      <c r="F55" s="115">
        <f>mandala!F67</f>
        <v>15</v>
      </c>
      <c r="G55" s="115">
        <f>mandala!G67</f>
        <v>825</v>
      </c>
      <c r="H55" s="115">
        <f>mandala!H67</f>
        <v>660</v>
      </c>
      <c r="I55" s="116" t="str">
        <f>mandala!I67</f>
        <v/>
      </c>
      <c r="J55" s="100">
        <f>mandala!J67</f>
        <v>0.75</v>
      </c>
      <c r="K55" s="117" t="str">
        <f>mandala!K67</f>
        <v/>
      </c>
      <c r="L55" s="102">
        <f>mandala!L67</f>
        <v>0.75</v>
      </c>
      <c r="M55" s="111"/>
      <c r="N55" s="118">
        <f>((clients!$D$2/G55)+L55)*clients!$F$2</f>
        <v>1.199757576</v>
      </c>
      <c r="O55" s="118">
        <f>((clients!$E$2/H55)+L55)*clients!$F$2</f>
        <v>1.238787879</v>
      </c>
      <c r="P55" s="119">
        <f>((clients!$D$3/G55)+J55)*clients!$F$3</f>
        <v>1.1611</v>
      </c>
      <c r="Q55" s="119">
        <f>((clients!$E$3/H55)+J55)*clients!$F$3</f>
        <v>1.19</v>
      </c>
      <c r="R55" s="118">
        <f>((clients!$D$4/$G55)+L55)*clients!$F$4</f>
        <v>1.2495</v>
      </c>
      <c r="S55" s="118">
        <f>((clients!$E$4/H55)+L55)*clients!$F$4</f>
        <v>1.3005</v>
      </c>
      <c r="T55" s="119">
        <f>((clients!$D$5/$G55)+$J55)*clients!$F$5</f>
        <v>0.8415</v>
      </c>
      <c r="U55" s="119">
        <f>((clients!$E$5/$H55)+$J55)*clients!$F$5</f>
        <v>0.8415</v>
      </c>
      <c r="V55" s="118">
        <f>((clients!$D$6/$G55)+$J55)*clients!$F$6</f>
        <v>1.176227273</v>
      </c>
      <c r="W55" s="118">
        <f>((clients!$E$6/$H55)+$J55)*clients!$F$6</f>
        <v>1.189924242</v>
      </c>
      <c r="X55" s="119">
        <f>((clients!$D$7/$G55)+$J55)*clients!$F$7</f>
        <v>1.2291</v>
      </c>
      <c r="Y55" s="119">
        <f>((clients!$E$7/$H55)+$J55)*clients!$F$7</f>
        <v>1.275</v>
      </c>
      <c r="Z55" s="118">
        <f>((clients!$D$8/$G55)+$J55)*clients!$F$8</f>
        <v>1.224166667</v>
      </c>
      <c r="AA55" s="118">
        <f>((clients!$E$8/$H55)+$J55)*clients!$F$8</f>
        <v>1.266969697</v>
      </c>
      <c r="AB55" s="119">
        <f>((clients!$D$9/$G55)+$J55)*clients!$F$9</f>
        <v>1.2359</v>
      </c>
      <c r="AC55" s="119">
        <f>((clients!$E$9/$H55)+$J55)*clients!$F$9</f>
        <v>1.2835</v>
      </c>
      <c r="AD55" s="118">
        <f>((clients!$D$10/$G55)+$J55)*clients!$F$10</f>
        <v>1.2291</v>
      </c>
      <c r="AE55" s="118">
        <f>((clients!$E$10/$H55)+$J55)*clients!$F$10</f>
        <v>1.275</v>
      </c>
      <c r="AF55" s="119">
        <f>((clients!$D$11/$G55)+$J55)*clients!$F$11</f>
        <v>1.2359</v>
      </c>
      <c r="AG55" s="119">
        <f>((clients!$E$11/$H55)+$J55)*clients!$F$11</f>
        <v>1.2835</v>
      </c>
      <c r="AH55" s="118">
        <f>((clients!$D$12/$G55)+$J55)*clients!$F$12</f>
        <v>1.2223</v>
      </c>
      <c r="AI55" s="118">
        <f>((clients!$E$12/$H55)+$J55)*clients!$F$12</f>
        <v>1.275</v>
      </c>
      <c r="AJ55" s="119">
        <f>((clients!$D$13/$G55)+$J55)*clients!$F$13</f>
        <v>1.1543</v>
      </c>
      <c r="AK55" s="119">
        <f>((clients!$E$13/$H55)+$J55)*clients!$F$13</f>
        <v>1.1815</v>
      </c>
      <c r="AL55" s="118">
        <f>((clients!$D$13/$G55)+$J55)*clients!$F$13</f>
        <v>1.1543</v>
      </c>
      <c r="AM55" s="118">
        <f>((clients!$E$13/$H55)+$J55)*clients!$F$13</f>
        <v>1.1815</v>
      </c>
      <c r="AN55" s="119">
        <f>((clients!$D$14/$G55)+$J55)*clients!$F$14</f>
        <v>0.04053030303</v>
      </c>
      <c r="AO55" s="119">
        <f>((clients!$E$14/$H55)+$J55)*clients!$F$14</f>
        <v>0.06022727273</v>
      </c>
      <c r="AP55" s="118">
        <f>((clients!$D$16/$G55)+$J55)*clients!$F$16</f>
        <v>1.2291</v>
      </c>
      <c r="AQ55" s="118">
        <f>((clients!$E$16/$H55)+$J55)*clients!$F$16</f>
        <v>1.275</v>
      </c>
      <c r="AR55" s="119">
        <f>((clients!$D$17/$G55)+$J55)*clients!$F$17</f>
        <v>1.2291</v>
      </c>
      <c r="AS55" s="119">
        <f>((clients!$E$17/$H55)+$J55)*clients!$F$17</f>
        <v>1.275</v>
      </c>
      <c r="AT55" s="118">
        <f>((clients!$D$18/$G55)+$J55)*clients!$F$18</f>
        <v>1.2291</v>
      </c>
      <c r="AU55" s="118">
        <f>((clients!$E$18/$H55)+$J55)*clients!$F$18</f>
        <v>1.275</v>
      </c>
      <c r="AV55" s="119">
        <f>((clients!$D$20/$G55)+$J55)*clients!$F$20</f>
        <v>1.2291</v>
      </c>
      <c r="AW55" s="119">
        <f>((clients!$E$20/$H55)+$J55)*clients!$F$20</f>
        <v>1.275</v>
      </c>
      <c r="AX55" s="118">
        <f>((clients!$D$21/$G55)+$J55)*clients!$F$21</f>
        <v>1.2291</v>
      </c>
      <c r="AY55" s="118">
        <f>((clients!$E$21/$H55)+$J55)*clients!$F$21</f>
        <v>1.275</v>
      </c>
      <c r="AZ55" s="119">
        <f>((clients!$D$22/$G55)+$J55)*clients!$F$22</f>
        <v>1.2155</v>
      </c>
      <c r="BA55" s="119">
        <f>((clients!$E$22/$H55)+$J55)*clients!$F$22</f>
        <v>1.258</v>
      </c>
      <c r="BB55" s="118">
        <f>((clients!$D$23/$G55)+$J55)*clients!$F$23</f>
        <v>1.0591</v>
      </c>
      <c r="BC55" s="118">
        <f>((clients!$E$23/$H55)+$J55)*clients!$F$23</f>
        <v>1.1135</v>
      </c>
      <c r="BD55" s="119">
        <f>((clients!$D$1024/$G55)+$J55)*clients!$F$1024</f>
        <v>0</v>
      </c>
      <c r="BE55" s="119">
        <f>((clients!$E$1024/$H55)+$J55)*clients!$F$1024</f>
        <v>0</v>
      </c>
      <c r="BF55" s="120"/>
      <c r="BG55" s="120"/>
      <c r="BH55" s="121"/>
      <c r="BI55" s="121"/>
    </row>
    <row r="56" ht="13.5" customHeight="1">
      <c r="A56" s="115" t="str">
        <f>mandala!A68</f>
        <v>no</v>
      </c>
      <c r="B56" s="115" t="str">
        <f>mandala!B68</f>
        <v>Courge Delica | Pumkin Delica  BIO</v>
      </c>
      <c r="C56" s="115" t="str">
        <f>mandala!C68</f>
        <v>Agrinova</v>
      </c>
      <c r="D56" s="115">
        <f>mandala!D68</f>
        <v>55</v>
      </c>
      <c r="E56" s="115">
        <f>mandala!E68</f>
        <v>44</v>
      </c>
      <c r="F56" s="115">
        <f>mandala!F68</f>
        <v>15</v>
      </c>
      <c r="G56" s="115">
        <f>mandala!G68</f>
        <v>825</v>
      </c>
      <c r="H56" s="115">
        <f>mandala!H68</f>
        <v>660</v>
      </c>
      <c r="I56" s="116" t="str">
        <f>mandala!I68</f>
        <v/>
      </c>
      <c r="J56" s="100">
        <f>mandala!J68</f>
        <v>0.85</v>
      </c>
      <c r="K56" s="117" t="str">
        <f>mandala!K68</f>
        <v/>
      </c>
      <c r="L56" s="102">
        <f>mandala!L68</f>
        <v>0.85</v>
      </c>
      <c r="M56" s="111"/>
      <c r="N56" s="118">
        <f>((clients!$D$2/G56)+L56)*clients!$F$2</f>
        <v>1.311757576</v>
      </c>
      <c r="O56" s="118">
        <f>((clients!$E$2/H56)+L56)*clients!$F$2</f>
        <v>1.350787879</v>
      </c>
      <c r="P56" s="119">
        <f>((clients!$D$3/G56)+J56)*clients!$F$3</f>
        <v>1.2733</v>
      </c>
      <c r="Q56" s="119">
        <f>((clients!$E$3/H56)+J56)*clients!$F$3</f>
        <v>1.3022</v>
      </c>
      <c r="R56" s="118">
        <f>((clients!$D$4/$G56)+L56)*clients!$F$4</f>
        <v>1.3617</v>
      </c>
      <c r="S56" s="118">
        <f>((clients!$E$4/H56)+L56)*clients!$F$4</f>
        <v>1.4127</v>
      </c>
      <c r="T56" s="119">
        <f>((clients!$D$5/$G56)+$J56)*clients!$F$5</f>
        <v>0.9537</v>
      </c>
      <c r="U56" s="119">
        <f>((clients!$E$5/$H56)+$J56)*clients!$F$5</f>
        <v>0.9537</v>
      </c>
      <c r="V56" s="118">
        <f>((clients!$D$6/$G56)+$J56)*clients!$F$6</f>
        <v>1.289227273</v>
      </c>
      <c r="W56" s="118">
        <f>((clients!$E$6/$H56)+$J56)*clients!$F$6</f>
        <v>1.302924242</v>
      </c>
      <c r="X56" s="119">
        <f>((clients!$D$7/$G56)+$J56)*clients!$F$7</f>
        <v>1.3413</v>
      </c>
      <c r="Y56" s="119">
        <f>((clients!$E$7/$H56)+$J56)*clients!$F$7</f>
        <v>1.3872</v>
      </c>
      <c r="Z56" s="118">
        <f>((clients!$D$8/$G56)+$J56)*clients!$F$8</f>
        <v>1.337166667</v>
      </c>
      <c r="AA56" s="118">
        <f>((clients!$E$8/$H56)+$J56)*clients!$F$8</f>
        <v>1.379969697</v>
      </c>
      <c r="AB56" s="119">
        <f>((clients!$D$9/$G56)+$J56)*clients!$F$9</f>
        <v>1.3481</v>
      </c>
      <c r="AC56" s="119">
        <f>((clients!$E$9/$H56)+$J56)*clients!$F$9</f>
        <v>1.3957</v>
      </c>
      <c r="AD56" s="118">
        <f>((clients!$D$10/$G56)+$J56)*clients!$F$10</f>
        <v>1.3413</v>
      </c>
      <c r="AE56" s="118">
        <f>((clients!$E$10/$H56)+$J56)*clients!$F$10</f>
        <v>1.3872</v>
      </c>
      <c r="AF56" s="119">
        <f>((clients!$D$11/$G56)+$J56)*clients!$F$11</f>
        <v>1.3481</v>
      </c>
      <c r="AG56" s="119">
        <f>((clients!$E$11/$H56)+$J56)*clients!$F$11</f>
        <v>1.3957</v>
      </c>
      <c r="AH56" s="118">
        <f>((clients!$D$12/$G56)+$J56)*clients!$F$12</f>
        <v>1.3345</v>
      </c>
      <c r="AI56" s="118">
        <f>((clients!$E$12/$H56)+$J56)*clients!$F$12</f>
        <v>1.3872</v>
      </c>
      <c r="AJ56" s="119">
        <f>((clients!$D$13/$G56)+$J56)*clients!$F$13</f>
        <v>1.2665</v>
      </c>
      <c r="AK56" s="119">
        <f>((clients!$E$13/$H56)+$J56)*clients!$F$13</f>
        <v>1.2937</v>
      </c>
      <c r="AL56" s="118">
        <f>((clients!$D$13/$G56)+$J56)*clients!$F$13</f>
        <v>1.2665</v>
      </c>
      <c r="AM56" s="118">
        <f>((clients!$E$13/$H56)+$J56)*clients!$F$13</f>
        <v>1.2937</v>
      </c>
      <c r="AN56" s="119">
        <f>((clients!$D$14/$G56)+$J56)*clients!$F$14</f>
        <v>0.04553030303</v>
      </c>
      <c r="AO56" s="119">
        <f>((clients!$E$14/$H56)+$J56)*clients!$F$14</f>
        <v>0.06522727273</v>
      </c>
      <c r="AP56" s="118">
        <f>((clients!$D$16/$G56)+$J56)*clients!$F$16</f>
        <v>1.3413</v>
      </c>
      <c r="AQ56" s="118">
        <f>((clients!$E$16/$H56)+$J56)*clients!$F$16</f>
        <v>1.3872</v>
      </c>
      <c r="AR56" s="119">
        <f>((clients!$D$17/$G56)+$J56)*clients!$F$17</f>
        <v>1.3413</v>
      </c>
      <c r="AS56" s="119">
        <f>((clients!$E$17/$H56)+$J56)*clients!$F$17</f>
        <v>1.3872</v>
      </c>
      <c r="AT56" s="118">
        <f>((clients!$D$18/$G56)+$J56)*clients!$F$18</f>
        <v>1.3413</v>
      </c>
      <c r="AU56" s="118">
        <f>((clients!$E$18/$H56)+$J56)*clients!$F$18</f>
        <v>1.3872</v>
      </c>
      <c r="AV56" s="119">
        <f>((clients!$D$20/$G56)+$J56)*clients!$F$20</f>
        <v>1.3413</v>
      </c>
      <c r="AW56" s="119">
        <f>((clients!$E$20/$H56)+$J56)*clients!$F$20</f>
        <v>1.3872</v>
      </c>
      <c r="AX56" s="118">
        <f>((clients!$D$21/$G56)+$J56)*clients!$F$21</f>
        <v>1.3413</v>
      </c>
      <c r="AY56" s="118">
        <f>((clients!$E$21/$H56)+$J56)*clients!$F$21</f>
        <v>1.3872</v>
      </c>
      <c r="AZ56" s="119">
        <f>((clients!$D$22/$G56)+$J56)*clients!$F$22</f>
        <v>1.3277</v>
      </c>
      <c r="BA56" s="119">
        <f>((clients!$E$22/$H56)+$J56)*clients!$F$22</f>
        <v>1.3702</v>
      </c>
      <c r="BB56" s="118">
        <f>((clients!$D$23/$G56)+$J56)*clients!$F$23</f>
        <v>1.1713</v>
      </c>
      <c r="BC56" s="118">
        <f>((clients!$E$23/$H56)+$J56)*clients!$F$23</f>
        <v>1.2257</v>
      </c>
      <c r="BD56" s="119">
        <f>((clients!$D$1024/$G56)+$J56)*clients!$F$1024</f>
        <v>0</v>
      </c>
      <c r="BE56" s="119">
        <f>((clients!$E$1024/$H56)+$J56)*clients!$F$1024</f>
        <v>0</v>
      </c>
      <c r="BF56" s="120"/>
      <c r="BG56" s="120"/>
      <c r="BH56" s="121"/>
      <c r="BI56" s="121"/>
    </row>
    <row r="57" ht="13.5" customHeight="1">
      <c r="A57" s="115" t="str">
        <f>mandala!A69</f>
        <v>no</v>
      </c>
      <c r="B57" s="115" t="str">
        <f>mandala!B69</f>
        <v>Courge Butternut | Pumkin Butternut  BIO</v>
      </c>
      <c r="C57" s="115" t="str">
        <f>mandala!C69</f>
        <v>Agrinova</v>
      </c>
      <c r="D57" s="115">
        <f>mandala!D69</f>
        <v>110</v>
      </c>
      <c r="E57" s="115">
        <f>mandala!E69</f>
        <v>88</v>
      </c>
      <c r="F57" s="115">
        <f>mandala!F69</f>
        <v>9</v>
      </c>
      <c r="G57" s="115">
        <f>mandala!G69</f>
        <v>990</v>
      </c>
      <c r="H57" s="115">
        <f>mandala!H69</f>
        <v>792</v>
      </c>
      <c r="I57" s="116" t="str">
        <f>mandala!I69</f>
        <v/>
      </c>
      <c r="J57" s="100">
        <f>mandala!J69</f>
        <v>0.8</v>
      </c>
      <c r="K57" s="117" t="str">
        <f>mandala!K69</f>
        <v/>
      </c>
      <c r="L57" s="102">
        <f>mandala!L69</f>
        <v>0.8</v>
      </c>
      <c r="M57" s="111"/>
      <c r="N57" s="118">
        <f>((clients!$D$2/G57)+L57)*clients!$F$2</f>
        <v>1.19579798</v>
      </c>
      <c r="O57" s="118">
        <f>((clients!$E$2/H57)+L57)*clients!$F$2</f>
        <v>1.228323232</v>
      </c>
      <c r="P57" s="119">
        <f>((clients!$D$3/G57)+J57)*clients!$F$3</f>
        <v>1.163933333</v>
      </c>
      <c r="Q57" s="119">
        <f>((clients!$E$3/H57)+J57)*clients!$F$3</f>
        <v>1.188016667</v>
      </c>
      <c r="R57" s="118">
        <f>((clients!$D$4/$G57)+L57)*clients!$F$4</f>
        <v>1.2376</v>
      </c>
      <c r="S57" s="118">
        <f>((clients!$E$4/H57)+L57)*clients!$F$4</f>
        <v>1.2801</v>
      </c>
      <c r="T57" s="119">
        <f>((clients!$D$5/$G57)+$J57)*clients!$F$5</f>
        <v>0.8976</v>
      </c>
      <c r="U57" s="119">
        <f>((clients!$E$5/$H57)+$J57)*clients!$F$5</f>
        <v>0.8976</v>
      </c>
      <c r="V57" s="118">
        <f>((clients!$D$6/$G57)+$J57)*clients!$F$6</f>
        <v>1.177939394</v>
      </c>
      <c r="W57" s="118">
        <f>((clients!$E$6/$H57)+$J57)*clients!$F$6</f>
        <v>1.189353535</v>
      </c>
      <c r="X57" s="119">
        <f>((clients!$D$7/$G57)+$J57)*clients!$F$7</f>
        <v>1.2206</v>
      </c>
      <c r="Y57" s="119">
        <f>((clients!$E$7/$H57)+$J57)*clients!$F$7</f>
        <v>1.25885</v>
      </c>
      <c r="Z57" s="118">
        <f>((clients!$D$8/$G57)+$J57)*clients!$F$8</f>
        <v>1.217888889</v>
      </c>
      <c r="AA57" s="118">
        <f>((clients!$E$8/$H57)+$J57)*clients!$F$8</f>
        <v>1.253558081</v>
      </c>
      <c r="AB57" s="119">
        <f>((clients!$D$9/$G57)+$J57)*clients!$F$9</f>
        <v>1.226266667</v>
      </c>
      <c r="AC57" s="119">
        <f>((clients!$E$9/$H57)+$J57)*clients!$F$9</f>
        <v>1.265933333</v>
      </c>
      <c r="AD57" s="118">
        <f>((clients!$D$10/$G57)+$J57)*clients!$F$10</f>
        <v>1.2206</v>
      </c>
      <c r="AE57" s="118">
        <f>((clients!$E$10/$H57)+$J57)*clients!$F$10</f>
        <v>1.25885</v>
      </c>
      <c r="AF57" s="119">
        <f>((clients!$D$11/$G57)+$J57)*clients!$F$11</f>
        <v>1.226266667</v>
      </c>
      <c r="AG57" s="119">
        <f>((clients!$E$11/$H57)+$J57)*clients!$F$11</f>
        <v>1.265933333</v>
      </c>
      <c r="AH57" s="118">
        <f>((clients!$D$12/$G57)+$J57)*clients!$F$12</f>
        <v>1.214933333</v>
      </c>
      <c r="AI57" s="118">
        <f>((clients!$E$12/$H57)+$J57)*clients!$F$12</f>
        <v>1.25885</v>
      </c>
      <c r="AJ57" s="119">
        <f>((clients!$D$13/$G57)+$J57)*clients!$F$13</f>
        <v>1.158266667</v>
      </c>
      <c r="AK57" s="119">
        <f>((clients!$E$13/$H57)+$J57)*clients!$F$13</f>
        <v>1.180933333</v>
      </c>
      <c r="AL57" s="118">
        <f>((clients!$D$13/$G57)+$J57)*clients!$F$13</f>
        <v>1.158266667</v>
      </c>
      <c r="AM57" s="118">
        <f>((clients!$E$13/$H57)+$J57)*clients!$F$13</f>
        <v>1.180933333</v>
      </c>
      <c r="AN57" s="119">
        <f>((clients!$D$14/$G57)+$J57)*clients!$F$14</f>
        <v>0.04252525253</v>
      </c>
      <c r="AO57" s="119">
        <f>((clients!$E$14/$H57)+$J57)*clients!$F$14</f>
        <v>0.05893939394</v>
      </c>
      <c r="AP57" s="118">
        <f>((clients!$D$16/$G57)+$J57)*clients!$F$16</f>
        <v>1.2206</v>
      </c>
      <c r="AQ57" s="118">
        <f>((clients!$E$16/$H57)+$J57)*clients!$F$16</f>
        <v>1.25885</v>
      </c>
      <c r="AR57" s="119">
        <f>((clients!$D$17/$G57)+$J57)*clients!$F$17</f>
        <v>1.2206</v>
      </c>
      <c r="AS57" s="119">
        <f>((clients!$E$17/$H57)+$J57)*clients!$F$17</f>
        <v>1.25885</v>
      </c>
      <c r="AT57" s="118">
        <f>((clients!$D$18/$G57)+$J57)*clients!$F$18</f>
        <v>1.2206</v>
      </c>
      <c r="AU57" s="118">
        <f>((clients!$E$18/$H57)+$J57)*clients!$F$18</f>
        <v>1.25885</v>
      </c>
      <c r="AV57" s="119">
        <f>((clients!$D$20/$G57)+$J57)*clients!$F$20</f>
        <v>1.2206</v>
      </c>
      <c r="AW57" s="119">
        <f>((clients!$E$20/$H57)+$J57)*clients!$F$20</f>
        <v>1.25885</v>
      </c>
      <c r="AX57" s="118">
        <f>((clients!$D$21/$G57)+$J57)*clients!$F$21</f>
        <v>1.2206</v>
      </c>
      <c r="AY57" s="118">
        <f>((clients!$E$21/$H57)+$J57)*clients!$F$21</f>
        <v>1.25885</v>
      </c>
      <c r="AZ57" s="119">
        <f>((clients!$D$22/$G57)+$J57)*clients!$F$22</f>
        <v>1.209266667</v>
      </c>
      <c r="BA57" s="119">
        <f>((clients!$E$22/$H57)+$J57)*clients!$F$22</f>
        <v>1.244683333</v>
      </c>
      <c r="BB57" s="118">
        <f>((clients!$D$23/$G57)+$J57)*clients!$F$23</f>
        <v>1.078933333</v>
      </c>
      <c r="BC57" s="118">
        <f>((clients!$E$23/$H57)+$J57)*clients!$F$23</f>
        <v>1.124266667</v>
      </c>
      <c r="BD57" s="119">
        <f>((clients!$D$1024/$G57)+$J57)*clients!$F$1024</f>
        <v>0</v>
      </c>
      <c r="BE57" s="119">
        <f>((clients!$E$1024/$H57)+$J57)*clients!$F$1024</f>
        <v>0</v>
      </c>
      <c r="BF57" s="120"/>
      <c r="BG57" s="120"/>
      <c r="BH57" s="121"/>
      <c r="BI57" s="121"/>
    </row>
    <row r="58" ht="13.5" customHeight="1">
      <c r="A58" s="115" t="str">
        <f>mandala!A70</f>
        <v>no</v>
      </c>
      <c r="B58" s="115" t="str">
        <f>mandala!B70</f>
        <v>Courge Muscat de Provence | Pumkin Muscat of Provence BIO</v>
      </c>
      <c r="C58" s="115" t="str">
        <f>mandala!C70</f>
        <v>Agrinova</v>
      </c>
      <c r="D58" s="115">
        <f>mandala!D70</f>
        <v>55</v>
      </c>
      <c r="E58" s="115">
        <f>mandala!E70</f>
        <v>44</v>
      </c>
      <c r="F58" s="115">
        <f>mandala!F70</f>
        <v>16</v>
      </c>
      <c r="G58" s="115">
        <f>mandala!G70</f>
        <v>880</v>
      </c>
      <c r="H58" s="115">
        <f>mandala!H70</f>
        <v>704</v>
      </c>
      <c r="I58" s="116" t="str">
        <f>mandala!I70</f>
        <v/>
      </c>
      <c r="J58" s="100">
        <f>mandala!J70</f>
        <v>0.8</v>
      </c>
      <c r="K58" s="117" t="str">
        <f>mandala!K70</f>
        <v/>
      </c>
      <c r="L58" s="102">
        <f>mandala!L70</f>
        <v>0.8</v>
      </c>
      <c r="M58" s="111"/>
      <c r="N58" s="118">
        <f>((clients!$D$2/G58)+L58)*clients!$F$2</f>
        <v>1.233272727</v>
      </c>
      <c r="O58" s="118">
        <f>((clients!$E$2/H58)+L58)*clients!$F$2</f>
        <v>1.269863636</v>
      </c>
      <c r="P58" s="119">
        <f>((clients!$D$3/G58)+J58)*clients!$F$3</f>
        <v>1.197225</v>
      </c>
      <c r="Q58" s="119">
        <f>((clients!$E$3/H58)+J58)*clients!$F$3</f>
        <v>1.22431875</v>
      </c>
      <c r="R58" s="118">
        <f>((clients!$D$4/$G58)+L58)*clients!$F$4</f>
        <v>1.2801</v>
      </c>
      <c r="S58" s="118">
        <f>((clients!$E$4/H58)+L58)*clients!$F$4</f>
        <v>1.3279125</v>
      </c>
      <c r="T58" s="119">
        <f>((clients!$D$5/$G58)+$J58)*clients!$F$5</f>
        <v>0.8976</v>
      </c>
      <c r="U58" s="119">
        <f>((clients!$E$5/$H58)+$J58)*clients!$F$5</f>
        <v>0.8976</v>
      </c>
      <c r="V58" s="118">
        <f>((clients!$D$6/$G58)+$J58)*clients!$F$6</f>
        <v>1.212181818</v>
      </c>
      <c r="W58" s="118">
        <f>((clients!$E$6/$H58)+$J58)*clients!$F$6</f>
        <v>1.225022727</v>
      </c>
      <c r="X58" s="119">
        <f>((clients!$D$7/$G58)+$J58)*clients!$F$7</f>
        <v>1.260975</v>
      </c>
      <c r="Y58" s="119">
        <f>((clients!$E$7/$H58)+$J58)*clients!$F$7</f>
        <v>1.30400625</v>
      </c>
      <c r="Z58" s="118">
        <f>((clients!$D$8/$G58)+$J58)*clients!$F$8</f>
        <v>1.257125</v>
      </c>
      <c r="AA58" s="118">
        <f>((clients!$E$8/$H58)+$J58)*clients!$F$8</f>
        <v>1.297252841</v>
      </c>
      <c r="AB58" s="119">
        <f>((clients!$D$9/$G58)+$J58)*clients!$F$9</f>
        <v>1.26735</v>
      </c>
      <c r="AC58" s="119">
        <f>((clients!$E$9/$H58)+$J58)*clients!$F$9</f>
        <v>1.311975</v>
      </c>
      <c r="AD58" s="118">
        <f>((clients!$D$10/$G58)+$J58)*clients!$F$10</f>
        <v>1.260975</v>
      </c>
      <c r="AE58" s="118">
        <f>((clients!$E$10/$H58)+$J58)*clients!$F$10</f>
        <v>1.30400625</v>
      </c>
      <c r="AF58" s="119">
        <f>((clients!$D$11/$G58)+$J58)*clients!$F$11</f>
        <v>1.26735</v>
      </c>
      <c r="AG58" s="119">
        <f>((clients!$E$11/$H58)+$J58)*clients!$F$11</f>
        <v>1.311975</v>
      </c>
      <c r="AH58" s="118">
        <f>((clients!$D$12/$G58)+$J58)*clients!$F$12</f>
        <v>1.2546</v>
      </c>
      <c r="AI58" s="118">
        <f>((clients!$E$12/$H58)+$J58)*clients!$F$12</f>
        <v>1.30400625</v>
      </c>
      <c r="AJ58" s="119">
        <f>((clients!$D$13/$G58)+$J58)*clients!$F$13</f>
        <v>1.19085</v>
      </c>
      <c r="AK58" s="119">
        <f>((clients!$E$13/$H58)+$J58)*clients!$F$13</f>
        <v>1.21635</v>
      </c>
      <c r="AL58" s="118">
        <f>((clients!$D$13/$G58)+$J58)*clients!$F$13</f>
        <v>1.19085</v>
      </c>
      <c r="AM58" s="118">
        <f>((clients!$E$13/$H58)+$J58)*clients!$F$13</f>
        <v>1.21635</v>
      </c>
      <c r="AN58" s="119">
        <f>((clients!$D$14/$G58)+$J58)*clients!$F$14</f>
        <v>0.04284090909</v>
      </c>
      <c r="AO58" s="119">
        <f>((clients!$E$14/$H58)+$J58)*clients!$F$14</f>
        <v>0.06130681818</v>
      </c>
      <c r="AP58" s="118">
        <f>((clients!$D$16/$G58)+$J58)*clients!$F$16</f>
        <v>1.260975</v>
      </c>
      <c r="AQ58" s="118">
        <f>((clients!$E$16/$H58)+$J58)*clients!$F$16</f>
        <v>1.30400625</v>
      </c>
      <c r="AR58" s="119">
        <f>((clients!$D$17/$G58)+$J58)*clients!$F$17</f>
        <v>1.260975</v>
      </c>
      <c r="AS58" s="119">
        <f>((clients!$E$17/$H58)+$J58)*clients!$F$17</f>
        <v>1.30400625</v>
      </c>
      <c r="AT58" s="118">
        <f>((clients!$D$18/$G58)+$J58)*clients!$F$18</f>
        <v>1.260975</v>
      </c>
      <c r="AU58" s="118">
        <f>((clients!$E$18/$H58)+$J58)*clients!$F$18</f>
        <v>1.30400625</v>
      </c>
      <c r="AV58" s="119">
        <f>((clients!$D$20/$G58)+$J58)*clients!$F$20</f>
        <v>1.260975</v>
      </c>
      <c r="AW58" s="119">
        <f>((clients!$E$20/$H58)+$J58)*clients!$F$20</f>
        <v>1.30400625</v>
      </c>
      <c r="AX58" s="118">
        <f>((clients!$D$21/$G58)+$J58)*clients!$F$21</f>
        <v>1.260975</v>
      </c>
      <c r="AY58" s="118">
        <f>((clients!$E$21/$H58)+$J58)*clients!$F$21</f>
        <v>1.30400625</v>
      </c>
      <c r="AZ58" s="119">
        <f>((clients!$D$22/$G58)+$J58)*clients!$F$22</f>
        <v>1.248225</v>
      </c>
      <c r="BA58" s="119">
        <f>((clients!$E$22/$H58)+$J58)*clients!$F$22</f>
        <v>1.28806875</v>
      </c>
      <c r="BB58" s="118">
        <f>((clients!$D$23/$G58)+$J58)*clients!$F$23</f>
        <v>1.1016</v>
      </c>
      <c r="BC58" s="118">
        <f>((clients!$E$23/$H58)+$J58)*clients!$F$23</f>
        <v>1.1526</v>
      </c>
      <c r="BD58" s="119">
        <f>((clients!$D$1024/$G58)+$J58)*clients!$F$1024</f>
        <v>0</v>
      </c>
      <c r="BE58" s="119">
        <f>((clients!$E$1024/$H58)+$J58)*clients!$F$1024</f>
        <v>0</v>
      </c>
      <c r="BF58" s="120"/>
      <c r="BG58" s="120"/>
      <c r="BH58" s="121"/>
      <c r="BI58" s="121"/>
    </row>
    <row r="59" ht="12.75" customHeight="1">
      <c r="A59" s="115" t="str">
        <f>mandala!A71</f>
        <v>si</v>
      </c>
      <c r="B59" s="115" t="str">
        <f>mandala!B71</f>
        <v>Courgettes | Courgettes BIO</v>
      </c>
      <c r="C59" s="115" t="str">
        <f>mandala!C71</f>
        <v>Agrinova</v>
      </c>
      <c r="D59" s="115">
        <f>mandala!D71</f>
        <v>140</v>
      </c>
      <c r="E59" s="115">
        <f>mandala!E71</f>
        <v>112</v>
      </c>
      <c r="F59" s="115">
        <f>mandala!F71</f>
        <v>6</v>
      </c>
      <c r="G59" s="115">
        <f>mandala!G71</f>
        <v>840</v>
      </c>
      <c r="H59" s="115">
        <f>mandala!H71</f>
        <v>672</v>
      </c>
      <c r="I59" s="116" t="str">
        <f>mandala!I71</f>
        <v/>
      </c>
      <c r="J59" s="100">
        <f>mandala!J71</f>
        <v>1</v>
      </c>
      <c r="K59" s="117" t="str">
        <f>mandala!K71</f>
        <v/>
      </c>
      <c r="L59" s="102">
        <f>mandala!L71</f>
        <v>0.9</v>
      </c>
      <c r="M59" s="111"/>
      <c r="N59" s="118">
        <f>((clients!$D$2/G59)+L59)*clients!$F$2</f>
        <v>1.361333333</v>
      </c>
      <c r="O59" s="118">
        <f>((clients!$E$2/H59)+L59)*clients!$F$2</f>
        <v>1.399666667</v>
      </c>
      <c r="P59" s="119">
        <f>((clients!$D$3/G59)+J59)*clients!$F$3</f>
        <v>1.435892857</v>
      </c>
      <c r="Q59" s="119">
        <f>((clients!$E$3/H59)+J59)*clients!$F$3</f>
        <v>1.464276786</v>
      </c>
      <c r="R59" s="118">
        <f>((clients!$D$4/$G59)+L59)*clients!$F$4</f>
        <v>1.410514286</v>
      </c>
      <c r="S59" s="118">
        <f>((clients!$E$4/H59)+L59)*clients!$F$4</f>
        <v>1.460603571</v>
      </c>
      <c r="T59" s="119">
        <f>((clients!$D$5/$G59)+$J59)*clients!$F$5</f>
        <v>1.122</v>
      </c>
      <c r="U59" s="119">
        <f>((clients!$E$5/$H59)+$J59)*clients!$F$5</f>
        <v>1.122</v>
      </c>
      <c r="V59" s="118">
        <f>((clients!$D$6/$G59)+$J59)*clients!$F$6</f>
        <v>1.452857143</v>
      </c>
      <c r="W59" s="118">
        <f>((clients!$E$6/$H59)+$J59)*clients!$F$6</f>
        <v>1.466309524</v>
      </c>
      <c r="X59" s="119">
        <f>((clients!$D$7/$G59)+$J59)*clients!$F$7</f>
        <v>1.502678571</v>
      </c>
      <c r="Y59" s="119">
        <f>((clients!$E$7/$H59)+$J59)*clients!$F$7</f>
        <v>1.547758929</v>
      </c>
      <c r="Z59" s="118">
        <f>((clients!$D$8/$G59)+$J59)*clients!$F$8</f>
        <v>1.499940476</v>
      </c>
      <c r="AA59" s="118">
        <f>((clients!$E$8/$H59)+$J59)*clients!$F$8</f>
        <v>1.541979167</v>
      </c>
      <c r="AB59" s="119">
        <f>((clients!$D$9/$G59)+$J59)*clients!$F$9</f>
        <v>1.509357143</v>
      </c>
      <c r="AC59" s="119">
        <f>((clients!$E$9/$H59)+$J59)*clients!$F$9</f>
        <v>1.556107143</v>
      </c>
      <c r="AD59" s="118">
        <f>((clients!$D$10/$G59)+$J59)*clients!$F$10</f>
        <v>1.502678571</v>
      </c>
      <c r="AE59" s="118">
        <f>((clients!$E$10/$H59)+$J59)*clients!$F$10</f>
        <v>1.547758929</v>
      </c>
      <c r="AF59" s="119">
        <f>((clients!$D$11/$G59)+$J59)*clients!$F$11</f>
        <v>1.509357143</v>
      </c>
      <c r="AG59" s="119">
        <f>((clients!$E$11/$H59)+$J59)*clients!$F$11</f>
        <v>1.556107143</v>
      </c>
      <c r="AH59" s="118">
        <f>((clients!$D$12/$G59)+$J59)*clients!$F$12</f>
        <v>1.496</v>
      </c>
      <c r="AI59" s="118">
        <f>((clients!$E$12/$H59)+$J59)*clients!$F$12</f>
        <v>1.547758929</v>
      </c>
      <c r="AJ59" s="119">
        <f>((clients!$D$13/$G59)+$J59)*clients!$F$13</f>
        <v>1.429214286</v>
      </c>
      <c r="AK59" s="119">
        <f>((clients!$E$13/$H59)+$J59)*clients!$F$13</f>
        <v>1.455928571</v>
      </c>
      <c r="AL59" s="118">
        <f>((clients!$D$13/$G59)+$J59)*clients!$F$13</f>
        <v>1.429214286</v>
      </c>
      <c r="AM59" s="118">
        <f>((clients!$E$13/$H59)+$J59)*clients!$F$13</f>
        <v>1.455928571</v>
      </c>
      <c r="AN59" s="119">
        <f>((clients!$D$14/$G59)+$J59)*clients!$F$14</f>
        <v>0.05297619048</v>
      </c>
      <c r="AO59" s="119">
        <f>((clients!$E$14/$H59)+$J59)*clients!$F$14</f>
        <v>0.07232142857</v>
      </c>
      <c r="AP59" s="118">
        <f>((clients!$D$16/$G59)+$J59)*clients!$F$16</f>
        <v>1.502678571</v>
      </c>
      <c r="AQ59" s="118">
        <f>((clients!$E$16/$H59)+$J59)*clients!$F$16</f>
        <v>1.547758929</v>
      </c>
      <c r="AR59" s="119">
        <f>((clients!$D$17/$G59)+$J59)*clients!$F$17</f>
        <v>1.502678571</v>
      </c>
      <c r="AS59" s="119">
        <f>((clients!$E$17/$H59)+$J59)*clients!$F$17</f>
        <v>1.547758929</v>
      </c>
      <c r="AT59" s="118">
        <f>((clients!$D$18/$G59)+$J59)*clients!$F$18</f>
        <v>1.502678571</v>
      </c>
      <c r="AU59" s="118">
        <f>((clients!$E$18/$H59)+$J59)*clients!$F$18</f>
        <v>1.547758929</v>
      </c>
      <c r="AV59" s="119">
        <f>((clients!$D$20/$G59)+$J59)*clients!$F$20</f>
        <v>1.502678571</v>
      </c>
      <c r="AW59" s="119">
        <f>((clients!$E$20/$H59)+$J59)*clients!$F$20</f>
        <v>1.547758929</v>
      </c>
      <c r="AX59" s="118">
        <f>((clients!$D$21/$G59)+$J59)*clients!$F$21</f>
        <v>1.502678571</v>
      </c>
      <c r="AY59" s="118">
        <f>((clients!$E$21/$H59)+$J59)*clients!$F$21</f>
        <v>1.547758929</v>
      </c>
      <c r="AZ59" s="119">
        <f>((clients!$D$22/$G59)+$J59)*clients!$F$22</f>
        <v>1.489321429</v>
      </c>
      <c r="BA59" s="119">
        <f>((clients!$E$22/$H59)+$J59)*clients!$F$22</f>
        <v>1.5310625</v>
      </c>
      <c r="BB59" s="118">
        <f>((clients!$D$23/$G59)+$J59)*clients!$F$23</f>
        <v>1.335714286</v>
      </c>
      <c r="BC59" s="118">
        <f>((clients!$E$23/$H59)+$J59)*clients!$F$23</f>
        <v>1.389142857</v>
      </c>
      <c r="BD59" s="119">
        <f>((clients!$D$1024/$G59)+$J59)*clients!$F$1024</f>
        <v>0</v>
      </c>
      <c r="BE59" s="119">
        <f>((clients!$E$1024/$H59)+$J59)*clients!$F$1024</f>
        <v>0</v>
      </c>
      <c r="BF59" s="120"/>
      <c r="BG59" s="120"/>
      <c r="BH59" s="121"/>
      <c r="BI59" s="121"/>
    </row>
    <row r="60" ht="13.5" customHeight="1">
      <c r="A60" s="115" t="str">
        <f>mandala!A72</f>
        <v>no</v>
      </c>
      <c r="B60" s="115" t="str">
        <f>mandala!B72</f>
        <v>Artichaut Violet | Violet artichokes  BIO</v>
      </c>
      <c r="C60" s="115" t="str">
        <f>mandala!C72</f>
        <v>Agrinova</v>
      </c>
      <c r="D60" s="115">
        <f>mandala!D72</f>
        <v>110</v>
      </c>
      <c r="E60" s="115">
        <f>mandala!E72</f>
        <v>88</v>
      </c>
      <c r="F60" s="115">
        <f>mandala!F72</f>
        <v>5</v>
      </c>
      <c r="G60" s="115">
        <f>mandala!G72</f>
        <v>550</v>
      </c>
      <c r="H60" s="115">
        <f>mandala!H72</f>
        <v>440</v>
      </c>
      <c r="I60" s="116" t="str">
        <f>mandala!I72</f>
        <v/>
      </c>
      <c r="J60" s="100">
        <f>mandala!J72</f>
        <v>1.8</v>
      </c>
      <c r="K60" s="117" t="str">
        <f>mandala!K72</f>
        <v/>
      </c>
      <c r="L60" s="102">
        <f>mandala!L72</f>
        <v>1.8</v>
      </c>
      <c r="M60" s="111"/>
      <c r="N60" s="118">
        <f>((clients!$D$2/G60)+L60)*clients!$F$2</f>
        <v>2.555636364</v>
      </c>
      <c r="O60" s="118">
        <f>((clients!$E$2/H60)+L60)*clients!$F$2</f>
        <v>2.614181818</v>
      </c>
      <c r="P60" s="119">
        <f>((clients!$D$3/G60)+J60)*clients!$F$3</f>
        <v>2.499</v>
      </c>
      <c r="Q60" s="119">
        <f>((clients!$E$3/H60)+J60)*clients!$F$3</f>
        <v>2.54235</v>
      </c>
      <c r="R60" s="118">
        <f>((clients!$D$4/$G60)+L60)*clients!$F$4</f>
        <v>2.6316</v>
      </c>
      <c r="S60" s="118">
        <f>((clients!$E$4/H60)+L60)*clients!$F$4</f>
        <v>2.7081</v>
      </c>
      <c r="T60" s="119">
        <f>((clients!$D$5/$G60)+$J60)*clients!$F$5</f>
        <v>2.0196</v>
      </c>
      <c r="U60" s="119">
        <f>((clients!$E$5/$H60)+$J60)*clients!$F$5</f>
        <v>2.0196</v>
      </c>
      <c r="V60" s="118">
        <f>((clients!$D$6/$G60)+$J60)*clients!$F$6</f>
        <v>2.527090909</v>
      </c>
      <c r="W60" s="118">
        <f>((clients!$E$6/$H60)+$J60)*clients!$F$6</f>
        <v>2.547636364</v>
      </c>
      <c r="X60" s="119">
        <f>((clients!$D$7/$G60)+$J60)*clients!$F$7</f>
        <v>2.601</v>
      </c>
      <c r="Y60" s="119">
        <f>((clients!$E$7/$H60)+$J60)*clients!$F$7</f>
        <v>2.66985</v>
      </c>
      <c r="Z60" s="118">
        <f>((clients!$D$8/$G60)+$J60)*clients!$F$8</f>
        <v>2.599</v>
      </c>
      <c r="AA60" s="118">
        <f>((clients!$E$8/$H60)+$J60)*clients!$F$8</f>
        <v>2.663204545</v>
      </c>
      <c r="AB60" s="119">
        <f>((clients!$D$9/$G60)+$J60)*clients!$F$9</f>
        <v>2.6112</v>
      </c>
      <c r="AC60" s="119">
        <f>((clients!$E$9/$H60)+$J60)*clients!$F$9</f>
        <v>2.6826</v>
      </c>
      <c r="AD60" s="118">
        <f>((clients!$D$10/$G60)+$J60)*clients!$F$10</f>
        <v>2.601</v>
      </c>
      <c r="AE60" s="118">
        <f>((clients!$E$10/$H60)+$J60)*clients!$F$10</f>
        <v>2.66985</v>
      </c>
      <c r="AF60" s="119">
        <f>((clients!$D$11/$G60)+$J60)*clients!$F$11</f>
        <v>2.6112</v>
      </c>
      <c r="AG60" s="119">
        <f>((clients!$E$11/$H60)+$J60)*clients!$F$11</f>
        <v>2.6826</v>
      </c>
      <c r="AH60" s="118">
        <f>((clients!$D$12/$G60)+$J60)*clients!$F$12</f>
        <v>2.5908</v>
      </c>
      <c r="AI60" s="118">
        <f>((clients!$E$12/$H60)+$J60)*clients!$F$12</f>
        <v>2.66985</v>
      </c>
      <c r="AJ60" s="119">
        <f>((clients!$D$13/$G60)+$J60)*clients!$F$13</f>
        <v>2.4888</v>
      </c>
      <c r="AK60" s="119">
        <f>((clients!$E$13/$H60)+$J60)*clients!$F$13</f>
        <v>2.5296</v>
      </c>
      <c r="AL60" s="118">
        <f>((clients!$D$13/$G60)+$J60)*clients!$F$13</f>
        <v>2.4888</v>
      </c>
      <c r="AM60" s="118">
        <f>((clients!$E$13/$H60)+$J60)*clients!$F$13</f>
        <v>2.5296</v>
      </c>
      <c r="AN60" s="119">
        <f>((clients!$D$14/$G60)+$J60)*clients!$F$14</f>
        <v>0.09454545455</v>
      </c>
      <c r="AO60" s="119">
        <f>((clients!$E$14/$H60)+$J60)*clients!$F$14</f>
        <v>0.1240909091</v>
      </c>
      <c r="AP60" s="118">
        <f>((clients!$D$16/$G60)+$J60)*clients!$F$16</f>
        <v>2.601</v>
      </c>
      <c r="AQ60" s="118">
        <f>((clients!$E$16/$H60)+$J60)*clients!$F$16</f>
        <v>2.66985</v>
      </c>
      <c r="AR60" s="119">
        <f>((clients!$D$17/$G60)+$J60)*clients!$F$17</f>
        <v>2.601</v>
      </c>
      <c r="AS60" s="119">
        <f>((clients!$E$17/$H60)+$J60)*clients!$F$17</f>
        <v>2.66985</v>
      </c>
      <c r="AT60" s="118">
        <f>((clients!$D$18/$G60)+$J60)*clients!$F$18</f>
        <v>2.601</v>
      </c>
      <c r="AU60" s="118">
        <f>((clients!$E$18/$H60)+$J60)*clients!$F$18</f>
        <v>2.66985</v>
      </c>
      <c r="AV60" s="119">
        <f>((clients!$D$20/$G60)+$J60)*clients!$F$20</f>
        <v>2.601</v>
      </c>
      <c r="AW60" s="119">
        <f>((clients!$E$20/$H60)+$J60)*clients!$F$20</f>
        <v>2.66985</v>
      </c>
      <c r="AX60" s="118">
        <f>((clients!$D$21/$G60)+$J60)*clients!$F$21</f>
        <v>2.601</v>
      </c>
      <c r="AY60" s="118">
        <f>((clients!$E$21/$H60)+$J60)*clients!$F$21</f>
        <v>2.66985</v>
      </c>
      <c r="AZ60" s="119">
        <f>((clients!$D$22/$G60)+$J60)*clients!$F$22</f>
        <v>2.5806</v>
      </c>
      <c r="BA60" s="119">
        <f>((clients!$E$22/$H60)+$J60)*clients!$F$22</f>
        <v>2.64435</v>
      </c>
      <c r="BB60" s="118">
        <f>((clients!$D$23/$G60)+$J60)*clients!$F$23</f>
        <v>2.346</v>
      </c>
      <c r="BC60" s="118">
        <f>((clients!$E$23/$H60)+$J60)*clients!$F$23</f>
        <v>2.4276</v>
      </c>
      <c r="BD60" s="119">
        <f>((clients!$D$1024/$G60)+$J60)*clients!$F$1024</f>
        <v>0</v>
      </c>
      <c r="BE60" s="119">
        <f>((clients!$E$1024/$H60)+$J60)*clients!$F$1024</f>
        <v>0</v>
      </c>
      <c r="BF60" s="120"/>
      <c r="BG60" s="120"/>
      <c r="BH60" s="121"/>
      <c r="BI60" s="121"/>
    </row>
    <row r="61" ht="13.5" customHeight="1">
      <c r="A61" s="115" t="str">
        <f>mandala!A73</f>
        <v>no</v>
      </c>
      <c r="B61" s="115" t="str">
        <f>mandala!B73</f>
        <v>Artichaut Opal | Globe Arichokes Opal BIO</v>
      </c>
      <c r="C61" s="115" t="str">
        <f>mandala!C73</f>
        <v>Agrinova</v>
      </c>
      <c r="D61" s="115">
        <f>mandala!D73</f>
        <v>110</v>
      </c>
      <c r="E61" s="115">
        <f>mandala!E73</f>
        <v>88</v>
      </c>
      <c r="F61" s="115">
        <f>mandala!F73</f>
        <v>5</v>
      </c>
      <c r="G61" s="115">
        <f>mandala!G73</f>
        <v>550</v>
      </c>
      <c r="H61" s="115">
        <f>mandala!H73</f>
        <v>440</v>
      </c>
      <c r="I61" s="116" t="str">
        <f>mandala!I73</f>
        <v/>
      </c>
      <c r="J61" s="100">
        <f>mandala!J73</f>
        <v>1.8</v>
      </c>
      <c r="K61" s="117" t="str">
        <f>mandala!K73</f>
        <v/>
      </c>
      <c r="L61" s="102">
        <f>mandala!L73</f>
        <v>1.8</v>
      </c>
      <c r="M61" s="111"/>
      <c r="N61" s="118">
        <f>((clients!$D$2/G61)+L61)*clients!$F$2</f>
        <v>2.555636364</v>
      </c>
      <c r="O61" s="118">
        <f>((clients!$E$2/H61)+L61)*clients!$F$2</f>
        <v>2.614181818</v>
      </c>
      <c r="P61" s="119">
        <f>((clients!$D$3/G61)+J61)*clients!$F$3</f>
        <v>2.499</v>
      </c>
      <c r="Q61" s="119">
        <f>((clients!$E$3/H61)+J61)*clients!$F$3</f>
        <v>2.54235</v>
      </c>
      <c r="R61" s="118">
        <f>((clients!$D$4/$G61)+L61)*clients!$F$4</f>
        <v>2.6316</v>
      </c>
      <c r="S61" s="118">
        <f>((clients!$E$4/H61)+L61)*clients!$F$4</f>
        <v>2.7081</v>
      </c>
      <c r="T61" s="119">
        <f>((clients!$D$5/$G61)+$J61)*clients!$F$5</f>
        <v>2.0196</v>
      </c>
      <c r="U61" s="119">
        <f>((clients!$E$5/$H61)+$J61)*clients!$F$5</f>
        <v>2.0196</v>
      </c>
      <c r="V61" s="118">
        <f>((clients!$D$6/$G61)+$J61)*clients!$F$6</f>
        <v>2.527090909</v>
      </c>
      <c r="W61" s="118">
        <f>((clients!$E$6/$H61)+$J61)*clients!$F$6</f>
        <v>2.547636364</v>
      </c>
      <c r="X61" s="119">
        <f>((clients!$D$7/$G61)+$J61)*clients!$F$7</f>
        <v>2.601</v>
      </c>
      <c r="Y61" s="119">
        <f>((clients!$E$7/$H61)+$J61)*clients!$F$7</f>
        <v>2.66985</v>
      </c>
      <c r="Z61" s="118">
        <f>((clients!$D$8/$G61)+$J61)*clients!$F$8</f>
        <v>2.599</v>
      </c>
      <c r="AA61" s="118">
        <f>((clients!$E$8/$H61)+$J61)*clients!$F$8</f>
        <v>2.663204545</v>
      </c>
      <c r="AB61" s="119">
        <f>((clients!$D$9/$G61)+$J61)*clients!$F$9</f>
        <v>2.6112</v>
      </c>
      <c r="AC61" s="119">
        <f>((clients!$E$9/$H61)+$J61)*clients!$F$9</f>
        <v>2.6826</v>
      </c>
      <c r="AD61" s="118">
        <f>((clients!$D$10/$G61)+$J61)*clients!$F$10</f>
        <v>2.601</v>
      </c>
      <c r="AE61" s="118">
        <f>((clients!$E$10/$H61)+$J61)*clients!$F$10</f>
        <v>2.66985</v>
      </c>
      <c r="AF61" s="119">
        <f>((clients!$D$11/$G61)+$J61)*clients!$F$11</f>
        <v>2.6112</v>
      </c>
      <c r="AG61" s="119">
        <f>((clients!$E$11/$H61)+$J61)*clients!$F$11</f>
        <v>2.6826</v>
      </c>
      <c r="AH61" s="118">
        <f>((clients!$D$12/$G61)+$J61)*clients!$F$12</f>
        <v>2.5908</v>
      </c>
      <c r="AI61" s="118">
        <f>((clients!$E$12/$H61)+$J61)*clients!$F$12</f>
        <v>2.66985</v>
      </c>
      <c r="AJ61" s="119">
        <f>((clients!$D$13/$G61)+$J61)*clients!$F$13</f>
        <v>2.4888</v>
      </c>
      <c r="AK61" s="119">
        <f>((clients!$E$13/$H61)+$J61)*clients!$F$13</f>
        <v>2.5296</v>
      </c>
      <c r="AL61" s="118">
        <f>((clients!$D$13/$G61)+$J61)*clients!$F$13</f>
        <v>2.4888</v>
      </c>
      <c r="AM61" s="118">
        <f>((clients!$E$13/$H61)+$J61)*clients!$F$13</f>
        <v>2.5296</v>
      </c>
      <c r="AN61" s="119">
        <f>((clients!$D$14/$G61)+$J61)*clients!$F$14</f>
        <v>0.09454545455</v>
      </c>
      <c r="AO61" s="119">
        <f>((clients!$E$14/$H61)+$J61)*clients!$F$14</f>
        <v>0.1240909091</v>
      </c>
      <c r="AP61" s="118">
        <f>((clients!$D$16/$G61)+$J61)*clients!$F$16</f>
        <v>2.601</v>
      </c>
      <c r="AQ61" s="118">
        <f>((clients!$E$16/$H61)+$J61)*clients!$F$16</f>
        <v>2.66985</v>
      </c>
      <c r="AR61" s="119">
        <f>((clients!$D$17/$G61)+$J61)*clients!$F$17</f>
        <v>2.601</v>
      </c>
      <c r="AS61" s="119">
        <f>((clients!$E$17/$H61)+$J61)*clients!$F$17</f>
        <v>2.66985</v>
      </c>
      <c r="AT61" s="118">
        <f>((clients!$D$18/$G61)+$J61)*clients!$F$18</f>
        <v>2.601</v>
      </c>
      <c r="AU61" s="118">
        <f>((clients!$E$18/$H61)+$J61)*clients!$F$18</f>
        <v>2.66985</v>
      </c>
      <c r="AV61" s="119">
        <f>((clients!$D$20/$G61)+$J61)*clients!$F$20</f>
        <v>2.601</v>
      </c>
      <c r="AW61" s="119">
        <f>((clients!$E$20/$H61)+$J61)*clients!$F$20</f>
        <v>2.66985</v>
      </c>
      <c r="AX61" s="118">
        <f>((clients!$D$21/$G61)+$J61)*clients!$F$21</f>
        <v>2.601</v>
      </c>
      <c r="AY61" s="118">
        <f>((clients!$E$21/$H61)+$J61)*clients!$F$21</f>
        <v>2.66985</v>
      </c>
      <c r="AZ61" s="119">
        <f>((clients!$D$22/$G61)+$J61)*clients!$F$22</f>
        <v>2.5806</v>
      </c>
      <c r="BA61" s="119">
        <f>((clients!$E$22/$H61)+$J61)*clients!$F$22</f>
        <v>2.64435</v>
      </c>
      <c r="BB61" s="118">
        <f>((clients!$D$23/$G61)+$J61)*clients!$F$23</f>
        <v>2.346</v>
      </c>
      <c r="BC61" s="118">
        <f>((clients!$E$23/$H61)+$J61)*clients!$F$23</f>
        <v>2.4276</v>
      </c>
      <c r="BD61" s="119">
        <f>((clients!$D$1024/$G61)+$J61)*clients!$F$1024</f>
        <v>0</v>
      </c>
      <c r="BE61" s="119">
        <f>((clients!$E$1024/$H61)+$J61)*clients!$F$1024</f>
        <v>0</v>
      </c>
      <c r="BF61" s="120"/>
      <c r="BG61" s="120"/>
      <c r="BH61" s="121"/>
      <c r="BI61" s="121"/>
    </row>
    <row r="62" ht="13.5" customHeight="1">
      <c r="A62" s="115" t="str">
        <f>mandala!A74</f>
        <v>no</v>
      </c>
      <c r="B62" s="115" t="str">
        <f>mandala!B74</f>
        <v>Oignons Jaunes | Yellow onions BIO</v>
      </c>
      <c r="C62" s="115" t="str">
        <f>mandala!C74</f>
        <v>Agrinova</v>
      </c>
      <c r="D62" s="115">
        <f>mandala!D74</f>
        <v>100</v>
      </c>
      <c r="E62" s="115">
        <f>mandala!E74</f>
        <v>80</v>
      </c>
      <c r="F62" s="115">
        <f>mandala!F74</f>
        <v>9</v>
      </c>
      <c r="G62" s="115">
        <f>mandala!G74</f>
        <v>900</v>
      </c>
      <c r="H62" s="115">
        <f>mandala!H74</f>
        <v>720</v>
      </c>
      <c r="I62" s="116" t="str">
        <f>mandala!I74</f>
        <v/>
      </c>
      <c r="J62" s="100">
        <f>mandala!J74</f>
        <v>0.8</v>
      </c>
      <c r="K62" s="117" t="str">
        <f>mandala!K74</f>
        <v/>
      </c>
      <c r="L62" s="102">
        <f>mandala!L74</f>
        <v>0.8</v>
      </c>
      <c r="M62" s="111"/>
      <c r="N62" s="118">
        <f>((clients!$D$2/G62)+L62)*clients!$F$2</f>
        <v>1.225777778</v>
      </c>
      <c r="O62" s="118">
        <f>((clients!$E$2/H62)+L62)*clients!$F$2</f>
        <v>1.261555556</v>
      </c>
      <c r="P62" s="119">
        <f>((clients!$D$3/G62)+J62)*clients!$F$3</f>
        <v>1.190566667</v>
      </c>
      <c r="Q62" s="119">
        <f>((clients!$E$3/H62)+J62)*clients!$F$3</f>
        <v>1.217058333</v>
      </c>
      <c r="R62" s="118">
        <f>((clients!$D$4/$G62)+L62)*clients!$F$4</f>
        <v>1.2716</v>
      </c>
      <c r="S62" s="118">
        <f>((clients!$E$4/H62)+L62)*clients!$F$4</f>
        <v>1.31835</v>
      </c>
      <c r="T62" s="119">
        <f>((clients!$D$5/$G62)+$J62)*clients!$F$5</f>
        <v>0.8976</v>
      </c>
      <c r="U62" s="119">
        <f>((clients!$E$5/$H62)+$J62)*clients!$F$5</f>
        <v>0.8976</v>
      </c>
      <c r="V62" s="118">
        <f>((clients!$D$6/$G62)+$J62)*clients!$F$6</f>
        <v>1.205333333</v>
      </c>
      <c r="W62" s="118">
        <f>((clients!$E$6/$H62)+$J62)*clients!$F$6</f>
        <v>1.217888889</v>
      </c>
      <c r="X62" s="119">
        <f>((clients!$D$7/$G62)+$J62)*clients!$F$7</f>
        <v>1.2529</v>
      </c>
      <c r="Y62" s="119">
        <f>((clients!$E$7/$H62)+$J62)*clients!$F$7</f>
        <v>1.294975</v>
      </c>
      <c r="Z62" s="118">
        <f>((clients!$D$8/$G62)+$J62)*clients!$F$8</f>
        <v>1.249277778</v>
      </c>
      <c r="AA62" s="118">
        <f>((clients!$E$8/$H62)+$J62)*clients!$F$8</f>
        <v>1.288513889</v>
      </c>
      <c r="AB62" s="119">
        <f>((clients!$D$9/$G62)+$J62)*clients!$F$9</f>
        <v>1.259133333</v>
      </c>
      <c r="AC62" s="119">
        <f>((clients!$E$9/$H62)+$J62)*clients!$F$9</f>
        <v>1.302766667</v>
      </c>
      <c r="AD62" s="118">
        <f>((clients!$D$10/$G62)+$J62)*clients!$F$10</f>
        <v>1.2529</v>
      </c>
      <c r="AE62" s="118">
        <f>((clients!$E$10/$H62)+$J62)*clients!$F$10</f>
        <v>1.294975</v>
      </c>
      <c r="AF62" s="119">
        <f>((clients!$D$11/$G62)+$J62)*clients!$F$11</f>
        <v>1.259133333</v>
      </c>
      <c r="AG62" s="119">
        <f>((clients!$E$11/$H62)+$J62)*clients!$F$11</f>
        <v>1.302766667</v>
      </c>
      <c r="AH62" s="118">
        <f>((clients!$D$12/$G62)+$J62)*clients!$F$12</f>
        <v>1.246666667</v>
      </c>
      <c r="AI62" s="118">
        <f>((clients!$E$12/$H62)+$J62)*clients!$F$12</f>
        <v>1.294975</v>
      </c>
      <c r="AJ62" s="119">
        <f>((clients!$D$13/$G62)+$J62)*clients!$F$13</f>
        <v>1.184333333</v>
      </c>
      <c r="AK62" s="119">
        <f>((clients!$E$13/$H62)+$J62)*clients!$F$13</f>
        <v>1.209266667</v>
      </c>
      <c r="AL62" s="118">
        <f>((clients!$D$13/$G62)+$J62)*clients!$F$13</f>
        <v>1.184333333</v>
      </c>
      <c r="AM62" s="118">
        <f>((clients!$E$13/$H62)+$J62)*clients!$F$13</f>
        <v>1.209266667</v>
      </c>
      <c r="AN62" s="119">
        <f>((clients!$D$14/$G62)+$J62)*clients!$F$14</f>
        <v>0.04277777778</v>
      </c>
      <c r="AO62" s="119">
        <f>((clients!$E$14/$H62)+$J62)*clients!$F$14</f>
        <v>0.06083333333</v>
      </c>
      <c r="AP62" s="118">
        <f>((clients!$D$16/$G62)+$J62)*clients!$F$16</f>
        <v>1.2529</v>
      </c>
      <c r="AQ62" s="118">
        <f>((clients!$E$16/$H62)+$J62)*clients!$F$16</f>
        <v>1.294975</v>
      </c>
      <c r="AR62" s="119">
        <f>((clients!$D$17/$G62)+$J62)*clients!$F$17</f>
        <v>1.2529</v>
      </c>
      <c r="AS62" s="119">
        <f>((clients!$E$17/$H62)+$J62)*clients!$F$17</f>
        <v>1.294975</v>
      </c>
      <c r="AT62" s="118">
        <f>((clients!$D$18/$G62)+$J62)*clients!$F$18</f>
        <v>1.2529</v>
      </c>
      <c r="AU62" s="118">
        <f>((clients!$E$18/$H62)+$J62)*clients!$F$18</f>
        <v>1.294975</v>
      </c>
      <c r="AV62" s="119">
        <f>((clients!$D$20/$G62)+$J62)*clients!$F$20</f>
        <v>1.2529</v>
      </c>
      <c r="AW62" s="119">
        <f>((clients!$E$20/$H62)+$J62)*clients!$F$20</f>
        <v>1.294975</v>
      </c>
      <c r="AX62" s="118">
        <f>((clients!$D$21/$G62)+$J62)*clients!$F$21</f>
        <v>1.2529</v>
      </c>
      <c r="AY62" s="118">
        <f>((clients!$E$21/$H62)+$J62)*clients!$F$21</f>
        <v>1.294975</v>
      </c>
      <c r="AZ62" s="119">
        <f>((clients!$D$22/$G62)+$J62)*clients!$F$22</f>
        <v>1.240433333</v>
      </c>
      <c r="BA62" s="119">
        <f>((clients!$E$22/$H62)+$J62)*clients!$F$22</f>
        <v>1.279391667</v>
      </c>
      <c r="BB62" s="118">
        <f>((clients!$D$23/$G62)+$J62)*clients!$F$23</f>
        <v>1.097066667</v>
      </c>
      <c r="BC62" s="118">
        <f>((clients!$E$23/$H62)+$J62)*clients!$F$23</f>
        <v>1.146933333</v>
      </c>
      <c r="BD62" s="119">
        <f>((clients!$D$1024/$G62)+$J62)*clients!$F$1024</f>
        <v>0</v>
      </c>
      <c r="BE62" s="119">
        <f>((clients!$E$1024/$H62)+$J62)*clients!$F$1024</f>
        <v>0</v>
      </c>
      <c r="BF62" s="120"/>
      <c r="BG62" s="120"/>
      <c r="BH62" s="121"/>
      <c r="BI62" s="121"/>
    </row>
    <row r="63" ht="13.5" customHeight="1">
      <c r="A63" s="115" t="str">
        <f>mandala!A75</f>
        <v>si</v>
      </c>
      <c r="B63" s="115" t="str">
        <f>mandala!B75</f>
        <v>Oignons Blancs | White onions BIO</v>
      </c>
      <c r="C63" s="115" t="str">
        <f>mandala!C75</f>
        <v>Agrinova</v>
      </c>
      <c r="D63" s="115">
        <f>mandala!D75</f>
        <v>110</v>
      </c>
      <c r="E63" s="115">
        <f>mandala!E75</f>
        <v>88</v>
      </c>
      <c r="F63" s="115">
        <f>mandala!F75</f>
        <v>8</v>
      </c>
      <c r="G63" s="115">
        <f>mandala!G75</f>
        <v>880</v>
      </c>
      <c r="H63" s="115">
        <f>mandala!H75</f>
        <v>704</v>
      </c>
      <c r="I63" s="116" t="str">
        <f>mandala!I75</f>
        <v/>
      </c>
      <c r="J63" s="100">
        <f>mandala!J75</f>
        <v>1.1</v>
      </c>
      <c r="K63" s="117" t="str">
        <f>mandala!K75</f>
        <v/>
      </c>
      <c r="L63" s="102">
        <f>mandala!L75</f>
        <v>1.1</v>
      </c>
      <c r="M63" s="111"/>
      <c r="N63" s="118">
        <f>((clients!$D$2/G63)+L63)*clients!$F$2</f>
        <v>1.569272727</v>
      </c>
      <c r="O63" s="118">
        <f>((clients!$E$2/H63)+L63)*clients!$F$2</f>
        <v>1.605863636</v>
      </c>
      <c r="P63" s="119">
        <f>((clients!$D$3/G63)+J63)*clients!$F$3</f>
        <v>1.533825</v>
      </c>
      <c r="Q63" s="119">
        <f>((clients!$E$3/H63)+J63)*clients!$F$3</f>
        <v>1.56091875</v>
      </c>
      <c r="R63" s="118">
        <f>((clients!$D$4/$G63)+L63)*clients!$F$4</f>
        <v>1.6167</v>
      </c>
      <c r="S63" s="118">
        <f>((clients!$E$4/H63)+L63)*clients!$F$4</f>
        <v>1.6645125</v>
      </c>
      <c r="T63" s="119">
        <f>((clients!$D$5/$G63)+$J63)*clients!$F$5</f>
        <v>1.2342</v>
      </c>
      <c r="U63" s="119">
        <f>((clients!$E$5/$H63)+$J63)*clients!$F$5</f>
        <v>1.2342</v>
      </c>
      <c r="V63" s="118">
        <f>((clients!$D$6/$G63)+$J63)*clients!$F$6</f>
        <v>1.551181818</v>
      </c>
      <c r="W63" s="118">
        <f>((clients!$E$6/$H63)+$J63)*clients!$F$6</f>
        <v>1.564022727</v>
      </c>
      <c r="X63" s="119">
        <f>((clients!$D$7/$G63)+$J63)*clients!$F$7</f>
        <v>1.597575</v>
      </c>
      <c r="Y63" s="119">
        <f>((clients!$E$7/$H63)+$J63)*clients!$F$7</f>
        <v>1.64060625</v>
      </c>
      <c r="Z63" s="118">
        <f>((clients!$D$8/$G63)+$J63)*clients!$F$8</f>
        <v>1.596125</v>
      </c>
      <c r="AA63" s="118">
        <f>((clients!$E$8/$H63)+$J63)*clients!$F$8</f>
        <v>1.636252841</v>
      </c>
      <c r="AB63" s="119">
        <f>((clients!$D$9/$G63)+$J63)*clients!$F$9</f>
        <v>1.60395</v>
      </c>
      <c r="AC63" s="119">
        <f>((clients!$E$9/$H63)+$J63)*clients!$F$9</f>
        <v>1.648575</v>
      </c>
      <c r="AD63" s="118">
        <f>((clients!$D$10/$G63)+$J63)*clients!$F$10</f>
        <v>1.597575</v>
      </c>
      <c r="AE63" s="118">
        <f>((clients!$E$10/$H63)+$J63)*clients!$F$10</f>
        <v>1.64060625</v>
      </c>
      <c r="AF63" s="119">
        <f>((clients!$D$11/$G63)+$J63)*clients!$F$11</f>
        <v>1.60395</v>
      </c>
      <c r="AG63" s="119">
        <f>((clients!$E$11/$H63)+$J63)*clients!$F$11</f>
        <v>1.648575</v>
      </c>
      <c r="AH63" s="118">
        <f>((clients!$D$12/$G63)+$J63)*clients!$F$12</f>
        <v>1.5912</v>
      </c>
      <c r="AI63" s="118">
        <f>((clients!$E$12/$H63)+$J63)*clients!$F$12</f>
        <v>1.64060625</v>
      </c>
      <c r="AJ63" s="119">
        <f>((clients!$D$13/$G63)+$J63)*clients!$F$13</f>
        <v>1.52745</v>
      </c>
      <c r="AK63" s="119">
        <f>((clients!$E$13/$H63)+$J63)*clients!$F$13</f>
        <v>1.55295</v>
      </c>
      <c r="AL63" s="118">
        <f>((clients!$D$13/$G63)+$J63)*clients!$F$13</f>
        <v>1.52745</v>
      </c>
      <c r="AM63" s="118">
        <f>((clients!$E$13/$H63)+$J63)*clients!$F$13</f>
        <v>1.55295</v>
      </c>
      <c r="AN63" s="119">
        <f>((clients!$D$14/$G63)+$J63)*clients!$F$14</f>
        <v>0.05784090909</v>
      </c>
      <c r="AO63" s="119">
        <f>((clients!$E$14/$H63)+$J63)*clients!$F$14</f>
        <v>0.07630681818</v>
      </c>
      <c r="AP63" s="118">
        <f>((clients!$D$16/$G63)+$J63)*clients!$F$16</f>
        <v>1.597575</v>
      </c>
      <c r="AQ63" s="118">
        <f>((clients!$E$16/$H63)+$J63)*clients!$F$16</f>
        <v>1.64060625</v>
      </c>
      <c r="AR63" s="119">
        <f>((clients!$D$17/$G63)+$J63)*clients!$F$17</f>
        <v>1.597575</v>
      </c>
      <c r="AS63" s="119">
        <f>((clients!$E$17/$H63)+$J63)*clients!$F$17</f>
        <v>1.64060625</v>
      </c>
      <c r="AT63" s="118">
        <f>((clients!$D$18/$G63)+$J63)*clients!$F$18</f>
        <v>1.597575</v>
      </c>
      <c r="AU63" s="118">
        <f>((clients!$E$18/$H63)+$J63)*clients!$F$18</f>
        <v>1.64060625</v>
      </c>
      <c r="AV63" s="119">
        <f>((clients!$D$20/$G63)+$J63)*clients!$F$20</f>
        <v>1.597575</v>
      </c>
      <c r="AW63" s="119">
        <f>((clients!$E$20/$H63)+$J63)*clients!$F$20</f>
        <v>1.64060625</v>
      </c>
      <c r="AX63" s="118">
        <f>((clients!$D$21/$G63)+$J63)*clients!$F$21</f>
        <v>1.597575</v>
      </c>
      <c r="AY63" s="118">
        <f>((clients!$E$21/$H63)+$J63)*clients!$F$21</f>
        <v>1.64060625</v>
      </c>
      <c r="AZ63" s="119">
        <f>((clients!$D$22/$G63)+$J63)*clients!$F$22</f>
        <v>1.584825</v>
      </c>
      <c r="BA63" s="119">
        <f>((clients!$E$22/$H63)+$J63)*clients!$F$22</f>
        <v>1.62466875</v>
      </c>
      <c r="BB63" s="118">
        <f>((clients!$D$23/$G63)+$J63)*clients!$F$23</f>
        <v>1.4382</v>
      </c>
      <c r="BC63" s="118">
        <f>((clients!$E$23/$H63)+$J63)*clients!$F$23</f>
        <v>1.4892</v>
      </c>
      <c r="BD63" s="119">
        <f>((clients!$D$1024/$G63)+$J63)*clients!$F$1024</f>
        <v>0</v>
      </c>
      <c r="BE63" s="119">
        <f>((clients!$E$1024/$H63)+$J63)*clients!$F$1024</f>
        <v>0</v>
      </c>
      <c r="BF63" s="120"/>
      <c r="BG63" s="120"/>
      <c r="BH63" s="121"/>
      <c r="BI63" s="121"/>
    </row>
    <row r="64" ht="13.5" customHeight="1">
      <c r="A64" s="115" t="str">
        <f>mandala!A76</f>
        <v>no</v>
      </c>
      <c r="B64" s="115" t="str">
        <f>mandala!B76</f>
        <v>Oignons Rouges | Red onions BIO</v>
      </c>
      <c r="C64" s="115" t="str">
        <f>mandala!C76</f>
        <v>Agrinova</v>
      </c>
      <c r="D64" s="115">
        <f>mandala!D76</f>
        <v>100</v>
      </c>
      <c r="E64" s="115">
        <f>mandala!E76</f>
        <v>80</v>
      </c>
      <c r="F64" s="115">
        <f>mandala!F76</f>
        <v>9</v>
      </c>
      <c r="G64" s="115">
        <f>mandala!G76</f>
        <v>900</v>
      </c>
      <c r="H64" s="115">
        <f>mandala!H76</f>
        <v>720</v>
      </c>
      <c r="I64" s="116" t="str">
        <f>mandala!I76</f>
        <v/>
      </c>
      <c r="J64" s="100">
        <f>mandala!J76</f>
        <v>1.1</v>
      </c>
      <c r="K64" s="117" t="str">
        <f>mandala!K76</f>
        <v/>
      </c>
      <c r="L64" s="102">
        <f>mandala!L76</f>
        <v>1.1</v>
      </c>
      <c r="M64" s="111"/>
      <c r="N64" s="118">
        <f>((clients!$D$2/G64)+L64)*clients!$F$2</f>
        <v>1.561777778</v>
      </c>
      <c r="O64" s="118">
        <f>((clients!$E$2/H64)+L64)*clients!$F$2</f>
        <v>1.597555556</v>
      </c>
      <c r="P64" s="119">
        <f>((clients!$D$3/G64)+J64)*clients!$F$3</f>
        <v>1.527166667</v>
      </c>
      <c r="Q64" s="119">
        <f>((clients!$E$3/H64)+J64)*clients!$F$3</f>
        <v>1.553658333</v>
      </c>
      <c r="R64" s="118">
        <f>((clients!$D$4/$G64)+L64)*clients!$F$4</f>
        <v>1.6082</v>
      </c>
      <c r="S64" s="118">
        <f>((clients!$E$4/H64)+L64)*clients!$F$4</f>
        <v>1.65495</v>
      </c>
      <c r="T64" s="119">
        <f>((clients!$D$5/$G64)+$J64)*clients!$F$5</f>
        <v>1.2342</v>
      </c>
      <c r="U64" s="119">
        <f>((clients!$E$5/$H64)+$J64)*clients!$F$5</f>
        <v>1.2342</v>
      </c>
      <c r="V64" s="118">
        <f>((clients!$D$6/$G64)+$J64)*clients!$F$6</f>
        <v>1.544333333</v>
      </c>
      <c r="W64" s="118">
        <f>((clients!$E$6/$H64)+$J64)*clients!$F$6</f>
        <v>1.556888889</v>
      </c>
      <c r="X64" s="119">
        <f>((clients!$D$7/$G64)+$J64)*clients!$F$7</f>
        <v>1.5895</v>
      </c>
      <c r="Y64" s="119">
        <f>((clients!$E$7/$H64)+$J64)*clients!$F$7</f>
        <v>1.631575</v>
      </c>
      <c r="Z64" s="118">
        <f>((clients!$D$8/$G64)+$J64)*clients!$F$8</f>
        <v>1.588277778</v>
      </c>
      <c r="AA64" s="118">
        <f>((clients!$E$8/$H64)+$J64)*clients!$F$8</f>
        <v>1.627513889</v>
      </c>
      <c r="AB64" s="119">
        <f>((clients!$D$9/$G64)+$J64)*clients!$F$9</f>
        <v>1.595733333</v>
      </c>
      <c r="AC64" s="119">
        <f>((clients!$E$9/$H64)+$J64)*clients!$F$9</f>
        <v>1.639366667</v>
      </c>
      <c r="AD64" s="118">
        <f>((clients!$D$10/$G64)+$J64)*clients!$F$10</f>
        <v>1.5895</v>
      </c>
      <c r="AE64" s="118">
        <f>((clients!$E$10/$H64)+$J64)*clients!$F$10</f>
        <v>1.631575</v>
      </c>
      <c r="AF64" s="119">
        <f>((clients!$D$11/$G64)+$J64)*clients!$F$11</f>
        <v>1.595733333</v>
      </c>
      <c r="AG64" s="119">
        <f>((clients!$E$11/$H64)+$J64)*clients!$F$11</f>
        <v>1.639366667</v>
      </c>
      <c r="AH64" s="118">
        <f>((clients!$D$12/$G64)+$J64)*clients!$F$12</f>
        <v>1.583266667</v>
      </c>
      <c r="AI64" s="118">
        <f>((clients!$E$12/$H64)+$J64)*clients!$F$12</f>
        <v>1.631575</v>
      </c>
      <c r="AJ64" s="119">
        <f>((clients!$D$13/$G64)+$J64)*clients!$F$13</f>
        <v>1.520933333</v>
      </c>
      <c r="AK64" s="119">
        <f>((clients!$E$13/$H64)+$J64)*clients!$F$13</f>
        <v>1.545866667</v>
      </c>
      <c r="AL64" s="118">
        <f>((clients!$D$13/$G64)+$J64)*clients!$F$13</f>
        <v>1.520933333</v>
      </c>
      <c r="AM64" s="118">
        <f>((clients!$E$13/$H64)+$J64)*clients!$F$13</f>
        <v>1.545866667</v>
      </c>
      <c r="AN64" s="119">
        <f>((clients!$D$14/$G64)+$J64)*clients!$F$14</f>
        <v>0.05777777778</v>
      </c>
      <c r="AO64" s="119">
        <f>((clients!$E$14/$H64)+$J64)*clients!$F$14</f>
        <v>0.07583333333</v>
      </c>
      <c r="AP64" s="118">
        <f>((clients!$D$16/$G64)+$J64)*clients!$F$16</f>
        <v>1.5895</v>
      </c>
      <c r="AQ64" s="118">
        <f>((clients!$E$16/$H64)+$J64)*clients!$F$16</f>
        <v>1.631575</v>
      </c>
      <c r="AR64" s="119">
        <f>((clients!$D$17/$G64)+$J64)*clients!$F$17</f>
        <v>1.5895</v>
      </c>
      <c r="AS64" s="119">
        <f>((clients!$E$17/$H64)+$J64)*clients!$F$17</f>
        <v>1.631575</v>
      </c>
      <c r="AT64" s="118">
        <f>((clients!$D$18/$G64)+$J64)*clients!$F$18</f>
        <v>1.5895</v>
      </c>
      <c r="AU64" s="118">
        <f>((clients!$E$18/$H64)+$J64)*clients!$F$18</f>
        <v>1.631575</v>
      </c>
      <c r="AV64" s="119">
        <f>((clients!$D$20/$G64)+$J64)*clients!$F$20</f>
        <v>1.5895</v>
      </c>
      <c r="AW64" s="119">
        <f>((clients!$E$20/$H64)+$J64)*clients!$F$20</f>
        <v>1.631575</v>
      </c>
      <c r="AX64" s="118">
        <f>((clients!$D$21/$G64)+$J64)*clients!$F$21</f>
        <v>1.5895</v>
      </c>
      <c r="AY64" s="118">
        <f>((clients!$E$21/$H64)+$J64)*clients!$F$21</f>
        <v>1.631575</v>
      </c>
      <c r="AZ64" s="119">
        <f>((clients!$D$22/$G64)+$J64)*clients!$F$22</f>
        <v>1.577033333</v>
      </c>
      <c r="BA64" s="119">
        <f>((clients!$E$22/$H64)+$J64)*clients!$F$22</f>
        <v>1.615991667</v>
      </c>
      <c r="BB64" s="118">
        <f>((clients!$D$23/$G64)+$J64)*clients!$F$23</f>
        <v>1.433666667</v>
      </c>
      <c r="BC64" s="118">
        <f>((clients!$E$23/$H64)+$J64)*clients!$F$23</f>
        <v>1.483533333</v>
      </c>
      <c r="BD64" s="119">
        <f>((clients!$D$1024/$G64)+$J64)*clients!$F$1024</f>
        <v>0</v>
      </c>
      <c r="BE64" s="119">
        <f>((clients!$E$1024/$H64)+$J64)*clients!$F$1024</f>
        <v>0</v>
      </c>
      <c r="BF64" s="120"/>
      <c r="BG64" s="120"/>
      <c r="BH64" s="121"/>
      <c r="BI64" s="121"/>
    </row>
    <row r="65" ht="13.5" customHeight="1">
      <c r="A65" s="115" t="str">
        <f>mandala!A77</f>
        <v>no</v>
      </c>
      <c r="B65" s="115" t="str">
        <f>mandala!B77</f>
        <v>Ail rouge | Red gallic BIO</v>
      </c>
      <c r="C65" s="115" t="str">
        <f>mandala!C77</f>
        <v>Agrinova</v>
      </c>
      <c r="D65" s="115">
        <f>mandala!D77</f>
        <v>140</v>
      </c>
      <c r="E65" s="115">
        <f>mandala!E77</f>
        <v>112</v>
      </c>
      <c r="F65" s="115">
        <f>mandala!F77</f>
        <v>6</v>
      </c>
      <c r="G65" s="115">
        <f>mandala!G77</f>
        <v>840</v>
      </c>
      <c r="H65" s="115">
        <f>mandala!H77</f>
        <v>672</v>
      </c>
      <c r="I65" s="116" t="str">
        <f>mandala!I77</f>
        <v/>
      </c>
      <c r="J65" s="100">
        <f>mandala!J77</f>
        <v>4.5</v>
      </c>
      <c r="K65" s="117" t="str">
        <f>mandala!K77</f>
        <v/>
      </c>
      <c r="L65" s="102">
        <f>mandala!L77</f>
        <v>4.5</v>
      </c>
      <c r="M65" s="111"/>
      <c r="N65" s="118">
        <f>((clients!$D$2/G65)+L65)*clients!$F$2</f>
        <v>5.393333333</v>
      </c>
      <c r="O65" s="118">
        <f>((clients!$E$2/H65)+L65)*clients!$F$2</f>
        <v>5.431666667</v>
      </c>
      <c r="P65" s="119">
        <f>((clients!$D$3/G65)+J65)*clients!$F$3</f>
        <v>5.362892857</v>
      </c>
      <c r="Q65" s="119">
        <f>((clients!$E$3/H65)+J65)*clients!$F$3</f>
        <v>5.391276786</v>
      </c>
      <c r="R65" s="118">
        <f>((clients!$D$4/$G65)+L65)*clients!$F$4</f>
        <v>5.449714286</v>
      </c>
      <c r="S65" s="118">
        <f>((clients!$E$4/H65)+L65)*clients!$F$4</f>
        <v>5.499803571</v>
      </c>
      <c r="T65" s="119">
        <f>((clients!$D$5/$G65)+$J65)*clients!$F$5</f>
        <v>5.049</v>
      </c>
      <c r="U65" s="119">
        <f>((clients!$E$5/$H65)+$J65)*clients!$F$5</f>
        <v>5.049</v>
      </c>
      <c r="V65" s="118">
        <f>((clients!$D$6/$G65)+$J65)*clients!$F$6</f>
        <v>5.407857143</v>
      </c>
      <c r="W65" s="118">
        <f>((clients!$E$6/$H65)+$J65)*clients!$F$6</f>
        <v>5.421309524</v>
      </c>
      <c r="X65" s="119">
        <f>((clients!$D$7/$G65)+$J65)*clients!$F$7</f>
        <v>5.429678571</v>
      </c>
      <c r="Y65" s="119">
        <f>((clients!$E$7/$H65)+$J65)*clients!$F$7</f>
        <v>5.474758929</v>
      </c>
      <c r="Z65" s="118">
        <f>((clients!$D$8/$G65)+$J65)*clients!$F$8</f>
        <v>5.454940476</v>
      </c>
      <c r="AA65" s="118">
        <f>((clients!$E$8/$H65)+$J65)*clients!$F$8</f>
        <v>5.496979167</v>
      </c>
      <c r="AB65" s="119">
        <f>((clients!$D$9/$G65)+$J65)*clients!$F$9</f>
        <v>5.436357143</v>
      </c>
      <c r="AC65" s="119">
        <f>((clients!$E$9/$H65)+$J65)*clients!$F$9</f>
        <v>5.483107143</v>
      </c>
      <c r="AD65" s="118">
        <f>((clients!$D$10/$G65)+$J65)*clients!$F$10</f>
        <v>5.429678571</v>
      </c>
      <c r="AE65" s="118">
        <f>((clients!$E$10/$H65)+$J65)*clients!$F$10</f>
        <v>5.474758929</v>
      </c>
      <c r="AF65" s="119">
        <f>((clients!$D$11/$G65)+$J65)*clients!$F$11</f>
        <v>5.436357143</v>
      </c>
      <c r="AG65" s="119">
        <f>((clients!$E$11/$H65)+$J65)*clients!$F$11</f>
        <v>5.483107143</v>
      </c>
      <c r="AH65" s="118">
        <f>((clients!$D$12/$G65)+$J65)*clients!$F$12</f>
        <v>5.423</v>
      </c>
      <c r="AI65" s="118">
        <f>((clients!$E$12/$H65)+$J65)*clients!$F$12</f>
        <v>5.474758929</v>
      </c>
      <c r="AJ65" s="119">
        <f>((clients!$D$13/$G65)+$J65)*clients!$F$13</f>
        <v>5.356214286</v>
      </c>
      <c r="AK65" s="119">
        <f>((clients!$E$13/$H65)+$J65)*clients!$F$13</f>
        <v>5.382928571</v>
      </c>
      <c r="AL65" s="118">
        <f>((clients!$D$13/$G65)+$J65)*clients!$F$13</f>
        <v>5.356214286</v>
      </c>
      <c r="AM65" s="118">
        <f>((clients!$E$13/$H65)+$J65)*clients!$F$13</f>
        <v>5.382928571</v>
      </c>
      <c r="AN65" s="119">
        <f>((clients!$D$14/$G65)+$J65)*clients!$F$14</f>
        <v>0.2279761905</v>
      </c>
      <c r="AO65" s="119">
        <f>((clients!$E$14/$H65)+$J65)*clients!$F$14</f>
        <v>0.2473214286</v>
      </c>
      <c r="AP65" s="118">
        <f>((clients!$D$16/$G65)+$J65)*clients!$F$16</f>
        <v>5.429678571</v>
      </c>
      <c r="AQ65" s="118">
        <f>((clients!$E$16/$H65)+$J65)*clients!$F$16</f>
        <v>5.474758929</v>
      </c>
      <c r="AR65" s="119">
        <f>((clients!$D$17/$G65)+$J65)*clients!$F$17</f>
        <v>5.429678571</v>
      </c>
      <c r="AS65" s="119">
        <f>((clients!$E$17/$H65)+$J65)*clients!$F$17</f>
        <v>5.474758929</v>
      </c>
      <c r="AT65" s="118">
        <f>((clients!$D$18/$G65)+$J65)*clients!$F$18</f>
        <v>5.429678571</v>
      </c>
      <c r="AU65" s="118">
        <f>((clients!$E$18/$H65)+$J65)*clients!$F$18</f>
        <v>5.474758929</v>
      </c>
      <c r="AV65" s="119">
        <f>((clients!$D$20/$G65)+$J65)*clients!$F$20</f>
        <v>5.429678571</v>
      </c>
      <c r="AW65" s="119">
        <f>((clients!$E$20/$H65)+$J65)*clients!$F$20</f>
        <v>5.474758929</v>
      </c>
      <c r="AX65" s="118">
        <f>((clients!$D$21/$G65)+$J65)*clients!$F$21</f>
        <v>5.429678571</v>
      </c>
      <c r="AY65" s="118">
        <f>((clients!$E$21/$H65)+$J65)*clients!$F$21</f>
        <v>5.474758929</v>
      </c>
      <c r="AZ65" s="119">
        <f>((clients!$D$22/$G65)+$J65)*clients!$F$22</f>
        <v>5.416321429</v>
      </c>
      <c r="BA65" s="119">
        <f>((clients!$E$22/$H65)+$J65)*clients!$F$22</f>
        <v>5.4580625</v>
      </c>
      <c r="BB65" s="118">
        <f>((clients!$D$23/$G65)+$J65)*clients!$F$23</f>
        <v>5.262714286</v>
      </c>
      <c r="BC65" s="118">
        <f>((clients!$E$23/$H65)+$J65)*clients!$F$23</f>
        <v>5.316142857</v>
      </c>
      <c r="BD65" s="119">
        <f>((clients!$D$1024/$G65)+$J65)*clients!$F$1024</f>
        <v>0</v>
      </c>
      <c r="BE65" s="119">
        <f>((clients!$E$1024/$H65)+$J65)*clients!$F$1024</f>
        <v>0</v>
      </c>
      <c r="BF65" s="120"/>
      <c r="BG65" s="120"/>
      <c r="BH65" s="121"/>
      <c r="BI65" s="121"/>
    </row>
    <row r="66" ht="13.5" customHeight="1">
      <c r="A66" s="115" t="str">
        <f>mandala!A78</f>
        <v>no</v>
      </c>
      <c r="B66" s="115" t="str">
        <f>mandala!B78</f>
        <v>Aubergines Noires | Aubergines BIO</v>
      </c>
      <c r="C66" s="115" t="str">
        <f>mandala!C78</f>
        <v>Agrinova</v>
      </c>
      <c r="D66" s="115">
        <f>mandala!D78</f>
        <v>110</v>
      </c>
      <c r="E66" s="115">
        <f>mandala!E78</f>
        <v>88</v>
      </c>
      <c r="F66" s="115">
        <f>mandala!F78</f>
        <v>5</v>
      </c>
      <c r="G66" s="115">
        <f>mandala!G78</f>
        <v>550</v>
      </c>
      <c r="H66" s="115">
        <f>mandala!H78</f>
        <v>440</v>
      </c>
      <c r="I66" s="116" t="str">
        <f>mandala!I78</f>
        <v/>
      </c>
      <c r="J66" s="100">
        <f>mandala!J78</f>
        <v>2</v>
      </c>
      <c r="K66" s="117" t="str">
        <f>mandala!K78</f>
        <v/>
      </c>
      <c r="L66" s="102">
        <f>mandala!L78</f>
        <v>2</v>
      </c>
      <c r="M66" s="111"/>
      <c r="N66" s="118">
        <f>((clients!$D$2/G66)+L66)*clients!$F$2</f>
        <v>2.779636364</v>
      </c>
      <c r="O66" s="118">
        <f>((clients!$E$2/H66)+L66)*clients!$F$2</f>
        <v>2.838181818</v>
      </c>
      <c r="P66" s="119">
        <f>((clients!$D$3/G66)+J66)*clients!$F$3</f>
        <v>2.7234</v>
      </c>
      <c r="Q66" s="119">
        <f>((clients!$E$3/H66)+J66)*clients!$F$3</f>
        <v>2.76675</v>
      </c>
      <c r="R66" s="118">
        <f>((clients!$D$4/$G66)+L66)*clients!$F$4</f>
        <v>2.856</v>
      </c>
      <c r="S66" s="118">
        <f>((clients!$E$4/H66)+L66)*clients!$F$4</f>
        <v>2.9325</v>
      </c>
      <c r="T66" s="119">
        <f>((clients!$D$5/$G66)+$J66)*clients!$F$5</f>
        <v>2.244</v>
      </c>
      <c r="U66" s="119">
        <f>((clients!$E$5/$H66)+$J66)*clients!$F$5</f>
        <v>2.244</v>
      </c>
      <c r="V66" s="118">
        <f>((clients!$D$6/$G66)+$J66)*clients!$F$6</f>
        <v>2.753090909</v>
      </c>
      <c r="W66" s="118">
        <f>((clients!$E$6/$H66)+$J66)*clients!$F$6</f>
        <v>2.773636364</v>
      </c>
      <c r="X66" s="119">
        <f>((clients!$D$7/$G66)+$J66)*clients!$F$7</f>
        <v>2.8254</v>
      </c>
      <c r="Y66" s="119">
        <f>((clients!$E$7/$H66)+$J66)*clients!$F$7</f>
        <v>2.89425</v>
      </c>
      <c r="Z66" s="118">
        <f>((clients!$D$8/$G66)+$J66)*clients!$F$8</f>
        <v>2.825</v>
      </c>
      <c r="AA66" s="118">
        <f>((clients!$E$8/$H66)+$J66)*clients!$F$8</f>
        <v>2.889204545</v>
      </c>
      <c r="AB66" s="119">
        <f>((clients!$D$9/$G66)+$J66)*clients!$F$9</f>
        <v>2.8356</v>
      </c>
      <c r="AC66" s="119">
        <f>((clients!$E$9/$H66)+$J66)*clients!$F$9</f>
        <v>2.907</v>
      </c>
      <c r="AD66" s="118">
        <f>((clients!$D$10/$G66)+$J66)*clients!$F$10</f>
        <v>2.8254</v>
      </c>
      <c r="AE66" s="118">
        <f>((clients!$E$10/$H66)+$J66)*clients!$F$10</f>
        <v>2.89425</v>
      </c>
      <c r="AF66" s="119">
        <f>((clients!$D$11/$G66)+$J66)*clients!$F$11</f>
        <v>2.8356</v>
      </c>
      <c r="AG66" s="119">
        <f>((clients!$E$11/$H66)+$J66)*clients!$F$11</f>
        <v>2.907</v>
      </c>
      <c r="AH66" s="118">
        <f>((clients!$D$12/$G66)+$J66)*clients!$F$12</f>
        <v>2.8152</v>
      </c>
      <c r="AI66" s="118">
        <f>((clients!$E$12/$H66)+$J66)*clients!$F$12</f>
        <v>2.89425</v>
      </c>
      <c r="AJ66" s="119">
        <f>((clients!$D$13/$G66)+$J66)*clients!$F$13</f>
        <v>2.7132</v>
      </c>
      <c r="AK66" s="119">
        <f>((clients!$E$13/$H66)+$J66)*clients!$F$13</f>
        <v>2.754</v>
      </c>
      <c r="AL66" s="118">
        <f>((clients!$D$13/$G66)+$J66)*clients!$F$13</f>
        <v>2.7132</v>
      </c>
      <c r="AM66" s="118">
        <f>((clients!$E$13/$H66)+$J66)*clients!$F$13</f>
        <v>2.754</v>
      </c>
      <c r="AN66" s="119">
        <f>((clients!$D$14/$G66)+$J66)*clients!$F$14</f>
        <v>0.1045454545</v>
      </c>
      <c r="AO66" s="119">
        <f>((clients!$E$14/$H66)+$J66)*clients!$F$14</f>
        <v>0.1340909091</v>
      </c>
      <c r="AP66" s="118">
        <f>((clients!$D$16/$G66)+$J66)*clients!$F$16</f>
        <v>2.8254</v>
      </c>
      <c r="AQ66" s="118">
        <f>((clients!$E$16/$H66)+$J66)*clients!$F$16</f>
        <v>2.89425</v>
      </c>
      <c r="AR66" s="119">
        <f>((clients!$D$17/$G66)+$J66)*clients!$F$17</f>
        <v>2.8254</v>
      </c>
      <c r="AS66" s="119">
        <f>((clients!$E$17/$H66)+$J66)*clients!$F$17</f>
        <v>2.89425</v>
      </c>
      <c r="AT66" s="118">
        <f>((clients!$D$18/$G66)+$J66)*clients!$F$18</f>
        <v>2.8254</v>
      </c>
      <c r="AU66" s="118">
        <f>((clients!$E$18/$H66)+$J66)*clients!$F$18</f>
        <v>2.89425</v>
      </c>
      <c r="AV66" s="119">
        <f>((clients!$D$20/$G66)+$J66)*clients!$F$20</f>
        <v>2.8254</v>
      </c>
      <c r="AW66" s="119">
        <f>((clients!$E$20/$H66)+$J66)*clients!$F$20</f>
        <v>2.89425</v>
      </c>
      <c r="AX66" s="118">
        <f>((clients!$D$21/$G66)+$J66)*clients!$F$21</f>
        <v>2.8254</v>
      </c>
      <c r="AY66" s="118">
        <f>((clients!$E$21/$H66)+$J66)*clients!$F$21</f>
        <v>2.89425</v>
      </c>
      <c r="AZ66" s="119">
        <f>((clients!$D$22/$G66)+$J66)*clients!$F$22</f>
        <v>2.805</v>
      </c>
      <c r="BA66" s="119">
        <f>((clients!$E$22/$H66)+$J66)*clients!$F$22</f>
        <v>2.86875</v>
      </c>
      <c r="BB66" s="118">
        <f>((clients!$D$23/$G66)+$J66)*clients!$F$23</f>
        <v>2.5704</v>
      </c>
      <c r="BC66" s="118">
        <f>((clients!$E$23/$H66)+$J66)*clients!$F$23</f>
        <v>2.652</v>
      </c>
      <c r="BD66" s="119">
        <f>((clients!$D$1024/$G66)+$J66)*clients!$F$1024</f>
        <v>0</v>
      </c>
      <c r="BE66" s="119">
        <f>((clients!$E$1024/$H66)+$J66)*clients!$F$1024</f>
        <v>0</v>
      </c>
      <c r="BF66" s="120"/>
      <c r="BG66" s="120"/>
      <c r="BH66" s="121"/>
      <c r="BI66" s="121"/>
    </row>
    <row r="67" ht="12.75" customHeight="1">
      <c r="A67" s="115" t="str">
        <f>mandala!A80</f>
        <v>si</v>
      </c>
      <c r="B67" s="115" t="str">
        <f>mandala!B80</f>
        <v>Tomate  Cerise Grappe | Cherry vine Tomatoes BIO</v>
      </c>
      <c r="C67" s="115" t="str">
        <f>mandala!C80</f>
        <v>Agrinova </v>
      </c>
      <c r="D67" s="115">
        <f>mandala!D80</f>
        <v>140</v>
      </c>
      <c r="E67" s="115">
        <f>mandala!E80</f>
        <v>112</v>
      </c>
      <c r="F67" s="115">
        <f>mandala!F80</f>
        <v>6</v>
      </c>
      <c r="G67" s="115">
        <f>mandala!G80</f>
        <v>840</v>
      </c>
      <c r="H67" s="115">
        <f>mandala!H80</f>
        <v>672</v>
      </c>
      <c r="I67" s="116" t="str">
        <f>mandala!I80</f>
        <v/>
      </c>
      <c r="J67" s="100">
        <f>mandala!J80</f>
        <v>1.6</v>
      </c>
      <c r="K67" s="117" t="str">
        <f>mandala!K80</f>
        <v/>
      </c>
      <c r="L67" s="102">
        <f>mandala!L80</f>
        <v>1.6</v>
      </c>
      <c r="M67" s="111"/>
      <c r="N67" s="118">
        <f>((clients!$D$2/G67)+L67)*clients!$F$2</f>
        <v>2.145333333</v>
      </c>
      <c r="O67" s="118">
        <f>((clients!$E$2/H67)+L67)*clients!$F$2</f>
        <v>2.183666667</v>
      </c>
      <c r="P67" s="119">
        <f>((clients!$D$3/G67)+J67)*clients!$F$3</f>
        <v>2.109092857</v>
      </c>
      <c r="Q67" s="119">
        <f>((clients!$E$3/H67)+J67)*clients!$F$3</f>
        <v>2.137476786</v>
      </c>
      <c r="R67" s="118">
        <f>((clients!$D$4/$G67)+L67)*clients!$F$4</f>
        <v>2.195914286</v>
      </c>
      <c r="S67" s="118">
        <f>((clients!$E$4/H67)+L67)*clients!$F$4</f>
        <v>2.246003571</v>
      </c>
      <c r="T67" s="119">
        <f>((clients!$D$5/$G67)+$J67)*clients!$F$5</f>
        <v>1.7952</v>
      </c>
      <c r="U67" s="119">
        <f>((clients!$E$5/$H67)+$J67)*clients!$F$5</f>
        <v>1.7952</v>
      </c>
      <c r="V67" s="118">
        <f>((clients!$D$6/$G67)+$J67)*clients!$F$6</f>
        <v>2.130857143</v>
      </c>
      <c r="W67" s="118">
        <f>((clients!$E$6/$H67)+$J67)*clients!$F$6</f>
        <v>2.144309524</v>
      </c>
      <c r="X67" s="119">
        <f>((clients!$D$7/$G67)+$J67)*clients!$F$7</f>
        <v>2.175878571</v>
      </c>
      <c r="Y67" s="119">
        <f>((clients!$E$7/$H67)+$J67)*clients!$F$7</f>
        <v>2.220958929</v>
      </c>
      <c r="Z67" s="118">
        <f>((clients!$D$8/$G67)+$J67)*clients!$F$8</f>
        <v>2.177940476</v>
      </c>
      <c r="AA67" s="118">
        <f>((clients!$E$8/$H67)+$J67)*clients!$F$8</f>
        <v>2.219979167</v>
      </c>
      <c r="AB67" s="119">
        <f>((clients!$D$9/$G67)+$J67)*clients!$F$9</f>
        <v>2.182557143</v>
      </c>
      <c r="AC67" s="119">
        <f>((clients!$E$9/$H67)+$J67)*clients!$F$9</f>
        <v>2.229307143</v>
      </c>
      <c r="AD67" s="118">
        <f>((clients!$D$10/$G67)+$J67)*clients!$F$10</f>
        <v>2.175878571</v>
      </c>
      <c r="AE67" s="118">
        <f>((clients!$E$10/$H67)+$J67)*clients!$F$10</f>
        <v>2.220958929</v>
      </c>
      <c r="AF67" s="119">
        <f>((clients!$D$11/$G67)+$J67)*clients!$F$11</f>
        <v>2.182557143</v>
      </c>
      <c r="AG67" s="119">
        <f>((clients!$E$11/$H67)+$J67)*clients!$F$11</f>
        <v>2.229307143</v>
      </c>
      <c r="AH67" s="118">
        <f>((clients!$D$12/$G67)+$J67)*clients!$F$12</f>
        <v>2.1692</v>
      </c>
      <c r="AI67" s="118">
        <f>((clients!$E$12/$H67)+$J67)*clients!$F$12</f>
        <v>2.220958929</v>
      </c>
      <c r="AJ67" s="119">
        <f>((clients!$D$13/$G67)+$J67)*clients!$F$13</f>
        <v>2.102414286</v>
      </c>
      <c r="AK67" s="119">
        <f>((clients!$E$13/$H67)+$J67)*clients!$F$13</f>
        <v>2.129128571</v>
      </c>
      <c r="AL67" s="118">
        <f>((clients!$D$13/$G67)+$J67)*clients!$F$13</f>
        <v>2.102414286</v>
      </c>
      <c r="AM67" s="118">
        <f>((clients!$E$13/$H67)+$J67)*clients!$F$13</f>
        <v>2.129128571</v>
      </c>
      <c r="AN67" s="119">
        <f>((clients!$D$14/$G67)+$J67)*clients!$F$14</f>
        <v>0.08297619048</v>
      </c>
      <c r="AO67" s="119">
        <f>((clients!$E$14/$H67)+$J67)*clients!$F$14</f>
        <v>0.1023214286</v>
      </c>
      <c r="AP67" s="118">
        <f>((clients!$D$16/$G67)+$J67)*clients!$F$16</f>
        <v>2.175878571</v>
      </c>
      <c r="AQ67" s="118">
        <f>((clients!$E$16/$H67)+$J67)*clients!$F$16</f>
        <v>2.220958929</v>
      </c>
      <c r="AR67" s="119">
        <f>((clients!$D$17/$G67)+$J67)*clients!$F$17</f>
        <v>2.175878571</v>
      </c>
      <c r="AS67" s="119">
        <f>((clients!$E$17/$H67)+$J67)*clients!$F$17</f>
        <v>2.220958929</v>
      </c>
      <c r="AT67" s="118">
        <f>((clients!$D$18/$G67)+$J67)*clients!$F$18</f>
        <v>2.175878571</v>
      </c>
      <c r="AU67" s="118">
        <f>((clients!$E$18/$H67)+$J67)*clients!$F$18</f>
        <v>2.220958929</v>
      </c>
      <c r="AV67" s="119">
        <f>((clients!$D$20/$G67)+$J67)*clients!$F$20</f>
        <v>2.175878571</v>
      </c>
      <c r="AW67" s="119">
        <f>((clients!$E$20/$H67)+$J67)*clients!$F$20</f>
        <v>2.220958929</v>
      </c>
      <c r="AX67" s="118">
        <f>((clients!$D$21/$G67)+$J67)*clients!$F$21</f>
        <v>2.175878571</v>
      </c>
      <c r="AY67" s="118">
        <f>((clients!$E$21/$H67)+$J67)*clients!$F$21</f>
        <v>2.220958929</v>
      </c>
      <c r="AZ67" s="119">
        <f>((clients!$D$22/$G67)+$J67)*clients!$F$22</f>
        <v>2.162521429</v>
      </c>
      <c r="BA67" s="119">
        <f>((clients!$E$22/$H67)+$J67)*clients!$F$22</f>
        <v>2.2042625</v>
      </c>
      <c r="BB67" s="118">
        <f>((clients!$D$23/$G67)+$J67)*clients!$F$23</f>
        <v>2.008914286</v>
      </c>
      <c r="BC67" s="118">
        <f>((clients!$E$23/$H67)+$J67)*clients!$F$23</f>
        <v>2.062342857</v>
      </c>
      <c r="BD67" s="119">
        <f>((clients!$D$1024/$G67)+$J67)*clients!$F$1024</f>
        <v>0</v>
      </c>
      <c r="BE67" s="119">
        <f>((clients!$E$1024/$H67)+$J67)*clients!$F$1024</f>
        <v>0</v>
      </c>
      <c r="BF67" s="120"/>
      <c r="BG67" s="120"/>
      <c r="BH67" s="121"/>
      <c r="BI67" s="121"/>
    </row>
    <row r="68" ht="12.75" customHeight="1">
      <c r="A68" s="115" t="str">
        <f>mandala!A81</f>
        <v>si</v>
      </c>
      <c r="B68" s="115" t="str">
        <f>mandala!B81</f>
        <v>Tomate Grappes rondes | Vine  Round tomatoes  BIO</v>
      </c>
      <c r="C68" s="115" t="str">
        <f>mandala!C81</f>
        <v>Agrinova</v>
      </c>
      <c r="D68" s="115">
        <f>mandala!D81</f>
        <v>140</v>
      </c>
      <c r="E68" s="115">
        <f>mandala!E81</f>
        <v>112</v>
      </c>
      <c r="F68" s="115">
        <f>mandala!F81</f>
        <v>6</v>
      </c>
      <c r="G68" s="115">
        <f>mandala!G81</f>
        <v>840</v>
      </c>
      <c r="H68" s="115">
        <f>mandala!H81</f>
        <v>672</v>
      </c>
      <c r="I68" s="116" t="str">
        <f>mandala!I81</f>
        <v/>
      </c>
      <c r="J68" s="100">
        <f>mandala!J81</f>
        <v>1.3</v>
      </c>
      <c r="K68" s="117" t="str">
        <f>mandala!K81</f>
        <v/>
      </c>
      <c r="L68" s="102">
        <f>mandala!L81</f>
        <v>1.3</v>
      </c>
      <c r="M68" s="111"/>
      <c r="N68" s="118">
        <f>((clients!$D$2/G68)+L68)*clients!$F$2</f>
        <v>1.809333333</v>
      </c>
      <c r="O68" s="118">
        <f>((clients!$E$2/H68)+L68)*clients!$F$2</f>
        <v>1.847666667</v>
      </c>
      <c r="P68" s="119">
        <f>((clients!$D$3/G68)+J68)*clients!$F$3</f>
        <v>1.772492857</v>
      </c>
      <c r="Q68" s="119">
        <f>((clients!$E$3/H68)+J68)*clients!$F$3</f>
        <v>1.800876786</v>
      </c>
      <c r="R68" s="118">
        <f>((clients!$D$4/$G68)+L68)*clients!$F$4</f>
        <v>1.859314286</v>
      </c>
      <c r="S68" s="118">
        <f>((clients!$E$4/H68)+L68)*clients!$F$4</f>
        <v>1.909403571</v>
      </c>
      <c r="T68" s="119">
        <f>((clients!$D$5/$G68)+$J68)*clients!$F$5</f>
        <v>1.4586</v>
      </c>
      <c r="U68" s="119">
        <f>((clients!$E$5/$H68)+$J68)*clients!$F$5</f>
        <v>1.4586</v>
      </c>
      <c r="V68" s="118">
        <f>((clients!$D$6/$G68)+$J68)*clients!$F$6</f>
        <v>1.791857143</v>
      </c>
      <c r="W68" s="118">
        <f>((clients!$E$6/$H68)+$J68)*clients!$F$6</f>
        <v>1.805309524</v>
      </c>
      <c r="X68" s="119">
        <f>((clients!$D$7/$G68)+$J68)*clients!$F$7</f>
        <v>1.839278571</v>
      </c>
      <c r="Y68" s="119">
        <f>((clients!$E$7/$H68)+$J68)*clients!$F$7</f>
        <v>1.884358929</v>
      </c>
      <c r="Z68" s="118">
        <f>((clients!$D$8/$G68)+$J68)*clients!$F$8</f>
        <v>1.838940476</v>
      </c>
      <c r="AA68" s="118">
        <f>((clients!$E$8/$H68)+$J68)*clients!$F$8</f>
        <v>1.880979167</v>
      </c>
      <c r="AB68" s="119">
        <f>((clients!$D$9/$G68)+$J68)*clients!$F$9</f>
        <v>1.845957143</v>
      </c>
      <c r="AC68" s="119">
        <f>((clients!$E$9/$H68)+$J68)*clients!$F$9</f>
        <v>1.892707143</v>
      </c>
      <c r="AD68" s="118">
        <f>((clients!$D$10/$G68)+$J68)*clients!$F$10</f>
        <v>1.839278571</v>
      </c>
      <c r="AE68" s="118">
        <f>((clients!$E$10/$H68)+$J68)*clients!$F$10</f>
        <v>1.884358929</v>
      </c>
      <c r="AF68" s="119">
        <f>((clients!$D$11/$G68)+$J68)*clients!$F$11</f>
        <v>1.845957143</v>
      </c>
      <c r="AG68" s="119">
        <f>((clients!$E$11/$H68)+$J68)*clients!$F$11</f>
        <v>1.892707143</v>
      </c>
      <c r="AH68" s="118">
        <f>((clients!$D$12/$G68)+$J68)*clients!$F$12</f>
        <v>1.8326</v>
      </c>
      <c r="AI68" s="118">
        <f>((clients!$E$12/$H68)+$J68)*clients!$F$12</f>
        <v>1.884358929</v>
      </c>
      <c r="AJ68" s="119">
        <f>((clients!$D$13/$G68)+$J68)*clients!$F$13</f>
        <v>1.765814286</v>
      </c>
      <c r="AK68" s="119">
        <f>((clients!$E$13/$H68)+$J68)*clients!$F$13</f>
        <v>1.792528571</v>
      </c>
      <c r="AL68" s="118">
        <f>((clients!$D$13/$G68)+$J68)*clients!$F$13</f>
        <v>1.765814286</v>
      </c>
      <c r="AM68" s="118">
        <f>((clients!$E$13/$H68)+$J68)*clients!$F$13</f>
        <v>1.792528571</v>
      </c>
      <c r="AN68" s="119">
        <f>((clients!$D$14/$G68)+$J68)*clients!$F$14</f>
        <v>0.06797619048</v>
      </c>
      <c r="AO68" s="119">
        <f>((clients!$E$14/$H68)+$J68)*clients!$F$14</f>
        <v>0.08732142857</v>
      </c>
      <c r="AP68" s="118">
        <f>((clients!$D$16/$G68)+$J68)*clients!$F$16</f>
        <v>1.839278571</v>
      </c>
      <c r="AQ68" s="118">
        <f>((clients!$E$16/$H68)+$J68)*clients!$F$16</f>
        <v>1.884358929</v>
      </c>
      <c r="AR68" s="119">
        <f>((clients!$D$17/$G68)+$J68)*clients!$F$17</f>
        <v>1.839278571</v>
      </c>
      <c r="AS68" s="119">
        <f>((clients!$E$17/$H68)+$J68)*clients!$F$17</f>
        <v>1.884358929</v>
      </c>
      <c r="AT68" s="118">
        <f>((clients!$D$18/$G68)+$J68)*clients!$F$18</f>
        <v>1.839278571</v>
      </c>
      <c r="AU68" s="118">
        <f>((clients!$E$18/$H68)+$J68)*clients!$F$18</f>
        <v>1.884358929</v>
      </c>
      <c r="AV68" s="119">
        <f>((clients!$D$20/$G68)+$J68)*clients!$F$20</f>
        <v>1.839278571</v>
      </c>
      <c r="AW68" s="119">
        <f>((clients!$E$20/$H68)+$J68)*clients!$F$20</f>
        <v>1.884358929</v>
      </c>
      <c r="AX68" s="118">
        <f>((clients!$D$21/$G68)+$J68)*clients!$F$21</f>
        <v>1.839278571</v>
      </c>
      <c r="AY68" s="118">
        <f>((clients!$E$21/$H68)+$J68)*clients!$F$21</f>
        <v>1.884358929</v>
      </c>
      <c r="AZ68" s="119">
        <f>((clients!$D$22/$G68)+$J68)*clients!$F$22</f>
        <v>1.825921429</v>
      </c>
      <c r="BA68" s="119">
        <f>((clients!$E$22/$H68)+$J68)*clients!$F$22</f>
        <v>1.8676625</v>
      </c>
      <c r="BB68" s="118">
        <f>((clients!$D$23/$G68)+$J68)*clients!$F$23</f>
        <v>1.672314286</v>
      </c>
      <c r="BC68" s="118">
        <f>((clients!$E$23/$H68)+$J68)*clients!$F$23</f>
        <v>1.725742857</v>
      </c>
      <c r="BD68" s="119">
        <f>((clients!$D$1024/$G68)+$J68)*clients!$F$1024</f>
        <v>0</v>
      </c>
      <c r="BE68" s="119">
        <f>((clients!$E$1024/$H68)+$J68)*clients!$F$1024</f>
        <v>0</v>
      </c>
      <c r="BF68" s="120"/>
      <c r="BG68" s="120"/>
      <c r="BH68" s="121"/>
      <c r="BI68" s="121"/>
    </row>
    <row r="69" ht="12.75" customHeight="1">
      <c r="A69" s="115" t="str">
        <f>mandala!A82</f>
        <v>no</v>
      </c>
      <c r="B69" s="115" t="str">
        <f>mandala!B82</f>
        <v>Tomate Rondes | Round tomatoes  BIO</v>
      </c>
      <c r="C69" s="115" t="str">
        <f>mandala!C82</f>
        <v>Agrinova</v>
      </c>
      <c r="D69" s="115">
        <f>mandala!D82</f>
        <v>140</v>
      </c>
      <c r="E69" s="115">
        <f>mandala!E82</f>
        <v>112</v>
      </c>
      <c r="F69" s="115">
        <f>mandala!F82</f>
        <v>6</v>
      </c>
      <c r="G69" s="115">
        <f>mandala!G82</f>
        <v>840</v>
      </c>
      <c r="H69" s="115">
        <f>mandala!H82</f>
        <v>672</v>
      </c>
      <c r="I69" s="116" t="str">
        <f>mandala!I82</f>
        <v/>
      </c>
      <c r="J69" s="100">
        <f>mandala!J82</f>
        <v>1.5</v>
      </c>
      <c r="K69" s="117" t="str">
        <f>mandala!K82</f>
        <v/>
      </c>
      <c r="L69" s="102">
        <f>mandala!L82</f>
        <v>1.5</v>
      </c>
      <c r="M69" s="111"/>
      <c r="N69" s="118">
        <f>((clients!$D$2/G69)+L69)*clients!$F$2</f>
        <v>2.033333333</v>
      </c>
      <c r="O69" s="118">
        <f>((clients!$E$2/H69)+L69)*clients!$F$2</f>
        <v>2.071666667</v>
      </c>
      <c r="P69" s="119">
        <f>((clients!$D$3/G69)+J69)*clients!$F$3</f>
        <v>1.996892857</v>
      </c>
      <c r="Q69" s="119">
        <f>((clients!$E$3/H69)+J69)*clients!$F$3</f>
        <v>2.025276786</v>
      </c>
      <c r="R69" s="118">
        <f>((clients!$D$4/$G69)+L69)*clients!$F$4</f>
        <v>2.083714286</v>
      </c>
      <c r="S69" s="118">
        <f>((clients!$E$4/H69)+L69)*clients!$F$4</f>
        <v>2.133803571</v>
      </c>
      <c r="T69" s="119">
        <f>((clients!$D$5/$G69)+$J69)*clients!$F$5</f>
        <v>1.683</v>
      </c>
      <c r="U69" s="119">
        <f>((clients!$E$5/$H69)+$J69)*clients!$F$5</f>
        <v>1.683</v>
      </c>
      <c r="V69" s="118">
        <f>((clients!$D$6/$G69)+$J69)*clients!$F$6</f>
        <v>2.017857143</v>
      </c>
      <c r="W69" s="118">
        <f>((clients!$E$6/$H69)+$J69)*clients!$F$6</f>
        <v>2.031309524</v>
      </c>
      <c r="X69" s="119">
        <f>((clients!$D$7/$G69)+$J69)*clients!$F$7</f>
        <v>2.063678571</v>
      </c>
      <c r="Y69" s="119">
        <f>((clients!$E$7/$H69)+$J69)*clients!$F$7</f>
        <v>2.108758929</v>
      </c>
      <c r="Z69" s="118">
        <f>((clients!$D$8/$G69)+$J69)*clients!$F$8</f>
        <v>2.064940476</v>
      </c>
      <c r="AA69" s="118">
        <f>((clients!$E$8/$H69)+$J69)*clients!$F$8</f>
        <v>2.106979167</v>
      </c>
      <c r="AB69" s="119">
        <f>((clients!$D$9/$G69)+$J69)*clients!$F$9</f>
        <v>2.070357143</v>
      </c>
      <c r="AC69" s="119">
        <f>((clients!$E$9/$H69)+$J69)*clients!$F$9</f>
        <v>2.117107143</v>
      </c>
      <c r="AD69" s="118">
        <f>((clients!$D$10/$G69)+$J69)*clients!$F$10</f>
        <v>2.063678571</v>
      </c>
      <c r="AE69" s="118">
        <f>((clients!$E$10/$H69)+$J69)*clients!$F$10</f>
        <v>2.108758929</v>
      </c>
      <c r="AF69" s="119">
        <f>((clients!$D$11/$G69)+$J69)*clients!$F$11</f>
        <v>2.070357143</v>
      </c>
      <c r="AG69" s="119">
        <f>((clients!$E$11/$H69)+$J69)*clients!$F$11</f>
        <v>2.117107143</v>
      </c>
      <c r="AH69" s="118">
        <f>((clients!$D$12/$G69)+$J69)*clients!$F$12</f>
        <v>2.057</v>
      </c>
      <c r="AI69" s="118">
        <f>((clients!$E$12/$H69)+$J69)*clients!$F$12</f>
        <v>2.108758929</v>
      </c>
      <c r="AJ69" s="119">
        <f>((clients!$D$13/$G69)+$J69)*clients!$F$13</f>
        <v>1.990214286</v>
      </c>
      <c r="AK69" s="119">
        <f>((clients!$E$13/$H69)+$J69)*clients!$F$13</f>
        <v>2.016928571</v>
      </c>
      <c r="AL69" s="118">
        <f>((clients!$D$13/$G69)+$J69)*clients!$F$13</f>
        <v>1.990214286</v>
      </c>
      <c r="AM69" s="118">
        <f>((clients!$E$13/$H69)+$J69)*clients!$F$13</f>
        <v>2.016928571</v>
      </c>
      <c r="AN69" s="119">
        <f>((clients!$D$14/$G69)+$J69)*clients!$F$14</f>
        <v>0.07797619048</v>
      </c>
      <c r="AO69" s="119">
        <f>((clients!$E$14/$H69)+$J69)*clients!$F$14</f>
        <v>0.09732142857</v>
      </c>
      <c r="AP69" s="118">
        <f>((clients!$D$16/$G69)+$J69)*clients!$F$16</f>
        <v>2.063678571</v>
      </c>
      <c r="AQ69" s="118">
        <f>((clients!$E$16/$H69)+$J69)*clients!$F$16</f>
        <v>2.108758929</v>
      </c>
      <c r="AR69" s="119">
        <f>((clients!$D$17/$G69)+$J69)*clients!$F$17</f>
        <v>2.063678571</v>
      </c>
      <c r="AS69" s="119">
        <f>((clients!$E$17/$H69)+$J69)*clients!$F$17</f>
        <v>2.108758929</v>
      </c>
      <c r="AT69" s="118">
        <f>((clients!$D$18/$G69)+$J69)*clients!$F$18</f>
        <v>2.063678571</v>
      </c>
      <c r="AU69" s="118">
        <f>((clients!$E$18/$H69)+$J69)*clients!$F$18</f>
        <v>2.108758929</v>
      </c>
      <c r="AV69" s="119">
        <f>((clients!$D$20/$G69)+$J69)*clients!$F$20</f>
        <v>2.063678571</v>
      </c>
      <c r="AW69" s="119">
        <f>((clients!$E$20/$H69)+$J69)*clients!$F$20</f>
        <v>2.108758929</v>
      </c>
      <c r="AX69" s="118">
        <f>((clients!$D$21/$G69)+$J69)*clients!$F$21</f>
        <v>2.063678571</v>
      </c>
      <c r="AY69" s="118">
        <f>((clients!$E$21/$H69)+$J69)*clients!$F$21</f>
        <v>2.108758929</v>
      </c>
      <c r="AZ69" s="119">
        <f>((clients!$D$22/$G69)+$J69)*clients!$F$22</f>
        <v>2.050321429</v>
      </c>
      <c r="BA69" s="119">
        <f>((clients!$E$22/$H69)+$J69)*clients!$F$22</f>
        <v>2.0920625</v>
      </c>
      <c r="BB69" s="118">
        <f>((clients!$D$23/$G69)+$J69)*clients!$F$23</f>
        <v>1.896714286</v>
      </c>
      <c r="BC69" s="118">
        <f>((clients!$E$23/$H69)+$J69)*clients!$F$23</f>
        <v>1.950142857</v>
      </c>
      <c r="BD69" s="119">
        <f>((clients!$D$1024/$G69)+$J69)*clients!$F$1024</f>
        <v>0</v>
      </c>
      <c r="BE69" s="119">
        <f>((clients!$E$1024/$H69)+$J69)*clients!$F$1024</f>
        <v>0</v>
      </c>
      <c r="BF69" s="120"/>
      <c r="BG69" s="120"/>
      <c r="BH69" s="121"/>
      <c r="BI69" s="121"/>
    </row>
    <row r="70" ht="13.5" customHeight="1">
      <c r="A70" s="115" t="str">
        <f>mandala!A83</f>
        <v>no</v>
      </c>
      <c r="B70" s="115" t="str">
        <f>mandala!B83</f>
        <v>Avocado Vr. Hass 16/20/24 BIO</v>
      </c>
      <c r="C70" s="115" t="str">
        <f>mandala!C83</f>
        <v>Agrinova</v>
      </c>
      <c r="D70" s="115">
        <f>mandala!D83</f>
        <v>240</v>
      </c>
      <c r="E70" s="115">
        <f>mandala!E83</f>
        <v>200</v>
      </c>
      <c r="F70" s="115">
        <f>mandala!F83</f>
        <v>4</v>
      </c>
      <c r="G70" s="115">
        <f>mandala!G83</f>
        <v>960</v>
      </c>
      <c r="H70" s="115">
        <f>mandala!H83</f>
        <v>800</v>
      </c>
      <c r="I70" s="116" t="str">
        <f>mandala!I83</f>
        <v/>
      </c>
      <c r="J70" s="100">
        <f>mandala!J83</f>
        <v>4.6</v>
      </c>
      <c r="K70" s="117" t="str">
        <f>mandala!K83</f>
        <v/>
      </c>
      <c r="L70" s="102">
        <f>mandala!L83</f>
        <v>4.5</v>
      </c>
      <c r="M70" s="111"/>
      <c r="N70" s="118">
        <f>((clients!$D$2/G70)+L70)*clients!$F$2</f>
        <v>5.349166667</v>
      </c>
      <c r="O70" s="118">
        <f>((clients!$E$2/H70)+L70)*clients!$F$2</f>
        <v>5.369</v>
      </c>
      <c r="P70" s="119">
        <f>((clients!$D$3/G70)+J70)*clients!$F$3</f>
        <v>5.43585625</v>
      </c>
      <c r="Q70" s="119">
        <f>((clients!$E$3/H70)+J70)*clients!$F$3</f>
        <v>5.4487125</v>
      </c>
      <c r="R70" s="118">
        <f>((clients!$D$4/$G70)+L70)*clients!$F$4</f>
        <v>5.399625</v>
      </c>
      <c r="S70" s="118">
        <f>((clients!$E$4/H70)+L70)*clients!$F$4</f>
        <v>5.427675</v>
      </c>
      <c r="T70" s="119">
        <f>((clients!$D$5/$G70)+$J70)*clients!$F$5</f>
        <v>5.1612</v>
      </c>
      <c r="U70" s="119">
        <f>((clients!$E$5/$H70)+$J70)*clients!$F$5</f>
        <v>5.1612</v>
      </c>
      <c r="V70" s="118">
        <f>((clients!$D$6/$G70)+$J70)*clients!$F$6</f>
        <v>5.4805</v>
      </c>
      <c r="W70" s="118">
        <f>((clients!$E$6/$H70)+$J70)*clients!$F$6</f>
        <v>5.4805</v>
      </c>
      <c r="X70" s="119">
        <f>((clients!$D$7/$G70)+$J70)*clients!$F$7</f>
        <v>5.49429375</v>
      </c>
      <c r="Y70" s="119">
        <f>((clients!$E$7/$H70)+$J70)*clients!$F$7</f>
        <v>5.5188375</v>
      </c>
      <c r="Z70" s="118">
        <f>((clients!$D$8/$G70)+$J70)*clients!$F$8</f>
        <v>5.521697917</v>
      </c>
      <c r="AA70" s="118">
        <f>((clients!$E$8/$H70)+$J70)*clients!$F$8</f>
        <v>5.5440625</v>
      </c>
      <c r="AB70" s="119">
        <f>((clients!$D$9/$G70)+$J70)*clients!$F$9</f>
        <v>5.5001375</v>
      </c>
      <c r="AC70" s="119">
        <f>((clients!$E$9/$H70)+$J70)*clients!$F$9</f>
        <v>5.52585</v>
      </c>
      <c r="AD70" s="118">
        <f>((clients!$D$10/$G70)+$J70)*clients!$F$10</f>
        <v>5.49429375</v>
      </c>
      <c r="AE70" s="118">
        <f>((clients!$E$10/$H70)+$J70)*clients!$F$10</f>
        <v>5.5188375</v>
      </c>
      <c r="AF70" s="119">
        <f>((clients!$D$11/$G70)+$J70)*clients!$F$11</f>
        <v>5.5001375</v>
      </c>
      <c r="AG70" s="119">
        <f>((clients!$E$11/$H70)+$J70)*clients!$F$11</f>
        <v>5.52585</v>
      </c>
      <c r="AH70" s="118">
        <f>((clients!$D$12/$G70)+$J70)*clients!$F$12</f>
        <v>5.48845</v>
      </c>
      <c r="AI70" s="118">
        <f>((clients!$E$12/$H70)+$J70)*clients!$F$12</f>
        <v>5.5188375</v>
      </c>
      <c r="AJ70" s="119">
        <f>((clients!$D$13/$G70)+$J70)*clients!$F$13</f>
        <v>5.4300125</v>
      </c>
      <c r="AK70" s="119">
        <f>((clients!$E$13/$H70)+$J70)*clients!$F$13</f>
        <v>5.4417</v>
      </c>
      <c r="AL70" s="118">
        <f>((clients!$D$13/$G70)+$J70)*clients!$F$13</f>
        <v>5.4300125</v>
      </c>
      <c r="AM70" s="118">
        <f>((clients!$E$13/$H70)+$J70)*clients!$F$13</f>
        <v>5.4417</v>
      </c>
      <c r="AN70" s="119">
        <f>((clients!$D$14/$G70)+$J70)*clients!$F$14</f>
        <v>0.2326041667</v>
      </c>
      <c r="AO70" s="119">
        <f>((clients!$E$14/$H70)+$J70)*clients!$F$14</f>
        <v>0.24875</v>
      </c>
      <c r="AP70" s="118">
        <f>((clients!$D$16/$G70)+$J70)*clients!$F$16</f>
        <v>5.49429375</v>
      </c>
      <c r="AQ70" s="118">
        <f>((clients!$E$16/$H70)+$J70)*clients!$F$16</f>
        <v>5.5188375</v>
      </c>
      <c r="AR70" s="119">
        <f>((clients!$D$17/$G70)+$J70)*clients!$F$17</f>
        <v>5.49429375</v>
      </c>
      <c r="AS70" s="119">
        <f>((clients!$E$17/$H70)+$J70)*clients!$F$17</f>
        <v>5.5188375</v>
      </c>
      <c r="AT70" s="118">
        <f>((clients!$D$18/$G70)+$J70)*clients!$F$18</f>
        <v>5.49429375</v>
      </c>
      <c r="AU70" s="118">
        <f>((clients!$E$18/$H70)+$J70)*clients!$F$18</f>
        <v>5.5188375</v>
      </c>
      <c r="AV70" s="119">
        <f>((clients!$D$20/$G70)+$J70)*clients!$F$20</f>
        <v>5.49429375</v>
      </c>
      <c r="AW70" s="119">
        <f>((clients!$E$20/$H70)+$J70)*clients!$F$20</f>
        <v>5.5188375</v>
      </c>
      <c r="AX70" s="118">
        <f>((clients!$D$21/$G70)+$J70)*clients!$F$21</f>
        <v>5.49429375</v>
      </c>
      <c r="AY70" s="118">
        <f>((clients!$E$21/$H70)+$J70)*clients!$F$21</f>
        <v>5.5188375</v>
      </c>
      <c r="AZ70" s="119">
        <f>((clients!$D$22/$G70)+$J70)*clients!$F$22</f>
        <v>5.48260625</v>
      </c>
      <c r="BA70" s="119">
        <f>((clients!$E$22/$H70)+$J70)*clients!$F$22</f>
        <v>5.5048125</v>
      </c>
      <c r="BB70" s="118">
        <f>((clients!$D$23/$G70)+$J70)*clients!$F$23</f>
        <v>5.3482</v>
      </c>
      <c r="BC70" s="118">
        <f>((clients!$E$23/$H70)+$J70)*clients!$F$23</f>
        <v>5.3856</v>
      </c>
      <c r="BD70" s="119">
        <f>((clients!$D$1024/$G70)+$J70)*clients!$F$1024</f>
        <v>0</v>
      </c>
      <c r="BE70" s="119">
        <f>((clients!$E$1024/$H70)+$J70)*clients!$F$1024</f>
        <v>0</v>
      </c>
      <c r="BF70" s="120"/>
      <c r="BG70" s="120"/>
      <c r="BH70" s="121"/>
      <c r="BI70" s="121"/>
    </row>
    <row r="71" ht="13.5" customHeight="1">
      <c r="A71" s="115" t="str">
        <f>mandala!A84</f>
        <v>no</v>
      </c>
      <c r="B71" s="115" t="str">
        <f>mandala!B84</f>
        <v>Avocado Vr. Bacon 16/20/24 BIO</v>
      </c>
      <c r="C71" s="115" t="str">
        <f>mandala!C84</f>
        <v>Agrinova</v>
      </c>
      <c r="D71" s="115">
        <f>mandala!D84</f>
        <v>240</v>
      </c>
      <c r="E71" s="115">
        <f>mandala!E84</f>
        <v>200</v>
      </c>
      <c r="F71" s="115">
        <f>mandala!F84</f>
        <v>4</v>
      </c>
      <c r="G71" s="115">
        <f>mandala!G84</f>
        <v>960</v>
      </c>
      <c r="H71" s="115">
        <f>mandala!H84</f>
        <v>800</v>
      </c>
      <c r="I71" s="116" t="str">
        <f>mandala!I84</f>
        <v/>
      </c>
      <c r="J71" s="100">
        <f>mandala!J84</f>
        <v>4.2</v>
      </c>
      <c r="K71" s="117" t="str">
        <f>mandala!K84</f>
        <v/>
      </c>
      <c r="L71" s="102">
        <f>mandala!L84</f>
        <v>4.2</v>
      </c>
      <c r="M71" s="111"/>
      <c r="N71" s="118">
        <f>((clients!$D$2/G71)+L71)*clients!$F$2</f>
        <v>5.013166667</v>
      </c>
      <c r="O71" s="118">
        <f>((clients!$E$2/H71)+L71)*clients!$F$2</f>
        <v>5.033</v>
      </c>
      <c r="P71" s="119">
        <f>((clients!$D$3/G71)+J71)*clients!$F$3</f>
        <v>4.98705625</v>
      </c>
      <c r="Q71" s="119">
        <f>((clients!$E$3/H71)+J71)*clients!$F$3</f>
        <v>4.9999125</v>
      </c>
      <c r="R71" s="118">
        <f>((clients!$D$4/$G71)+L71)*clients!$F$4</f>
        <v>5.063025</v>
      </c>
      <c r="S71" s="118">
        <f>((clients!$E$4/H71)+L71)*clients!$F$4</f>
        <v>5.091075</v>
      </c>
      <c r="T71" s="119">
        <f>((clients!$D$5/$G71)+$J71)*clients!$F$5</f>
        <v>4.7124</v>
      </c>
      <c r="U71" s="119">
        <f>((clients!$E$5/$H71)+$J71)*clients!$F$5</f>
        <v>4.7124</v>
      </c>
      <c r="V71" s="118">
        <f>((clients!$D$6/$G71)+$J71)*clients!$F$6</f>
        <v>5.0285</v>
      </c>
      <c r="W71" s="118">
        <f>((clients!$E$6/$H71)+$J71)*clients!$F$6</f>
        <v>5.0285</v>
      </c>
      <c r="X71" s="119">
        <f>((clients!$D$7/$G71)+$J71)*clients!$F$7</f>
        <v>5.04549375</v>
      </c>
      <c r="Y71" s="119">
        <f>((clients!$E$7/$H71)+$J71)*clients!$F$7</f>
        <v>5.0700375</v>
      </c>
      <c r="Z71" s="118">
        <f>((clients!$D$8/$G71)+$J71)*clients!$F$8</f>
        <v>5.069697917</v>
      </c>
      <c r="AA71" s="118">
        <f>((clients!$E$8/$H71)+$J71)*clients!$F$8</f>
        <v>5.0920625</v>
      </c>
      <c r="AB71" s="119">
        <f>((clients!$D$9/$G71)+$J71)*clients!$F$9</f>
        <v>5.0513375</v>
      </c>
      <c r="AC71" s="119">
        <f>((clients!$E$9/$H71)+$J71)*clients!$F$9</f>
        <v>5.07705</v>
      </c>
      <c r="AD71" s="118">
        <f>((clients!$D$10/$G71)+$J71)*clients!$F$10</f>
        <v>5.04549375</v>
      </c>
      <c r="AE71" s="118">
        <f>((clients!$E$10/$H71)+$J71)*clients!$F$10</f>
        <v>5.0700375</v>
      </c>
      <c r="AF71" s="119">
        <f>((clients!$D$11/$G71)+$J71)*clients!$F$11</f>
        <v>5.0513375</v>
      </c>
      <c r="AG71" s="119">
        <f>((clients!$E$11/$H71)+$J71)*clients!$F$11</f>
        <v>5.07705</v>
      </c>
      <c r="AH71" s="118">
        <f>((clients!$D$12/$G71)+$J71)*clients!$F$12</f>
        <v>5.03965</v>
      </c>
      <c r="AI71" s="118">
        <f>((clients!$E$12/$H71)+$J71)*clients!$F$12</f>
        <v>5.0700375</v>
      </c>
      <c r="AJ71" s="119">
        <f>((clients!$D$13/$G71)+$J71)*clients!$F$13</f>
        <v>4.9812125</v>
      </c>
      <c r="AK71" s="119">
        <f>((clients!$E$13/$H71)+$J71)*clients!$F$13</f>
        <v>4.9929</v>
      </c>
      <c r="AL71" s="118">
        <f>((clients!$D$13/$G71)+$J71)*clients!$F$13</f>
        <v>4.9812125</v>
      </c>
      <c r="AM71" s="118">
        <f>((clients!$E$13/$H71)+$J71)*clients!$F$13</f>
        <v>4.9929</v>
      </c>
      <c r="AN71" s="119">
        <f>((clients!$D$14/$G71)+$J71)*clients!$F$14</f>
        <v>0.2126041667</v>
      </c>
      <c r="AO71" s="119">
        <f>((clients!$E$14/$H71)+$J71)*clients!$F$14</f>
        <v>0.22875</v>
      </c>
      <c r="AP71" s="118">
        <f>((clients!$D$16/$G71)+$J71)*clients!$F$16</f>
        <v>5.04549375</v>
      </c>
      <c r="AQ71" s="118">
        <f>((clients!$E$16/$H71)+$J71)*clients!$F$16</f>
        <v>5.0700375</v>
      </c>
      <c r="AR71" s="119">
        <f>((clients!$D$17/$G71)+$J71)*clients!$F$17</f>
        <v>5.04549375</v>
      </c>
      <c r="AS71" s="119">
        <f>((clients!$E$17/$H71)+$J71)*clients!$F$17</f>
        <v>5.0700375</v>
      </c>
      <c r="AT71" s="118">
        <f>((clients!$D$18/$G71)+$J71)*clients!$F$18</f>
        <v>5.04549375</v>
      </c>
      <c r="AU71" s="118">
        <f>((clients!$E$18/$H71)+$J71)*clients!$F$18</f>
        <v>5.0700375</v>
      </c>
      <c r="AV71" s="119">
        <f>((clients!$D$20/$G71)+$J71)*clients!$F$20</f>
        <v>5.04549375</v>
      </c>
      <c r="AW71" s="119">
        <f>((clients!$E$20/$H71)+$J71)*clients!$F$20</f>
        <v>5.0700375</v>
      </c>
      <c r="AX71" s="118">
        <f>((clients!$D$21/$G71)+$J71)*clients!$F$21</f>
        <v>5.04549375</v>
      </c>
      <c r="AY71" s="118">
        <f>((clients!$E$21/$H71)+$J71)*clients!$F$21</f>
        <v>5.0700375</v>
      </c>
      <c r="AZ71" s="119">
        <f>((clients!$D$22/$G71)+$J71)*clients!$F$22</f>
        <v>5.03380625</v>
      </c>
      <c r="BA71" s="119">
        <f>((clients!$E$22/$H71)+$J71)*clients!$F$22</f>
        <v>5.0560125</v>
      </c>
      <c r="BB71" s="118">
        <f>((clients!$D$23/$G71)+$J71)*clients!$F$23</f>
        <v>4.8994</v>
      </c>
      <c r="BC71" s="118">
        <f>((clients!$E$23/$H71)+$J71)*clients!$F$23</f>
        <v>4.9368</v>
      </c>
      <c r="BD71" s="119">
        <f>((clients!$D$1024/$G71)+$J71)*clients!$F$1024</f>
        <v>0</v>
      </c>
      <c r="BE71" s="119">
        <f>((clients!$E$1024/$H71)+$J71)*clients!$F$1024</f>
        <v>0</v>
      </c>
      <c r="BF71" s="120"/>
      <c r="BG71" s="120"/>
      <c r="BH71" s="121"/>
      <c r="BI71" s="121"/>
    </row>
    <row r="72" ht="13.5" customHeight="1">
      <c r="A72" s="115" t="str">
        <f>mandala!A85</f>
        <v>no</v>
      </c>
      <c r="B72" s="115" t="str">
        <f>mandala!B85</f>
        <v>Kaki Vr. Hatchiya BIO</v>
      </c>
      <c r="C72" s="115" t="str">
        <f>mandala!C85</f>
        <v>Agrinova</v>
      </c>
      <c r="D72" s="115">
        <f>mandala!D85</f>
        <v>150</v>
      </c>
      <c r="E72" s="115">
        <f>mandala!E85</f>
        <v>120</v>
      </c>
      <c r="F72" s="115">
        <f>mandala!F85</f>
        <v>4</v>
      </c>
      <c r="G72" s="115">
        <f>mandala!G85</f>
        <v>600</v>
      </c>
      <c r="H72" s="115">
        <f>mandala!H85</f>
        <v>480</v>
      </c>
      <c r="I72" s="116" t="str">
        <f>mandala!I85</f>
        <v/>
      </c>
      <c r="J72" s="100">
        <f>mandala!J85</f>
        <v>1</v>
      </c>
      <c r="K72" s="117" t="str">
        <f>mandala!K85</f>
        <v/>
      </c>
      <c r="L72" s="102">
        <f>mandala!L85</f>
        <v>1</v>
      </c>
      <c r="M72" s="111"/>
      <c r="N72" s="118">
        <f>((clients!$D$2/G72)+L72)*clients!$F$2</f>
        <v>1.614666667</v>
      </c>
      <c r="O72" s="118">
        <f>((clients!$E$2/H72)+L72)*clients!$F$2</f>
        <v>1.668333333</v>
      </c>
      <c r="P72" s="119">
        <f>((clients!$D$3/G72)+J72)*clients!$F$3</f>
        <v>1.56145</v>
      </c>
      <c r="Q72" s="119">
        <f>((clients!$E$3/H72)+J72)*clients!$F$3</f>
        <v>1.6011875</v>
      </c>
      <c r="R72" s="118">
        <f>((clients!$D$4/$G72)+L72)*clients!$F$4</f>
        <v>1.683</v>
      </c>
      <c r="S72" s="118">
        <f>((clients!$E$4/H72)+L72)*clients!$F$4</f>
        <v>1.753125</v>
      </c>
      <c r="T72" s="119">
        <f>((clients!$D$5/$G72)+$J72)*clients!$F$5</f>
        <v>1.122</v>
      </c>
      <c r="U72" s="119">
        <f>((clients!$E$5/$H72)+$J72)*clients!$F$5</f>
        <v>1.122</v>
      </c>
      <c r="V72" s="118">
        <f>((clients!$D$6/$G72)+$J72)*clients!$F$6</f>
        <v>1.582</v>
      </c>
      <c r="W72" s="118">
        <f>((clients!$E$6/$H72)+$J72)*clients!$F$6</f>
        <v>1.600833333</v>
      </c>
      <c r="X72" s="119">
        <f>((clients!$D$7/$G72)+$J72)*clients!$F$7</f>
        <v>1.65495</v>
      </c>
      <c r="Y72" s="119">
        <f>((clients!$E$7/$H72)+$J72)*clients!$F$7</f>
        <v>1.7180625</v>
      </c>
      <c r="Z72" s="118">
        <f>((clients!$D$8/$G72)+$J72)*clients!$F$8</f>
        <v>1.647916667</v>
      </c>
      <c r="AA72" s="118">
        <f>((clients!$E$8/$H72)+$J72)*clients!$F$8</f>
        <v>1.706770833</v>
      </c>
      <c r="AB72" s="119">
        <f>((clients!$D$9/$G72)+$J72)*clients!$F$9</f>
        <v>1.6643</v>
      </c>
      <c r="AC72" s="119">
        <f>((clients!$E$9/$H72)+$J72)*clients!$F$9</f>
        <v>1.72975</v>
      </c>
      <c r="AD72" s="118">
        <f>((clients!$D$10/$G72)+$J72)*clients!$F$10</f>
        <v>1.65495</v>
      </c>
      <c r="AE72" s="118">
        <f>((clients!$E$10/$H72)+$J72)*clients!$F$10</f>
        <v>1.7180625</v>
      </c>
      <c r="AF72" s="119">
        <f>((clients!$D$11/$G72)+$J72)*clients!$F$11</f>
        <v>1.6643</v>
      </c>
      <c r="AG72" s="119">
        <f>((clients!$E$11/$H72)+$J72)*clients!$F$11</f>
        <v>1.72975</v>
      </c>
      <c r="AH72" s="118">
        <f>((clients!$D$12/$G72)+$J72)*clients!$F$12</f>
        <v>1.6456</v>
      </c>
      <c r="AI72" s="118">
        <f>((clients!$E$12/$H72)+$J72)*clients!$F$12</f>
        <v>1.7180625</v>
      </c>
      <c r="AJ72" s="119">
        <f>((clients!$D$13/$G72)+$J72)*clients!$F$13</f>
        <v>1.5521</v>
      </c>
      <c r="AK72" s="119">
        <f>((clients!$E$13/$H72)+$J72)*clients!$F$13</f>
        <v>1.5895</v>
      </c>
      <c r="AL72" s="118">
        <f>((clients!$D$13/$G72)+$J72)*clients!$F$13</f>
        <v>1.5521</v>
      </c>
      <c r="AM72" s="118">
        <f>((clients!$E$13/$H72)+$J72)*clients!$F$13</f>
        <v>1.5895</v>
      </c>
      <c r="AN72" s="119">
        <f>((clients!$D$14/$G72)+$J72)*clients!$F$14</f>
        <v>0.05416666667</v>
      </c>
      <c r="AO72" s="119">
        <f>((clients!$E$14/$H72)+$J72)*clients!$F$14</f>
        <v>0.08125</v>
      </c>
      <c r="AP72" s="118">
        <f>((clients!$D$16/$G72)+$J72)*clients!$F$16</f>
        <v>1.65495</v>
      </c>
      <c r="AQ72" s="118">
        <f>((clients!$E$16/$H72)+$J72)*clients!$F$16</f>
        <v>1.7180625</v>
      </c>
      <c r="AR72" s="119">
        <f>((clients!$D$17/$G72)+$J72)*clients!$F$17</f>
        <v>1.65495</v>
      </c>
      <c r="AS72" s="119">
        <f>((clients!$E$17/$H72)+$J72)*clients!$F$17</f>
        <v>1.7180625</v>
      </c>
      <c r="AT72" s="118">
        <f>((clients!$D$18/$G72)+$J72)*clients!$F$18</f>
        <v>1.65495</v>
      </c>
      <c r="AU72" s="118">
        <f>((clients!$E$18/$H72)+$J72)*clients!$F$18</f>
        <v>1.7180625</v>
      </c>
      <c r="AV72" s="119">
        <f>((clients!$D$20/$G72)+$J72)*clients!$F$20</f>
        <v>1.65495</v>
      </c>
      <c r="AW72" s="119">
        <f>((clients!$E$20/$H72)+$J72)*clients!$F$20</f>
        <v>1.7180625</v>
      </c>
      <c r="AX72" s="118">
        <f>((clients!$D$21/$G72)+$J72)*clients!$F$21</f>
        <v>1.65495</v>
      </c>
      <c r="AY72" s="118">
        <f>((clients!$E$21/$H72)+$J72)*clients!$F$21</f>
        <v>1.7180625</v>
      </c>
      <c r="AZ72" s="119">
        <f>((clients!$D$22/$G72)+$J72)*clients!$F$22</f>
        <v>1.63625</v>
      </c>
      <c r="BA72" s="119">
        <f>((clients!$E$22/$H72)+$J72)*clients!$F$22</f>
        <v>1.6946875</v>
      </c>
      <c r="BB72" s="118">
        <f>((clients!$D$23/$G72)+$J72)*clients!$F$23</f>
        <v>1.4212</v>
      </c>
      <c r="BC72" s="118">
        <f>((clients!$E$23/$H72)+$J72)*clients!$F$23</f>
        <v>1.496</v>
      </c>
      <c r="BD72" s="119">
        <f>((clients!$D$1024/$G72)+$J72)*clients!$F$1024</f>
        <v>0</v>
      </c>
      <c r="BE72" s="119">
        <f>((clients!$E$1024/$H72)+$J72)*clients!$F$1024</f>
        <v>0</v>
      </c>
      <c r="BF72" s="120"/>
      <c r="BG72" s="120"/>
      <c r="BH72" s="121"/>
      <c r="BI72" s="121"/>
    </row>
    <row r="73" ht="12.0" customHeight="1">
      <c r="A73" s="115" t="str">
        <f>mandala!A86</f>
        <v>no</v>
      </c>
      <c r="B73" s="115" t="str">
        <f>mandala!B86</f>
        <v>Fenouil 250gr-450gr| Fennel 250gr-450gr BIO</v>
      </c>
      <c r="C73" s="115" t="str">
        <f>mandala!C86</f>
        <v>Agrinova</v>
      </c>
      <c r="D73" s="115">
        <f>mandala!D86</f>
        <v>110</v>
      </c>
      <c r="E73" s="115">
        <f>mandala!E86</f>
        <v>88</v>
      </c>
      <c r="F73" s="115">
        <f>mandala!F86</f>
        <v>7</v>
      </c>
      <c r="G73" s="115">
        <f>mandala!G86</f>
        <v>770</v>
      </c>
      <c r="H73" s="115">
        <f>mandala!H86</f>
        <v>616</v>
      </c>
      <c r="I73" s="116" t="str">
        <f>mandala!I86</f>
        <v/>
      </c>
      <c r="J73" s="100">
        <f>mandala!J86</f>
        <v>1.35</v>
      </c>
      <c r="K73" s="117" t="str">
        <f>mandala!K86</f>
        <v/>
      </c>
      <c r="L73" s="102">
        <f>mandala!L86</f>
        <v>1.35</v>
      </c>
      <c r="M73" s="111"/>
      <c r="N73" s="118">
        <f>((clients!$D$2/G73)+L73)*clients!$F$2</f>
        <v>1.897454545</v>
      </c>
      <c r="O73" s="118">
        <f>((clients!$E$2/H73)+L73)*clients!$F$2</f>
        <v>1.939272727</v>
      </c>
      <c r="P73" s="119">
        <f>((clients!$D$3/G73)+J73)*clients!$F$3</f>
        <v>1.857128571</v>
      </c>
      <c r="Q73" s="119">
        <f>((clients!$E$3/H73)+J73)*clients!$F$3</f>
        <v>1.888092857</v>
      </c>
      <c r="R73" s="118">
        <f>((clients!$D$4/$G73)+L73)*clients!$F$4</f>
        <v>1.951842857</v>
      </c>
      <c r="S73" s="118">
        <f>((clients!$E$4/H73)+L73)*clients!$F$4</f>
        <v>2.006485714</v>
      </c>
      <c r="T73" s="119">
        <f>((clients!$D$5/$G73)+$J73)*clients!$F$5</f>
        <v>1.5147</v>
      </c>
      <c r="U73" s="119">
        <f>((clients!$E$5/$H73)+$J73)*clients!$F$5</f>
        <v>1.5147</v>
      </c>
      <c r="V73" s="118">
        <f>((clients!$D$6/$G73)+$J73)*clients!$F$6</f>
        <v>1.877707792</v>
      </c>
      <c r="W73" s="118">
        <f>((clients!$E$6/$H73)+$J73)*clients!$F$6</f>
        <v>1.892383117</v>
      </c>
      <c r="X73" s="119">
        <f>((clients!$D$7/$G73)+$J73)*clients!$F$7</f>
        <v>1.929985714</v>
      </c>
      <c r="Y73" s="119">
        <f>((clients!$E$7/$H73)+$J73)*clients!$F$7</f>
        <v>1.979164286</v>
      </c>
      <c r="Z73" s="118">
        <f>((clients!$D$8/$G73)+$J73)*clients!$F$8</f>
        <v>1.929071429</v>
      </c>
      <c r="AA73" s="118">
        <f>((clients!$E$8/$H73)+$J73)*clients!$F$8</f>
        <v>1.974931818</v>
      </c>
      <c r="AB73" s="119">
        <f>((clients!$D$9/$G73)+$J73)*clients!$F$9</f>
        <v>1.937271429</v>
      </c>
      <c r="AC73" s="119">
        <f>((clients!$E$9/$H73)+$J73)*clients!$F$9</f>
        <v>1.988271429</v>
      </c>
      <c r="AD73" s="118">
        <f>((clients!$D$10/$G73)+$J73)*clients!$F$10</f>
        <v>1.929985714</v>
      </c>
      <c r="AE73" s="118">
        <f>((clients!$E$10/$H73)+$J73)*clients!$F$10</f>
        <v>1.979164286</v>
      </c>
      <c r="AF73" s="119">
        <f>((clients!$D$11/$G73)+$J73)*clients!$F$11</f>
        <v>1.937271429</v>
      </c>
      <c r="AG73" s="119">
        <f>((clients!$E$11/$H73)+$J73)*clients!$F$11</f>
        <v>1.988271429</v>
      </c>
      <c r="AH73" s="118">
        <f>((clients!$D$12/$G73)+$J73)*clients!$F$12</f>
        <v>1.9227</v>
      </c>
      <c r="AI73" s="118">
        <f>((clients!$E$12/$H73)+$J73)*clients!$F$12</f>
        <v>1.979164286</v>
      </c>
      <c r="AJ73" s="119">
        <f>((clients!$D$13/$G73)+$J73)*clients!$F$13</f>
        <v>1.849842857</v>
      </c>
      <c r="AK73" s="119">
        <f>((clients!$E$13/$H73)+$J73)*clients!$F$13</f>
        <v>1.878985714</v>
      </c>
      <c r="AL73" s="118">
        <f>((clients!$D$13/$G73)+$J73)*clients!$F$13</f>
        <v>1.849842857</v>
      </c>
      <c r="AM73" s="118">
        <f>((clients!$E$13/$H73)+$J73)*clients!$F$13</f>
        <v>1.878985714</v>
      </c>
      <c r="AN73" s="119">
        <f>((clients!$D$14/$G73)+$J73)*clients!$F$14</f>
        <v>0.07074675325</v>
      </c>
      <c r="AO73" s="119">
        <f>((clients!$E$14/$H73)+$J73)*clients!$F$14</f>
        <v>0.09185064935</v>
      </c>
      <c r="AP73" s="118">
        <f>((clients!$D$16/$G73)+$J73)*clients!$F$16</f>
        <v>1.929985714</v>
      </c>
      <c r="AQ73" s="118">
        <f>((clients!$E$16/$H73)+$J73)*clients!$F$16</f>
        <v>1.979164286</v>
      </c>
      <c r="AR73" s="119">
        <f>((clients!$D$17/$G73)+$J73)*clients!$F$17</f>
        <v>1.929985714</v>
      </c>
      <c r="AS73" s="119">
        <f>((clients!$E$17/$H73)+$J73)*clients!$F$17</f>
        <v>1.979164286</v>
      </c>
      <c r="AT73" s="118">
        <f>((clients!$D$18/$G73)+$J73)*clients!$F$18</f>
        <v>1.929985714</v>
      </c>
      <c r="AU73" s="118">
        <f>((clients!$E$18/$H73)+$J73)*clients!$F$18</f>
        <v>1.979164286</v>
      </c>
      <c r="AV73" s="119">
        <f>((clients!$D$20/$G73)+$J73)*clients!$F$20</f>
        <v>1.929985714</v>
      </c>
      <c r="AW73" s="119">
        <f>((clients!$E$20/$H73)+$J73)*clients!$F$20</f>
        <v>1.979164286</v>
      </c>
      <c r="AX73" s="118">
        <f>((clients!$D$21/$G73)+$J73)*clients!$F$21</f>
        <v>1.929985714</v>
      </c>
      <c r="AY73" s="118">
        <f>((clients!$E$21/$H73)+$J73)*clients!$F$21</f>
        <v>1.979164286</v>
      </c>
      <c r="AZ73" s="119">
        <f>((clients!$D$22/$G73)+$J73)*clients!$F$22</f>
        <v>1.915414286</v>
      </c>
      <c r="BA73" s="119">
        <f>((clients!$E$22/$H73)+$J73)*clients!$F$22</f>
        <v>1.96095</v>
      </c>
      <c r="BB73" s="118">
        <f>((clients!$D$23/$G73)+$J73)*clients!$F$23</f>
        <v>1.747842857</v>
      </c>
      <c r="BC73" s="118">
        <f>((clients!$E$23/$H73)+$J73)*clients!$F$23</f>
        <v>1.806128571</v>
      </c>
      <c r="BD73" s="119">
        <f>((clients!$D$1024/$G73)+$J73)*clients!$F$1024</f>
        <v>0</v>
      </c>
      <c r="BE73" s="119">
        <f>((clients!$E$1024/$H73)+$J73)*clients!$F$1024</f>
        <v>0</v>
      </c>
      <c r="BF73" s="120"/>
      <c r="BG73" s="120"/>
      <c r="BH73" s="121"/>
      <c r="BI73" s="121"/>
    </row>
    <row r="74" ht="13.5" customHeight="1">
      <c r="A74" s="115" t="str">
        <f>mandala!A90</f>
        <v>FINE</v>
      </c>
      <c r="B74" s="115" t="str">
        <f>mandala!B90</f>
        <v/>
      </c>
      <c r="C74" s="115" t="str">
        <f>mandala!C90</f>
        <v>Agrinova</v>
      </c>
      <c r="D74" s="115" t="str">
        <f>mandala!D90</f>
        <v/>
      </c>
      <c r="E74" s="115" t="str">
        <f>mandala!E90</f>
        <v/>
      </c>
      <c r="F74" s="115" t="str">
        <f>mandala!F90</f>
        <v/>
      </c>
      <c r="G74" s="115" t="str">
        <f>mandala!G90</f>
        <v/>
      </c>
      <c r="H74" s="115" t="str">
        <f>mandala!H90</f>
        <v/>
      </c>
      <c r="I74" s="116" t="str">
        <f>mandala!I90</f>
        <v/>
      </c>
      <c r="J74" s="100" t="str">
        <f>mandala!J90</f>
        <v/>
      </c>
      <c r="K74" s="117" t="str">
        <f>mandala!K90</f>
        <v/>
      </c>
      <c r="L74" s="102" t="str">
        <f>mandala!L90</f>
        <v/>
      </c>
      <c r="M74" s="111"/>
      <c r="N74" s="123"/>
      <c r="O74" s="123"/>
      <c r="P74" s="121"/>
      <c r="Q74" s="121"/>
      <c r="R74" s="123"/>
      <c r="S74" s="123"/>
      <c r="T74" s="121"/>
      <c r="U74" s="121"/>
      <c r="V74" s="123"/>
      <c r="W74" s="123"/>
      <c r="X74" s="121"/>
      <c r="Y74" s="121"/>
      <c r="Z74" s="123"/>
      <c r="AA74" s="123"/>
      <c r="AB74" s="121"/>
      <c r="AC74" s="121"/>
      <c r="AD74" s="123"/>
      <c r="AE74" s="123"/>
      <c r="AF74" s="121"/>
      <c r="AG74" s="121"/>
      <c r="AH74" s="123"/>
      <c r="AI74" s="123"/>
      <c r="AJ74" s="121"/>
      <c r="AK74" s="121"/>
      <c r="AL74" s="123"/>
      <c r="AM74" s="123"/>
      <c r="AN74" s="119"/>
      <c r="AO74" s="119"/>
      <c r="AP74" s="123"/>
      <c r="AQ74" s="123"/>
      <c r="AR74" s="121"/>
      <c r="AS74" s="121"/>
      <c r="AT74" s="123"/>
      <c r="AU74" s="123"/>
      <c r="AV74" s="121"/>
      <c r="AW74" s="121"/>
      <c r="AX74" s="123"/>
      <c r="AY74" s="123"/>
      <c r="AZ74" s="121"/>
      <c r="BA74" s="121"/>
      <c r="BB74" s="123"/>
      <c r="BC74" s="123"/>
      <c r="BD74" s="121"/>
      <c r="BE74" s="121"/>
      <c r="BF74" s="120"/>
      <c r="BG74" s="120"/>
      <c r="BH74" s="121"/>
      <c r="BI74" s="121"/>
    </row>
    <row r="75" ht="13.5" customHeight="1">
      <c r="A75" s="115" t="str">
        <f>mandala!A91</f>
        <v/>
      </c>
      <c r="B75" s="115" t="str">
        <f>mandala!B91</f>
        <v/>
      </c>
      <c r="C75" s="115" t="str">
        <f>mandala!C91</f>
        <v/>
      </c>
      <c r="D75" s="115" t="str">
        <f>mandala!D91</f>
        <v/>
      </c>
      <c r="E75" s="115" t="str">
        <f>mandala!E91</f>
        <v/>
      </c>
      <c r="F75" s="115" t="str">
        <f>mandala!F91</f>
        <v/>
      </c>
      <c r="G75" s="115" t="str">
        <f>mandala!G91</f>
        <v/>
      </c>
      <c r="H75" s="115" t="str">
        <f>mandala!H91</f>
        <v/>
      </c>
      <c r="I75" s="116" t="str">
        <f>mandala!I91</f>
        <v/>
      </c>
      <c r="J75" s="100" t="str">
        <f>mandala!J91</f>
        <v/>
      </c>
      <c r="K75" s="117" t="str">
        <f>mandala!K91</f>
        <v/>
      </c>
      <c r="L75" s="102" t="str">
        <f>mandala!L91</f>
        <v/>
      </c>
      <c r="M75" s="111"/>
      <c r="N75" s="123"/>
      <c r="O75" s="123"/>
      <c r="P75" s="121"/>
      <c r="Q75" s="121"/>
      <c r="R75" s="123"/>
      <c r="S75" s="123"/>
      <c r="T75" s="121"/>
      <c r="U75" s="121"/>
      <c r="V75" s="123"/>
      <c r="W75" s="123"/>
      <c r="X75" s="121"/>
      <c r="Y75" s="121"/>
      <c r="Z75" s="123"/>
      <c r="AA75" s="123"/>
      <c r="AB75" s="121"/>
      <c r="AC75" s="121"/>
      <c r="AD75" s="123"/>
      <c r="AE75" s="123"/>
      <c r="AF75" s="121"/>
      <c r="AG75" s="121"/>
      <c r="AH75" s="123"/>
      <c r="AI75" s="123"/>
      <c r="AJ75" s="121"/>
      <c r="AK75" s="121"/>
      <c r="AL75" s="123"/>
      <c r="AM75" s="123"/>
      <c r="AN75" s="119"/>
      <c r="AO75" s="119"/>
      <c r="AP75" s="123"/>
      <c r="AQ75" s="123"/>
      <c r="AR75" s="121"/>
      <c r="AS75" s="121"/>
      <c r="AT75" s="123"/>
      <c r="AU75" s="123"/>
      <c r="AV75" s="121"/>
      <c r="AW75" s="121"/>
      <c r="AX75" s="123"/>
      <c r="AY75" s="123"/>
      <c r="AZ75" s="121"/>
      <c r="BA75" s="121"/>
      <c r="BB75" s="123"/>
      <c r="BC75" s="123"/>
      <c r="BD75" s="121"/>
      <c r="BE75" s="121"/>
      <c r="BF75" s="120"/>
      <c r="BG75" s="120"/>
      <c r="BH75" s="121"/>
      <c r="BI75" s="121"/>
    </row>
    <row r="76" ht="13.5" customHeight="1">
      <c r="A76" s="115" t="str">
        <f>mandala!A92</f>
        <v/>
      </c>
      <c r="B76" s="115" t="str">
        <f>mandala!B92</f>
        <v/>
      </c>
      <c r="C76" s="115" t="str">
        <f>mandala!C92</f>
        <v/>
      </c>
      <c r="D76" s="115" t="str">
        <f>mandala!D92</f>
        <v/>
      </c>
      <c r="E76" s="115" t="str">
        <f>mandala!E92</f>
        <v/>
      </c>
      <c r="F76" s="115" t="str">
        <f>mandala!F92</f>
        <v/>
      </c>
      <c r="G76" s="115" t="str">
        <f>mandala!G92</f>
        <v/>
      </c>
      <c r="H76" s="115" t="str">
        <f>mandala!H92</f>
        <v/>
      </c>
      <c r="I76" s="116" t="str">
        <f>mandala!I92</f>
        <v/>
      </c>
      <c r="J76" s="100" t="str">
        <f>mandala!J92</f>
        <v/>
      </c>
      <c r="K76" s="117" t="str">
        <f>mandala!K92</f>
        <v/>
      </c>
      <c r="L76" s="102" t="str">
        <f>mandala!L92</f>
        <v/>
      </c>
      <c r="M76" s="111"/>
      <c r="N76" s="123"/>
      <c r="O76" s="123"/>
      <c r="P76" s="121"/>
      <c r="Q76" s="121"/>
      <c r="R76" s="123"/>
      <c r="S76" s="123"/>
      <c r="T76" s="121"/>
      <c r="U76" s="121"/>
      <c r="V76" s="123"/>
      <c r="W76" s="123"/>
      <c r="X76" s="121"/>
      <c r="Y76" s="121"/>
      <c r="Z76" s="123"/>
      <c r="AA76" s="123"/>
      <c r="AB76" s="121"/>
      <c r="AC76" s="121"/>
      <c r="AD76" s="123"/>
      <c r="AE76" s="123"/>
      <c r="AF76" s="121"/>
      <c r="AG76" s="121"/>
      <c r="AH76" s="123"/>
      <c r="AI76" s="123"/>
      <c r="AJ76" s="121"/>
      <c r="AK76" s="121"/>
      <c r="AL76" s="123"/>
      <c r="AM76" s="123"/>
      <c r="AN76" s="119"/>
      <c r="AO76" s="119"/>
      <c r="AP76" s="123"/>
      <c r="AQ76" s="123"/>
      <c r="AR76" s="121"/>
      <c r="AS76" s="121"/>
      <c r="AT76" s="123"/>
      <c r="AU76" s="123"/>
      <c r="AV76" s="121"/>
      <c r="AW76" s="121"/>
      <c r="AX76" s="123"/>
      <c r="AY76" s="123"/>
      <c r="AZ76" s="121"/>
      <c r="BA76" s="121"/>
      <c r="BB76" s="123"/>
      <c r="BC76" s="123"/>
      <c r="BD76" s="121"/>
      <c r="BE76" s="121"/>
      <c r="BF76" s="120"/>
      <c r="BG76" s="120"/>
      <c r="BH76" s="121"/>
      <c r="BI76" s="121"/>
    </row>
    <row r="77" ht="13.5" customHeight="1">
      <c r="A77" s="115" t="str">
        <f>mandala!A93</f>
        <v/>
      </c>
      <c r="B77" s="115" t="str">
        <f>mandala!B93</f>
        <v/>
      </c>
      <c r="C77" s="115" t="str">
        <f>mandala!C93</f>
        <v/>
      </c>
      <c r="D77" s="115" t="str">
        <f>mandala!D93</f>
        <v/>
      </c>
      <c r="E77" s="115" t="str">
        <f>mandala!E93</f>
        <v/>
      </c>
      <c r="F77" s="115" t="str">
        <f>mandala!F93</f>
        <v/>
      </c>
      <c r="G77" s="115" t="str">
        <f>mandala!G93</f>
        <v/>
      </c>
      <c r="H77" s="115" t="str">
        <f>mandala!H93</f>
        <v/>
      </c>
      <c r="I77" s="116" t="str">
        <f>mandala!I93</f>
        <v/>
      </c>
      <c r="J77" s="100" t="str">
        <f>mandala!J93</f>
        <v/>
      </c>
      <c r="K77" s="117" t="str">
        <f>mandala!K93</f>
        <v/>
      </c>
      <c r="L77" s="102" t="str">
        <f>mandala!L93</f>
        <v/>
      </c>
      <c r="M77" s="111"/>
      <c r="N77" s="123"/>
      <c r="O77" s="123"/>
      <c r="P77" s="121"/>
      <c r="Q77" s="121"/>
      <c r="R77" s="123"/>
      <c r="S77" s="123"/>
      <c r="T77" s="121"/>
      <c r="U77" s="121"/>
      <c r="V77" s="123"/>
      <c r="W77" s="123"/>
      <c r="X77" s="121"/>
      <c r="Y77" s="121"/>
      <c r="Z77" s="123"/>
      <c r="AA77" s="123"/>
      <c r="AB77" s="121"/>
      <c r="AC77" s="121"/>
      <c r="AD77" s="123"/>
      <c r="AE77" s="123"/>
      <c r="AF77" s="121"/>
      <c r="AG77" s="121"/>
      <c r="AH77" s="123"/>
      <c r="AI77" s="123"/>
      <c r="AJ77" s="121"/>
      <c r="AK77" s="121"/>
      <c r="AL77" s="123"/>
      <c r="AM77" s="123"/>
      <c r="AN77" s="119"/>
      <c r="AO77" s="119"/>
      <c r="AP77" s="123"/>
      <c r="AQ77" s="123"/>
      <c r="AR77" s="121"/>
      <c r="AS77" s="121"/>
      <c r="AT77" s="123"/>
      <c r="AU77" s="123"/>
      <c r="AV77" s="121"/>
      <c r="AW77" s="121"/>
      <c r="AX77" s="123"/>
      <c r="AY77" s="123"/>
      <c r="AZ77" s="121"/>
      <c r="BA77" s="121"/>
      <c r="BB77" s="123"/>
      <c r="BC77" s="123"/>
      <c r="BD77" s="121"/>
      <c r="BE77" s="121"/>
      <c r="BF77" s="120"/>
      <c r="BG77" s="120"/>
      <c r="BH77" s="121"/>
      <c r="BI77" s="121"/>
    </row>
    <row r="78" ht="13.5" customHeight="1">
      <c r="A78" s="1" t="str">
        <f>mandala!A94</f>
        <v>*</v>
      </c>
      <c r="B78" s="1" t="str">
        <f>mandala!B94</f>
        <v>Sicile Côte Sud-EST  -  Nombre de produits: 24</v>
      </c>
      <c r="C78" s="1" t="str">
        <f>mandala!C94</f>
        <v>Terramatta</v>
      </c>
      <c r="D78" s="1" t="str">
        <f>mandala!D94</f>
        <v/>
      </c>
      <c r="E78" s="1" t="str">
        <f>mandala!E94</f>
        <v/>
      </c>
      <c r="F78" s="1" t="str">
        <f>mandala!F94</f>
        <v/>
      </c>
      <c r="G78" s="99" t="str">
        <f>mandala!G94</f>
        <v/>
      </c>
      <c r="H78" s="99" t="str">
        <f>mandala!H94</f>
        <v/>
      </c>
      <c r="I78" s="99" t="str">
        <f>mandala!I94</f>
        <v/>
      </c>
      <c r="J78" s="100" t="str">
        <f>mandala!J94</f>
        <v/>
      </c>
      <c r="K78" s="101" t="str">
        <f>mandala!K94</f>
        <v/>
      </c>
      <c r="L78" s="102" t="str">
        <f>mandala!L94</f>
        <v/>
      </c>
      <c r="M78" s="111"/>
      <c r="N78" s="123"/>
      <c r="O78" s="123"/>
      <c r="P78" s="121"/>
      <c r="Q78" s="121"/>
      <c r="R78" s="123"/>
      <c r="S78" s="123"/>
      <c r="T78" s="121"/>
      <c r="U78" s="121"/>
      <c r="V78" s="123"/>
      <c r="W78" s="123"/>
      <c r="X78" s="121"/>
      <c r="Y78" s="121"/>
      <c r="Z78" s="123"/>
      <c r="AA78" s="123"/>
      <c r="AB78" s="121"/>
      <c r="AC78" s="121"/>
      <c r="AD78" s="123"/>
      <c r="AE78" s="123"/>
      <c r="AF78" s="121"/>
      <c r="AG78" s="121"/>
      <c r="AH78" s="123"/>
      <c r="AI78" s="123"/>
      <c r="AJ78" s="121"/>
      <c r="AK78" s="121"/>
      <c r="AL78" s="123"/>
      <c r="AM78" s="123"/>
      <c r="AN78" s="119"/>
      <c r="AO78" s="119"/>
      <c r="AP78" s="123"/>
      <c r="AQ78" s="123"/>
      <c r="AR78" s="121"/>
      <c r="AS78" s="121"/>
      <c r="AT78" s="123"/>
      <c r="AU78" s="123"/>
      <c r="AV78" s="121"/>
      <c r="AW78" s="121"/>
      <c r="AX78" s="123"/>
      <c r="AY78" s="123"/>
      <c r="AZ78" s="121"/>
      <c r="BA78" s="121"/>
      <c r="BB78" s="123"/>
      <c r="BC78" s="123"/>
      <c r="BD78" s="121"/>
      <c r="BE78" s="121"/>
      <c r="BF78" s="120"/>
      <c r="BG78" s="120"/>
      <c r="BH78" s="121"/>
      <c r="BI78" s="121"/>
    </row>
    <row r="79" ht="12.75" customHeight="1">
      <c r="A79" s="115" t="str">
        <f>mandala!A95</f>
        <v>si</v>
      </c>
      <c r="B79" s="115" t="str">
        <f>mandala!B95</f>
        <v>Aubergine Graffiti | Aubergine Graffiti BIO</v>
      </c>
      <c r="C79" s="115" t="str">
        <f>mandala!C95</f>
        <v>Terramatta</v>
      </c>
      <c r="D79" s="115">
        <f>mandala!D95</f>
        <v>110</v>
      </c>
      <c r="E79" s="115">
        <f>mandala!E95</f>
        <v>88</v>
      </c>
      <c r="F79" s="115">
        <f>mandala!F95</f>
        <v>5</v>
      </c>
      <c r="G79" s="115">
        <f>mandala!G95</f>
        <v>550</v>
      </c>
      <c r="H79" s="115">
        <f>mandala!H95</f>
        <v>440</v>
      </c>
      <c r="I79" s="116" t="str">
        <f>mandala!I95</f>
        <v/>
      </c>
      <c r="J79" s="100">
        <f>mandala!J95</f>
        <v>1.5</v>
      </c>
      <c r="K79" s="117" t="str">
        <f>mandala!K95</f>
        <v/>
      </c>
      <c r="L79" s="102">
        <f>mandala!L95</f>
        <v>0</v>
      </c>
      <c r="M79" s="111"/>
      <c r="N79" s="118">
        <f>((clients!$D$2/G79)+L79)*clients!$F$2</f>
        <v>0.5396363636</v>
      </c>
      <c r="O79" s="118">
        <f>((clients!$E$2/H79)+L79)*clients!$F$2</f>
        <v>0.5981818182</v>
      </c>
      <c r="P79" s="119">
        <f>((clients!$D$3/G79)+J79)*clients!$F$3</f>
        <v>2.1624</v>
      </c>
      <c r="Q79" s="119">
        <f>((clients!$E$3/H79)+J79)*clients!$F$3</f>
        <v>2.20575</v>
      </c>
      <c r="R79" s="118">
        <f>((clients!$D$4/$G79)+L79)*clients!$F$4</f>
        <v>0.612</v>
      </c>
      <c r="S79" s="118">
        <f>((clients!$E$4/H79)+L79)*clients!$F$4</f>
        <v>0.6885</v>
      </c>
      <c r="T79" s="119">
        <f>((clients!$D$5/$G79)+$J79)*clients!$F$5</f>
        <v>1.683</v>
      </c>
      <c r="U79" s="119">
        <f>((clients!$E$5/$H79)+$J79)*clients!$F$5</f>
        <v>1.683</v>
      </c>
      <c r="V79" s="118">
        <f>((clients!$D$6/$G79)+$J79)*clients!$F$6</f>
        <v>2.188090909</v>
      </c>
      <c r="W79" s="118">
        <f>((clients!$E$6/$H79)+$J79)*clients!$F$6</f>
        <v>2.208636364</v>
      </c>
      <c r="X79" s="119">
        <f>((clients!$D$7/$G79)+$J79)*clients!$F$7</f>
        <v>2.2644</v>
      </c>
      <c r="Y79" s="119">
        <f>((clients!$E$7/$H79)+$J79)*clients!$F$7</f>
        <v>2.33325</v>
      </c>
      <c r="Z79" s="118">
        <f>((clients!$D$8/$G79)+$J79)*clients!$F$8</f>
        <v>2.26</v>
      </c>
      <c r="AA79" s="118">
        <f>((clients!$E$8/$H79)+$J79)*clients!$F$8</f>
        <v>2.324204545</v>
      </c>
      <c r="AB79" s="119">
        <f>((clients!$D$9/$G79)+$J79)*clients!$F$9</f>
        <v>2.2746</v>
      </c>
      <c r="AC79" s="119">
        <f>((clients!$E$9/$H79)+$J79)*clients!$F$9</f>
        <v>2.346</v>
      </c>
      <c r="AD79" s="118">
        <f>((clients!$D$10/$G79)+$J79)*clients!$F$10</f>
        <v>2.2644</v>
      </c>
      <c r="AE79" s="118">
        <f>((clients!$E$10/$H79)+$J79)*clients!$F$10</f>
        <v>2.33325</v>
      </c>
      <c r="AF79" s="119">
        <f>((clients!$D$11/$G79)+$J79)*clients!$F$11</f>
        <v>2.2746</v>
      </c>
      <c r="AG79" s="119">
        <f>((clients!$E$11/$H79)+$J79)*clients!$F$11</f>
        <v>2.346</v>
      </c>
      <c r="AH79" s="118">
        <f>((clients!$D$12/$G79)+$J79)*clients!$F$12</f>
        <v>2.2542</v>
      </c>
      <c r="AI79" s="118">
        <f>((clients!$E$12/$H79)+$J79)*clients!$F$12</f>
        <v>2.33325</v>
      </c>
      <c r="AJ79" s="119">
        <f>((clients!$D$13/$G79)+$J79)*clients!$F$13</f>
        <v>2.1522</v>
      </c>
      <c r="AK79" s="119">
        <f>((clients!$E$13/$H79)+$J79)*clients!$F$13</f>
        <v>2.193</v>
      </c>
      <c r="AL79" s="118">
        <f>((clients!$D$13/$G79)+$J79)*clients!$F$13</f>
        <v>2.1522</v>
      </c>
      <c r="AM79" s="118">
        <f>((clients!$E$13/$H79)+$J79)*clients!$F$13</f>
        <v>2.193</v>
      </c>
      <c r="AN79" s="119">
        <f>((clients!$D$14/$G79)+$J79)*clients!$F$14</f>
        <v>0.07954545455</v>
      </c>
      <c r="AO79" s="119">
        <f>((clients!$E$14/$H79)+$J79)*clients!$F$14</f>
        <v>0.1090909091</v>
      </c>
      <c r="AP79" s="118">
        <f>((clients!$D$16/$G79)+$J79)*clients!$F$16</f>
        <v>2.2644</v>
      </c>
      <c r="AQ79" s="118">
        <f>((clients!$E$16/$H79)+$J79)*clients!$F$16</f>
        <v>2.33325</v>
      </c>
      <c r="AR79" s="119">
        <f>((clients!$D$17/$G79)+$J79)*clients!$F$17</f>
        <v>2.2644</v>
      </c>
      <c r="AS79" s="119">
        <f>((clients!$E$17/$H79)+$J79)*clients!$F$17</f>
        <v>2.33325</v>
      </c>
      <c r="AT79" s="118">
        <f>((clients!$D$18/$G79)+$J79)*clients!$F$18</f>
        <v>2.2644</v>
      </c>
      <c r="AU79" s="118">
        <f>((clients!$E$18/$H79)+$J79)*clients!$F$18</f>
        <v>2.33325</v>
      </c>
      <c r="AV79" s="119">
        <f>((clients!$D$20/$G79)+$J79)*clients!$F$20</f>
        <v>2.2644</v>
      </c>
      <c r="AW79" s="119">
        <f>((clients!$E$20/$H79)+$J79)*clients!$F$20</f>
        <v>2.33325</v>
      </c>
      <c r="AX79" s="118">
        <f>((clients!$D$21/$G79)+$J79)*clients!$F$21</f>
        <v>2.2644</v>
      </c>
      <c r="AY79" s="118">
        <f>((clients!$E$21/$H79)+$J79)*clients!$F$21</f>
        <v>2.33325</v>
      </c>
      <c r="AZ79" s="119">
        <f>((clients!$D$22/$G79)+$J79)*clients!$F$22</f>
        <v>2.244</v>
      </c>
      <c r="BA79" s="119">
        <f>((clients!$E$22/$H79)+$J79)*clients!$F$22</f>
        <v>2.30775</v>
      </c>
      <c r="BB79" s="118">
        <f>((clients!$D$23/$G79)+$J79)*clients!$F$23</f>
        <v>2.0094</v>
      </c>
      <c r="BC79" s="118">
        <f>((clients!$E$23/$H79)+$J79)*clients!$F$23</f>
        <v>2.091</v>
      </c>
      <c r="BD79" s="119">
        <f>((clients!$D$1024/$G79)+$J79)*clients!$F$1024</f>
        <v>0</v>
      </c>
      <c r="BE79" s="119">
        <f>((clients!$E$1024/$H79)+$J79)*clients!$F$1024</f>
        <v>0</v>
      </c>
      <c r="BF79" s="120"/>
      <c r="BG79" s="120"/>
      <c r="BH79" s="121"/>
      <c r="BI79" s="121"/>
    </row>
    <row r="80" ht="12.0" customHeight="1">
      <c r="A80" s="115" t="str">
        <f>mandala!A96</f>
        <v>si</v>
      </c>
      <c r="B80" s="115" t="str">
        <f>mandala!B96</f>
        <v>Aubergine Noire | Black  Aubergines BIO</v>
      </c>
      <c r="C80" s="115" t="str">
        <f>mandala!C96</f>
        <v>Terramatta</v>
      </c>
      <c r="D80" s="115">
        <f>mandala!D96</f>
        <v>110</v>
      </c>
      <c r="E80" s="115">
        <f>mandala!E96</f>
        <v>88</v>
      </c>
      <c r="F80" s="115">
        <f>mandala!F96</f>
        <v>5</v>
      </c>
      <c r="G80" s="115">
        <f>mandala!G96</f>
        <v>550</v>
      </c>
      <c r="H80" s="115">
        <f>mandala!H96</f>
        <v>440</v>
      </c>
      <c r="I80" s="116" t="str">
        <f>mandala!I96</f>
        <v/>
      </c>
      <c r="J80" s="100">
        <f>mandala!J96</f>
        <v>1.4</v>
      </c>
      <c r="K80" s="117" t="str">
        <f>mandala!K96</f>
        <v/>
      </c>
      <c r="L80" s="102">
        <f>mandala!L96</f>
        <v>0</v>
      </c>
      <c r="M80" s="111"/>
      <c r="N80" s="118">
        <f>((clients!$D$2/G80)+L80)*clients!$F$2</f>
        <v>0.5396363636</v>
      </c>
      <c r="O80" s="118">
        <f>((clients!$E$2/H80)+L80)*clients!$F$2</f>
        <v>0.5981818182</v>
      </c>
      <c r="P80" s="119">
        <f>((clients!$D$3/G80)+J80)*clients!$F$3</f>
        <v>2.0502</v>
      </c>
      <c r="Q80" s="119">
        <f>((clients!$E$3/H80)+J80)*clients!$F$3</f>
        <v>2.09355</v>
      </c>
      <c r="R80" s="118">
        <f>((clients!$D$4/$G80)+L80)*clients!$F$4</f>
        <v>0.612</v>
      </c>
      <c r="S80" s="118">
        <f>((clients!$E$4/H80)+L80)*clients!$F$4</f>
        <v>0.6885</v>
      </c>
      <c r="T80" s="119">
        <f>((clients!$D$5/$G80)+$J80)*clients!$F$5</f>
        <v>1.5708</v>
      </c>
      <c r="U80" s="119">
        <f>((clients!$E$5/$H80)+$J80)*clients!$F$5</f>
        <v>1.5708</v>
      </c>
      <c r="V80" s="118">
        <f>((clients!$D$6/$G80)+$J80)*clients!$F$6</f>
        <v>2.075090909</v>
      </c>
      <c r="W80" s="118">
        <f>((clients!$E$6/$H80)+$J80)*clients!$F$6</f>
        <v>2.095636364</v>
      </c>
      <c r="X80" s="119">
        <f>((clients!$D$7/$G80)+$J80)*clients!$F$7</f>
        <v>2.1522</v>
      </c>
      <c r="Y80" s="119">
        <f>((clients!$E$7/$H80)+$J80)*clients!$F$7</f>
        <v>2.22105</v>
      </c>
      <c r="Z80" s="118">
        <f>((clients!$D$8/$G80)+$J80)*clients!$F$8</f>
        <v>2.147</v>
      </c>
      <c r="AA80" s="118">
        <f>((clients!$E$8/$H80)+$J80)*clients!$F$8</f>
        <v>2.211204545</v>
      </c>
      <c r="AB80" s="119">
        <f>((clients!$D$9/$G80)+$J80)*clients!$F$9</f>
        <v>2.1624</v>
      </c>
      <c r="AC80" s="119">
        <f>((clients!$E$9/$H80)+$J80)*clients!$F$9</f>
        <v>2.2338</v>
      </c>
      <c r="AD80" s="118">
        <f>((clients!$D$10/$G80)+$J80)*clients!$F$10</f>
        <v>2.1522</v>
      </c>
      <c r="AE80" s="118">
        <f>((clients!$E$10/$H80)+$J80)*clients!$F$10</f>
        <v>2.22105</v>
      </c>
      <c r="AF80" s="119">
        <f>((clients!$D$11/$G80)+$J80)*clients!$F$11</f>
        <v>2.1624</v>
      </c>
      <c r="AG80" s="119">
        <f>((clients!$E$11/$H80)+$J80)*clients!$F$11</f>
        <v>2.2338</v>
      </c>
      <c r="AH80" s="118">
        <f>((clients!$D$12/$G80)+$J80)*clients!$F$12</f>
        <v>2.142</v>
      </c>
      <c r="AI80" s="118">
        <f>((clients!$E$12/$H80)+$J80)*clients!$F$12</f>
        <v>2.22105</v>
      </c>
      <c r="AJ80" s="119">
        <f>((clients!$D$13/$G80)+$J80)*clients!$F$13</f>
        <v>2.04</v>
      </c>
      <c r="AK80" s="119">
        <f>((clients!$E$13/$H80)+$J80)*clients!$F$13</f>
        <v>2.0808</v>
      </c>
      <c r="AL80" s="118">
        <f>((clients!$D$13/$G80)+$J80)*clients!$F$13</f>
        <v>2.04</v>
      </c>
      <c r="AM80" s="118">
        <f>((clients!$E$13/$H80)+$J80)*clients!$F$13</f>
        <v>2.0808</v>
      </c>
      <c r="AN80" s="119">
        <f>((clients!$D$14/$G80)+$J80)*clients!$F$14</f>
        <v>0.07454545455</v>
      </c>
      <c r="AO80" s="119">
        <f>((clients!$E$14/$H80)+$J80)*clients!$F$14</f>
        <v>0.1040909091</v>
      </c>
      <c r="AP80" s="118">
        <f>((clients!$D$16/$G80)+$J80)*clients!$F$16</f>
        <v>2.1522</v>
      </c>
      <c r="AQ80" s="118">
        <f>((clients!$E$16/$H80)+$J80)*clients!$F$16</f>
        <v>2.22105</v>
      </c>
      <c r="AR80" s="119">
        <f>((clients!$D$17/$G80)+$J80)*clients!$F$17</f>
        <v>2.1522</v>
      </c>
      <c r="AS80" s="119">
        <f>((clients!$E$17/$H80)+$J80)*clients!$F$17</f>
        <v>2.22105</v>
      </c>
      <c r="AT80" s="118">
        <f>((clients!$D$18/$G80)+$J80)*clients!$F$18</f>
        <v>2.1522</v>
      </c>
      <c r="AU80" s="118">
        <f>((clients!$E$18/$H80)+$J80)*clients!$F$18</f>
        <v>2.22105</v>
      </c>
      <c r="AV80" s="119">
        <f>((clients!$D$20/$G80)+$J80)*clients!$F$20</f>
        <v>2.1522</v>
      </c>
      <c r="AW80" s="119">
        <f>((clients!$E$20/$H80)+$J80)*clients!$F$20</f>
        <v>2.22105</v>
      </c>
      <c r="AX80" s="118">
        <f>((clients!$D$21/$G80)+$J80)*clients!$F$21</f>
        <v>2.1522</v>
      </c>
      <c r="AY80" s="118">
        <f>((clients!$E$21/$H80)+$J80)*clients!$F$21</f>
        <v>2.22105</v>
      </c>
      <c r="AZ80" s="119">
        <f>((clients!$D$22/$G80)+$J80)*clients!$F$22</f>
        <v>2.1318</v>
      </c>
      <c r="BA80" s="119">
        <f>((clients!$E$22/$H80)+$J80)*clients!$F$22</f>
        <v>2.19555</v>
      </c>
      <c r="BB80" s="118">
        <f>((clients!$D$23/$G80)+$J80)*clients!$F$23</f>
        <v>1.8972</v>
      </c>
      <c r="BC80" s="118">
        <f>((clients!$E$23/$H80)+$J80)*clients!$F$23</f>
        <v>1.9788</v>
      </c>
      <c r="BD80" s="119">
        <f>((clients!$D$1024/$G80)+$J80)*clients!$F$1024</f>
        <v>0</v>
      </c>
      <c r="BE80" s="119">
        <f>((clients!$E$1024/$H80)+$J80)*clients!$F$1024</f>
        <v>0</v>
      </c>
      <c r="BF80" s="120"/>
      <c r="BG80" s="120"/>
      <c r="BH80" s="121"/>
      <c r="BI80" s="121"/>
    </row>
    <row r="81" ht="11.25" customHeight="1">
      <c r="A81" s="115" t="str">
        <f>mandala!A97</f>
        <v>si</v>
      </c>
      <c r="B81" s="115" t="str">
        <f>mandala!B97</f>
        <v>Aubergine violette | Violet Aubergine BIO</v>
      </c>
      <c r="C81" s="115" t="str">
        <f>mandala!C97</f>
        <v>Terramatta</v>
      </c>
      <c r="D81" s="115">
        <f>mandala!D97</f>
        <v>110</v>
      </c>
      <c r="E81" s="115">
        <f>mandala!E97</f>
        <v>88</v>
      </c>
      <c r="F81" s="115">
        <f>mandala!F97</f>
        <v>5</v>
      </c>
      <c r="G81" s="115">
        <f>mandala!G97</f>
        <v>550</v>
      </c>
      <c r="H81" s="115">
        <f>mandala!H97</f>
        <v>440</v>
      </c>
      <c r="I81" s="116" t="str">
        <f>mandala!I97</f>
        <v/>
      </c>
      <c r="J81" s="100">
        <f>mandala!J97</f>
        <v>1.5</v>
      </c>
      <c r="K81" s="117" t="str">
        <f>mandala!K97</f>
        <v/>
      </c>
      <c r="L81" s="102">
        <f>mandala!L97</f>
        <v>0</v>
      </c>
      <c r="M81" s="111"/>
      <c r="N81" s="118">
        <f>((clients!$D$2/G81)+L81)*clients!$F$2</f>
        <v>0.5396363636</v>
      </c>
      <c r="O81" s="118">
        <f>((clients!$E$2/H81)+L81)*clients!$F$2</f>
        <v>0.5981818182</v>
      </c>
      <c r="P81" s="119">
        <f>((clients!$D$3/G81)+J81)*clients!$F$3</f>
        <v>2.1624</v>
      </c>
      <c r="Q81" s="119">
        <f>((clients!$E$3/H81)+J81)*clients!$F$3</f>
        <v>2.20575</v>
      </c>
      <c r="R81" s="118">
        <f>((clients!$D$4/$G81)+L81)*clients!$F$4</f>
        <v>0.612</v>
      </c>
      <c r="S81" s="118">
        <f>((clients!$E$4/H81)+L81)*clients!$F$4</f>
        <v>0.6885</v>
      </c>
      <c r="T81" s="119">
        <f>((clients!$D$5/$G81)+$J81)*clients!$F$5</f>
        <v>1.683</v>
      </c>
      <c r="U81" s="119">
        <f>((clients!$E$5/$H81)+$J81)*clients!$F$5</f>
        <v>1.683</v>
      </c>
      <c r="V81" s="118">
        <f>((clients!$D$6/$G81)+$J81)*clients!$F$6</f>
        <v>2.188090909</v>
      </c>
      <c r="W81" s="118">
        <f>((clients!$E$6/$H81)+$J81)*clients!$F$6</f>
        <v>2.208636364</v>
      </c>
      <c r="X81" s="119">
        <f>((clients!$D$7/$G81)+$J81)*clients!$F$7</f>
        <v>2.2644</v>
      </c>
      <c r="Y81" s="119">
        <f>((clients!$E$7/$H81)+$J81)*clients!$F$7</f>
        <v>2.33325</v>
      </c>
      <c r="Z81" s="118">
        <f>((clients!$D$8/$G81)+$J81)*clients!$F$8</f>
        <v>2.26</v>
      </c>
      <c r="AA81" s="118">
        <f>((clients!$E$8/$H81)+$J81)*clients!$F$8</f>
        <v>2.324204545</v>
      </c>
      <c r="AB81" s="119">
        <f>((clients!$D$9/$G81)+$J81)*clients!$F$9</f>
        <v>2.2746</v>
      </c>
      <c r="AC81" s="119">
        <f>((clients!$E$9/$H81)+$J81)*clients!$F$9</f>
        <v>2.346</v>
      </c>
      <c r="AD81" s="118">
        <f>((clients!$D$10/$G81)+$J81)*clients!$F$10</f>
        <v>2.2644</v>
      </c>
      <c r="AE81" s="118">
        <f>((clients!$E$10/$H81)+$J81)*clients!$F$10</f>
        <v>2.33325</v>
      </c>
      <c r="AF81" s="119">
        <f>((clients!$D$11/$G81)+$J81)*clients!$F$11</f>
        <v>2.2746</v>
      </c>
      <c r="AG81" s="119">
        <f>((clients!$E$11/$H81)+$J81)*clients!$F$11</f>
        <v>2.346</v>
      </c>
      <c r="AH81" s="118">
        <f>((clients!$D$12/$G81)+$J81)*clients!$F$12</f>
        <v>2.2542</v>
      </c>
      <c r="AI81" s="118">
        <f>((clients!$E$12/$H81)+$J81)*clients!$F$12</f>
        <v>2.33325</v>
      </c>
      <c r="AJ81" s="119">
        <f>((clients!$D$13/$G81)+$J81)*clients!$F$13</f>
        <v>2.1522</v>
      </c>
      <c r="AK81" s="119">
        <f>((clients!$E$13/$H81)+$J81)*clients!$F$13</f>
        <v>2.193</v>
      </c>
      <c r="AL81" s="118">
        <f>((clients!$D$13/$G81)+$J81)*clients!$F$13</f>
        <v>2.1522</v>
      </c>
      <c r="AM81" s="118">
        <f>((clients!$E$13/$H81)+$J81)*clients!$F$13</f>
        <v>2.193</v>
      </c>
      <c r="AN81" s="119">
        <f>((clients!$D$14/$G81)+$J81)*clients!$F$14</f>
        <v>0.07954545455</v>
      </c>
      <c r="AO81" s="119">
        <f>((clients!$E$14/$H81)+$J81)*clients!$F$14</f>
        <v>0.1090909091</v>
      </c>
      <c r="AP81" s="118">
        <f>((clients!$D$16/$G81)+$J81)*clients!$F$16</f>
        <v>2.2644</v>
      </c>
      <c r="AQ81" s="118">
        <f>((clients!$E$16/$H81)+$J81)*clients!$F$16</f>
        <v>2.33325</v>
      </c>
      <c r="AR81" s="119">
        <f>((clients!$D$17/$G81)+$J81)*clients!$F$17</f>
        <v>2.2644</v>
      </c>
      <c r="AS81" s="119">
        <f>((clients!$E$17/$H81)+$J81)*clients!$F$17</f>
        <v>2.33325</v>
      </c>
      <c r="AT81" s="118">
        <f>((clients!$D$18/$G81)+$J81)*clients!$F$18</f>
        <v>2.2644</v>
      </c>
      <c r="AU81" s="118">
        <f>((clients!$E$18/$H81)+$J81)*clients!$F$18</f>
        <v>2.33325</v>
      </c>
      <c r="AV81" s="119">
        <f>((clients!$D$20/$G81)+$J81)*clients!$F$20</f>
        <v>2.2644</v>
      </c>
      <c r="AW81" s="119">
        <f>((clients!$E$20/$H81)+$J81)*clients!$F$20</f>
        <v>2.33325</v>
      </c>
      <c r="AX81" s="118">
        <f>((clients!$D$21/$G81)+$J81)*clients!$F$21</f>
        <v>2.2644</v>
      </c>
      <c r="AY81" s="118">
        <f>((clients!$E$21/$H81)+$J81)*clients!$F$21</f>
        <v>2.33325</v>
      </c>
      <c r="AZ81" s="119">
        <f>((clients!$D$22/$G81)+$J81)*clients!$F$22</f>
        <v>2.244</v>
      </c>
      <c r="BA81" s="119">
        <f>((clients!$E$22/$H81)+$J81)*clients!$F$22</f>
        <v>2.30775</v>
      </c>
      <c r="BB81" s="118">
        <f>((clients!$D$23/$G81)+$J81)*clients!$F$23</f>
        <v>2.0094</v>
      </c>
      <c r="BC81" s="118">
        <f>((clients!$E$23/$H81)+$J81)*clients!$F$23</f>
        <v>2.091</v>
      </c>
      <c r="BD81" s="119">
        <f>((clients!$D$1024/$G81)+$J81)*clients!$F$1024</f>
        <v>0</v>
      </c>
      <c r="BE81" s="119">
        <f>((clients!$E$1024/$H81)+$J81)*clients!$F$1024</f>
        <v>0</v>
      </c>
      <c r="BF81" s="120"/>
      <c r="BG81" s="120"/>
      <c r="BH81" s="121"/>
      <c r="BI81" s="121"/>
    </row>
    <row r="82" ht="12.75" customHeight="1">
      <c r="A82" s="115" t="str">
        <f>mandala!A99</f>
        <v>no</v>
      </c>
      <c r="B82" s="115" t="str">
        <f>mandala!B99</f>
        <v>Tomate ronde | round Tomato BIO</v>
      </c>
      <c r="C82" s="115" t="str">
        <f>mandala!C99</f>
        <v>Terramatta</v>
      </c>
      <c r="D82" s="115">
        <f>mandala!D99</f>
        <v>140</v>
      </c>
      <c r="E82" s="115">
        <f>mandala!E99</f>
        <v>112</v>
      </c>
      <c r="F82" s="115">
        <f>mandala!F99</f>
        <v>6</v>
      </c>
      <c r="G82" s="115">
        <f>mandala!G99</f>
        <v>840</v>
      </c>
      <c r="H82" s="115">
        <f>mandala!H99</f>
        <v>672</v>
      </c>
      <c r="I82" s="116" t="str">
        <f>mandala!I99</f>
        <v/>
      </c>
      <c r="J82" s="100">
        <f>mandala!J99</f>
        <v>1.6</v>
      </c>
      <c r="K82" s="117" t="str">
        <f>mandala!K99</f>
        <v/>
      </c>
      <c r="L82" s="102">
        <f>mandala!L99</f>
        <v>0</v>
      </c>
      <c r="M82" s="111"/>
      <c r="N82" s="118">
        <f>((clients!$D$2/G82)+L82)*clients!$F$2</f>
        <v>0.3533333333</v>
      </c>
      <c r="O82" s="118">
        <f>((clients!$E$2/H82)+L82)*clients!$F$2</f>
        <v>0.3916666667</v>
      </c>
      <c r="P82" s="119">
        <f>((clients!$D$3/G82)+J82)*clients!$F$3</f>
        <v>2.109092857</v>
      </c>
      <c r="Q82" s="119">
        <f>((clients!$E$3/H82)+J82)*clients!$F$3</f>
        <v>2.137476786</v>
      </c>
      <c r="R82" s="118">
        <f>((clients!$D$4/$G82)+L82)*clients!$F$4</f>
        <v>0.4007142857</v>
      </c>
      <c r="S82" s="118">
        <f>((clients!$E$4/H82)+L82)*clients!$F$4</f>
        <v>0.4508035714</v>
      </c>
      <c r="T82" s="119">
        <f>((clients!$D$5/$G82)+$J82)*clients!$F$5</f>
        <v>1.7952</v>
      </c>
      <c r="U82" s="119">
        <f>((clients!$E$5/$H82)+$J82)*clients!$F$5</f>
        <v>1.7952</v>
      </c>
      <c r="V82" s="118">
        <f>((clients!$D$6/$G82)+$J82)*clients!$F$6</f>
        <v>2.130857143</v>
      </c>
      <c r="W82" s="118">
        <f>((clients!$E$6/$H82)+$J82)*clients!$F$6</f>
        <v>2.144309524</v>
      </c>
      <c r="X82" s="119">
        <f>((clients!$D$7/$G82)+$J82)*clients!$F$7</f>
        <v>2.175878571</v>
      </c>
      <c r="Y82" s="119">
        <f>((clients!$E$7/$H82)+$J82)*clients!$F$7</f>
        <v>2.220958929</v>
      </c>
      <c r="Z82" s="118">
        <f>((clients!$D$8/$G82)+$J82)*clients!$F$8</f>
        <v>2.177940476</v>
      </c>
      <c r="AA82" s="118">
        <f>((clients!$E$8/$H82)+$J82)*clients!$F$8</f>
        <v>2.219979167</v>
      </c>
      <c r="AB82" s="119">
        <f>((clients!$D$9/$G82)+$J82)*clients!$F$9</f>
        <v>2.182557143</v>
      </c>
      <c r="AC82" s="119">
        <f>((clients!$E$9/$H82)+$J82)*clients!$F$9</f>
        <v>2.229307143</v>
      </c>
      <c r="AD82" s="118">
        <f>((clients!$D$10/$G82)+$J82)*clients!$F$10</f>
        <v>2.175878571</v>
      </c>
      <c r="AE82" s="118">
        <f>((clients!$E$10/$H82)+$J82)*clients!$F$10</f>
        <v>2.220958929</v>
      </c>
      <c r="AF82" s="119">
        <f>((clients!$D$11/$G82)+$J82)*clients!$F$11</f>
        <v>2.182557143</v>
      </c>
      <c r="AG82" s="119">
        <f>((clients!$E$11/$H82)+$J82)*clients!$F$11</f>
        <v>2.229307143</v>
      </c>
      <c r="AH82" s="118">
        <f>((clients!$D$12/$G82)+$J82)*clients!$F$12</f>
        <v>2.1692</v>
      </c>
      <c r="AI82" s="118">
        <f>((clients!$E$12/$H82)+$J82)*clients!$F$12</f>
        <v>2.220958929</v>
      </c>
      <c r="AJ82" s="119">
        <f>((clients!$D$13/$G82)+$J82)*clients!$F$13</f>
        <v>2.102414286</v>
      </c>
      <c r="AK82" s="119">
        <f>((clients!$E$13/$H82)+$J82)*clients!$F$13</f>
        <v>2.129128571</v>
      </c>
      <c r="AL82" s="118">
        <f>((clients!$D$13/$G82)+$J82)*clients!$F$13</f>
        <v>2.102414286</v>
      </c>
      <c r="AM82" s="118">
        <f>((clients!$E$13/$H82)+$J82)*clients!$F$13</f>
        <v>2.129128571</v>
      </c>
      <c r="AN82" s="119">
        <f>((clients!$D$14/$G82)+$J82)*clients!$F$14</f>
        <v>0.08297619048</v>
      </c>
      <c r="AO82" s="119">
        <f>((clients!$E$14/$H82)+$J82)*clients!$F$14</f>
        <v>0.1023214286</v>
      </c>
      <c r="AP82" s="118">
        <f>((clients!$D$16/$G82)+$J82)*clients!$F$16</f>
        <v>2.175878571</v>
      </c>
      <c r="AQ82" s="118">
        <f>((clients!$E$16/$H82)+$J82)*clients!$F$16</f>
        <v>2.220958929</v>
      </c>
      <c r="AR82" s="119">
        <f>((clients!$D$17/$G82)+$J82)*clients!$F$17</f>
        <v>2.175878571</v>
      </c>
      <c r="AS82" s="119">
        <f>((clients!$E$17/$H82)+$J82)*clients!$F$17</f>
        <v>2.220958929</v>
      </c>
      <c r="AT82" s="118">
        <f>((clients!$D$18/$G82)+$J82)*clients!$F$18</f>
        <v>2.175878571</v>
      </c>
      <c r="AU82" s="118">
        <f>((clients!$E$18/$H82)+$J82)*clients!$F$18</f>
        <v>2.220958929</v>
      </c>
      <c r="AV82" s="119">
        <f>((clients!$D$20/$G82)+$J82)*clients!$F$20</f>
        <v>2.175878571</v>
      </c>
      <c r="AW82" s="119">
        <f>((clients!$E$20/$H82)+$J82)*clients!$F$20</f>
        <v>2.220958929</v>
      </c>
      <c r="AX82" s="118">
        <f>((clients!$D$21/$G82)+$J82)*clients!$F$21</f>
        <v>2.175878571</v>
      </c>
      <c r="AY82" s="118">
        <f>((clients!$E$21/$H82)+$J82)*clients!$F$21</f>
        <v>2.220958929</v>
      </c>
      <c r="AZ82" s="119">
        <f>((clients!$D$22/$G82)+$J82)*clients!$F$22</f>
        <v>2.162521429</v>
      </c>
      <c r="BA82" s="119">
        <f>((clients!$E$22/$H82)+$J82)*clients!$F$22</f>
        <v>2.2042625</v>
      </c>
      <c r="BB82" s="118">
        <f>((clients!$D$23/$G82)+$J82)*clients!$F$23</f>
        <v>2.008914286</v>
      </c>
      <c r="BC82" s="118">
        <f>((clients!$E$23/$H82)+$J82)*clients!$F$23</f>
        <v>2.062342857</v>
      </c>
      <c r="BD82" s="119">
        <f>((clients!$D$1024/$G82)+$J82)*clients!$F$1024</f>
        <v>0</v>
      </c>
      <c r="BE82" s="119">
        <f>((clients!$E$1024/$H82)+$J82)*clients!$F$1024</f>
        <v>0</v>
      </c>
      <c r="BF82" s="120"/>
      <c r="BG82" s="120"/>
      <c r="BH82" s="121"/>
      <c r="BI82" s="121"/>
    </row>
    <row r="83" ht="12.75" customHeight="1">
      <c r="A83" s="115" t="str">
        <f>mandala!A101</f>
        <v>si</v>
      </c>
      <c r="B83" s="115" t="str">
        <f>mandala!B101</f>
        <v>Tomate Datte dégrappée | Mini Plums tomatoes loose BIO</v>
      </c>
      <c r="C83" s="115" t="str">
        <f>mandala!C101</f>
        <v>Terramatta</v>
      </c>
      <c r="D83" s="115">
        <f>mandala!D101</f>
        <v>140</v>
      </c>
      <c r="E83" s="115">
        <f>mandala!E101</f>
        <v>112</v>
      </c>
      <c r="F83" s="115">
        <f>mandala!F101</f>
        <v>6</v>
      </c>
      <c r="G83" s="115">
        <f>mandala!G101</f>
        <v>840</v>
      </c>
      <c r="H83" s="115">
        <f>mandala!H101</f>
        <v>672</v>
      </c>
      <c r="I83" s="116" t="str">
        <f>mandala!I101</f>
        <v/>
      </c>
      <c r="J83" s="100">
        <f>mandala!J101</f>
        <v>2.2</v>
      </c>
      <c r="K83" s="117" t="str">
        <f>mandala!K101</f>
        <v/>
      </c>
      <c r="L83" s="102">
        <f>mandala!L101</f>
        <v>0</v>
      </c>
      <c r="M83" s="111"/>
      <c r="N83" s="118">
        <f>((clients!$D$2/G83)+L83)*clients!$F$2</f>
        <v>0.3533333333</v>
      </c>
      <c r="O83" s="118">
        <f>((clients!$E$2/H83)+L83)*clients!$F$2</f>
        <v>0.3916666667</v>
      </c>
      <c r="P83" s="119">
        <f>((clients!$D$3/G83)+J83)*clients!$F$3</f>
        <v>2.782292857</v>
      </c>
      <c r="Q83" s="119">
        <f>((clients!$E$3/H83)+J83)*clients!$F$3</f>
        <v>2.810676786</v>
      </c>
      <c r="R83" s="118">
        <f>((clients!$D$4/$G83)+L83)*clients!$F$4</f>
        <v>0.4007142857</v>
      </c>
      <c r="S83" s="118">
        <f>((clients!$E$4/H83)+L83)*clients!$F$4</f>
        <v>0.4508035714</v>
      </c>
      <c r="T83" s="119">
        <f>((clients!$D$5/$G83)+$J83)*clients!$F$5</f>
        <v>2.4684</v>
      </c>
      <c r="U83" s="119">
        <f>((clients!$E$5/$H83)+$J83)*clients!$F$5</f>
        <v>2.4684</v>
      </c>
      <c r="V83" s="118">
        <f>((clients!$D$6/$G83)+$J83)*clients!$F$6</f>
        <v>2.808857143</v>
      </c>
      <c r="W83" s="118">
        <f>((clients!$E$6/$H83)+$J83)*clients!$F$6</f>
        <v>2.822309524</v>
      </c>
      <c r="X83" s="119">
        <f>((clients!$D$7/$G83)+$J83)*clients!$F$7</f>
        <v>2.849078571</v>
      </c>
      <c r="Y83" s="119">
        <f>((clients!$E$7/$H83)+$J83)*clients!$F$7</f>
        <v>2.894158929</v>
      </c>
      <c r="Z83" s="118">
        <f>((clients!$D$8/$G83)+$J83)*clients!$F$8</f>
        <v>2.855940476</v>
      </c>
      <c r="AA83" s="118">
        <f>((clients!$E$8/$H83)+$J83)*clients!$F$8</f>
        <v>2.897979167</v>
      </c>
      <c r="AB83" s="119">
        <f>((clients!$D$9/$G83)+$J83)*clients!$F$9</f>
        <v>2.855757143</v>
      </c>
      <c r="AC83" s="119">
        <f>((clients!$E$9/$H83)+$J83)*clients!$F$9</f>
        <v>2.902507143</v>
      </c>
      <c r="AD83" s="118">
        <f>((clients!$D$10/$G83)+$J83)*clients!$F$10</f>
        <v>2.849078571</v>
      </c>
      <c r="AE83" s="118">
        <f>((clients!$E$10/$H83)+$J83)*clients!$F$10</f>
        <v>2.894158929</v>
      </c>
      <c r="AF83" s="119">
        <f>((clients!$D$11/$G83)+$J83)*clients!$F$11</f>
        <v>2.855757143</v>
      </c>
      <c r="AG83" s="119">
        <f>((clients!$E$11/$H83)+$J83)*clients!$F$11</f>
        <v>2.902507143</v>
      </c>
      <c r="AH83" s="118">
        <f>((clients!$D$12/$G83)+$J83)*clients!$F$12</f>
        <v>2.8424</v>
      </c>
      <c r="AI83" s="118">
        <f>((clients!$E$12/$H83)+$J83)*clients!$F$12</f>
        <v>2.894158929</v>
      </c>
      <c r="AJ83" s="119">
        <f>((clients!$D$13/$G83)+$J83)*clients!$F$13</f>
        <v>2.775614286</v>
      </c>
      <c r="AK83" s="119">
        <f>((clients!$E$13/$H83)+$J83)*clients!$F$13</f>
        <v>2.802328571</v>
      </c>
      <c r="AL83" s="118">
        <f>((clients!$D$13/$G83)+$J83)*clients!$F$13</f>
        <v>2.775614286</v>
      </c>
      <c r="AM83" s="118">
        <f>((clients!$E$13/$H83)+$J83)*clients!$F$13</f>
        <v>2.802328571</v>
      </c>
      <c r="AN83" s="119">
        <f>((clients!$D$14/$G83)+$J83)*clients!$F$14</f>
        <v>0.1129761905</v>
      </c>
      <c r="AO83" s="119">
        <f>((clients!$E$14/$H83)+$J83)*clients!$F$14</f>
        <v>0.1323214286</v>
      </c>
      <c r="AP83" s="118">
        <f>((clients!$D$16/$G83)+$J83)*clients!$F$16</f>
        <v>2.849078571</v>
      </c>
      <c r="AQ83" s="118">
        <f>((clients!$E$16/$H83)+$J83)*clients!$F$16</f>
        <v>2.894158929</v>
      </c>
      <c r="AR83" s="119">
        <f>((clients!$D$17/$G83)+$J83)*clients!$F$17</f>
        <v>2.849078571</v>
      </c>
      <c r="AS83" s="119">
        <f>((clients!$E$17/$H83)+$J83)*clients!$F$17</f>
        <v>2.894158929</v>
      </c>
      <c r="AT83" s="118">
        <f>((clients!$D$18/$G83)+$J83)*clients!$F$18</f>
        <v>2.849078571</v>
      </c>
      <c r="AU83" s="118">
        <f>((clients!$E$18/$H83)+$J83)*clients!$F$18</f>
        <v>2.894158929</v>
      </c>
      <c r="AV83" s="119">
        <f>((clients!$D$20/$G83)+$J83)*clients!$F$20</f>
        <v>2.849078571</v>
      </c>
      <c r="AW83" s="119">
        <f>((clients!$E$20/$H83)+$J83)*clients!$F$20</f>
        <v>2.894158929</v>
      </c>
      <c r="AX83" s="118">
        <f>((clients!$D$21/$G83)+$J83)*clients!$F$21</f>
        <v>2.849078571</v>
      </c>
      <c r="AY83" s="118">
        <f>((clients!$E$21/$H83)+$J83)*clients!$F$21</f>
        <v>2.894158929</v>
      </c>
      <c r="AZ83" s="119">
        <f>((clients!$D$22/$G83)+$J83)*clients!$F$22</f>
        <v>2.835721429</v>
      </c>
      <c r="BA83" s="119">
        <f>((clients!$E$22/$H83)+$J83)*clients!$F$22</f>
        <v>2.8774625</v>
      </c>
      <c r="BB83" s="118">
        <f>((clients!$D$23/$G83)+$J83)*clients!$F$23</f>
        <v>2.682114286</v>
      </c>
      <c r="BC83" s="118">
        <f>((clients!$E$23/$H83)+$J83)*clients!$F$23</f>
        <v>2.735542857</v>
      </c>
      <c r="BD83" s="119">
        <f>((clients!$D$1024/$G83)+$J83)*clients!$F$1024</f>
        <v>0</v>
      </c>
      <c r="BE83" s="119">
        <f>((clients!$E$1024/$H83)+$J83)*clients!$F$1024</f>
        <v>0</v>
      </c>
      <c r="BF83" s="120"/>
      <c r="BG83" s="120"/>
      <c r="BH83" s="121"/>
      <c r="BI83" s="121"/>
    </row>
    <row r="84" ht="12.75" customHeight="1">
      <c r="A84" s="115" t="str">
        <f>mandala!A103</f>
        <v>si</v>
      </c>
      <c r="B84" s="115" t="str">
        <f>mandala!B103</f>
        <v>Tomate Pixel grappe  | Vine Pixel tomatoes  BIO</v>
      </c>
      <c r="C84" s="115" t="str">
        <f>mandala!C103</f>
        <v>Terramatta</v>
      </c>
      <c r="D84" s="115">
        <f>mandala!D103</f>
        <v>140</v>
      </c>
      <c r="E84" s="115">
        <f>mandala!E103</f>
        <v>112</v>
      </c>
      <c r="F84" s="115">
        <f>mandala!F103</f>
        <v>6</v>
      </c>
      <c r="G84" s="115">
        <f>mandala!G103</f>
        <v>840</v>
      </c>
      <c r="H84" s="115">
        <f>mandala!H103</f>
        <v>672</v>
      </c>
      <c r="I84" s="116" t="str">
        <f>mandala!I103</f>
        <v/>
      </c>
      <c r="J84" s="100">
        <f>mandala!J103</f>
        <v>1.9</v>
      </c>
      <c r="K84" s="117" t="str">
        <f>mandala!K103</f>
        <v/>
      </c>
      <c r="L84" s="102">
        <f>mandala!L103</f>
        <v>0</v>
      </c>
      <c r="M84" s="111"/>
      <c r="N84" s="118">
        <f>((clients!$D$2/G84)+L84)*clients!$F$2</f>
        <v>0.3533333333</v>
      </c>
      <c r="O84" s="118">
        <f>((clients!$E$2/H84)+L84)*clients!$F$2</f>
        <v>0.3916666667</v>
      </c>
      <c r="P84" s="119">
        <f>((clients!$D$3/G84)+J84)*clients!$F$3</f>
        <v>2.445692857</v>
      </c>
      <c r="Q84" s="119">
        <f>((clients!$E$3/H84)+J84)*clients!$F$3</f>
        <v>2.474076786</v>
      </c>
      <c r="R84" s="118">
        <f>((clients!$D$4/$G84)+L84)*clients!$F$4</f>
        <v>0.4007142857</v>
      </c>
      <c r="S84" s="118">
        <f>((clients!$E$4/H84)+L84)*clients!$F$4</f>
        <v>0.4508035714</v>
      </c>
      <c r="T84" s="119">
        <f>((clients!$D$5/$G84)+$J84)*clients!$F$5</f>
        <v>2.1318</v>
      </c>
      <c r="U84" s="119">
        <f>((clients!$E$5/$H84)+$J84)*clients!$F$5</f>
        <v>2.1318</v>
      </c>
      <c r="V84" s="118">
        <f>((clients!$D$6/$G84)+$J84)*clients!$F$6</f>
        <v>2.469857143</v>
      </c>
      <c r="W84" s="118">
        <f>((clients!$E$6/$H84)+$J84)*clients!$F$6</f>
        <v>2.483309524</v>
      </c>
      <c r="X84" s="119">
        <f>((clients!$D$7/$G84)+$J84)*clients!$F$7</f>
        <v>2.512478571</v>
      </c>
      <c r="Y84" s="119">
        <f>((clients!$E$7/$H84)+$J84)*clients!$F$7</f>
        <v>2.557558929</v>
      </c>
      <c r="Z84" s="118">
        <f>((clients!$D$8/$G84)+$J84)*clients!$F$8</f>
        <v>2.516940476</v>
      </c>
      <c r="AA84" s="118">
        <f>((clients!$E$8/$H84)+$J84)*clients!$F$8</f>
        <v>2.558979167</v>
      </c>
      <c r="AB84" s="119">
        <f>((clients!$D$9/$G84)+$J84)*clients!$F$9</f>
        <v>2.519157143</v>
      </c>
      <c r="AC84" s="119">
        <f>((clients!$E$9/$H84)+$J84)*clients!$F$9</f>
        <v>2.565907143</v>
      </c>
      <c r="AD84" s="118">
        <f>((clients!$D$10/$G84)+$J84)*clients!$F$10</f>
        <v>2.512478571</v>
      </c>
      <c r="AE84" s="118">
        <f>((clients!$E$10/$H84)+$J84)*clients!$F$10</f>
        <v>2.557558929</v>
      </c>
      <c r="AF84" s="119">
        <f>((clients!$D$11/$G84)+$J84)*clients!$F$11</f>
        <v>2.519157143</v>
      </c>
      <c r="AG84" s="119">
        <f>((clients!$E$11/$H84)+$J84)*clients!$F$11</f>
        <v>2.565907143</v>
      </c>
      <c r="AH84" s="118">
        <f>((clients!$D$12/$G84)+$J84)*clients!$F$12</f>
        <v>2.5058</v>
      </c>
      <c r="AI84" s="118">
        <f>((clients!$E$12/$H84)+$J84)*clients!$F$12</f>
        <v>2.557558929</v>
      </c>
      <c r="AJ84" s="119">
        <f>((clients!$D$13/$G84)+$J84)*clients!$F$13</f>
        <v>2.439014286</v>
      </c>
      <c r="AK84" s="119">
        <f>((clients!$E$13/$H84)+$J84)*clients!$F$13</f>
        <v>2.465728571</v>
      </c>
      <c r="AL84" s="118">
        <f>((clients!$D$13/$G84)+$J84)*clients!$F$13</f>
        <v>2.439014286</v>
      </c>
      <c r="AM84" s="118">
        <f>((clients!$E$13/$H84)+$J84)*clients!$F$13</f>
        <v>2.465728571</v>
      </c>
      <c r="AN84" s="119">
        <f>((clients!$D$14/$G84)+$J84)*clients!$F$14</f>
        <v>0.09797619048</v>
      </c>
      <c r="AO84" s="119">
        <f>((clients!$E$14/$H84)+$J84)*clients!$F$14</f>
        <v>0.1173214286</v>
      </c>
      <c r="AP84" s="118">
        <f>((clients!$D$16/$G84)+$J84)*clients!$F$16</f>
        <v>2.512478571</v>
      </c>
      <c r="AQ84" s="118">
        <f>((clients!$E$16/$H84)+$J84)*clients!$F$16</f>
        <v>2.557558929</v>
      </c>
      <c r="AR84" s="119">
        <f>((clients!$D$17/$G84)+$J84)*clients!$F$17</f>
        <v>2.512478571</v>
      </c>
      <c r="AS84" s="119">
        <f>((clients!$E$17/$H84)+$J84)*clients!$F$17</f>
        <v>2.557558929</v>
      </c>
      <c r="AT84" s="118">
        <f>((clients!$D$18/$G84)+$J84)*clients!$F$18</f>
        <v>2.512478571</v>
      </c>
      <c r="AU84" s="118">
        <f>((clients!$E$18/$H84)+$J84)*clients!$F$18</f>
        <v>2.557558929</v>
      </c>
      <c r="AV84" s="119">
        <f>((clients!$D$20/$G84)+$J84)*clients!$F$20</f>
        <v>2.512478571</v>
      </c>
      <c r="AW84" s="119">
        <f>((clients!$E$20/$H84)+$J84)*clients!$F$20</f>
        <v>2.557558929</v>
      </c>
      <c r="AX84" s="118">
        <f>((clients!$D$21/$G84)+$J84)*clients!$F$21</f>
        <v>2.512478571</v>
      </c>
      <c r="AY84" s="118">
        <f>((clients!$E$21/$H84)+$J84)*clients!$F$21</f>
        <v>2.557558929</v>
      </c>
      <c r="AZ84" s="119">
        <f>((clients!$D$22/$G84)+$J84)*clients!$F$22</f>
        <v>2.499121429</v>
      </c>
      <c r="BA84" s="119">
        <f>((clients!$E$22/$H84)+$J84)*clients!$F$22</f>
        <v>2.5408625</v>
      </c>
      <c r="BB84" s="118">
        <f>((clients!$D$23/$G84)+$J84)*clients!$F$23</f>
        <v>2.345514286</v>
      </c>
      <c r="BC84" s="118">
        <f>((clients!$E$23/$H84)+$J84)*clients!$F$23</f>
        <v>2.398942857</v>
      </c>
      <c r="BD84" s="119">
        <f>((clients!$D$1024/$G84)+$J84)*clients!$F$1024</f>
        <v>0</v>
      </c>
      <c r="BE84" s="119">
        <f>((clients!$E$1024/$H84)+$J84)*clients!$F$1024</f>
        <v>0</v>
      </c>
      <c r="BF84" s="120"/>
      <c r="BG84" s="120"/>
      <c r="BH84" s="121"/>
      <c r="BI84" s="121"/>
    </row>
    <row r="85" ht="12.75" customHeight="1">
      <c r="A85" s="115" t="str">
        <f>mandala!A106</f>
        <v>si</v>
      </c>
      <c r="B85" s="115" t="str">
        <f>mandala!B106</f>
        <v>Poivron Vert | Green Pepper BIO</v>
      </c>
      <c r="C85" s="115" t="str">
        <f>mandala!C106</f>
        <v>Terramatta</v>
      </c>
      <c r="D85" s="115">
        <f>mandala!D106</f>
        <v>110</v>
      </c>
      <c r="E85" s="115">
        <f>mandala!E106</f>
        <v>88</v>
      </c>
      <c r="F85" s="115">
        <f>mandala!F106</f>
        <v>5</v>
      </c>
      <c r="G85" s="115">
        <f>mandala!G106</f>
        <v>550</v>
      </c>
      <c r="H85" s="115">
        <f>mandala!H106</f>
        <v>440</v>
      </c>
      <c r="I85" s="116" t="str">
        <f>mandala!I106</f>
        <v/>
      </c>
      <c r="J85" s="100">
        <f>mandala!J106</f>
        <v>1.4</v>
      </c>
      <c r="K85" s="117" t="str">
        <f>mandala!K106</f>
        <v/>
      </c>
      <c r="L85" s="102">
        <f>mandala!L106</f>
        <v>0</v>
      </c>
      <c r="M85" s="111"/>
      <c r="N85" s="118">
        <f>((clients!$D$2/G85)+L85)*clients!$F$2</f>
        <v>0.5396363636</v>
      </c>
      <c r="O85" s="118">
        <f>((clients!$E$2/H85)+L85)*clients!$F$2</f>
        <v>0.5981818182</v>
      </c>
      <c r="P85" s="119">
        <f>((clients!$D$3/G85)+J85)*clients!$F$3</f>
        <v>2.0502</v>
      </c>
      <c r="Q85" s="119">
        <f>((clients!$E$3/H85)+J85)*clients!$F$3</f>
        <v>2.09355</v>
      </c>
      <c r="R85" s="118">
        <f>((clients!$D$4/$G85)+L85)*clients!$F$4</f>
        <v>0.612</v>
      </c>
      <c r="S85" s="118">
        <f>((clients!$E$4/H85)+L85)*clients!$F$4</f>
        <v>0.6885</v>
      </c>
      <c r="T85" s="119">
        <f>((clients!$D$5/$G85)+$J85)*clients!$F$5</f>
        <v>1.5708</v>
      </c>
      <c r="U85" s="119">
        <f>((clients!$E$5/$H85)+$J85)*clients!$F$5</f>
        <v>1.5708</v>
      </c>
      <c r="V85" s="118">
        <f>((clients!$D$6/$G85)+$J85)*clients!$F$6</f>
        <v>2.075090909</v>
      </c>
      <c r="W85" s="118">
        <f>((clients!$E$6/$H85)+$J85)*clients!$F$6</f>
        <v>2.095636364</v>
      </c>
      <c r="X85" s="119">
        <f>((clients!$D$7/$G85)+$J85)*clients!$F$7</f>
        <v>2.1522</v>
      </c>
      <c r="Y85" s="119">
        <f>((clients!$E$7/$H85)+$J85)*clients!$F$7</f>
        <v>2.22105</v>
      </c>
      <c r="Z85" s="118">
        <f>((clients!$D$8/$G85)+$J85)*clients!$F$8</f>
        <v>2.147</v>
      </c>
      <c r="AA85" s="118">
        <f>((clients!$E$8/$H85)+$J85)*clients!$F$8</f>
        <v>2.211204545</v>
      </c>
      <c r="AB85" s="119">
        <f>((clients!$D$9/$G85)+$J85)*clients!$F$9</f>
        <v>2.1624</v>
      </c>
      <c r="AC85" s="119">
        <f>((clients!$E$9/$H85)+$J85)*clients!$F$9</f>
        <v>2.2338</v>
      </c>
      <c r="AD85" s="118">
        <f>((clients!$D$10/$G85)+$J85)*clients!$F$10</f>
        <v>2.1522</v>
      </c>
      <c r="AE85" s="118">
        <f>((clients!$E$10/$H85)+$J85)*clients!$F$10</f>
        <v>2.22105</v>
      </c>
      <c r="AF85" s="119">
        <f>((clients!$D$11/$G85)+$J85)*clients!$F$11</f>
        <v>2.1624</v>
      </c>
      <c r="AG85" s="119">
        <f>((clients!$E$11/$H85)+$J85)*clients!$F$11</f>
        <v>2.2338</v>
      </c>
      <c r="AH85" s="118">
        <f>((clients!$D$12/$G85)+$J85)*clients!$F$12</f>
        <v>2.142</v>
      </c>
      <c r="AI85" s="118">
        <f>((clients!$E$12/$H85)+$J85)*clients!$F$12</f>
        <v>2.22105</v>
      </c>
      <c r="AJ85" s="119">
        <f>((clients!$D$13/$G85)+$J85)*clients!$F$13</f>
        <v>2.04</v>
      </c>
      <c r="AK85" s="119">
        <f>((clients!$E$13/$H85)+$J85)*clients!$F$13</f>
        <v>2.0808</v>
      </c>
      <c r="AL85" s="118">
        <f>((clients!$D$13/$G85)+$J85)*clients!$F$13</f>
        <v>2.04</v>
      </c>
      <c r="AM85" s="118">
        <f>((clients!$E$13/$H85)+$J85)*clients!$F$13</f>
        <v>2.0808</v>
      </c>
      <c r="AN85" s="119">
        <f>((clients!$D$14/$G85)+$J85)*clients!$F$14</f>
        <v>0.07454545455</v>
      </c>
      <c r="AO85" s="119">
        <f>((clients!$E$14/$H85)+$J85)*clients!$F$14</f>
        <v>0.1040909091</v>
      </c>
      <c r="AP85" s="118">
        <f>((clients!$D$16/$G85)+$J85)*clients!$F$16</f>
        <v>2.1522</v>
      </c>
      <c r="AQ85" s="118">
        <f>((clients!$E$16/$H85)+$J85)*clients!$F$16</f>
        <v>2.22105</v>
      </c>
      <c r="AR85" s="119">
        <f>((clients!$D$17/$G85)+$J85)*clients!$F$17</f>
        <v>2.1522</v>
      </c>
      <c r="AS85" s="119">
        <f>((clients!$E$17/$H85)+$J85)*clients!$F$17</f>
        <v>2.22105</v>
      </c>
      <c r="AT85" s="118">
        <f>((clients!$D$18/$G85)+$J85)*clients!$F$18</f>
        <v>2.1522</v>
      </c>
      <c r="AU85" s="118">
        <f>((clients!$E$18/$H85)+$J85)*clients!$F$18</f>
        <v>2.22105</v>
      </c>
      <c r="AV85" s="119">
        <f>((clients!$D$20/$G85)+$J85)*clients!$F$20</f>
        <v>2.1522</v>
      </c>
      <c r="AW85" s="119">
        <f>((clients!$E$20/$H85)+$J85)*clients!$F$20</f>
        <v>2.22105</v>
      </c>
      <c r="AX85" s="118">
        <f>((clients!$D$21/$G85)+$J85)*clients!$F$21</f>
        <v>2.1522</v>
      </c>
      <c r="AY85" s="118">
        <f>((clients!$E$21/$H85)+$J85)*clients!$F$21</f>
        <v>2.22105</v>
      </c>
      <c r="AZ85" s="119">
        <f>((clients!$D$22/$G85)+$J85)*clients!$F$22</f>
        <v>2.1318</v>
      </c>
      <c r="BA85" s="119">
        <f>((clients!$E$22/$H85)+$J85)*clients!$F$22</f>
        <v>2.19555</v>
      </c>
      <c r="BB85" s="118">
        <f>((clients!$D$23/$G85)+$J85)*clients!$F$23</f>
        <v>1.8972</v>
      </c>
      <c r="BC85" s="118">
        <f>((clients!$E$23/$H85)+$J85)*clients!$F$23</f>
        <v>1.9788</v>
      </c>
      <c r="BD85" s="119">
        <f>((clients!$D$1024/$G85)+$J85)*clients!$F$1024</f>
        <v>0</v>
      </c>
      <c r="BE85" s="119">
        <f>((clients!$E$1024/$H85)+$J85)*clients!$F$1024</f>
        <v>0</v>
      </c>
      <c r="BF85" s="120"/>
      <c r="BG85" s="120"/>
      <c r="BH85" s="121"/>
      <c r="BI85" s="121"/>
    </row>
    <row r="86" ht="12.75" customHeight="1">
      <c r="A86" s="115" t="str">
        <f>mandala!A107</f>
        <v>no</v>
      </c>
      <c r="B86" s="115" t="str">
        <f>mandala!B107</f>
        <v>Poivron Rouge | Red Pepper BIO</v>
      </c>
      <c r="C86" s="115" t="str">
        <f>mandala!C107</f>
        <v>Terramatta</v>
      </c>
      <c r="D86" s="115">
        <f>mandala!D107</f>
        <v>110</v>
      </c>
      <c r="E86" s="115">
        <f>mandala!E107</f>
        <v>88</v>
      </c>
      <c r="F86" s="115">
        <f>mandala!F107</f>
        <v>5</v>
      </c>
      <c r="G86" s="115">
        <f>mandala!G107</f>
        <v>550</v>
      </c>
      <c r="H86" s="115">
        <f>mandala!H107</f>
        <v>440</v>
      </c>
      <c r="I86" s="116" t="str">
        <f>mandala!I107</f>
        <v/>
      </c>
      <c r="J86" s="100">
        <f>mandala!J107</f>
        <v>1.9</v>
      </c>
      <c r="K86" s="117" t="str">
        <f>mandala!K107</f>
        <v/>
      </c>
      <c r="L86" s="102">
        <f>mandala!L107</f>
        <v>0</v>
      </c>
      <c r="M86" s="111"/>
      <c r="N86" s="118">
        <f>((clients!$D$2/G86)+L86)*clients!$F$2</f>
        <v>0.5396363636</v>
      </c>
      <c r="O86" s="118">
        <f>((clients!$E$2/H86)+L86)*clients!$F$2</f>
        <v>0.5981818182</v>
      </c>
      <c r="P86" s="119">
        <f>((clients!$D$3/G86)+J86)*clients!$F$3</f>
        <v>2.6112</v>
      </c>
      <c r="Q86" s="119">
        <f>((clients!$E$3/H86)+J86)*clients!$F$3</f>
        <v>2.65455</v>
      </c>
      <c r="R86" s="118">
        <f>((clients!$D$4/$G86)+L86)*clients!$F$4</f>
        <v>0.612</v>
      </c>
      <c r="S86" s="118">
        <f>((clients!$E$4/H86)+L86)*clients!$F$4</f>
        <v>0.6885</v>
      </c>
      <c r="T86" s="119">
        <f>((clients!$D$5/$G86)+$J86)*clients!$F$5</f>
        <v>2.1318</v>
      </c>
      <c r="U86" s="119">
        <f>((clients!$E$5/$H86)+$J86)*clients!$F$5</f>
        <v>2.1318</v>
      </c>
      <c r="V86" s="118">
        <f>((clients!$D$6/$G86)+$J86)*clients!$F$6</f>
        <v>2.640090909</v>
      </c>
      <c r="W86" s="118">
        <f>((clients!$E$6/$H86)+$J86)*clients!$F$6</f>
        <v>2.660636364</v>
      </c>
      <c r="X86" s="119">
        <f>((clients!$D$7/$G86)+$J86)*clients!$F$7</f>
        <v>2.7132</v>
      </c>
      <c r="Y86" s="119">
        <f>((clients!$E$7/$H86)+$J86)*clients!$F$7</f>
        <v>2.78205</v>
      </c>
      <c r="Z86" s="118">
        <f>((clients!$D$8/$G86)+$J86)*clients!$F$8</f>
        <v>2.712</v>
      </c>
      <c r="AA86" s="118">
        <f>((clients!$E$8/$H86)+$J86)*clients!$F$8</f>
        <v>2.776204545</v>
      </c>
      <c r="AB86" s="119">
        <f>((clients!$D$9/$G86)+$J86)*clients!$F$9</f>
        <v>2.7234</v>
      </c>
      <c r="AC86" s="119">
        <f>((clients!$E$9/$H86)+$J86)*clients!$F$9</f>
        <v>2.7948</v>
      </c>
      <c r="AD86" s="118">
        <f>((clients!$D$10/$G86)+$J86)*clients!$F$10</f>
        <v>2.7132</v>
      </c>
      <c r="AE86" s="118">
        <f>((clients!$E$10/$H86)+$J86)*clients!$F$10</f>
        <v>2.78205</v>
      </c>
      <c r="AF86" s="119">
        <f>((clients!$D$11/$G86)+$J86)*clients!$F$11</f>
        <v>2.7234</v>
      </c>
      <c r="AG86" s="119">
        <f>((clients!$E$11/$H86)+$J86)*clients!$F$11</f>
        <v>2.7948</v>
      </c>
      <c r="AH86" s="118">
        <f>((clients!$D$12/$G86)+$J86)*clients!$F$12</f>
        <v>2.703</v>
      </c>
      <c r="AI86" s="118">
        <f>((clients!$E$12/$H86)+$J86)*clients!$F$12</f>
        <v>2.78205</v>
      </c>
      <c r="AJ86" s="119">
        <f>((clients!$D$13/$G86)+$J86)*clients!$F$13</f>
        <v>2.601</v>
      </c>
      <c r="AK86" s="119">
        <f>((clients!$E$13/$H86)+$J86)*clients!$F$13</f>
        <v>2.6418</v>
      </c>
      <c r="AL86" s="118">
        <f>((clients!$D$13/$G86)+$J86)*clients!$F$13</f>
        <v>2.601</v>
      </c>
      <c r="AM86" s="118">
        <f>((clients!$E$13/$H86)+$J86)*clients!$F$13</f>
        <v>2.6418</v>
      </c>
      <c r="AN86" s="119">
        <f>((clients!$D$14/$G86)+$J86)*clients!$F$14</f>
        <v>0.09954545455</v>
      </c>
      <c r="AO86" s="119">
        <f>((clients!$E$14/$H86)+$J86)*clients!$F$14</f>
        <v>0.1290909091</v>
      </c>
      <c r="AP86" s="118">
        <f>((clients!$D$16/$G86)+$J86)*clients!$F$16</f>
        <v>2.7132</v>
      </c>
      <c r="AQ86" s="118">
        <f>((clients!$E$16/$H86)+$J86)*clients!$F$16</f>
        <v>2.78205</v>
      </c>
      <c r="AR86" s="119">
        <f>((clients!$D$17/$G86)+$J86)*clients!$F$17</f>
        <v>2.7132</v>
      </c>
      <c r="AS86" s="119">
        <f>((clients!$E$17/$H86)+$J86)*clients!$F$17</f>
        <v>2.78205</v>
      </c>
      <c r="AT86" s="118">
        <f>((clients!$D$18/$G86)+$J86)*clients!$F$18</f>
        <v>2.7132</v>
      </c>
      <c r="AU86" s="118">
        <f>((clients!$E$18/$H86)+$J86)*clients!$F$18</f>
        <v>2.78205</v>
      </c>
      <c r="AV86" s="119">
        <f>((clients!$D$20/$G86)+$J86)*clients!$F$20</f>
        <v>2.7132</v>
      </c>
      <c r="AW86" s="119">
        <f>((clients!$E$20/$H86)+$J86)*clients!$F$20</f>
        <v>2.78205</v>
      </c>
      <c r="AX86" s="118">
        <f>((clients!$D$21/$G86)+$J86)*clients!$F$21</f>
        <v>2.7132</v>
      </c>
      <c r="AY86" s="118">
        <f>((clients!$E$21/$H86)+$J86)*clients!$F$21</f>
        <v>2.78205</v>
      </c>
      <c r="AZ86" s="119">
        <f>((clients!$D$22/$G86)+$J86)*clients!$F$22</f>
        <v>2.6928</v>
      </c>
      <c r="BA86" s="119">
        <f>((clients!$E$22/$H86)+$J86)*clients!$F$22</f>
        <v>2.75655</v>
      </c>
      <c r="BB86" s="118">
        <f>((clients!$D$23/$G86)+$J86)*clients!$F$23</f>
        <v>2.4582</v>
      </c>
      <c r="BC86" s="118">
        <f>((clients!$E$23/$H86)+$J86)*clients!$F$23</f>
        <v>2.5398</v>
      </c>
      <c r="BD86" s="119">
        <f>((clients!$D$1024/$G86)+$J86)*clients!$F$1024</f>
        <v>0</v>
      </c>
      <c r="BE86" s="119">
        <f>((clients!$E$1024/$H86)+$J86)*clients!$F$1024</f>
        <v>0</v>
      </c>
      <c r="BF86" s="120"/>
      <c r="BG86" s="120"/>
      <c r="BH86" s="121"/>
      <c r="BI86" s="121"/>
    </row>
    <row r="87" ht="11.25" customHeight="1">
      <c r="A87" s="115" t="str">
        <f>mandala!A108</f>
        <v>no</v>
      </c>
      <c r="B87" s="115" t="str">
        <f>mandala!B108</f>
        <v>Poivron Jaune | Yellow Pepper BIO</v>
      </c>
      <c r="C87" s="115" t="str">
        <f>mandala!C108</f>
        <v>Terramatta</v>
      </c>
      <c r="D87" s="115">
        <f>mandala!D108</f>
        <v>110</v>
      </c>
      <c r="E87" s="115">
        <f>mandala!E108</f>
        <v>88</v>
      </c>
      <c r="F87" s="115">
        <f>mandala!F108</f>
        <v>5</v>
      </c>
      <c r="G87" s="115">
        <f>mandala!G108</f>
        <v>550</v>
      </c>
      <c r="H87" s="115">
        <f>mandala!H108</f>
        <v>440</v>
      </c>
      <c r="I87" s="116" t="str">
        <f>mandala!I108</f>
        <v/>
      </c>
      <c r="J87" s="100">
        <f>mandala!J108</f>
        <v>2.8</v>
      </c>
      <c r="K87" s="117" t="str">
        <f>mandala!K108</f>
        <v/>
      </c>
      <c r="L87" s="102">
        <f>mandala!L108</f>
        <v>0</v>
      </c>
      <c r="M87" s="111"/>
      <c r="N87" s="118">
        <f>((clients!$D$2/G87)+L87)*clients!$F$2</f>
        <v>0.5396363636</v>
      </c>
      <c r="O87" s="118">
        <f>((clients!$E$2/H87)+L87)*clients!$F$2</f>
        <v>0.5981818182</v>
      </c>
      <c r="P87" s="119">
        <f>((clients!$D$3/G87)+J87)*clients!$F$3</f>
        <v>3.621</v>
      </c>
      <c r="Q87" s="119">
        <f>((clients!$E$3/H87)+J87)*clients!$F$3</f>
        <v>3.66435</v>
      </c>
      <c r="R87" s="118">
        <f>((clients!$D$4/$G87)+L87)*clients!$F$4</f>
        <v>0.612</v>
      </c>
      <c r="S87" s="118">
        <f>((clients!$E$4/H87)+L87)*clients!$F$4</f>
        <v>0.6885</v>
      </c>
      <c r="T87" s="119">
        <f>((clients!$D$5/$G87)+$J87)*clients!$F$5</f>
        <v>3.1416</v>
      </c>
      <c r="U87" s="119">
        <f>((clients!$E$5/$H87)+$J87)*clients!$F$5</f>
        <v>3.1416</v>
      </c>
      <c r="V87" s="118">
        <f>((clients!$D$6/$G87)+$J87)*clients!$F$6</f>
        <v>3.657090909</v>
      </c>
      <c r="W87" s="118">
        <f>((clients!$E$6/$H87)+$J87)*clients!$F$6</f>
        <v>3.677636364</v>
      </c>
      <c r="X87" s="119">
        <f>((clients!$D$7/$G87)+$J87)*clients!$F$7</f>
        <v>3.723</v>
      </c>
      <c r="Y87" s="119">
        <f>((clients!$E$7/$H87)+$J87)*clients!$F$7</f>
        <v>3.79185</v>
      </c>
      <c r="Z87" s="118">
        <f>((clients!$D$8/$G87)+$J87)*clients!$F$8</f>
        <v>3.729</v>
      </c>
      <c r="AA87" s="118">
        <f>((clients!$E$8/$H87)+$J87)*clients!$F$8</f>
        <v>3.793204545</v>
      </c>
      <c r="AB87" s="119">
        <f>((clients!$D$9/$G87)+$J87)*clients!$F$9</f>
        <v>3.7332</v>
      </c>
      <c r="AC87" s="119">
        <f>((clients!$E$9/$H87)+$J87)*clients!$F$9</f>
        <v>3.8046</v>
      </c>
      <c r="AD87" s="118">
        <f>((clients!$D$10/$G87)+$J87)*clients!$F$10</f>
        <v>3.723</v>
      </c>
      <c r="AE87" s="118">
        <f>((clients!$E$10/$H87)+$J87)*clients!$F$10</f>
        <v>3.79185</v>
      </c>
      <c r="AF87" s="119">
        <f>((clients!$D$11/$G87)+$J87)*clients!$F$11</f>
        <v>3.7332</v>
      </c>
      <c r="AG87" s="119">
        <f>((clients!$E$11/$H87)+$J87)*clients!$F$11</f>
        <v>3.8046</v>
      </c>
      <c r="AH87" s="118">
        <f>((clients!$D$12/$G87)+$J87)*clients!$F$12</f>
        <v>3.7128</v>
      </c>
      <c r="AI87" s="118">
        <f>((clients!$E$12/$H87)+$J87)*clients!$F$12</f>
        <v>3.79185</v>
      </c>
      <c r="AJ87" s="119">
        <f>((clients!$D$13/$G87)+$J87)*clients!$F$13</f>
        <v>3.6108</v>
      </c>
      <c r="AK87" s="119">
        <f>((clients!$E$13/$H87)+$J87)*clients!$F$13</f>
        <v>3.6516</v>
      </c>
      <c r="AL87" s="118">
        <f>((clients!$D$13/$G87)+$J87)*clients!$F$13</f>
        <v>3.6108</v>
      </c>
      <c r="AM87" s="118">
        <f>((clients!$E$13/$H87)+$J87)*clients!$F$13</f>
        <v>3.6516</v>
      </c>
      <c r="AN87" s="119">
        <f>((clients!$D$14/$G87)+$J87)*clients!$F$14</f>
        <v>0.1445454545</v>
      </c>
      <c r="AO87" s="119">
        <f>((clients!$E$14/$H87)+$J87)*clients!$F$14</f>
        <v>0.1740909091</v>
      </c>
      <c r="AP87" s="118">
        <f>((clients!$D$16/$G87)+$J87)*clients!$F$16</f>
        <v>3.723</v>
      </c>
      <c r="AQ87" s="118">
        <f>((clients!$E$16/$H87)+$J87)*clients!$F$16</f>
        <v>3.79185</v>
      </c>
      <c r="AR87" s="119">
        <f>((clients!$D$17/$G87)+$J87)*clients!$F$17</f>
        <v>3.723</v>
      </c>
      <c r="AS87" s="119">
        <f>((clients!$E$17/$H87)+$J87)*clients!$F$17</f>
        <v>3.79185</v>
      </c>
      <c r="AT87" s="118">
        <f>((clients!$D$18/$G87)+$J87)*clients!$F$18</f>
        <v>3.723</v>
      </c>
      <c r="AU87" s="118">
        <f>((clients!$E$18/$H87)+$J87)*clients!$F$18</f>
        <v>3.79185</v>
      </c>
      <c r="AV87" s="119">
        <f>((clients!$D$20/$G87)+$J87)*clients!$F$20</f>
        <v>3.723</v>
      </c>
      <c r="AW87" s="119">
        <f>((clients!$E$20/$H87)+$J87)*clients!$F$20</f>
        <v>3.79185</v>
      </c>
      <c r="AX87" s="118">
        <f>((clients!$D$21/$G87)+$J87)*clients!$F$21</f>
        <v>3.723</v>
      </c>
      <c r="AY87" s="118">
        <f>((clients!$E$21/$H87)+$J87)*clients!$F$21</f>
        <v>3.79185</v>
      </c>
      <c r="AZ87" s="119">
        <f>((clients!$D$22/$G87)+$J87)*clients!$F$22</f>
        <v>3.7026</v>
      </c>
      <c r="BA87" s="119">
        <f>((clients!$E$22/$H87)+$J87)*clients!$F$22</f>
        <v>3.76635</v>
      </c>
      <c r="BB87" s="118">
        <f>((clients!$D$23/$G87)+$J87)*clients!$F$23</f>
        <v>3.468</v>
      </c>
      <c r="BC87" s="118">
        <f>((clients!$E$23/$H87)+$J87)*clients!$F$23</f>
        <v>3.5496</v>
      </c>
      <c r="BD87" s="119">
        <f>((clients!$D$1024/$G87)+$J87)*clients!$F$1024</f>
        <v>0</v>
      </c>
      <c r="BE87" s="119">
        <f>((clients!$E$1024/$H87)+$J87)*clients!$F$1024</f>
        <v>0</v>
      </c>
      <c r="BF87" s="120"/>
      <c r="BG87" s="120"/>
      <c r="BH87" s="121"/>
      <c r="BI87" s="121"/>
    </row>
    <row r="88" ht="12.75" customHeight="1">
      <c r="A88" s="115" t="str">
        <f>mandala!A109</f>
        <v>no</v>
      </c>
      <c r="B88" s="115" t="str">
        <f>mandala!B109</f>
        <v>Poivron Cornetto Rouge | Red  Cornetto Pepper  BIO</v>
      </c>
      <c r="C88" s="115" t="str">
        <f>mandala!C109</f>
        <v>Terramatta</v>
      </c>
      <c r="D88" s="115">
        <f>mandala!D109</f>
        <v>110</v>
      </c>
      <c r="E88" s="115">
        <f>mandala!E109</f>
        <v>88</v>
      </c>
      <c r="F88" s="115">
        <f>mandala!F109</f>
        <v>5</v>
      </c>
      <c r="G88" s="115">
        <f>mandala!G109</f>
        <v>550</v>
      </c>
      <c r="H88" s="115">
        <f>mandala!H109</f>
        <v>440</v>
      </c>
      <c r="I88" s="116" t="str">
        <f>mandala!I109</f>
        <v/>
      </c>
      <c r="J88" s="100">
        <f>mandala!J109</f>
        <v>2.6</v>
      </c>
      <c r="K88" s="117" t="str">
        <f>mandala!K109</f>
        <v/>
      </c>
      <c r="L88" s="102">
        <f>mandala!L109</f>
        <v>0</v>
      </c>
      <c r="M88" s="111"/>
      <c r="N88" s="118">
        <f>((clients!$D$2/G88)+L88)*clients!$F$2</f>
        <v>0.5396363636</v>
      </c>
      <c r="O88" s="118">
        <f>((clients!$E$2/H88)+L88)*clients!$F$2</f>
        <v>0.5981818182</v>
      </c>
      <c r="P88" s="119">
        <f>((clients!$D$3/G88)+J88)*clients!$F$3</f>
        <v>3.3966</v>
      </c>
      <c r="Q88" s="119">
        <f>((clients!$E$3/H88)+J88)*clients!$F$3</f>
        <v>3.43995</v>
      </c>
      <c r="R88" s="118">
        <f>((clients!$D$4/$G88)+L88)*clients!$F$4</f>
        <v>0.612</v>
      </c>
      <c r="S88" s="118">
        <f>((clients!$E$4/H88)+L88)*clients!$F$4</f>
        <v>0.6885</v>
      </c>
      <c r="T88" s="119">
        <f>((clients!$D$5/$G88)+$J88)*clients!$F$5</f>
        <v>2.9172</v>
      </c>
      <c r="U88" s="119">
        <f>((clients!$E$5/$H88)+$J88)*clients!$F$5</f>
        <v>2.9172</v>
      </c>
      <c r="V88" s="118">
        <f>((clients!$D$6/$G88)+$J88)*clients!$F$6</f>
        <v>3.431090909</v>
      </c>
      <c r="W88" s="118">
        <f>((clients!$E$6/$H88)+$J88)*clients!$F$6</f>
        <v>3.451636364</v>
      </c>
      <c r="X88" s="119">
        <f>((clients!$D$7/$G88)+$J88)*clients!$F$7</f>
        <v>3.4986</v>
      </c>
      <c r="Y88" s="119">
        <f>((clients!$E$7/$H88)+$J88)*clients!$F$7</f>
        <v>3.56745</v>
      </c>
      <c r="Z88" s="118">
        <f>((clients!$D$8/$G88)+$J88)*clients!$F$8</f>
        <v>3.503</v>
      </c>
      <c r="AA88" s="118">
        <f>((clients!$E$8/$H88)+$J88)*clients!$F$8</f>
        <v>3.567204545</v>
      </c>
      <c r="AB88" s="119">
        <f>((clients!$D$9/$G88)+$J88)*clients!$F$9</f>
        <v>3.5088</v>
      </c>
      <c r="AC88" s="119">
        <f>((clients!$E$9/$H88)+$J88)*clients!$F$9</f>
        <v>3.5802</v>
      </c>
      <c r="AD88" s="118">
        <f>((clients!$D$10/$G88)+$J88)*clients!$F$10</f>
        <v>3.4986</v>
      </c>
      <c r="AE88" s="118">
        <f>((clients!$E$10/$H88)+$J88)*clients!$F$10</f>
        <v>3.56745</v>
      </c>
      <c r="AF88" s="119">
        <f>((clients!$D$11/$G88)+$J88)*clients!$F$11</f>
        <v>3.5088</v>
      </c>
      <c r="AG88" s="119">
        <f>((clients!$E$11/$H88)+$J88)*clients!$F$11</f>
        <v>3.5802</v>
      </c>
      <c r="AH88" s="118">
        <f>((clients!$D$12/$G88)+$J88)*clients!$F$12</f>
        <v>3.4884</v>
      </c>
      <c r="AI88" s="118">
        <f>((clients!$E$12/$H88)+$J88)*clients!$F$12</f>
        <v>3.56745</v>
      </c>
      <c r="AJ88" s="119">
        <f>((clients!$D$13/$G88)+$J88)*clients!$F$13</f>
        <v>3.3864</v>
      </c>
      <c r="AK88" s="119">
        <f>((clients!$E$13/$H88)+$J88)*clients!$F$13</f>
        <v>3.4272</v>
      </c>
      <c r="AL88" s="118">
        <f>((clients!$D$13/$G88)+$J88)*clients!$F$13</f>
        <v>3.3864</v>
      </c>
      <c r="AM88" s="118">
        <f>((clients!$E$13/$H88)+$J88)*clients!$F$13</f>
        <v>3.4272</v>
      </c>
      <c r="AN88" s="119">
        <f>((clients!$D$14/$G88)+$J88)*clients!$F$14</f>
        <v>0.1345454545</v>
      </c>
      <c r="AO88" s="119">
        <f>((clients!$E$14/$H88)+$J88)*clients!$F$14</f>
        <v>0.1640909091</v>
      </c>
      <c r="AP88" s="118">
        <f>((clients!$D$16/$G88)+$J88)*clients!$F$16</f>
        <v>3.4986</v>
      </c>
      <c r="AQ88" s="118">
        <f>((clients!$E$16/$H88)+$J88)*clients!$F$16</f>
        <v>3.56745</v>
      </c>
      <c r="AR88" s="119">
        <f>((clients!$D$17/$G88)+$J88)*clients!$F$17</f>
        <v>3.4986</v>
      </c>
      <c r="AS88" s="119">
        <f>((clients!$E$17/$H88)+$J88)*clients!$F$17</f>
        <v>3.56745</v>
      </c>
      <c r="AT88" s="118">
        <f>((clients!$D$18/$G88)+$J88)*clients!$F$18</f>
        <v>3.4986</v>
      </c>
      <c r="AU88" s="118">
        <f>((clients!$E$18/$H88)+$J88)*clients!$F$18</f>
        <v>3.56745</v>
      </c>
      <c r="AV88" s="119">
        <f>((clients!$D$20/$G88)+$J88)*clients!$F$20</f>
        <v>3.4986</v>
      </c>
      <c r="AW88" s="119">
        <f>((clients!$E$20/$H88)+$J88)*clients!$F$20</f>
        <v>3.56745</v>
      </c>
      <c r="AX88" s="118">
        <f>((clients!$D$21/$G88)+$J88)*clients!$F$21</f>
        <v>3.4986</v>
      </c>
      <c r="AY88" s="118">
        <f>((clients!$E$21/$H88)+$J88)*clients!$F$21</f>
        <v>3.56745</v>
      </c>
      <c r="AZ88" s="119">
        <f>((clients!$D$22/$G88)+$J88)*clients!$F$22</f>
        <v>3.4782</v>
      </c>
      <c r="BA88" s="119">
        <f>((clients!$E$22/$H88)+$J88)*clients!$F$22</f>
        <v>3.54195</v>
      </c>
      <c r="BB88" s="118">
        <f>((clients!$D$23/$G88)+$J88)*clients!$F$23</f>
        <v>3.2436</v>
      </c>
      <c r="BC88" s="118">
        <f>((clients!$E$23/$H88)+$J88)*clients!$F$23</f>
        <v>3.3252</v>
      </c>
      <c r="BD88" s="119">
        <f>((clients!$D$1024/$G88)+$J88)*clients!$F$1024</f>
        <v>0</v>
      </c>
      <c r="BE88" s="119">
        <f>((clients!$E$1024/$H88)+$J88)*clients!$F$1024</f>
        <v>0</v>
      </c>
      <c r="BF88" s="120"/>
      <c r="BG88" s="120"/>
      <c r="BH88" s="121"/>
      <c r="BI88" s="121"/>
    </row>
    <row r="89" ht="11.25" customHeight="1">
      <c r="A89" s="115" t="str">
        <f>mandala!A110</f>
        <v>no</v>
      </c>
      <c r="B89" s="115" t="str">
        <f>mandala!B110</f>
        <v>Poivron Cornetto Jaune | Yellow Cornetto Pepper BIO</v>
      </c>
      <c r="C89" s="115" t="str">
        <f>mandala!C110</f>
        <v>Terramatta</v>
      </c>
      <c r="D89" s="115">
        <f>mandala!D110</f>
        <v>110</v>
      </c>
      <c r="E89" s="115">
        <f>mandala!E110</f>
        <v>88</v>
      </c>
      <c r="F89" s="115">
        <f>mandala!F110</f>
        <v>5</v>
      </c>
      <c r="G89" s="115">
        <f>mandala!G110</f>
        <v>550</v>
      </c>
      <c r="H89" s="115">
        <f>mandala!H110</f>
        <v>440</v>
      </c>
      <c r="I89" s="116" t="str">
        <f>mandala!I110</f>
        <v/>
      </c>
      <c r="J89" s="100">
        <f>mandala!J110</f>
        <v>2.2</v>
      </c>
      <c r="K89" s="117" t="str">
        <f>mandala!K110</f>
        <v/>
      </c>
      <c r="L89" s="102">
        <f>mandala!L110</f>
        <v>0</v>
      </c>
      <c r="M89" s="111"/>
      <c r="N89" s="118">
        <f>((clients!$D$2/G89)+L89)*clients!$F$2</f>
        <v>0.5396363636</v>
      </c>
      <c r="O89" s="118">
        <f>((clients!$E$2/H89)+L89)*clients!$F$2</f>
        <v>0.5981818182</v>
      </c>
      <c r="P89" s="119">
        <f>((clients!$D$3/G89)+J89)*clients!$F$3</f>
        <v>2.9478</v>
      </c>
      <c r="Q89" s="119">
        <f>((clients!$E$3/H89)+J89)*clients!$F$3</f>
        <v>2.99115</v>
      </c>
      <c r="R89" s="118">
        <f>((clients!$D$4/$G89)+L89)*clients!$F$4</f>
        <v>0.612</v>
      </c>
      <c r="S89" s="118">
        <f>((clients!$E$4/H89)+L89)*clients!$F$4</f>
        <v>0.6885</v>
      </c>
      <c r="T89" s="119">
        <f>((clients!$D$5/$G89)+$J89)*clients!$F$5</f>
        <v>2.4684</v>
      </c>
      <c r="U89" s="119">
        <f>((clients!$E$5/$H89)+$J89)*clients!$F$5</f>
        <v>2.4684</v>
      </c>
      <c r="V89" s="118">
        <f>((clients!$D$6/$G89)+$J89)*clients!$F$6</f>
        <v>2.979090909</v>
      </c>
      <c r="W89" s="118">
        <f>((clients!$E$6/$H89)+$J89)*clients!$F$6</f>
        <v>2.999636364</v>
      </c>
      <c r="X89" s="119">
        <f>((clients!$D$7/$G89)+$J89)*clients!$F$7</f>
        <v>3.0498</v>
      </c>
      <c r="Y89" s="119">
        <f>((clients!$E$7/$H89)+$J89)*clients!$F$7</f>
        <v>3.11865</v>
      </c>
      <c r="Z89" s="118">
        <f>((clients!$D$8/$G89)+$J89)*clients!$F$8</f>
        <v>3.051</v>
      </c>
      <c r="AA89" s="118">
        <f>((clients!$E$8/$H89)+$J89)*clients!$F$8</f>
        <v>3.115204545</v>
      </c>
      <c r="AB89" s="119">
        <f>((clients!$D$9/$G89)+$J89)*clients!$F$9</f>
        <v>3.06</v>
      </c>
      <c r="AC89" s="119">
        <f>((clients!$E$9/$H89)+$J89)*clients!$F$9</f>
        <v>3.1314</v>
      </c>
      <c r="AD89" s="118">
        <f>((clients!$D$10/$G89)+$J89)*clients!$F$10</f>
        <v>3.0498</v>
      </c>
      <c r="AE89" s="118">
        <f>((clients!$E$10/$H89)+$J89)*clients!$F$10</f>
        <v>3.11865</v>
      </c>
      <c r="AF89" s="119">
        <f>((clients!$D$11/$G89)+$J89)*clients!$F$11</f>
        <v>3.06</v>
      </c>
      <c r="AG89" s="119">
        <f>((clients!$E$11/$H89)+$J89)*clients!$F$11</f>
        <v>3.1314</v>
      </c>
      <c r="AH89" s="118">
        <f>((clients!$D$12/$G89)+$J89)*clients!$F$12</f>
        <v>3.0396</v>
      </c>
      <c r="AI89" s="118">
        <f>((clients!$E$12/$H89)+$J89)*clients!$F$12</f>
        <v>3.11865</v>
      </c>
      <c r="AJ89" s="119">
        <f>((clients!$D$13/$G89)+$J89)*clients!$F$13</f>
        <v>2.9376</v>
      </c>
      <c r="AK89" s="119">
        <f>((clients!$E$13/$H89)+$J89)*clients!$F$13</f>
        <v>2.9784</v>
      </c>
      <c r="AL89" s="118">
        <f>((clients!$D$13/$G89)+$J89)*clients!$F$13</f>
        <v>2.9376</v>
      </c>
      <c r="AM89" s="118">
        <f>((clients!$E$13/$H89)+$J89)*clients!$F$13</f>
        <v>2.9784</v>
      </c>
      <c r="AN89" s="119">
        <f>((clients!$D$14/$G89)+$J89)*clients!$F$14</f>
        <v>0.1145454545</v>
      </c>
      <c r="AO89" s="119">
        <f>((clients!$E$14/$H89)+$J89)*clients!$F$14</f>
        <v>0.1440909091</v>
      </c>
      <c r="AP89" s="118">
        <f>((clients!$D$16/$G89)+$J89)*clients!$F$16</f>
        <v>3.0498</v>
      </c>
      <c r="AQ89" s="118">
        <f>((clients!$E$16/$H89)+$J89)*clients!$F$16</f>
        <v>3.11865</v>
      </c>
      <c r="AR89" s="119">
        <f>((clients!$D$17/$G89)+$J89)*clients!$F$17</f>
        <v>3.0498</v>
      </c>
      <c r="AS89" s="119">
        <f>((clients!$E$17/$H89)+$J89)*clients!$F$17</f>
        <v>3.11865</v>
      </c>
      <c r="AT89" s="118">
        <f>((clients!$D$18/$G89)+$J89)*clients!$F$18</f>
        <v>3.0498</v>
      </c>
      <c r="AU89" s="118">
        <f>((clients!$E$18/$H89)+$J89)*clients!$F$18</f>
        <v>3.11865</v>
      </c>
      <c r="AV89" s="119">
        <f>((clients!$D$20/$G89)+$J89)*clients!$F$20</f>
        <v>3.0498</v>
      </c>
      <c r="AW89" s="119">
        <f>((clients!$E$20/$H89)+$J89)*clients!$F$20</f>
        <v>3.11865</v>
      </c>
      <c r="AX89" s="118">
        <f>((clients!$D$21/$G89)+$J89)*clients!$F$21</f>
        <v>3.0498</v>
      </c>
      <c r="AY89" s="118">
        <f>((clients!$E$21/$H89)+$J89)*clients!$F$21</f>
        <v>3.11865</v>
      </c>
      <c r="AZ89" s="119">
        <f>((clients!$D$22/$G89)+$J89)*clients!$F$22</f>
        <v>3.0294</v>
      </c>
      <c r="BA89" s="119">
        <f>((clients!$E$22/$H89)+$J89)*clients!$F$22</f>
        <v>3.09315</v>
      </c>
      <c r="BB89" s="118">
        <f>((clients!$D$23/$G89)+$J89)*clients!$F$23</f>
        <v>2.7948</v>
      </c>
      <c r="BC89" s="118">
        <f>((clients!$E$23/$H89)+$J89)*clients!$F$23</f>
        <v>2.8764</v>
      </c>
      <c r="BD89" s="119">
        <f>((clients!$D$1024/$G89)+$J89)*clients!$F$1024</f>
        <v>0</v>
      </c>
      <c r="BE89" s="119">
        <f>((clients!$E$1024/$H89)+$J89)*clients!$F$1024</f>
        <v>0</v>
      </c>
      <c r="BF89" s="120"/>
      <c r="BG89" s="120"/>
      <c r="BH89" s="121"/>
      <c r="BI89" s="121"/>
    </row>
    <row r="90" ht="12.0" customHeight="1">
      <c r="A90" s="115" t="str">
        <f>mandala!A111</f>
        <v>si</v>
      </c>
      <c r="B90" s="115" t="str">
        <f>mandala!B111</f>
        <v>Courgette | Courgette BIO</v>
      </c>
      <c r="C90" s="115" t="str">
        <f>mandala!C111</f>
        <v>Terramatta</v>
      </c>
      <c r="D90" s="115">
        <f>mandala!D111</f>
        <v>140</v>
      </c>
      <c r="E90" s="115">
        <f>mandala!E111</f>
        <v>112</v>
      </c>
      <c r="F90" s="115">
        <f>mandala!F111</f>
        <v>6</v>
      </c>
      <c r="G90" s="115">
        <f>mandala!G111</f>
        <v>840</v>
      </c>
      <c r="H90" s="115">
        <f>mandala!H111</f>
        <v>672</v>
      </c>
      <c r="I90" s="116" t="str">
        <f>mandala!I111</f>
        <v/>
      </c>
      <c r="J90" s="100">
        <f>mandala!J111</f>
        <v>1.3</v>
      </c>
      <c r="K90" s="117" t="str">
        <f>mandala!K111</f>
        <v/>
      </c>
      <c r="L90" s="102">
        <f>mandala!L111</f>
        <v>0</v>
      </c>
      <c r="M90" s="111"/>
      <c r="N90" s="118">
        <f>((clients!$D$2/G90)+L90)*clients!$F$2</f>
        <v>0.3533333333</v>
      </c>
      <c r="O90" s="118">
        <f>((clients!$E$2/H90)+L90)*clients!$F$2</f>
        <v>0.3916666667</v>
      </c>
      <c r="P90" s="119">
        <f>((clients!$D$3/G90)+J90)*clients!$F$3</f>
        <v>1.772492857</v>
      </c>
      <c r="Q90" s="119">
        <f>((clients!$E$3/H90)+J90)*clients!$F$3</f>
        <v>1.800876786</v>
      </c>
      <c r="R90" s="118">
        <f>((clients!$D$4/$G90)+L90)*clients!$F$4</f>
        <v>0.4007142857</v>
      </c>
      <c r="S90" s="118">
        <f>((clients!$E$4/H90)+L90)*clients!$F$4</f>
        <v>0.4508035714</v>
      </c>
      <c r="T90" s="119">
        <f>((clients!$D$5/$G90)+$J90)*clients!$F$5</f>
        <v>1.4586</v>
      </c>
      <c r="U90" s="119">
        <f>((clients!$E$5/$H90)+$J90)*clients!$F$5</f>
        <v>1.4586</v>
      </c>
      <c r="V90" s="118">
        <f>((clients!$D$6/$G90)+$J90)*clients!$F$6</f>
        <v>1.791857143</v>
      </c>
      <c r="W90" s="118">
        <f>((clients!$E$6/$H90)+$J90)*clients!$F$6</f>
        <v>1.805309524</v>
      </c>
      <c r="X90" s="119">
        <f>((clients!$D$7/$G90)+$J90)*clients!$F$7</f>
        <v>1.839278571</v>
      </c>
      <c r="Y90" s="119">
        <f>((clients!$E$7/$H90)+$J90)*clients!$F$7</f>
        <v>1.884358929</v>
      </c>
      <c r="Z90" s="118">
        <f>((clients!$D$8/$G90)+$J90)*clients!$F$8</f>
        <v>1.838940476</v>
      </c>
      <c r="AA90" s="118">
        <f>((clients!$E$8/$H90)+$J90)*clients!$F$8</f>
        <v>1.880979167</v>
      </c>
      <c r="AB90" s="119">
        <f>((clients!$D$9/$G90)+$J90)*clients!$F$9</f>
        <v>1.845957143</v>
      </c>
      <c r="AC90" s="119">
        <f>((clients!$E$9/$H90)+$J90)*clients!$F$9</f>
        <v>1.892707143</v>
      </c>
      <c r="AD90" s="118">
        <f>((clients!$D$10/$G90)+$J90)*clients!$F$10</f>
        <v>1.839278571</v>
      </c>
      <c r="AE90" s="118">
        <f>((clients!$E$10/$H90)+$J90)*clients!$F$10</f>
        <v>1.884358929</v>
      </c>
      <c r="AF90" s="119">
        <f>((clients!$D$11/$G90)+$J90)*clients!$F$11</f>
        <v>1.845957143</v>
      </c>
      <c r="AG90" s="119">
        <f>((clients!$E$11/$H90)+$J90)*clients!$F$11</f>
        <v>1.892707143</v>
      </c>
      <c r="AH90" s="118">
        <f>((clients!$D$12/$G90)+$J90)*clients!$F$12</f>
        <v>1.8326</v>
      </c>
      <c r="AI90" s="118">
        <f>((clients!$E$12/$H90)+$J90)*clients!$F$12</f>
        <v>1.884358929</v>
      </c>
      <c r="AJ90" s="119">
        <f>((clients!$D$13/$G90)+$J90)*clients!$F$13</f>
        <v>1.765814286</v>
      </c>
      <c r="AK90" s="119">
        <f>((clients!$E$13/$H90)+$J90)*clients!$F$13</f>
        <v>1.792528571</v>
      </c>
      <c r="AL90" s="118">
        <f>((clients!$D$13/$G90)+$J90)*clients!$F$13</f>
        <v>1.765814286</v>
      </c>
      <c r="AM90" s="118">
        <f>((clients!$E$13/$H90)+$J90)*clients!$F$13</f>
        <v>1.792528571</v>
      </c>
      <c r="AN90" s="119">
        <f>((clients!$D$14/$G90)+$J90)*clients!$F$14</f>
        <v>0.06797619048</v>
      </c>
      <c r="AO90" s="119">
        <f>((clients!$E$14/$H90)+$J90)*clients!$F$14</f>
        <v>0.08732142857</v>
      </c>
      <c r="AP90" s="118">
        <f>((clients!$D$16/$G90)+$J90)*clients!$F$16</f>
        <v>1.839278571</v>
      </c>
      <c r="AQ90" s="118">
        <f>((clients!$E$16/$H90)+$J90)*clients!$F$16</f>
        <v>1.884358929</v>
      </c>
      <c r="AR90" s="119">
        <f>((clients!$D$17/$G90)+$J90)*clients!$F$17</f>
        <v>1.839278571</v>
      </c>
      <c r="AS90" s="119">
        <f>((clients!$E$17/$H90)+$J90)*clients!$F$17</f>
        <v>1.884358929</v>
      </c>
      <c r="AT90" s="118">
        <f>((clients!$D$18/$G90)+$J90)*clients!$F$18</f>
        <v>1.839278571</v>
      </c>
      <c r="AU90" s="118">
        <f>((clients!$E$18/$H90)+$J90)*clients!$F$18</f>
        <v>1.884358929</v>
      </c>
      <c r="AV90" s="119">
        <f>((clients!$D$20/$G90)+$J90)*clients!$F$20</f>
        <v>1.839278571</v>
      </c>
      <c r="AW90" s="119">
        <f>((clients!$E$20/$H90)+$J90)*clients!$F$20</f>
        <v>1.884358929</v>
      </c>
      <c r="AX90" s="118">
        <f>((clients!$D$21/$G90)+$J90)*clients!$F$21</f>
        <v>1.839278571</v>
      </c>
      <c r="AY90" s="118">
        <f>((clients!$E$21/$H90)+$J90)*clients!$F$21</f>
        <v>1.884358929</v>
      </c>
      <c r="AZ90" s="119">
        <f>((clients!$D$22/$G90)+$J90)*clients!$F$22</f>
        <v>1.825921429</v>
      </c>
      <c r="BA90" s="119">
        <f>((clients!$E$22/$H90)+$J90)*clients!$F$22</f>
        <v>1.8676625</v>
      </c>
      <c r="BB90" s="118">
        <f>((clients!$D$23/$G90)+$J90)*clients!$F$23</f>
        <v>1.672314286</v>
      </c>
      <c r="BC90" s="118">
        <f>((clients!$E$23/$H90)+$J90)*clients!$F$23</f>
        <v>1.725742857</v>
      </c>
      <c r="BD90" s="119">
        <f>((clients!$D$1024/$G90)+$J90)*clients!$F$1024</f>
        <v>0</v>
      </c>
      <c r="BE90" s="119">
        <f>((clients!$E$1024/$H90)+$J90)*clients!$F$1024</f>
        <v>0</v>
      </c>
      <c r="BF90" s="120"/>
      <c r="BG90" s="120"/>
      <c r="BH90" s="121"/>
      <c r="BI90" s="121"/>
    </row>
    <row r="91" ht="12.0" customHeight="1">
      <c r="A91" s="115" t="str">
        <f>mandala!A113</f>
        <v>si</v>
      </c>
      <c r="B91" s="115" t="str">
        <f>mandala!B113</f>
        <v>Céleri 30-50 cm | Celery  30-50 cm BIO</v>
      </c>
      <c r="C91" s="115" t="str">
        <f>mandala!C113</f>
        <v>Terramatta</v>
      </c>
      <c r="D91" s="115">
        <f>mandala!D113</f>
        <v>100</v>
      </c>
      <c r="E91" s="115">
        <f>mandala!E113</f>
        <v>80</v>
      </c>
      <c r="F91" s="115">
        <f>mandala!F113</f>
        <v>7</v>
      </c>
      <c r="G91" s="115">
        <f>mandala!G113</f>
        <v>700</v>
      </c>
      <c r="H91" s="115">
        <f>mandala!H113</f>
        <v>560</v>
      </c>
      <c r="I91" s="116" t="str">
        <f>mandala!I113</f>
        <v/>
      </c>
      <c r="J91" s="100">
        <f>mandala!J113</f>
        <v>1.2</v>
      </c>
      <c r="K91" s="117" t="str">
        <f>mandala!K113</f>
        <v/>
      </c>
      <c r="L91" s="102">
        <f>mandala!L113</f>
        <v>0</v>
      </c>
      <c r="M91" s="111"/>
      <c r="N91" s="118">
        <f>((clients!$D$2/G91)+L91)*clients!$F$2</f>
        <v>0.424</v>
      </c>
      <c r="O91" s="118">
        <f>((clients!$E$2/H91)+L91)*clients!$F$2</f>
        <v>0.47</v>
      </c>
      <c r="P91" s="119">
        <f>((clients!$D$3/G91)+J91)*clients!$F$3</f>
        <v>1.723071429</v>
      </c>
      <c r="Q91" s="119">
        <f>((clients!$E$3/H91)+J91)*clients!$F$3</f>
        <v>1.757132143</v>
      </c>
      <c r="R91" s="118">
        <f>((clients!$D$4/$G91)+L91)*clients!$F$4</f>
        <v>0.4808571429</v>
      </c>
      <c r="S91" s="118">
        <f>((clients!$E$4/H91)+L91)*clients!$F$4</f>
        <v>0.5409642857</v>
      </c>
      <c r="T91" s="119">
        <f>((clients!$D$5/$G91)+$J91)*clients!$F$5</f>
        <v>1.3464</v>
      </c>
      <c r="U91" s="119">
        <f>((clients!$E$5/$H91)+$J91)*clients!$F$5</f>
        <v>1.3464</v>
      </c>
      <c r="V91" s="118">
        <f>((clients!$D$6/$G91)+$J91)*clients!$F$6</f>
        <v>1.743428571</v>
      </c>
      <c r="W91" s="118">
        <f>((clients!$E$6/$H91)+$J91)*clients!$F$6</f>
        <v>1.759571429</v>
      </c>
      <c r="X91" s="119">
        <f>((clients!$D$7/$G91)+$J91)*clients!$F$7</f>
        <v>1.803214286</v>
      </c>
      <c r="Y91" s="119">
        <f>((clients!$E$7/$H91)+$J91)*clients!$F$7</f>
        <v>1.857310714</v>
      </c>
      <c r="Z91" s="118">
        <f>((clients!$D$8/$G91)+$J91)*clients!$F$8</f>
        <v>1.799928571</v>
      </c>
      <c r="AA91" s="118">
        <f>((clients!$E$8/$H91)+$J91)*clients!$F$8</f>
        <v>1.850375</v>
      </c>
      <c r="AB91" s="119">
        <f>((clients!$D$9/$G91)+$J91)*clients!$F$9</f>
        <v>1.811228571</v>
      </c>
      <c r="AC91" s="119">
        <f>((clients!$E$9/$H91)+$J91)*clients!$F$9</f>
        <v>1.867328571</v>
      </c>
      <c r="AD91" s="118">
        <f>((clients!$D$10/$G91)+$J91)*clients!$F$10</f>
        <v>1.803214286</v>
      </c>
      <c r="AE91" s="118">
        <f>((clients!$E$10/$H91)+$J91)*clients!$F$10</f>
        <v>1.857310714</v>
      </c>
      <c r="AF91" s="119">
        <f>((clients!$D$11/$G91)+$J91)*clients!$F$11</f>
        <v>1.811228571</v>
      </c>
      <c r="AG91" s="119">
        <f>((clients!$E$11/$H91)+$J91)*clients!$F$11</f>
        <v>1.867328571</v>
      </c>
      <c r="AH91" s="118">
        <f>((clients!$D$12/$G91)+$J91)*clients!$F$12</f>
        <v>1.7952</v>
      </c>
      <c r="AI91" s="118">
        <f>((clients!$E$12/$H91)+$J91)*clients!$F$12</f>
        <v>1.857310714</v>
      </c>
      <c r="AJ91" s="119">
        <f>((clients!$D$13/$G91)+$J91)*clients!$F$13</f>
        <v>1.715057143</v>
      </c>
      <c r="AK91" s="119">
        <f>((clients!$E$13/$H91)+$J91)*clients!$F$13</f>
        <v>1.747114286</v>
      </c>
      <c r="AL91" s="118">
        <f>((clients!$D$13/$G91)+$J91)*clients!$F$13</f>
        <v>1.715057143</v>
      </c>
      <c r="AM91" s="118">
        <f>((clients!$E$13/$H91)+$J91)*clients!$F$13</f>
        <v>1.747114286</v>
      </c>
      <c r="AN91" s="119">
        <f>((clients!$D$14/$G91)+$J91)*clients!$F$14</f>
        <v>0.06357142857</v>
      </c>
      <c r="AO91" s="119">
        <f>((clients!$E$14/$H91)+$J91)*clients!$F$14</f>
        <v>0.08678571429</v>
      </c>
      <c r="AP91" s="118">
        <f>((clients!$D$16/$G91)+$J91)*clients!$F$16</f>
        <v>1.803214286</v>
      </c>
      <c r="AQ91" s="118">
        <f>((clients!$E$16/$H91)+$J91)*clients!$F$16</f>
        <v>1.857310714</v>
      </c>
      <c r="AR91" s="119">
        <f>((clients!$D$17/$G91)+$J91)*clients!$F$17</f>
        <v>1.803214286</v>
      </c>
      <c r="AS91" s="119">
        <f>((clients!$E$17/$H91)+$J91)*clients!$F$17</f>
        <v>1.857310714</v>
      </c>
      <c r="AT91" s="118">
        <f>((clients!$D$18/$G91)+$J91)*clients!$F$18</f>
        <v>1.803214286</v>
      </c>
      <c r="AU91" s="118">
        <f>((clients!$E$18/$H91)+$J91)*clients!$F$18</f>
        <v>1.857310714</v>
      </c>
      <c r="AV91" s="119">
        <f>((clients!$D$20/$G91)+$J91)*clients!$F$20</f>
        <v>1.803214286</v>
      </c>
      <c r="AW91" s="119">
        <f>((clients!$E$20/$H91)+$J91)*clients!$F$20</f>
        <v>1.857310714</v>
      </c>
      <c r="AX91" s="118">
        <f>((clients!$D$21/$G91)+$J91)*clients!$F$21</f>
        <v>1.803214286</v>
      </c>
      <c r="AY91" s="118">
        <f>((clients!$E$21/$H91)+$J91)*clients!$F$21</f>
        <v>1.857310714</v>
      </c>
      <c r="AZ91" s="119">
        <f>((clients!$D$22/$G91)+$J91)*clients!$F$22</f>
        <v>1.787185714</v>
      </c>
      <c r="BA91" s="119">
        <f>((clients!$E$22/$H91)+$J91)*clients!$F$22</f>
        <v>1.837275</v>
      </c>
      <c r="BB91" s="118">
        <f>((clients!$D$23/$G91)+$J91)*clients!$F$23</f>
        <v>1.602857143</v>
      </c>
      <c r="BC91" s="118">
        <f>((clients!$E$23/$H91)+$J91)*clients!$F$23</f>
        <v>1.666971429</v>
      </c>
      <c r="BD91" s="119">
        <f>((clients!$D$1024/$G91)+$J91)*clients!$F$1024</f>
        <v>0</v>
      </c>
      <c r="BE91" s="119">
        <f>((clients!$E$1024/$H91)+$J91)*clients!$F$1024</f>
        <v>0</v>
      </c>
      <c r="BF91" s="120"/>
      <c r="BG91" s="120"/>
      <c r="BH91" s="121"/>
      <c r="BI91" s="121"/>
    </row>
    <row r="92" ht="12.0" customHeight="1">
      <c r="A92" s="115" t="str">
        <f>mandala!A114</f>
        <v>si</v>
      </c>
      <c r="B92" s="115" t="str">
        <f>mandala!B114</f>
        <v>Céleri 40-60 cm | Celery  40-60 cm BIO</v>
      </c>
      <c r="C92" s="115" t="str">
        <f>mandala!C114</f>
        <v>Terramatta</v>
      </c>
      <c r="D92" s="115">
        <f>mandala!D114</f>
        <v>100</v>
      </c>
      <c r="E92" s="115">
        <f>mandala!E114</f>
        <v>80</v>
      </c>
      <c r="F92" s="115">
        <f>mandala!F114</f>
        <v>7</v>
      </c>
      <c r="G92" s="115">
        <f>mandala!G114</f>
        <v>700</v>
      </c>
      <c r="H92" s="115">
        <f>mandala!H114</f>
        <v>560</v>
      </c>
      <c r="I92" s="116" t="str">
        <f>mandala!I114</f>
        <v/>
      </c>
      <c r="J92" s="100">
        <f>mandala!J114</f>
        <v>1.1</v>
      </c>
      <c r="K92" s="117" t="str">
        <f>mandala!K114</f>
        <v/>
      </c>
      <c r="L92" s="102">
        <f>mandala!L114</f>
        <v>0</v>
      </c>
      <c r="M92" s="111"/>
      <c r="N92" s="118">
        <f>((clients!$D$2/G92)+L92)*clients!$F$2</f>
        <v>0.424</v>
      </c>
      <c r="O92" s="118">
        <f>((clients!$E$2/H92)+L92)*clients!$F$2</f>
        <v>0.47</v>
      </c>
      <c r="P92" s="119">
        <f>((clients!$D$3/G92)+J92)*clients!$F$3</f>
        <v>1.610871429</v>
      </c>
      <c r="Q92" s="119">
        <f>((clients!$E$3/H92)+J92)*clients!$F$3</f>
        <v>1.644932143</v>
      </c>
      <c r="R92" s="118">
        <f>((clients!$D$4/$G92)+L92)*clients!$F$4</f>
        <v>0.4808571429</v>
      </c>
      <c r="S92" s="118">
        <f>((clients!$E$4/H92)+L92)*clients!$F$4</f>
        <v>0.5409642857</v>
      </c>
      <c r="T92" s="119">
        <f>((clients!$D$5/$G92)+$J92)*clients!$F$5</f>
        <v>1.2342</v>
      </c>
      <c r="U92" s="119">
        <f>((clients!$E$5/$H92)+$J92)*clients!$F$5</f>
        <v>1.2342</v>
      </c>
      <c r="V92" s="118">
        <f>((clients!$D$6/$G92)+$J92)*clients!$F$6</f>
        <v>1.630428571</v>
      </c>
      <c r="W92" s="118">
        <f>((clients!$E$6/$H92)+$J92)*clients!$F$6</f>
        <v>1.646571429</v>
      </c>
      <c r="X92" s="119">
        <f>((clients!$D$7/$G92)+$J92)*clients!$F$7</f>
        <v>1.691014286</v>
      </c>
      <c r="Y92" s="119">
        <f>((clients!$E$7/$H92)+$J92)*clients!$F$7</f>
        <v>1.745110714</v>
      </c>
      <c r="Z92" s="118">
        <f>((clients!$D$8/$G92)+$J92)*clients!$F$8</f>
        <v>1.686928571</v>
      </c>
      <c r="AA92" s="118">
        <f>((clients!$E$8/$H92)+$J92)*clients!$F$8</f>
        <v>1.737375</v>
      </c>
      <c r="AB92" s="119">
        <f>((clients!$D$9/$G92)+$J92)*clients!$F$9</f>
        <v>1.699028571</v>
      </c>
      <c r="AC92" s="119">
        <f>((clients!$E$9/$H92)+$J92)*clients!$F$9</f>
        <v>1.755128571</v>
      </c>
      <c r="AD92" s="118">
        <f>((clients!$D$10/$G92)+$J92)*clients!$F$10</f>
        <v>1.691014286</v>
      </c>
      <c r="AE92" s="118">
        <f>((clients!$E$10/$H92)+$J92)*clients!$F$10</f>
        <v>1.745110714</v>
      </c>
      <c r="AF92" s="119">
        <f>((clients!$D$11/$G92)+$J92)*clients!$F$11</f>
        <v>1.699028571</v>
      </c>
      <c r="AG92" s="119">
        <f>((clients!$E$11/$H92)+$J92)*clients!$F$11</f>
        <v>1.755128571</v>
      </c>
      <c r="AH92" s="118">
        <f>((clients!$D$12/$G92)+$J92)*clients!$F$12</f>
        <v>1.683</v>
      </c>
      <c r="AI92" s="118">
        <f>((clients!$E$12/$H92)+$J92)*clients!$F$12</f>
        <v>1.745110714</v>
      </c>
      <c r="AJ92" s="119">
        <f>((clients!$D$13/$G92)+$J92)*clients!$F$13</f>
        <v>1.602857143</v>
      </c>
      <c r="AK92" s="119">
        <f>((clients!$E$13/$H92)+$J92)*clients!$F$13</f>
        <v>1.634914286</v>
      </c>
      <c r="AL92" s="118">
        <f>((clients!$D$13/$G92)+$J92)*clients!$F$13</f>
        <v>1.602857143</v>
      </c>
      <c r="AM92" s="118">
        <f>((clients!$E$13/$H92)+$J92)*clients!$F$13</f>
        <v>1.634914286</v>
      </c>
      <c r="AN92" s="119">
        <f>((clients!$D$14/$G92)+$J92)*clients!$F$14</f>
        <v>0.05857142857</v>
      </c>
      <c r="AO92" s="119">
        <f>((clients!$E$14/$H92)+$J92)*clients!$F$14</f>
        <v>0.08178571429</v>
      </c>
      <c r="AP92" s="118">
        <f>((clients!$D$16/$G92)+$J92)*clients!$F$16</f>
        <v>1.691014286</v>
      </c>
      <c r="AQ92" s="118">
        <f>((clients!$E$16/$H92)+$J92)*clients!$F$16</f>
        <v>1.745110714</v>
      </c>
      <c r="AR92" s="119">
        <f>((clients!$D$17/$G92)+$J92)*clients!$F$17</f>
        <v>1.691014286</v>
      </c>
      <c r="AS92" s="119">
        <f>((clients!$E$17/$H92)+$J92)*clients!$F$17</f>
        <v>1.745110714</v>
      </c>
      <c r="AT92" s="118">
        <f>((clients!$D$18/$G92)+$J92)*clients!$F$18</f>
        <v>1.691014286</v>
      </c>
      <c r="AU92" s="118">
        <f>((clients!$E$18/$H92)+$J92)*clients!$F$18</f>
        <v>1.745110714</v>
      </c>
      <c r="AV92" s="119">
        <f>((clients!$D$20/$G92)+$J92)*clients!$F$20</f>
        <v>1.691014286</v>
      </c>
      <c r="AW92" s="119">
        <f>((clients!$E$20/$H92)+$J92)*clients!$F$20</f>
        <v>1.745110714</v>
      </c>
      <c r="AX92" s="118">
        <f>((clients!$D$21/$G92)+$J92)*clients!$F$21</f>
        <v>1.691014286</v>
      </c>
      <c r="AY92" s="118">
        <f>((clients!$E$21/$H92)+$J92)*clients!$F$21</f>
        <v>1.745110714</v>
      </c>
      <c r="AZ92" s="119">
        <f>((clients!$D$22/$G92)+$J92)*clients!$F$22</f>
        <v>1.674985714</v>
      </c>
      <c r="BA92" s="119">
        <f>((clients!$E$22/$H92)+$J92)*clients!$F$22</f>
        <v>1.725075</v>
      </c>
      <c r="BB92" s="118">
        <f>((clients!$D$23/$G92)+$J92)*clients!$F$23</f>
        <v>1.490657143</v>
      </c>
      <c r="BC92" s="118">
        <f>((clients!$E$23/$H92)+$J92)*clients!$F$23</f>
        <v>1.554771429</v>
      </c>
      <c r="BD92" s="119">
        <f>((clients!$D$1024/$G92)+$J92)*clients!$F$1024</f>
        <v>0</v>
      </c>
      <c r="BE92" s="119">
        <f>((clients!$E$1024/$H92)+$J92)*clients!$F$1024</f>
        <v>0</v>
      </c>
      <c r="BF92" s="120"/>
      <c r="BG92" s="120"/>
      <c r="BH92" s="121"/>
      <c r="BI92" s="121"/>
    </row>
    <row r="93" ht="12.0" customHeight="1">
      <c r="A93" s="115" t="str">
        <f>mandala!A115</f>
        <v>no</v>
      </c>
      <c r="B93" s="115" t="str">
        <f>mandala!B115</f>
        <v>Bettes colorées | Coloured Chard BIO</v>
      </c>
      <c r="C93" s="115" t="str">
        <f>mandala!C115</f>
        <v>Terramatta</v>
      </c>
      <c r="D93" s="115">
        <f>mandala!D115</f>
        <v>55</v>
      </c>
      <c r="E93" s="115">
        <f>mandala!E115</f>
        <v>48</v>
      </c>
      <c r="F93" s="115">
        <f>mandala!F115</f>
        <v>8</v>
      </c>
      <c r="G93" s="115">
        <f>mandala!G115</f>
        <v>440</v>
      </c>
      <c r="H93" s="115">
        <f>mandala!H115</f>
        <v>384</v>
      </c>
      <c r="I93" s="116" t="str">
        <f>mandala!I115</f>
        <v/>
      </c>
      <c r="J93" s="100">
        <f>mandala!J115</f>
        <v>1.7</v>
      </c>
      <c r="K93" s="117" t="str">
        <f>mandala!K115</f>
        <v/>
      </c>
      <c r="L93" s="102">
        <f>mandala!L115</f>
        <v>0</v>
      </c>
      <c r="M93" s="111"/>
      <c r="N93" s="118">
        <f>((clients!$D$2/G93)+L93)*clients!$F$2</f>
        <v>0.6745454545</v>
      </c>
      <c r="O93" s="118">
        <f>((clients!$E$2/H93)+L93)*clients!$F$2</f>
        <v>0.6854166667</v>
      </c>
      <c r="P93" s="119">
        <f>((clients!$D$3/G93)+J93)*clients!$F$3</f>
        <v>2.50665</v>
      </c>
      <c r="Q93" s="119">
        <f>((clients!$E$3/H93)+J93)*clients!$F$3</f>
        <v>2.506384375</v>
      </c>
      <c r="R93" s="118">
        <f>((clients!$D$4/$G93)+L93)*clients!$F$4</f>
        <v>0.765</v>
      </c>
      <c r="S93" s="118">
        <f>((clients!$E$4/H93)+L93)*clients!$F$4</f>
        <v>0.78890625</v>
      </c>
      <c r="T93" s="119">
        <f>((clients!$D$5/$G93)+$J93)*clients!$F$5</f>
        <v>1.9074</v>
      </c>
      <c r="U93" s="119">
        <f>((clients!$E$5/$H93)+$J93)*clients!$F$5</f>
        <v>1.9074</v>
      </c>
      <c r="V93" s="118">
        <f>((clients!$D$6/$G93)+$J93)*clients!$F$6</f>
        <v>2.537363636</v>
      </c>
      <c r="W93" s="118">
        <f>((clients!$E$6/$H93)+$J93)*clients!$F$6</f>
        <v>2.509541667</v>
      </c>
      <c r="X93" s="119">
        <f>((clients!$D$7/$G93)+$J93)*clients!$F$7</f>
        <v>2.63415</v>
      </c>
      <c r="Y93" s="119">
        <f>((clients!$E$7/$H93)+$J93)*clients!$F$7</f>
        <v>2.652478125</v>
      </c>
      <c r="Z93" s="118">
        <f>((clients!$D$8/$G93)+$J93)*clients!$F$8</f>
        <v>2.62725</v>
      </c>
      <c r="AA93" s="118">
        <f>((clients!$E$8/$H93)+$J93)*clients!$F$8</f>
        <v>2.641963542</v>
      </c>
      <c r="AB93" s="119">
        <f>((clients!$D$9/$G93)+$J93)*clients!$F$9</f>
        <v>2.6469</v>
      </c>
      <c r="AC93" s="119">
        <f>((clients!$E$9/$H93)+$J93)*clients!$F$9</f>
        <v>2.6670875</v>
      </c>
      <c r="AD93" s="118">
        <f>((clients!$D$10/$G93)+$J93)*clients!$F$10</f>
        <v>2.63415</v>
      </c>
      <c r="AE93" s="118">
        <f>((clients!$E$10/$H93)+$J93)*clients!$F$10</f>
        <v>2.652478125</v>
      </c>
      <c r="AF93" s="119">
        <f>((clients!$D$11/$G93)+$J93)*clients!$F$11</f>
        <v>2.6469</v>
      </c>
      <c r="AG93" s="119">
        <f>((clients!$E$11/$H93)+$J93)*clients!$F$11</f>
        <v>2.6670875</v>
      </c>
      <c r="AH93" s="118">
        <f>((clients!$D$12/$G93)+$J93)*clients!$F$12</f>
        <v>2.6214</v>
      </c>
      <c r="AI93" s="118">
        <f>((clients!$E$12/$H93)+$J93)*clients!$F$12</f>
        <v>2.652478125</v>
      </c>
      <c r="AJ93" s="119">
        <f>((clients!$D$13/$G93)+$J93)*clients!$F$13</f>
        <v>2.4939</v>
      </c>
      <c r="AK93" s="119">
        <f>((clients!$E$13/$H93)+$J93)*clients!$F$13</f>
        <v>2.491775</v>
      </c>
      <c r="AL93" s="118">
        <f>((clients!$D$13/$G93)+$J93)*clients!$F$13</f>
        <v>2.4939</v>
      </c>
      <c r="AM93" s="118">
        <f>((clients!$E$13/$H93)+$J93)*clients!$F$13</f>
        <v>2.491775</v>
      </c>
      <c r="AN93" s="119">
        <f>((clients!$D$14/$G93)+$J93)*clients!$F$14</f>
        <v>0.09068181818</v>
      </c>
      <c r="AO93" s="119">
        <f>((clients!$E$14/$H93)+$J93)*clients!$F$14</f>
        <v>0.1240625</v>
      </c>
      <c r="AP93" s="118">
        <f>((clients!$D$16/$G93)+$J93)*clients!$F$16</f>
        <v>2.63415</v>
      </c>
      <c r="AQ93" s="118">
        <f>((clients!$E$16/$H93)+$J93)*clients!$F$16</f>
        <v>2.652478125</v>
      </c>
      <c r="AR93" s="119">
        <f>((clients!$D$17/$G93)+$J93)*clients!$F$17</f>
        <v>2.63415</v>
      </c>
      <c r="AS93" s="119">
        <f>((clients!$E$17/$H93)+$J93)*clients!$F$17</f>
        <v>2.652478125</v>
      </c>
      <c r="AT93" s="118">
        <f>((clients!$D$18/$G93)+$J93)*clients!$F$18</f>
        <v>2.63415</v>
      </c>
      <c r="AU93" s="118">
        <f>((clients!$E$18/$H93)+$J93)*clients!$F$18</f>
        <v>2.652478125</v>
      </c>
      <c r="AV93" s="119">
        <f>((clients!$D$20/$G93)+$J93)*clients!$F$20</f>
        <v>2.63415</v>
      </c>
      <c r="AW93" s="119">
        <f>((clients!$E$20/$H93)+$J93)*clients!$F$20</f>
        <v>2.652478125</v>
      </c>
      <c r="AX93" s="118">
        <f>((clients!$D$21/$G93)+$J93)*clients!$F$21</f>
        <v>2.63415</v>
      </c>
      <c r="AY93" s="118">
        <f>((clients!$E$21/$H93)+$J93)*clients!$F$21</f>
        <v>2.652478125</v>
      </c>
      <c r="AZ93" s="119">
        <f>((clients!$D$22/$G93)+$J93)*clients!$F$22</f>
        <v>2.60865</v>
      </c>
      <c r="BA93" s="119">
        <f>((clients!$E$22/$H93)+$J93)*clients!$F$22</f>
        <v>2.623259375</v>
      </c>
      <c r="BB93" s="118">
        <f>((clients!$D$23/$G93)+$J93)*clients!$F$23</f>
        <v>2.3154</v>
      </c>
      <c r="BC93" s="118">
        <f>((clients!$E$23/$H93)+$J93)*clients!$F$23</f>
        <v>2.3749</v>
      </c>
      <c r="BD93" s="119">
        <f>((clients!$D$1024/$G93)+$J93)*clients!$F$1024</f>
        <v>0</v>
      </c>
      <c r="BE93" s="119">
        <f>((clients!$E$1024/$H93)+$J93)*clients!$F$1024</f>
        <v>0</v>
      </c>
      <c r="BF93" s="120"/>
      <c r="BG93" s="120"/>
      <c r="BH93" s="121"/>
      <c r="BI93" s="121"/>
    </row>
    <row r="94" ht="12.75" customHeight="1">
      <c r="A94" s="115" t="str">
        <f>mandala!A112</f>
        <v>no</v>
      </c>
      <c r="B94" s="115" t="str">
        <f>mandala!B112</f>
        <v>Courge Butternut | Pumpkin Butternut BIO</v>
      </c>
      <c r="C94" s="115" t="str">
        <f>mandala!C112</f>
        <v>Terramatta</v>
      </c>
      <c r="D94" s="115">
        <f>mandala!D112</f>
        <v>75</v>
      </c>
      <c r="E94" s="115">
        <f>mandala!E112</f>
        <v>60</v>
      </c>
      <c r="F94" s="115">
        <f>mandala!F112</f>
        <v>10</v>
      </c>
      <c r="G94" s="115">
        <f>mandala!G112</f>
        <v>750</v>
      </c>
      <c r="H94" s="115">
        <f>mandala!H112</f>
        <v>600</v>
      </c>
      <c r="I94" s="116" t="str">
        <f>mandala!I112</f>
        <v/>
      </c>
      <c r="J94" s="100">
        <f>mandala!J112</f>
        <v>1.1</v>
      </c>
      <c r="K94" s="117" t="str">
        <f>mandala!K112</f>
        <v/>
      </c>
      <c r="L94" s="102">
        <f>mandala!L112</f>
        <v>0</v>
      </c>
      <c r="M94" s="111"/>
      <c r="N94" s="118">
        <f>((clients!$D$2/G94)+L94)*clients!$F$2</f>
        <v>0.3957333333</v>
      </c>
      <c r="O94" s="118">
        <f>((clients!$E$2/H94)+L94)*clients!$F$2</f>
        <v>0.4386666667</v>
      </c>
      <c r="P94" s="119">
        <f>((clients!$D$3/G94)+J94)*clients!$F$3</f>
        <v>1.58576</v>
      </c>
      <c r="Q94" s="119">
        <f>((clients!$E$3/H94)+J94)*clients!$F$3</f>
        <v>1.61755</v>
      </c>
      <c r="R94" s="118">
        <f>((clients!$D$4/$G94)+L94)*clients!$F$4</f>
        <v>0.4488</v>
      </c>
      <c r="S94" s="118">
        <f>((clients!$E$4/H94)+L94)*clients!$F$4</f>
        <v>0.5049</v>
      </c>
      <c r="T94" s="119">
        <f>((clients!$D$5/$G94)+$J94)*clients!$F$5</f>
        <v>1.2342</v>
      </c>
      <c r="U94" s="119">
        <f>((clients!$E$5/$H94)+$J94)*clients!$F$5</f>
        <v>1.2342</v>
      </c>
      <c r="V94" s="118">
        <f>((clients!$D$6/$G94)+$J94)*clients!$F$6</f>
        <v>1.6046</v>
      </c>
      <c r="W94" s="118">
        <f>((clients!$E$6/$H94)+$J94)*clients!$F$6</f>
        <v>1.619666667</v>
      </c>
      <c r="X94" s="119">
        <f>((clients!$D$7/$G94)+$J94)*clients!$F$7</f>
        <v>1.66056</v>
      </c>
      <c r="Y94" s="119">
        <f>((clients!$E$7/$H94)+$J94)*clients!$F$7</f>
        <v>1.71105</v>
      </c>
      <c r="Z94" s="118">
        <f>((clients!$D$8/$G94)+$J94)*clients!$F$8</f>
        <v>1.657333333</v>
      </c>
      <c r="AA94" s="118">
        <f>((clients!$E$8/$H94)+$J94)*clients!$F$8</f>
        <v>1.704416667</v>
      </c>
      <c r="AB94" s="119">
        <f>((clients!$D$9/$G94)+$J94)*clients!$F$9</f>
        <v>1.66804</v>
      </c>
      <c r="AC94" s="119">
        <f>((clients!$E$9/$H94)+$J94)*clients!$F$9</f>
        <v>1.7204</v>
      </c>
      <c r="AD94" s="118">
        <f>((clients!$D$10/$G94)+$J94)*clients!$F$10</f>
        <v>1.66056</v>
      </c>
      <c r="AE94" s="118">
        <f>((clients!$E$10/$H94)+$J94)*clients!$F$10</f>
        <v>1.71105</v>
      </c>
      <c r="AF94" s="119">
        <f>((clients!$D$11/$G94)+$J94)*clients!$F$11</f>
        <v>1.66804</v>
      </c>
      <c r="AG94" s="119">
        <f>((clients!$E$11/$H94)+$J94)*clients!$F$11</f>
        <v>1.7204</v>
      </c>
      <c r="AH94" s="118">
        <f>((clients!$D$12/$G94)+$J94)*clients!$F$12</f>
        <v>1.65308</v>
      </c>
      <c r="AI94" s="118">
        <f>((clients!$E$12/$H94)+$J94)*clients!$F$12</f>
        <v>1.71105</v>
      </c>
      <c r="AJ94" s="119">
        <f>((clients!$D$13/$G94)+$J94)*clients!$F$13</f>
        <v>1.57828</v>
      </c>
      <c r="AK94" s="119">
        <f>((clients!$E$13/$H94)+$J94)*clients!$F$13</f>
        <v>1.6082</v>
      </c>
      <c r="AL94" s="118">
        <f>((clients!$D$13/$G94)+$J94)*clients!$F$13</f>
        <v>1.57828</v>
      </c>
      <c r="AM94" s="118">
        <f>((clients!$E$13/$H94)+$J94)*clients!$F$13</f>
        <v>1.6082</v>
      </c>
      <c r="AN94" s="119">
        <f>((clients!$D$14/$G94)+$J94)*clients!$F$14</f>
        <v>0.05833333333</v>
      </c>
      <c r="AO94" s="119">
        <f>((clients!$E$14/$H94)+$J94)*clients!$F$14</f>
        <v>0.08</v>
      </c>
      <c r="AP94" s="118">
        <f>((clients!$D$16/$G94)+$J94)*clients!$F$16</f>
        <v>1.66056</v>
      </c>
      <c r="AQ94" s="118">
        <f>((clients!$E$16/$H94)+$J94)*clients!$F$16</f>
        <v>1.71105</v>
      </c>
      <c r="AR94" s="119">
        <f>((clients!$D$17/$G94)+$J94)*clients!$F$17</f>
        <v>1.66056</v>
      </c>
      <c r="AS94" s="119">
        <f>((clients!$E$17/$H94)+$J94)*clients!$F$17</f>
        <v>1.71105</v>
      </c>
      <c r="AT94" s="118">
        <f>((clients!$D$18/$G94)+$J94)*clients!$F$18</f>
        <v>1.66056</v>
      </c>
      <c r="AU94" s="118">
        <f>((clients!$E$18/$H94)+$J94)*clients!$F$18</f>
        <v>1.71105</v>
      </c>
      <c r="AV94" s="119">
        <f>((clients!$D$20/$G94)+$J94)*clients!$F$20</f>
        <v>1.66056</v>
      </c>
      <c r="AW94" s="119">
        <f>((clients!$E$20/$H94)+$J94)*clients!$F$20</f>
        <v>1.71105</v>
      </c>
      <c r="AX94" s="118">
        <f>((clients!$D$21/$G94)+$J94)*clients!$F$21</f>
        <v>1.66056</v>
      </c>
      <c r="AY94" s="118">
        <f>((clients!$E$21/$H94)+$J94)*clients!$F$21</f>
        <v>1.71105</v>
      </c>
      <c r="AZ94" s="119">
        <f>((clients!$D$22/$G94)+$J94)*clients!$F$22</f>
        <v>1.6456</v>
      </c>
      <c r="BA94" s="119">
        <f>((clients!$E$22/$H94)+$J94)*clients!$F$22</f>
        <v>1.69235</v>
      </c>
      <c r="BB94" s="118">
        <f>((clients!$D$23/$G94)+$J94)*clients!$F$23</f>
        <v>1.47356</v>
      </c>
      <c r="BC94" s="118">
        <f>((clients!$E$23/$H94)+$J94)*clients!$F$23</f>
        <v>1.5334</v>
      </c>
      <c r="BD94" s="119">
        <f>((clients!$D$1024/$G94)+$J94)*clients!$F$1024</f>
        <v>0</v>
      </c>
      <c r="BE94" s="119">
        <f>((clients!$E$1024/$H94)+$J94)*clients!$F$1024</f>
        <v>0</v>
      </c>
      <c r="BF94" s="120"/>
      <c r="BG94" s="120"/>
      <c r="BH94" s="121"/>
      <c r="BI94" s="121"/>
    </row>
    <row r="95" ht="12.0" customHeight="1">
      <c r="A95" s="115" t="str">
        <f>mandala!A116</f>
        <v>no</v>
      </c>
      <c r="B95" s="115" t="str">
        <f>mandala!B116</f>
        <v>Fenouil  | Fennel  BIO</v>
      </c>
      <c r="C95" s="115" t="str">
        <f>mandala!C116</f>
        <v>Terramatta</v>
      </c>
      <c r="D95" s="115">
        <f>mandala!D116</f>
        <v>110</v>
      </c>
      <c r="E95" s="115">
        <f>mandala!E116</f>
        <v>88</v>
      </c>
      <c r="F95" s="115">
        <f>mandala!F116</f>
        <v>7</v>
      </c>
      <c r="G95" s="115">
        <f>mandala!G116</f>
        <v>770</v>
      </c>
      <c r="H95" s="115">
        <f>mandala!H116</f>
        <v>616</v>
      </c>
      <c r="I95" s="116" t="str">
        <f>mandala!I116</f>
        <v/>
      </c>
      <c r="J95" s="100">
        <f>mandala!J116</f>
        <v>1.6</v>
      </c>
      <c r="K95" s="117" t="str">
        <f>mandala!K116</f>
        <v/>
      </c>
      <c r="L95" s="102">
        <f>mandala!L116</f>
        <v>0</v>
      </c>
      <c r="M95" s="111"/>
      <c r="N95" s="118">
        <f>((clients!$D$2/G95)+L95)*clients!$F$2</f>
        <v>0.3854545455</v>
      </c>
      <c r="O95" s="118">
        <f>((clients!$E$2/H95)+L95)*clients!$F$2</f>
        <v>0.4272727273</v>
      </c>
      <c r="P95" s="119">
        <f>((clients!$D$3/G95)+J95)*clients!$F$3</f>
        <v>2.137628571</v>
      </c>
      <c r="Q95" s="119">
        <f>((clients!$E$3/H95)+J95)*clients!$F$3</f>
        <v>2.168592857</v>
      </c>
      <c r="R95" s="118">
        <f>((clients!$D$4/$G95)+L95)*clients!$F$4</f>
        <v>0.4371428571</v>
      </c>
      <c r="S95" s="118">
        <f>((clients!$E$4/H95)+L95)*clients!$F$4</f>
        <v>0.4917857143</v>
      </c>
      <c r="T95" s="119">
        <f>((clients!$D$5/$G95)+$J95)*clients!$F$5</f>
        <v>1.7952</v>
      </c>
      <c r="U95" s="119">
        <f>((clients!$E$5/$H95)+$J95)*clients!$F$5</f>
        <v>1.7952</v>
      </c>
      <c r="V95" s="118">
        <f>((clients!$D$6/$G95)+$J95)*clients!$F$6</f>
        <v>2.160207792</v>
      </c>
      <c r="W95" s="118">
        <f>((clients!$E$6/$H95)+$J95)*clients!$F$6</f>
        <v>2.174883117</v>
      </c>
      <c r="X95" s="119">
        <f>((clients!$D$7/$G95)+$J95)*clients!$F$7</f>
        <v>2.210485714</v>
      </c>
      <c r="Y95" s="119">
        <f>((clients!$E$7/$H95)+$J95)*clients!$F$7</f>
        <v>2.259664286</v>
      </c>
      <c r="Z95" s="118">
        <f>((clients!$D$8/$G95)+$J95)*clients!$F$8</f>
        <v>2.211571429</v>
      </c>
      <c r="AA95" s="118">
        <f>((clients!$E$8/$H95)+$J95)*clients!$F$8</f>
        <v>2.257431818</v>
      </c>
      <c r="AB95" s="119">
        <f>((clients!$D$9/$G95)+$J95)*clients!$F$9</f>
        <v>2.217771429</v>
      </c>
      <c r="AC95" s="119">
        <f>((clients!$E$9/$H95)+$J95)*clients!$F$9</f>
        <v>2.268771429</v>
      </c>
      <c r="AD95" s="118">
        <f>((clients!$D$10/$G95)+$J95)*clients!$F$10</f>
        <v>2.210485714</v>
      </c>
      <c r="AE95" s="118">
        <f>((clients!$E$10/$H95)+$J95)*clients!$F$10</f>
        <v>2.259664286</v>
      </c>
      <c r="AF95" s="119">
        <f>((clients!$D$11/$G95)+$J95)*clients!$F$11</f>
        <v>2.217771429</v>
      </c>
      <c r="AG95" s="119">
        <f>((clients!$E$11/$H95)+$J95)*clients!$F$11</f>
        <v>2.268771429</v>
      </c>
      <c r="AH95" s="118">
        <f>((clients!$D$12/$G95)+$J95)*clients!$F$12</f>
        <v>2.2032</v>
      </c>
      <c r="AI95" s="118">
        <f>((clients!$E$12/$H95)+$J95)*clients!$F$12</f>
        <v>2.259664286</v>
      </c>
      <c r="AJ95" s="119">
        <f>((clients!$D$13/$G95)+$J95)*clients!$F$13</f>
        <v>2.130342857</v>
      </c>
      <c r="AK95" s="119">
        <f>((clients!$E$13/$H95)+$J95)*clients!$F$13</f>
        <v>2.159485714</v>
      </c>
      <c r="AL95" s="118">
        <f>((clients!$D$13/$G95)+$J95)*clients!$F$13</f>
        <v>2.130342857</v>
      </c>
      <c r="AM95" s="118">
        <f>((clients!$E$13/$H95)+$J95)*clients!$F$13</f>
        <v>2.159485714</v>
      </c>
      <c r="AN95" s="119">
        <f>((clients!$D$14/$G95)+$J95)*clients!$F$14</f>
        <v>0.08324675325</v>
      </c>
      <c r="AO95" s="119">
        <f>((clients!$E$14/$H95)+$J95)*clients!$F$14</f>
        <v>0.1043506494</v>
      </c>
      <c r="AP95" s="118">
        <f>((clients!$D$16/$G95)+$J95)*clients!$F$16</f>
        <v>2.210485714</v>
      </c>
      <c r="AQ95" s="118">
        <f>((clients!$E$16/$H95)+$J95)*clients!$F$16</f>
        <v>2.259664286</v>
      </c>
      <c r="AR95" s="119">
        <f>((clients!$D$17/$G95)+$J95)*clients!$F$17</f>
        <v>2.210485714</v>
      </c>
      <c r="AS95" s="119">
        <f>((clients!$E$17/$H95)+$J95)*clients!$F$17</f>
        <v>2.259664286</v>
      </c>
      <c r="AT95" s="118">
        <f>((clients!$D$18/$G95)+$J95)*clients!$F$18</f>
        <v>2.210485714</v>
      </c>
      <c r="AU95" s="118">
        <f>((clients!$E$18/$H95)+$J95)*clients!$F$18</f>
        <v>2.259664286</v>
      </c>
      <c r="AV95" s="119">
        <f>((clients!$D$20/$G95)+$J95)*clients!$F$20</f>
        <v>2.210485714</v>
      </c>
      <c r="AW95" s="119">
        <f>((clients!$E$20/$H95)+$J95)*clients!$F$20</f>
        <v>2.259664286</v>
      </c>
      <c r="AX95" s="118">
        <f>((clients!$D$21/$G95)+$J95)*clients!$F$21</f>
        <v>2.210485714</v>
      </c>
      <c r="AY95" s="118">
        <f>((clients!$E$21/$H95)+$J95)*clients!$F$21</f>
        <v>2.259664286</v>
      </c>
      <c r="AZ95" s="119">
        <f>((clients!$D$22/$G95)+$J95)*clients!$F$22</f>
        <v>2.195914286</v>
      </c>
      <c r="BA95" s="119">
        <f>((clients!$E$22/$H95)+$J95)*clients!$F$22</f>
        <v>2.24145</v>
      </c>
      <c r="BB95" s="118">
        <f>((clients!$D$23/$G95)+$J95)*clients!$F$23</f>
        <v>2.028342857</v>
      </c>
      <c r="BC95" s="118">
        <f>((clients!$E$23/$H95)+$J95)*clients!$F$23</f>
        <v>2.086628571</v>
      </c>
      <c r="BD95" s="119">
        <f>((clients!$D$1024/$G95)+$J95)*clients!$F$1024</f>
        <v>0</v>
      </c>
      <c r="BE95" s="119">
        <f>((clients!$E$1024/$H95)+$J95)*clients!$F$1024</f>
        <v>0</v>
      </c>
      <c r="BF95" s="120"/>
      <c r="BG95" s="120"/>
      <c r="BH95" s="121"/>
      <c r="BI95" s="121"/>
    </row>
    <row r="96" ht="12.0" customHeight="1">
      <c r="A96" s="115" t="str">
        <f>mandala!A117</f>
        <v>no</v>
      </c>
      <c r="B96" s="115" t="str">
        <f>mandala!B117</f>
        <v>Haricots verts | Green beans  BIO</v>
      </c>
      <c r="C96" s="115" t="str">
        <f>mandala!C117</f>
        <v>Terramatta</v>
      </c>
      <c r="D96" s="115">
        <f>mandala!D117</f>
        <v>110</v>
      </c>
      <c r="E96" s="115">
        <f>mandala!E117</f>
        <v>88</v>
      </c>
      <c r="F96" s="115">
        <f>mandala!F117</f>
        <v>5</v>
      </c>
      <c r="G96" s="115">
        <f>mandala!G117</f>
        <v>550</v>
      </c>
      <c r="H96" s="115">
        <f>mandala!H117</f>
        <v>440</v>
      </c>
      <c r="I96" s="116" t="str">
        <f>mandala!I117</f>
        <v/>
      </c>
      <c r="J96" s="100">
        <f>mandala!J117</f>
        <v>3</v>
      </c>
      <c r="K96" s="117" t="str">
        <f>mandala!K117</f>
        <v/>
      </c>
      <c r="L96" s="102">
        <f>mandala!L117</f>
        <v>0</v>
      </c>
      <c r="M96" s="111"/>
      <c r="N96" s="118">
        <f>((clients!$D$2/G96)+L96)*clients!$F$2</f>
        <v>0.5396363636</v>
      </c>
      <c r="O96" s="118">
        <f>((clients!$E$2/H96)+L96)*clients!$F$2</f>
        <v>0.5981818182</v>
      </c>
      <c r="P96" s="119">
        <f>((clients!$D$3/G96)+J96)*clients!$F$3</f>
        <v>3.8454</v>
      </c>
      <c r="Q96" s="119">
        <f>((clients!$E$3/H96)+J96)*clients!$F$3</f>
        <v>3.88875</v>
      </c>
      <c r="R96" s="118">
        <f>((clients!$D$4/$G96)+L96)*clients!$F$4</f>
        <v>0.612</v>
      </c>
      <c r="S96" s="118">
        <f>((clients!$E$4/H96)+L96)*clients!$F$4</f>
        <v>0.6885</v>
      </c>
      <c r="T96" s="119">
        <f>((clients!$D$5/$G96)+$J96)*clients!$F$5</f>
        <v>3.366</v>
      </c>
      <c r="U96" s="119">
        <f>((clients!$E$5/$H96)+$J96)*clients!$F$5</f>
        <v>3.366</v>
      </c>
      <c r="V96" s="118">
        <f>((clients!$D$6/$G96)+$J96)*clients!$F$6</f>
        <v>3.883090909</v>
      </c>
      <c r="W96" s="118">
        <f>((clients!$E$6/$H96)+$J96)*clients!$F$6</f>
        <v>3.903636364</v>
      </c>
      <c r="X96" s="119">
        <f>((clients!$D$7/$G96)+$J96)*clients!$F$7</f>
        <v>3.9474</v>
      </c>
      <c r="Y96" s="119">
        <f>((clients!$E$7/$H96)+$J96)*clients!$F$7</f>
        <v>4.01625</v>
      </c>
      <c r="Z96" s="118">
        <f>((clients!$D$8/$G96)+$J96)*clients!$F$8</f>
        <v>3.955</v>
      </c>
      <c r="AA96" s="118">
        <f>((clients!$E$8/$H96)+$J96)*clients!$F$8</f>
        <v>4.019204545</v>
      </c>
      <c r="AB96" s="119">
        <f>((clients!$D$9/$G96)+$J96)*clients!$F$9</f>
        <v>3.9576</v>
      </c>
      <c r="AC96" s="119">
        <f>((clients!$E$9/$H96)+$J96)*clients!$F$9</f>
        <v>4.029</v>
      </c>
      <c r="AD96" s="118">
        <f>((clients!$D$10/$G96)+$J96)*clients!$F$10</f>
        <v>3.9474</v>
      </c>
      <c r="AE96" s="118">
        <f>((clients!$E$10/$H96)+$J96)*clients!$F$10</f>
        <v>4.01625</v>
      </c>
      <c r="AF96" s="119">
        <f>((clients!$D$11/$G96)+$J96)*clients!$F$11</f>
        <v>3.9576</v>
      </c>
      <c r="AG96" s="119">
        <f>((clients!$E$11/$H96)+$J96)*clients!$F$11</f>
        <v>4.029</v>
      </c>
      <c r="AH96" s="118">
        <f>((clients!$D$12/$G96)+$J96)*clients!$F$12</f>
        <v>3.9372</v>
      </c>
      <c r="AI96" s="118">
        <f>((clients!$E$12/$H96)+$J96)*clients!$F$12</f>
        <v>4.01625</v>
      </c>
      <c r="AJ96" s="119">
        <f>((clients!$D$13/$G96)+$J96)*clients!$F$13</f>
        <v>3.8352</v>
      </c>
      <c r="AK96" s="119">
        <f>((clients!$E$13/$H96)+$J96)*clients!$F$13</f>
        <v>3.876</v>
      </c>
      <c r="AL96" s="118">
        <f>((clients!$D$13/$G96)+$J96)*clients!$F$13</f>
        <v>3.8352</v>
      </c>
      <c r="AM96" s="118">
        <f>((clients!$E$13/$H96)+$J96)*clients!$F$13</f>
        <v>3.876</v>
      </c>
      <c r="AN96" s="119">
        <f>((clients!$D$14/$G96)+$J96)*clients!$F$14</f>
        <v>0.1545454545</v>
      </c>
      <c r="AO96" s="119">
        <f>((clients!$E$14/$H96)+$J96)*clients!$F$14</f>
        <v>0.1840909091</v>
      </c>
      <c r="AP96" s="118">
        <f>((clients!$D$16/$G96)+$J96)*clients!$F$16</f>
        <v>3.9474</v>
      </c>
      <c r="AQ96" s="118">
        <f>((clients!$E$16/$H96)+$J96)*clients!$F$16</f>
        <v>4.01625</v>
      </c>
      <c r="AR96" s="119">
        <f>((clients!$D$17/$G96)+$J96)*clients!$F$17</f>
        <v>3.9474</v>
      </c>
      <c r="AS96" s="119">
        <f>((clients!$E$17/$H96)+$J96)*clients!$F$17</f>
        <v>4.01625</v>
      </c>
      <c r="AT96" s="118">
        <f>((clients!$D$18/$G96)+$J96)*clients!$F$18</f>
        <v>3.9474</v>
      </c>
      <c r="AU96" s="118">
        <f>((clients!$E$18/$H96)+$J96)*clients!$F$18</f>
        <v>4.01625</v>
      </c>
      <c r="AV96" s="119">
        <f>((clients!$D$20/$G96)+$J96)*clients!$F$20</f>
        <v>3.9474</v>
      </c>
      <c r="AW96" s="119">
        <f>((clients!$E$20/$H96)+$J96)*clients!$F$20</f>
        <v>4.01625</v>
      </c>
      <c r="AX96" s="118">
        <f>((clients!$D$21/$G96)+$J96)*clients!$F$21</f>
        <v>3.9474</v>
      </c>
      <c r="AY96" s="118">
        <f>((clients!$E$21/$H96)+$J96)*clients!$F$21</f>
        <v>4.01625</v>
      </c>
      <c r="AZ96" s="119">
        <f>((clients!$D$22/$G96)+$J96)*clients!$F$22</f>
        <v>3.927</v>
      </c>
      <c r="BA96" s="119">
        <f>((clients!$E$22/$H96)+$J96)*clients!$F$22</f>
        <v>3.99075</v>
      </c>
      <c r="BB96" s="118">
        <f>((clients!$D$23/$G96)+$J96)*clients!$F$23</f>
        <v>3.6924</v>
      </c>
      <c r="BC96" s="118">
        <f>((clients!$E$23/$H96)+$J96)*clients!$F$23</f>
        <v>3.774</v>
      </c>
      <c r="BD96" s="119">
        <f>((clients!$D$1024/$G96)+$J96)*clients!$F$1024</f>
        <v>0</v>
      </c>
      <c r="BE96" s="119">
        <f>((clients!$E$1024/$H96)+$J96)*clients!$F$1024</f>
        <v>0</v>
      </c>
      <c r="BF96" s="120"/>
      <c r="BG96" s="120"/>
      <c r="BH96" s="121"/>
      <c r="BI96" s="121"/>
    </row>
    <row r="97" ht="12.0" customHeight="1">
      <c r="A97" s="115" t="str">
        <f>mandala!A119</f>
        <v>no</v>
      </c>
      <c r="B97" s="115" t="str">
        <f>mandala!B119</f>
        <v>Broccoli | Brocoli  BIO</v>
      </c>
      <c r="C97" s="115" t="str">
        <f>mandala!C119</f>
        <v>Terramatta</v>
      </c>
      <c r="D97" s="115">
        <f>mandala!D119</f>
        <v>55</v>
      </c>
      <c r="E97" s="115">
        <f>mandala!E119</f>
        <v>44</v>
      </c>
      <c r="F97" s="115">
        <f>mandala!F119</f>
        <v>8</v>
      </c>
      <c r="G97" s="115">
        <f>mandala!G119</f>
        <v>440</v>
      </c>
      <c r="H97" s="115">
        <f>mandala!H119</f>
        <v>352</v>
      </c>
      <c r="I97" s="116" t="str">
        <f>mandala!I119</f>
        <v/>
      </c>
      <c r="J97" s="100">
        <f>mandala!J119</f>
        <v>1.5</v>
      </c>
      <c r="K97" s="117" t="str">
        <f>mandala!K119</f>
        <v/>
      </c>
      <c r="L97" s="102">
        <f>mandala!L119</f>
        <v>0</v>
      </c>
      <c r="M97" s="111"/>
      <c r="N97" s="118">
        <f>((clients!$D$2/G97)+L97)*clients!$F$2</f>
        <v>0.6745454545</v>
      </c>
      <c r="O97" s="118">
        <f>((clients!$E$2/H97)+L97)*clients!$F$2</f>
        <v>0.7477272727</v>
      </c>
      <c r="P97" s="119">
        <f>((clients!$D$3/G97)+J97)*clients!$F$3</f>
        <v>2.28225</v>
      </c>
      <c r="Q97" s="119">
        <f>((clients!$E$3/H97)+J97)*clients!$F$3</f>
        <v>2.3364375</v>
      </c>
      <c r="R97" s="118">
        <f>((clients!$D$4/$G97)+L97)*clients!$F$4</f>
        <v>0.765</v>
      </c>
      <c r="S97" s="118">
        <f>((clients!$E$4/H97)+L97)*clients!$F$4</f>
        <v>0.860625</v>
      </c>
      <c r="T97" s="119">
        <f>((clients!$D$5/$G97)+$J97)*clients!$F$5</f>
        <v>1.683</v>
      </c>
      <c r="U97" s="119">
        <f>((clients!$E$5/$H97)+$J97)*clients!$F$5</f>
        <v>1.683</v>
      </c>
      <c r="V97" s="118">
        <f>((clients!$D$6/$G97)+$J97)*clients!$F$6</f>
        <v>2.311363636</v>
      </c>
      <c r="W97" s="118">
        <f>((clients!$E$6/$H97)+$J97)*clients!$F$6</f>
        <v>2.337045455</v>
      </c>
      <c r="X97" s="119">
        <f>((clients!$D$7/$G97)+$J97)*clients!$F$7</f>
        <v>2.40975</v>
      </c>
      <c r="Y97" s="119">
        <f>((clients!$E$7/$H97)+$J97)*clients!$F$7</f>
        <v>2.4958125</v>
      </c>
      <c r="Z97" s="118">
        <f>((clients!$D$8/$G97)+$J97)*clients!$F$8</f>
        <v>2.40125</v>
      </c>
      <c r="AA97" s="118">
        <f>((clients!$E$8/$H97)+$J97)*clients!$F$8</f>
        <v>2.481505682</v>
      </c>
      <c r="AB97" s="119">
        <f>((clients!$D$9/$G97)+$J97)*clients!$F$9</f>
        <v>2.4225</v>
      </c>
      <c r="AC97" s="119">
        <f>((clients!$E$9/$H97)+$J97)*clients!$F$9</f>
        <v>2.51175</v>
      </c>
      <c r="AD97" s="118">
        <f>((clients!$D$10/$G97)+$J97)*clients!$F$10</f>
        <v>2.40975</v>
      </c>
      <c r="AE97" s="118">
        <f>((clients!$E$10/$H97)+$J97)*clients!$F$10</f>
        <v>2.4958125</v>
      </c>
      <c r="AF97" s="119">
        <f>((clients!$D$11/$G97)+$J97)*clients!$F$11</f>
        <v>2.4225</v>
      </c>
      <c r="AG97" s="119">
        <f>((clients!$E$11/$H97)+$J97)*clients!$F$11</f>
        <v>2.51175</v>
      </c>
      <c r="AH97" s="118">
        <f>((clients!$D$12/$G97)+$J97)*clients!$F$12</f>
        <v>2.397</v>
      </c>
      <c r="AI97" s="118">
        <f>((clients!$E$12/$H97)+$J97)*clients!$F$12</f>
        <v>2.4958125</v>
      </c>
      <c r="AJ97" s="119">
        <f>((clients!$D$13/$G97)+$J97)*clients!$F$13</f>
        <v>2.2695</v>
      </c>
      <c r="AK97" s="119">
        <f>((clients!$E$13/$H97)+$J97)*clients!$F$13</f>
        <v>2.3205</v>
      </c>
      <c r="AL97" s="118">
        <f>((clients!$D$13/$G97)+$J97)*clients!$F$13</f>
        <v>2.2695</v>
      </c>
      <c r="AM97" s="118">
        <f>((clients!$E$13/$H97)+$J97)*clients!$F$13</f>
        <v>2.3205</v>
      </c>
      <c r="AN97" s="119">
        <f>((clients!$D$14/$G97)+$J97)*clients!$F$14</f>
        <v>0.08068181818</v>
      </c>
      <c r="AO97" s="119">
        <f>((clients!$E$14/$H97)+$J97)*clients!$F$14</f>
        <v>0.1176136364</v>
      </c>
      <c r="AP97" s="118">
        <f>((clients!$D$16/$G97)+$J97)*clients!$F$16</f>
        <v>2.40975</v>
      </c>
      <c r="AQ97" s="118">
        <f>((clients!$E$16/$H97)+$J97)*clients!$F$16</f>
        <v>2.4958125</v>
      </c>
      <c r="AR97" s="119">
        <f>((clients!$D$17/$G97)+$J97)*clients!$F$17</f>
        <v>2.40975</v>
      </c>
      <c r="AS97" s="119">
        <f>((clients!$E$17/$H97)+$J97)*clients!$F$17</f>
        <v>2.4958125</v>
      </c>
      <c r="AT97" s="118">
        <f>((clients!$D$18/$G97)+$J97)*clients!$F$18</f>
        <v>2.40975</v>
      </c>
      <c r="AU97" s="118">
        <f>((clients!$E$18/$H97)+$J97)*clients!$F$18</f>
        <v>2.4958125</v>
      </c>
      <c r="AV97" s="119">
        <f>((clients!$D$20/$G97)+$J97)*clients!$F$20</f>
        <v>2.40975</v>
      </c>
      <c r="AW97" s="119">
        <f>((clients!$E$20/$H97)+$J97)*clients!$F$20</f>
        <v>2.4958125</v>
      </c>
      <c r="AX97" s="118">
        <f>((clients!$D$21/$G97)+$J97)*clients!$F$21</f>
        <v>2.40975</v>
      </c>
      <c r="AY97" s="118">
        <f>((clients!$E$21/$H97)+$J97)*clients!$F$21</f>
        <v>2.4958125</v>
      </c>
      <c r="AZ97" s="119">
        <f>((clients!$D$22/$G97)+$J97)*clients!$F$22</f>
        <v>2.38425</v>
      </c>
      <c r="BA97" s="119">
        <f>((clients!$E$22/$H97)+$J97)*clients!$F$22</f>
        <v>2.4639375</v>
      </c>
      <c r="BB97" s="118">
        <f>((clients!$D$23/$G97)+$J97)*clients!$F$23</f>
        <v>2.091</v>
      </c>
      <c r="BC97" s="118">
        <f>((clients!$E$23/$H97)+$J97)*clients!$F$23</f>
        <v>2.193</v>
      </c>
      <c r="BD97" s="119">
        <f>((clients!$D$1024/$G97)+$J97)*clients!$F$1024</f>
        <v>0</v>
      </c>
      <c r="BE97" s="119">
        <f>((clients!$E$1024/$H97)+$J97)*clients!$F$1024</f>
        <v>0</v>
      </c>
      <c r="BF97" s="120"/>
      <c r="BG97" s="120"/>
      <c r="BH97" s="121"/>
      <c r="BI97" s="121"/>
    </row>
    <row r="98" ht="12.0" customHeight="1">
      <c r="A98" s="115" t="str">
        <f>mandala!A120</f>
        <v>si</v>
      </c>
      <c r="B98" s="115" t="str">
        <f>mandala!B120</f>
        <v>Choux fleurs blancs | White Cauliflowers  BIO</v>
      </c>
      <c r="C98" s="115" t="str">
        <f>mandala!C120</f>
        <v>Terramatta</v>
      </c>
      <c r="D98" s="115">
        <f>mandala!D120</f>
        <v>55</v>
      </c>
      <c r="E98" s="115">
        <f>mandala!E120</f>
        <v>44</v>
      </c>
      <c r="F98" s="115">
        <f>mandala!F120</f>
        <v>9</v>
      </c>
      <c r="G98" s="115">
        <f>mandala!G120</f>
        <v>495</v>
      </c>
      <c r="H98" s="115">
        <f>mandala!H120</f>
        <v>396</v>
      </c>
      <c r="I98" s="116" t="str">
        <f>mandala!I120</f>
        <v/>
      </c>
      <c r="J98" s="100">
        <f>mandala!J120</f>
        <v>1.3</v>
      </c>
      <c r="K98" s="117" t="str">
        <f>mandala!K120</f>
        <v/>
      </c>
      <c r="L98" s="102">
        <f>mandala!L120</f>
        <v>0</v>
      </c>
      <c r="M98" s="111"/>
      <c r="N98" s="118">
        <f>((clients!$D$2/G98)+L98)*clients!$F$2</f>
        <v>0.5995959596</v>
      </c>
      <c r="O98" s="118">
        <f>((clients!$E$2/H98)+L98)*clients!$F$2</f>
        <v>0.6646464646</v>
      </c>
      <c r="P98" s="119">
        <f>((clients!$D$3/G98)+J98)*clients!$F$3</f>
        <v>1.991266667</v>
      </c>
      <c r="Q98" s="119">
        <f>((clients!$E$3/H98)+J98)*clients!$F$3</f>
        <v>2.039433333</v>
      </c>
      <c r="R98" s="118">
        <f>((clients!$D$4/$G98)+L98)*clients!$F$4</f>
        <v>0.68</v>
      </c>
      <c r="S98" s="118">
        <f>((clients!$E$4/H98)+L98)*clients!$F$4</f>
        <v>0.765</v>
      </c>
      <c r="T98" s="119">
        <f>((clients!$D$5/$G98)+$J98)*clients!$F$5</f>
        <v>1.4586</v>
      </c>
      <c r="U98" s="119">
        <f>((clients!$E$5/$H98)+$J98)*clients!$F$5</f>
        <v>1.4586</v>
      </c>
      <c r="V98" s="118">
        <f>((clients!$D$6/$G98)+$J98)*clients!$F$6</f>
        <v>2.016878788</v>
      </c>
      <c r="W98" s="118">
        <f>((clients!$E$6/$H98)+$J98)*clients!$F$6</f>
        <v>2.039707071</v>
      </c>
      <c r="X98" s="119">
        <f>((clients!$D$7/$G98)+$J98)*clients!$F$7</f>
        <v>2.1046</v>
      </c>
      <c r="Y98" s="119">
        <f>((clients!$E$7/$H98)+$J98)*clients!$F$7</f>
        <v>2.1811</v>
      </c>
      <c r="Z98" s="118">
        <f>((clients!$D$8/$G98)+$J98)*clients!$F$8</f>
        <v>2.096777778</v>
      </c>
      <c r="AA98" s="118">
        <f>((clients!$E$8/$H98)+$J98)*clients!$F$8</f>
        <v>2.168116162</v>
      </c>
      <c r="AB98" s="119">
        <f>((clients!$D$9/$G98)+$J98)*clients!$F$9</f>
        <v>2.115933333</v>
      </c>
      <c r="AC98" s="119">
        <f>((clients!$E$9/$H98)+$J98)*clients!$F$9</f>
        <v>2.195266667</v>
      </c>
      <c r="AD98" s="118">
        <f>((clients!$D$10/$G98)+$J98)*clients!$F$10</f>
        <v>2.1046</v>
      </c>
      <c r="AE98" s="118">
        <f>((clients!$E$10/$H98)+$J98)*clients!$F$10</f>
        <v>2.1811</v>
      </c>
      <c r="AF98" s="119">
        <f>((clients!$D$11/$G98)+$J98)*clients!$F$11</f>
        <v>2.115933333</v>
      </c>
      <c r="AG98" s="119">
        <f>((clients!$E$11/$H98)+$J98)*clients!$F$11</f>
        <v>2.195266667</v>
      </c>
      <c r="AH98" s="118">
        <f>((clients!$D$12/$G98)+$J98)*clients!$F$12</f>
        <v>2.093266667</v>
      </c>
      <c r="AI98" s="118">
        <f>((clients!$E$12/$H98)+$J98)*clients!$F$12</f>
        <v>2.1811</v>
      </c>
      <c r="AJ98" s="119">
        <f>((clients!$D$13/$G98)+$J98)*clients!$F$13</f>
        <v>1.979933333</v>
      </c>
      <c r="AK98" s="119">
        <f>((clients!$E$13/$H98)+$J98)*clients!$F$13</f>
        <v>2.025266667</v>
      </c>
      <c r="AL98" s="118">
        <f>((clients!$D$13/$G98)+$J98)*clients!$F$13</f>
        <v>1.979933333</v>
      </c>
      <c r="AM98" s="118">
        <f>((clients!$E$13/$H98)+$J98)*clients!$F$13</f>
        <v>2.025266667</v>
      </c>
      <c r="AN98" s="119">
        <f>((clients!$D$14/$G98)+$J98)*clients!$F$14</f>
        <v>0.07005050505</v>
      </c>
      <c r="AO98" s="119">
        <f>((clients!$E$14/$H98)+$J98)*clients!$F$14</f>
        <v>0.1028787879</v>
      </c>
      <c r="AP98" s="118">
        <f>((clients!$D$16/$G98)+$J98)*clients!$F$16</f>
        <v>2.1046</v>
      </c>
      <c r="AQ98" s="118">
        <f>((clients!$E$16/$H98)+$J98)*clients!$F$16</f>
        <v>2.1811</v>
      </c>
      <c r="AR98" s="119">
        <f>((clients!$D$17/$G98)+$J98)*clients!$F$17</f>
        <v>2.1046</v>
      </c>
      <c r="AS98" s="119">
        <f>((clients!$E$17/$H98)+$J98)*clients!$F$17</f>
        <v>2.1811</v>
      </c>
      <c r="AT98" s="118">
        <f>((clients!$D$18/$G98)+$J98)*clients!$F$18</f>
        <v>2.1046</v>
      </c>
      <c r="AU98" s="118">
        <f>((clients!$E$18/$H98)+$J98)*clients!$F$18</f>
        <v>2.1811</v>
      </c>
      <c r="AV98" s="119">
        <f>((clients!$D$20/$G98)+$J98)*clients!$F$20</f>
        <v>2.1046</v>
      </c>
      <c r="AW98" s="119">
        <f>((clients!$E$20/$H98)+$J98)*clients!$F$20</f>
        <v>2.1811</v>
      </c>
      <c r="AX98" s="118">
        <f>((clients!$D$21/$G98)+$J98)*clients!$F$21</f>
        <v>2.1046</v>
      </c>
      <c r="AY98" s="118">
        <f>((clients!$E$21/$H98)+$J98)*clients!$F$21</f>
        <v>2.1811</v>
      </c>
      <c r="AZ98" s="119">
        <f>((clients!$D$22/$G98)+$J98)*clients!$F$22</f>
        <v>2.081933333</v>
      </c>
      <c r="BA98" s="119">
        <f>((clients!$E$22/$H98)+$J98)*clients!$F$22</f>
        <v>2.152766667</v>
      </c>
      <c r="BB98" s="118">
        <f>((clients!$D$23/$G98)+$J98)*clients!$F$23</f>
        <v>1.821266667</v>
      </c>
      <c r="BC98" s="118">
        <f>((clients!$E$23/$H98)+$J98)*clients!$F$23</f>
        <v>1.911933333</v>
      </c>
      <c r="BD98" s="119">
        <f>((clients!$D$1024/$G98)+$J98)*clients!$F$1024</f>
        <v>0</v>
      </c>
      <c r="BE98" s="119">
        <f>((clients!$E$1024/$H98)+$J98)*clients!$F$1024</f>
        <v>0</v>
      </c>
      <c r="BF98" s="120"/>
      <c r="BG98" s="120"/>
      <c r="BH98" s="121"/>
      <c r="BI98" s="121"/>
    </row>
    <row r="99" ht="12.0" customHeight="1">
      <c r="A99" s="115" t="str">
        <f>mandala!A121</f>
        <v>si</v>
      </c>
      <c r="B99" s="115" t="str">
        <f>mandala!B121</f>
        <v>Choux  fleurs Verts | Green Cauliflowers  BIO</v>
      </c>
      <c r="C99" s="115" t="str">
        <f>mandala!C121</f>
        <v>Terramatta</v>
      </c>
      <c r="D99" s="115">
        <f>mandala!D121</f>
        <v>55</v>
      </c>
      <c r="E99" s="115">
        <f>mandala!E121</f>
        <v>44</v>
      </c>
      <c r="F99" s="115">
        <f>mandala!F121</f>
        <v>8</v>
      </c>
      <c r="G99" s="115">
        <f>mandala!G121</f>
        <v>440</v>
      </c>
      <c r="H99" s="115">
        <f>mandala!H121</f>
        <v>352</v>
      </c>
      <c r="I99" s="116" t="str">
        <f>mandala!I121</f>
        <v/>
      </c>
      <c r="J99" s="100">
        <f>mandala!J121</f>
        <v>1.3</v>
      </c>
      <c r="K99" s="117" t="str">
        <f>mandala!K121</f>
        <v/>
      </c>
      <c r="L99" s="102">
        <f>mandala!L121</f>
        <v>0</v>
      </c>
      <c r="M99" s="111"/>
      <c r="N99" s="118">
        <f>((clients!$D$2/G99)+L99)*clients!$F$2</f>
        <v>0.6745454545</v>
      </c>
      <c r="O99" s="118">
        <f>((clients!$E$2/H99)+L99)*clients!$F$2</f>
        <v>0.7477272727</v>
      </c>
      <c r="P99" s="119">
        <f>((clients!$D$3/G99)+J99)*clients!$F$3</f>
        <v>2.05785</v>
      </c>
      <c r="Q99" s="119">
        <f>((clients!$E$3/H99)+J99)*clients!$F$3</f>
        <v>2.1120375</v>
      </c>
      <c r="R99" s="118">
        <f>((clients!$D$4/$G99)+L99)*clients!$F$4</f>
        <v>0.765</v>
      </c>
      <c r="S99" s="118">
        <f>((clients!$E$4/H99)+L99)*clients!$F$4</f>
        <v>0.860625</v>
      </c>
      <c r="T99" s="119">
        <f>((clients!$D$5/$G99)+$J99)*clients!$F$5</f>
        <v>1.4586</v>
      </c>
      <c r="U99" s="119">
        <f>((clients!$E$5/$H99)+$J99)*clients!$F$5</f>
        <v>1.4586</v>
      </c>
      <c r="V99" s="118">
        <f>((clients!$D$6/$G99)+$J99)*clients!$F$6</f>
        <v>2.085363636</v>
      </c>
      <c r="W99" s="118">
        <f>((clients!$E$6/$H99)+$J99)*clients!$F$6</f>
        <v>2.111045455</v>
      </c>
      <c r="X99" s="119">
        <f>((clients!$D$7/$G99)+$J99)*clients!$F$7</f>
        <v>2.18535</v>
      </c>
      <c r="Y99" s="119">
        <f>((clients!$E$7/$H99)+$J99)*clients!$F$7</f>
        <v>2.2714125</v>
      </c>
      <c r="Z99" s="118">
        <f>((clients!$D$8/$G99)+$J99)*clients!$F$8</f>
        <v>2.17525</v>
      </c>
      <c r="AA99" s="118">
        <f>((clients!$E$8/$H99)+$J99)*clients!$F$8</f>
        <v>2.255505682</v>
      </c>
      <c r="AB99" s="119">
        <f>((clients!$D$9/$G99)+$J99)*clients!$F$9</f>
        <v>2.1981</v>
      </c>
      <c r="AC99" s="119">
        <f>((clients!$E$9/$H99)+$J99)*clients!$F$9</f>
        <v>2.28735</v>
      </c>
      <c r="AD99" s="118">
        <f>((clients!$D$10/$G99)+$J99)*clients!$F$10</f>
        <v>2.18535</v>
      </c>
      <c r="AE99" s="118">
        <f>((clients!$E$10/$H99)+$J99)*clients!$F$10</f>
        <v>2.2714125</v>
      </c>
      <c r="AF99" s="119">
        <f>((clients!$D$11/$G99)+$J99)*clients!$F$11</f>
        <v>2.1981</v>
      </c>
      <c r="AG99" s="119">
        <f>((clients!$E$11/$H99)+$J99)*clients!$F$11</f>
        <v>2.28735</v>
      </c>
      <c r="AH99" s="118">
        <f>((clients!$D$12/$G99)+$J99)*clients!$F$12</f>
        <v>2.1726</v>
      </c>
      <c r="AI99" s="118">
        <f>((clients!$E$12/$H99)+$J99)*clients!$F$12</f>
        <v>2.2714125</v>
      </c>
      <c r="AJ99" s="119">
        <f>((clients!$D$13/$G99)+$J99)*clients!$F$13</f>
        <v>2.0451</v>
      </c>
      <c r="AK99" s="119">
        <f>((clients!$E$13/$H99)+$J99)*clients!$F$13</f>
        <v>2.0961</v>
      </c>
      <c r="AL99" s="118">
        <f>((clients!$D$13/$G99)+$J99)*clients!$F$13</f>
        <v>2.0451</v>
      </c>
      <c r="AM99" s="118">
        <f>((clients!$E$13/$H99)+$J99)*clients!$F$13</f>
        <v>2.0961</v>
      </c>
      <c r="AN99" s="119">
        <f>((clients!$D$14/$G99)+$J99)*clients!$F$14</f>
        <v>0.07068181818</v>
      </c>
      <c r="AO99" s="119">
        <f>((clients!$E$14/$H99)+$J99)*clients!$F$14</f>
        <v>0.1076136364</v>
      </c>
      <c r="AP99" s="118">
        <f>((clients!$D$16/$G99)+$J99)*clients!$F$16</f>
        <v>2.18535</v>
      </c>
      <c r="AQ99" s="118">
        <f>((clients!$E$16/$H99)+$J99)*clients!$F$16</f>
        <v>2.2714125</v>
      </c>
      <c r="AR99" s="119">
        <f>((clients!$D$17/$G99)+$J99)*clients!$F$17</f>
        <v>2.18535</v>
      </c>
      <c r="AS99" s="119">
        <f>((clients!$E$17/$H99)+$J99)*clients!$F$17</f>
        <v>2.2714125</v>
      </c>
      <c r="AT99" s="118">
        <f>((clients!$D$18/$G99)+$J99)*clients!$F$18</f>
        <v>2.18535</v>
      </c>
      <c r="AU99" s="118">
        <f>((clients!$E$18/$H99)+$J99)*clients!$F$18</f>
        <v>2.2714125</v>
      </c>
      <c r="AV99" s="119">
        <f>((clients!$D$20/$G99)+$J99)*clients!$F$20</f>
        <v>2.18535</v>
      </c>
      <c r="AW99" s="119">
        <f>((clients!$E$20/$H99)+$J99)*clients!$F$20</f>
        <v>2.2714125</v>
      </c>
      <c r="AX99" s="118">
        <f>((clients!$D$21/$G99)+$J99)*clients!$F$21</f>
        <v>2.18535</v>
      </c>
      <c r="AY99" s="118">
        <f>((clients!$E$21/$H99)+$J99)*clients!$F$21</f>
        <v>2.2714125</v>
      </c>
      <c r="AZ99" s="119">
        <f>((clients!$D$22/$G99)+$J99)*clients!$F$22</f>
        <v>2.15985</v>
      </c>
      <c r="BA99" s="119">
        <f>((clients!$E$22/$H99)+$J99)*clients!$F$22</f>
        <v>2.2395375</v>
      </c>
      <c r="BB99" s="118">
        <f>((clients!$D$23/$G99)+$J99)*clients!$F$23</f>
        <v>1.8666</v>
      </c>
      <c r="BC99" s="118">
        <f>((clients!$E$23/$H99)+$J99)*clients!$F$23</f>
        <v>1.9686</v>
      </c>
      <c r="BD99" s="119">
        <f>((clients!$D$1024/$G99)+$J99)*clients!$F$1024</f>
        <v>0</v>
      </c>
      <c r="BE99" s="119">
        <f>((clients!$E$1024/$H99)+$J99)*clients!$F$1024</f>
        <v>0</v>
      </c>
      <c r="BF99" s="120"/>
      <c r="BG99" s="120"/>
      <c r="BH99" s="121"/>
      <c r="BI99" s="121"/>
    </row>
    <row r="100" ht="12.0" customHeight="1">
      <c r="A100" s="115" t="str">
        <f>mandala!A122</f>
        <v>no</v>
      </c>
      <c r="B100" s="115" t="str">
        <f>mandala!B122</f>
        <v>Choux  fleurs Romanesco | Cauliflowers Romanesco  BIO</v>
      </c>
      <c r="C100" s="115" t="str">
        <f>mandala!C122</f>
        <v>Terramatta</v>
      </c>
      <c r="D100" s="115">
        <f>mandala!D122</f>
        <v>55</v>
      </c>
      <c r="E100" s="115">
        <f>mandala!E122</f>
        <v>44</v>
      </c>
      <c r="F100" s="115">
        <f>mandala!F122</f>
        <v>8</v>
      </c>
      <c r="G100" s="115">
        <f>mandala!G122</f>
        <v>440</v>
      </c>
      <c r="H100" s="115">
        <f>mandala!H122</f>
        <v>352</v>
      </c>
      <c r="I100" s="116" t="str">
        <f>mandala!I122</f>
        <v/>
      </c>
      <c r="J100" s="100">
        <f>mandala!J122</f>
        <v>1.8</v>
      </c>
      <c r="K100" s="117" t="str">
        <f>mandala!K122</f>
        <v/>
      </c>
      <c r="L100" s="102">
        <f>mandala!L122</f>
        <v>0</v>
      </c>
      <c r="M100" s="111"/>
      <c r="N100" s="118">
        <f>((clients!$D$2/G100)+L100)*clients!$F$2</f>
        <v>0.6745454545</v>
      </c>
      <c r="O100" s="118">
        <f>((clients!$E$2/H100)+L100)*clients!$F$2</f>
        <v>0.7477272727</v>
      </c>
      <c r="P100" s="119">
        <f>((clients!$D$3/G100)+J100)*clients!$F$3</f>
        <v>2.61885</v>
      </c>
      <c r="Q100" s="119">
        <f>((clients!$E$3/H100)+J100)*clients!$F$3</f>
        <v>2.6730375</v>
      </c>
      <c r="R100" s="118">
        <f>((clients!$D$4/$G100)+L100)*clients!$F$4</f>
        <v>0.765</v>
      </c>
      <c r="S100" s="118">
        <f>((clients!$E$4/H100)+L100)*clients!$F$4</f>
        <v>0.860625</v>
      </c>
      <c r="T100" s="119">
        <f>((clients!$D$5/$G100)+$J100)*clients!$F$5</f>
        <v>2.0196</v>
      </c>
      <c r="U100" s="119">
        <f>((clients!$E$5/$H100)+$J100)*clients!$F$5</f>
        <v>2.0196</v>
      </c>
      <c r="V100" s="118">
        <f>((clients!$D$6/$G100)+$J100)*clients!$F$6</f>
        <v>2.650363636</v>
      </c>
      <c r="W100" s="118">
        <f>((clients!$E$6/$H100)+$J100)*clients!$F$6</f>
        <v>2.676045455</v>
      </c>
      <c r="X100" s="119">
        <f>((clients!$D$7/$G100)+$J100)*clients!$F$7</f>
        <v>2.74635</v>
      </c>
      <c r="Y100" s="119">
        <f>((clients!$E$7/$H100)+$J100)*clients!$F$7</f>
        <v>2.8324125</v>
      </c>
      <c r="Z100" s="118">
        <f>((clients!$D$8/$G100)+$J100)*clients!$F$8</f>
        <v>2.74025</v>
      </c>
      <c r="AA100" s="118">
        <f>((clients!$E$8/$H100)+$J100)*clients!$F$8</f>
        <v>2.820505682</v>
      </c>
      <c r="AB100" s="119">
        <f>((clients!$D$9/$G100)+$J100)*clients!$F$9</f>
        <v>2.7591</v>
      </c>
      <c r="AC100" s="119">
        <f>((clients!$E$9/$H100)+$J100)*clients!$F$9</f>
        <v>2.84835</v>
      </c>
      <c r="AD100" s="118">
        <f>((clients!$D$10/$G100)+$J100)*clients!$F$10</f>
        <v>2.74635</v>
      </c>
      <c r="AE100" s="118">
        <f>((clients!$E$10/$H100)+$J100)*clients!$F$10</f>
        <v>2.8324125</v>
      </c>
      <c r="AF100" s="119">
        <f>((clients!$D$11/$G100)+$J100)*clients!$F$11</f>
        <v>2.7591</v>
      </c>
      <c r="AG100" s="119">
        <f>((clients!$E$11/$H100)+$J100)*clients!$F$11</f>
        <v>2.84835</v>
      </c>
      <c r="AH100" s="118">
        <f>((clients!$D$12/$G100)+$J100)*clients!$F$12</f>
        <v>2.7336</v>
      </c>
      <c r="AI100" s="118">
        <f>((clients!$E$12/$H100)+$J100)*clients!$F$12</f>
        <v>2.8324125</v>
      </c>
      <c r="AJ100" s="119">
        <f>((clients!$D$13/$G100)+$J100)*clients!$F$13</f>
        <v>2.6061</v>
      </c>
      <c r="AK100" s="119">
        <f>((clients!$E$13/$H100)+$J100)*clients!$F$13</f>
        <v>2.6571</v>
      </c>
      <c r="AL100" s="118">
        <f>((clients!$D$13/$G100)+$J100)*clients!$F$13</f>
        <v>2.6061</v>
      </c>
      <c r="AM100" s="118">
        <f>((clients!$E$13/$H100)+$J100)*clients!$F$13</f>
        <v>2.6571</v>
      </c>
      <c r="AN100" s="119">
        <f>((clients!$D$14/$G100)+$J100)*clients!$F$14</f>
        <v>0.09568181818</v>
      </c>
      <c r="AO100" s="119">
        <f>((clients!$E$14/$H100)+$J100)*clients!$F$14</f>
        <v>0.1326136364</v>
      </c>
      <c r="AP100" s="118">
        <f>((clients!$D$16/$G100)+$J100)*clients!$F$16</f>
        <v>2.74635</v>
      </c>
      <c r="AQ100" s="118">
        <f>((clients!$E$16/$H100)+$J100)*clients!$F$16</f>
        <v>2.8324125</v>
      </c>
      <c r="AR100" s="119">
        <f>((clients!$D$17/$G100)+$J100)*clients!$F$17</f>
        <v>2.74635</v>
      </c>
      <c r="AS100" s="119">
        <f>((clients!$E$17/$H100)+$J100)*clients!$F$17</f>
        <v>2.8324125</v>
      </c>
      <c r="AT100" s="118">
        <f>((clients!$D$18/$G100)+$J100)*clients!$F$18</f>
        <v>2.74635</v>
      </c>
      <c r="AU100" s="118">
        <f>((clients!$E$18/$H100)+$J100)*clients!$F$18</f>
        <v>2.8324125</v>
      </c>
      <c r="AV100" s="119">
        <f>((clients!$D$20/$G100)+$J100)*clients!$F$20</f>
        <v>2.74635</v>
      </c>
      <c r="AW100" s="119">
        <f>((clients!$E$20/$H100)+$J100)*clients!$F$20</f>
        <v>2.8324125</v>
      </c>
      <c r="AX100" s="118">
        <f>((clients!$D$21/$G100)+$J100)*clients!$F$21</f>
        <v>2.74635</v>
      </c>
      <c r="AY100" s="118">
        <f>((clients!$E$21/$H100)+$J100)*clients!$F$21</f>
        <v>2.8324125</v>
      </c>
      <c r="AZ100" s="119">
        <f>((clients!$D$22/$G100)+$J100)*clients!$F$22</f>
        <v>2.72085</v>
      </c>
      <c r="BA100" s="119">
        <f>((clients!$E$22/$H100)+$J100)*clients!$F$22</f>
        <v>2.8005375</v>
      </c>
      <c r="BB100" s="118">
        <f>((clients!$D$23/$G100)+$J100)*clients!$F$23</f>
        <v>2.4276</v>
      </c>
      <c r="BC100" s="118">
        <f>((clients!$E$23/$H100)+$J100)*clients!$F$23</f>
        <v>2.5296</v>
      </c>
      <c r="BD100" s="119">
        <f>((clients!$D$1024/$G100)+$J100)*clients!$F$1024</f>
        <v>0</v>
      </c>
      <c r="BE100" s="119">
        <f>((clients!$E$1024/$H100)+$J100)*clients!$F$1024</f>
        <v>0</v>
      </c>
      <c r="BF100" s="120"/>
      <c r="BG100" s="120"/>
      <c r="BH100" s="121"/>
      <c r="BI100" s="121"/>
    </row>
    <row r="101" ht="12.0" customHeight="1">
      <c r="A101" s="115" t="str">
        <f>mandala!A123</f>
        <v>no</v>
      </c>
      <c r="B101" s="115" t="str">
        <f>mandala!B123</f>
        <v>Choux  fleurs violets | Violet Cauliflowers   BIO</v>
      </c>
      <c r="C101" s="115" t="str">
        <f>mandala!C123</f>
        <v>Terramatta</v>
      </c>
      <c r="D101" s="115">
        <f>mandala!D123</f>
        <v>55</v>
      </c>
      <c r="E101" s="115">
        <f>mandala!E123</f>
        <v>44</v>
      </c>
      <c r="F101" s="115">
        <f>mandala!F123</f>
        <v>8</v>
      </c>
      <c r="G101" s="115">
        <f>mandala!G123</f>
        <v>440</v>
      </c>
      <c r="H101" s="115">
        <f>mandala!H123</f>
        <v>352</v>
      </c>
      <c r="I101" s="116" t="str">
        <f>mandala!I123</f>
        <v/>
      </c>
      <c r="J101" s="100">
        <f>mandala!J123</f>
        <v>1.8</v>
      </c>
      <c r="K101" s="117" t="str">
        <f>mandala!K123</f>
        <v/>
      </c>
      <c r="L101" s="102">
        <f>mandala!L123</f>
        <v>0</v>
      </c>
      <c r="M101" s="111"/>
      <c r="N101" s="118">
        <f>((clients!$D$2/G101)+L101)*clients!$F$2</f>
        <v>0.6745454545</v>
      </c>
      <c r="O101" s="118">
        <f>((clients!$E$2/H101)+L101)*clients!$F$2</f>
        <v>0.7477272727</v>
      </c>
      <c r="P101" s="119">
        <f>((clients!$D$3/G101)+J101)*clients!$F$3</f>
        <v>2.61885</v>
      </c>
      <c r="Q101" s="119">
        <f>((clients!$E$3/H101)+J101)*clients!$F$3</f>
        <v>2.6730375</v>
      </c>
      <c r="R101" s="118">
        <f>((clients!$D$4/$G101)+L101)*clients!$F$4</f>
        <v>0.765</v>
      </c>
      <c r="S101" s="118">
        <f>((clients!$E$4/H101)+L101)*clients!$F$4</f>
        <v>0.860625</v>
      </c>
      <c r="T101" s="119">
        <f>((clients!$D$5/$G101)+$J101)*clients!$F$5</f>
        <v>2.0196</v>
      </c>
      <c r="U101" s="119">
        <f>((clients!$E$5/$H101)+$J101)*clients!$F$5</f>
        <v>2.0196</v>
      </c>
      <c r="V101" s="118">
        <f>((clients!$D$6/$G101)+$J101)*clients!$F$6</f>
        <v>2.650363636</v>
      </c>
      <c r="W101" s="118">
        <f>((clients!$E$6/$H101)+$J101)*clients!$F$6</f>
        <v>2.676045455</v>
      </c>
      <c r="X101" s="119">
        <f>((clients!$D$7/$G101)+$J101)*clients!$F$7</f>
        <v>2.74635</v>
      </c>
      <c r="Y101" s="119">
        <f>((clients!$E$7/$H101)+$J101)*clients!$F$7</f>
        <v>2.8324125</v>
      </c>
      <c r="Z101" s="118">
        <f>((clients!$D$8/$G101)+$J101)*clients!$F$8</f>
        <v>2.74025</v>
      </c>
      <c r="AA101" s="118">
        <f>((clients!$E$8/$H101)+$J101)*clients!$F$8</f>
        <v>2.820505682</v>
      </c>
      <c r="AB101" s="119">
        <f>((clients!$D$9/$G101)+$J101)*clients!$F$9</f>
        <v>2.7591</v>
      </c>
      <c r="AC101" s="119">
        <f>((clients!$E$9/$H101)+$J101)*clients!$F$9</f>
        <v>2.84835</v>
      </c>
      <c r="AD101" s="118">
        <f>((clients!$D$10/$G101)+$J101)*clients!$F$10</f>
        <v>2.74635</v>
      </c>
      <c r="AE101" s="118">
        <f>((clients!$E$10/$H101)+$J101)*clients!$F$10</f>
        <v>2.8324125</v>
      </c>
      <c r="AF101" s="119">
        <f>((clients!$D$11/$G101)+$J101)*clients!$F$11</f>
        <v>2.7591</v>
      </c>
      <c r="AG101" s="119">
        <f>((clients!$E$11/$H101)+$J101)*clients!$F$11</f>
        <v>2.84835</v>
      </c>
      <c r="AH101" s="118">
        <f>((clients!$D$12/$G101)+$J101)*clients!$F$12</f>
        <v>2.7336</v>
      </c>
      <c r="AI101" s="118">
        <f>((clients!$E$12/$H101)+$J101)*clients!$F$12</f>
        <v>2.8324125</v>
      </c>
      <c r="AJ101" s="119">
        <f>((clients!$D$13/$G101)+$J101)*clients!$F$13</f>
        <v>2.6061</v>
      </c>
      <c r="AK101" s="119">
        <f>((clients!$E$13/$H101)+$J101)*clients!$F$13</f>
        <v>2.6571</v>
      </c>
      <c r="AL101" s="118">
        <f>((clients!$D$13/$G101)+$J101)*clients!$F$13</f>
        <v>2.6061</v>
      </c>
      <c r="AM101" s="118">
        <f>((clients!$E$13/$H101)+$J101)*clients!$F$13</f>
        <v>2.6571</v>
      </c>
      <c r="AN101" s="119">
        <f>((clients!$D$14/$G101)+$J101)*clients!$F$14</f>
        <v>0.09568181818</v>
      </c>
      <c r="AO101" s="119">
        <f>((clients!$E$14/$H101)+$J101)*clients!$F$14</f>
        <v>0.1326136364</v>
      </c>
      <c r="AP101" s="118">
        <f>((clients!$D$16/$G101)+$J101)*clients!$F$16</f>
        <v>2.74635</v>
      </c>
      <c r="AQ101" s="118">
        <f>((clients!$E$16/$H101)+$J101)*clients!$F$16</f>
        <v>2.8324125</v>
      </c>
      <c r="AR101" s="119">
        <f>((clients!$D$17/$G101)+$J101)*clients!$F$17</f>
        <v>2.74635</v>
      </c>
      <c r="AS101" s="119">
        <f>((clients!$E$17/$H101)+$J101)*clients!$F$17</f>
        <v>2.8324125</v>
      </c>
      <c r="AT101" s="118">
        <f>((clients!$D$18/$G101)+$J101)*clients!$F$18</f>
        <v>2.74635</v>
      </c>
      <c r="AU101" s="118">
        <f>((clients!$E$18/$H101)+$J101)*clients!$F$18</f>
        <v>2.8324125</v>
      </c>
      <c r="AV101" s="119">
        <f>((clients!$D$20/$G101)+$J101)*clients!$F$20</f>
        <v>2.74635</v>
      </c>
      <c r="AW101" s="119">
        <f>((clients!$E$20/$H101)+$J101)*clients!$F$20</f>
        <v>2.8324125</v>
      </c>
      <c r="AX101" s="118">
        <f>((clients!$D$21/$G101)+$J101)*clients!$F$21</f>
        <v>2.74635</v>
      </c>
      <c r="AY101" s="118">
        <f>((clients!$E$21/$H101)+$J101)*clients!$F$21</f>
        <v>2.8324125</v>
      </c>
      <c r="AZ101" s="119">
        <f>((clients!$D$22/$G101)+$J101)*clients!$F$22</f>
        <v>2.72085</v>
      </c>
      <c r="BA101" s="119">
        <f>((clients!$E$22/$H101)+$J101)*clients!$F$22</f>
        <v>2.8005375</v>
      </c>
      <c r="BB101" s="118">
        <f>((clients!$D$23/$G101)+$J101)*clients!$F$23</f>
        <v>2.4276</v>
      </c>
      <c r="BC101" s="118">
        <f>((clients!$E$23/$H101)+$J101)*clients!$F$23</f>
        <v>2.5296</v>
      </c>
      <c r="BD101" s="119">
        <f>((clients!$D$1024/$G101)+$J101)*clients!$F$1024</f>
        <v>0</v>
      </c>
      <c r="BE101" s="119">
        <f>((clients!$E$1024/$H101)+$J101)*clients!$F$1024</f>
        <v>0</v>
      </c>
      <c r="BF101" s="120"/>
      <c r="BG101" s="120"/>
      <c r="BH101" s="121"/>
      <c r="BI101" s="121"/>
    </row>
    <row r="102" ht="12.0" customHeight="1">
      <c r="A102" s="115" t="str">
        <f>mandala!A124</f>
        <v>no</v>
      </c>
      <c r="B102" s="115" t="str">
        <f>mandala!B124</f>
        <v>Choux Verts Cappuccio | Green Cabbage Cappuccio BIO</v>
      </c>
      <c r="C102" s="115" t="str">
        <f>mandala!C124</f>
        <v>Terramatta</v>
      </c>
      <c r="D102" s="115">
        <f>mandala!D124</f>
        <v>55</v>
      </c>
      <c r="E102" s="115">
        <f>mandala!E124</f>
        <v>44</v>
      </c>
      <c r="F102" s="115">
        <f>mandala!F124</f>
        <v>8</v>
      </c>
      <c r="G102" s="115">
        <f>mandala!G124</f>
        <v>440</v>
      </c>
      <c r="H102" s="115">
        <f>mandala!H124</f>
        <v>352</v>
      </c>
      <c r="I102" s="116" t="str">
        <f>mandala!I124</f>
        <v/>
      </c>
      <c r="J102" s="100">
        <f>mandala!J124</f>
        <v>1</v>
      </c>
      <c r="K102" s="117" t="str">
        <f>mandala!K124</f>
        <v/>
      </c>
      <c r="L102" s="102">
        <f>mandala!L124</f>
        <v>0</v>
      </c>
      <c r="M102" s="111"/>
      <c r="N102" s="118">
        <f>((clients!$D$2/G102)+L102)*clients!$F$2</f>
        <v>0.6745454545</v>
      </c>
      <c r="O102" s="118">
        <f>((clients!$E$2/H102)+L102)*clients!$F$2</f>
        <v>0.7477272727</v>
      </c>
      <c r="P102" s="119">
        <f>((clients!$D$3/G102)+J102)*clients!$F$3</f>
        <v>1.72125</v>
      </c>
      <c r="Q102" s="119">
        <f>((clients!$E$3/H102)+J102)*clients!$F$3</f>
        <v>1.7754375</v>
      </c>
      <c r="R102" s="118">
        <f>((clients!$D$4/$G102)+L102)*clients!$F$4</f>
        <v>0.765</v>
      </c>
      <c r="S102" s="118">
        <f>((clients!$E$4/H102)+L102)*clients!$F$4</f>
        <v>0.860625</v>
      </c>
      <c r="T102" s="119">
        <f>((clients!$D$5/$G102)+$J102)*clients!$F$5</f>
        <v>1.122</v>
      </c>
      <c r="U102" s="119">
        <f>((clients!$E$5/$H102)+$J102)*clients!$F$5</f>
        <v>1.122</v>
      </c>
      <c r="V102" s="118">
        <f>((clients!$D$6/$G102)+$J102)*clients!$F$6</f>
        <v>1.746363636</v>
      </c>
      <c r="W102" s="118">
        <f>((clients!$E$6/$H102)+$J102)*clients!$F$6</f>
        <v>1.772045455</v>
      </c>
      <c r="X102" s="119">
        <f>((clients!$D$7/$G102)+$J102)*clients!$F$7</f>
        <v>1.84875</v>
      </c>
      <c r="Y102" s="119">
        <f>((clients!$E$7/$H102)+$J102)*clients!$F$7</f>
        <v>1.9348125</v>
      </c>
      <c r="Z102" s="118">
        <f>((clients!$D$8/$G102)+$J102)*clients!$F$8</f>
        <v>1.83625</v>
      </c>
      <c r="AA102" s="118">
        <f>((clients!$E$8/$H102)+$J102)*clients!$F$8</f>
        <v>1.916505682</v>
      </c>
      <c r="AB102" s="119">
        <f>((clients!$D$9/$G102)+$J102)*clients!$F$9</f>
        <v>1.8615</v>
      </c>
      <c r="AC102" s="119">
        <f>((clients!$E$9/$H102)+$J102)*clients!$F$9</f>
        <v>1.95075</v>
      </c>
      <c r="AD102" s="118">
        <f>((clients!$D$10/$G102)+$J102)*clients!$F$10</f>
        <v>1.84875</v>
      </c>
      <c r="AE102" s="118">
        <f>((clients!$E$10/$H102)+$J102)*clients!$F$10</f>
        <v>1.9348125</v>
      </c>
      <c r="AF102" s="119">
        <f>((clients!$D$11/$G102)+$J102)*clients!$F$11</f>
        <v>1.8615</v>
      </c>
      <c r="AG102" s="119">
        <f>((clients!$E$11/$H102)+$J102)*clients!$F$11</f>
        <v>1.95075</v>
      </c>
      <c r="AH102" s="118">
        <f>((clients!$D$12/$G102)+$J102)*clients!$F$12</f>
        <v>1.836</v>
      </c>
      <c r="AI102" s="118">
        <f>((clients!$E$12/$H102)+$J102)*clients!$F$12</f>
        <v>1.9348125</v>
      </c>
      <c r="AJ102" s="119">
        <f>((clients!$D$13/$G102)+$J102)*clients!$F$13</f>
        <v>1.7085</v>
      </c>
      <c r="AK102" s="119">
        <f>((clients!$E$13/$H102)+$J102)*clients!$F$13</f>
        <v>1.7595</v>
      </c>
      <c r="AL102" s="118">
        <f>((clients!$D$13/$G102)+$J102)*clients!$F$13</f>
        <v>1.7085</v>
      </c>
      <c r="AM102" s="118">
        <f>((clients!$E$13/$H102)+$J102)*clients!$F$13</f>
        <v>1.7595</v>
      </c>
      <c r="AN102" s="119">
        <f>((clients!$D$14/$G102)+$J102)*clients!$F$14</f>
        <v>0.05568181818</v>
      </c>
      <c r="AO102" s="119">
        <f>((clients!$E$14/$H102)+$J102)*clients!$F$14</f>
        <v>0.09261363636</v>
      </c>
      <c r="AP102" s="118">
        <f>((clients!$D$16/$G102)+$J102)*clients!$F$16</f>
        <v>1.84875</v>
      </c>
      <c r="AQ102" s="118">
        <f>((clients!$E$16/$H102)+$J102)*clients!$F$16</f>
        <v>1.9348125</v>
      </c>
      <c r="AR102" s="119">
        <f>((clients!$D$17/$G102)+$J102)*clients!$F$17</f>
        <v>1.84875</v>
      </c>
      <c r="AS102" s="119">
        <f>((clients!$E$17/$H102)+$J102)*clients!$F$17</f>
        <v>1.9348125</v>
      </c>
      <c r="AT102" s="118">
        <f>((clients!$D$18/$G102)+$J102)*clients!$F$18</f>
        <v>1.84875</v>
      </c>
      <c r="AU102" s="118">
        <f>((clients!$E$18/$H102)+$J102)*clients!$F$18</f>
        <v>1.9348125</v>
      </c>
      <c r="AV102" s="119">
        <f>((clients!$D$20/$G102)+$J102)*clients!$F$20</f>
        <v>1.84875</v>
      </c>
      <c r="AW102" s="119">
        <f>((clients!$E$20/$H102)+$J102)*clients!$F$20</f>
        <v>1.9348125</v>
      </c>
      <c r="AX102" s="118">
        <f>((clients!$D$21/$G102)+$J102)*clients!$F$21</f>
        <v>1.84875</v>
      </c>
      <c r="AY102" s="118">
        <f>((clients!$E$21/$H102)+$J102)*clients!$F$21</f>
        <v>1.9348125</v>
      </c>
      <c r="AZ102" s="119">
        <f>((clients!$D$22/$G102)+$J102)*clients!$F$22</f>
        <v>1.82325</v>
      </c>
      <c r="BA102" s="119">
        <f>((clients!$E$22/$H102)+$J102)*clients!$F$22</f>
        <v>1.9029375</v>
      </c>
      <c r="BB102" s="118">
        <f>((clients!$D$23/$G102)+$J102)*clients!$F$23</f>
        <v>1.53</v>
      </c>
      <c r="BC102" s="118">
        <f>((clients!$E$23/$H102)+$J102)*clients!$F$23</f>
        <v>1.632</v>
      </c>
      <c r="BD102" s="119">
        <f>((clients!$D$1024/$G102)+$J102)*clients!$F$1024</f>
        <v>0</v>
      </c>
      <c r="BE102" s="119">
        <f>((clients!$E$1024/$H102)+$J102)*clients!$F$1024</f>
        <v>0</v>
      </c>
      <c r="BF102" s="120"/>
      <c r="BG102" s="120"/>
      <c r="BH102" s="121"/>
      <c r="BI102" s="121"/>
    </row>
    <row r="103" ht="12.0" customHeight="1">
      <c r="A103" s="115" t="str">
        <f>mandala!A125</f>
        <v>si</v>
      </c>
      <c r="B103" s="115" t="str">
        <f>mandala!B125</f>
        <v>Choux Rouges Cappuccio | Red Cabbage Cappuccio BIO</v>
      </c>
      <c r="C103" s="115" t="str">
        <f>mandala!C125</f>
        <v>Terramatta</v>
      </c>
      <c r="D103" s="115">
        <f>mandala!D125</f>
        <v>70</v>
      </c>
      <c r="E103" s="115">
        <f>mandala!E125</f>
        <v>56</v>
      </c>
      <c r="F103" s="115">
        <f>mandala!F125</f>
        <v>8</v>
      </c>
      <c r="G103" s="115">
        <f>mandala!G125</f>
        <v>560</v>
      </c>
      <c r="H103" s="115">
        <f>mandala!H125</f>
        <v>448</v>
      </c>
      <c r="I103" s="116" t="str">
        <f>mandala!I125</f>
        <v/>
      </c>
      <c r="J103" s="100">
        <f>mandala!J125</f>
        <v>1</v>
      </c>
      <c r="K103" s="117" t="str">
        <f>mandala!K125</f>
        <v/>
      </c>
      <c r="L103" s="102">
        <f>mandala!L125</f>
        <v>0</v>
      </c>
      <c r="M103" s="111"/>
      <c r="N103" s="118">
        <f>((clients!$D$2/G103)+L103)*clients!$F$2</f>
        <v>0.53</v>
      </c>
      <c r="O103" s="118">
        <f>((clients!$E$2/H103)+L103)*clients!$F$2</f>
        <v>0.5875</v>
      </c>
      <c r="P103" s="119">
        <f>((clients!$D$3/G103)+J103)*clients!$F$3</f>
        <v>1.592839286</v>
      </c>
      <c r="Q103" s="119">
        <f>((clients!$E$3/H103)+J103)*clients!$F$3</f>
        <v>1.635415179</v>
      </c>
      <c r="R103" s="118">
        <f>((clients!$D$4/$G103)+L103)*clients!$F$4</f>
        <v>0.6010714286</v>
      </c>
      <c r="S103" s="118">
        <f>((clients!$E$4/H103)+L103)*clients!$F$4</f>
        <v>0.6762053571</v>
      </c>
      <c r="T103" s="119">
        <f>((clients!$D$5/$G103)+$J103)*clients!$F$5</f>
        <v>1.122</v>
      </c>
      <c r="U103" s="119">
        <f>((clients!$E$5/$H103)+$J103)*clients!$F$5</f>
        <v>1.122</v>
      </c>
      <c r="V103" s="118">
        <f>((clients!$D$6/$G103)+$J103)*clients!$F$6</f>
        <v>1.614285714</v>
      </c>
      <c r="W103" s="118">
        <f>((clients!$E$6/$H103)+$J103)*clients!$F$6</f>
        <v>1.634464286</v>
      </c>
      <c r="X103" s="119">
        <f>((clients!$D$7/$G103)+$J103)*clients!$F$7</f>
        <v>1.693017857</v>
      </c>
      <c r="Y103" s="119">
        <f>((clients!$E$7/$H103)+$J103)*clients!$F$7</f>
        <v>1.760638393</v>
      </c>
      <c r="Z103" s="118">
        <f>((clients!$D$8/$G103)+$J103)*clients!$F$8</f>
        <v>1.684910714</v>
      </c>
      <c r="AA103" s="118">
        <f>((clients!$E$8/$H103)+$J103)*clients!$F$8</f>
        <v>1.74796875</v>
      </c>
      <c r="AB103" s="119">
        <f>((clients!$D$9/$G103)+$J103)*clients!$F$9</f>
        <v>1.703035714</v>
      </c>
      <c r="AC103" s="119">
        <f>((clients!$E$9/$H103)+$J103)*clients!$F$9</f>
        <v>1.773160714</v>
      </c>
      <c r="AD103" s="118">
        <f>((clients!$D$10/$G103)+$J103)*clients!$F$10</f>
        <v>1.693017857</v>
      </c>
      <c r="AE103" s="118">
        <f>((clients!$E$10/$H103)+$J103)*clients!$F$10</f>
        <v>1.760638393</v>
      </c>
      <c r="AF103" s="119">
        <f>((clients!$D$11/$G103)+$J103)*clients!$F$11</f>
        <v>1.703035714</v>
      </c>
      <c r="AG103" s="119">
        <f>((clients!$E$11/$H103)+$J103)*clients!$F$11</f>
        <v>1.773160714</v>
      </c>
      <c r="AH103" s="118">
        <f>((clients!$D$12/$G103)+$J103)*clients!$F$12</f>
        <v>1.683</v>
      </c>
      <c r="AI103" s="118">
        <f>((clients!$E$12/$H103)+$J103)*clients!$F$12</f>
        <v>1.760638393</v>
      </c>
      <c r="AJ103" s="119">
        <f>((clients!$D$13/$G103)+$J103)*clients!$F$13</f>
        <v>1.582821429</v>
      </c>
      <c r="AK103" s="119">
        <f>((clients!$E$13/$H103)+$J103)*clients!$F$13</f>
        <v>1.622892857</v>
      </c>
      <c r="AL103" s="118">
        <f>((clients!$D$13/$G103)+$J103)*clients!$F$13</f>
        <v>1.582821429</v>
      </c>
      <c r="AM103" s="118">
        <f>((clients!$E$13/$H103)+$J103)*clients!$F$13</f>
        <v>1.622892857</v>
      </c>
      <c r="AN103" s="119">
        <f>((clients!$D$14/$G103)+$J103)*clients!$F$14</f>
        <v>0.05446428571</v>
      </c>
      <c r="AO103" s="119">
        <f>((clients!$E$14/$H103)+$J103)*clients!$F$14</f>
        <v>0.08348214286</v>
      </c>
      <c r="AP103" s="118">
        <f>((clients!$D$16/$G103)+$J103)*clients!$F$16</f>
        <v>1.693017857</v>
      </c>
      <c r="AQ103" s="118">
        <f>((clients!$E$16/$H103)+$J103)*clients!$F$16</f>
        <v>1.760638393</v>
      </c>
      <c r="AR103" s="119">
        <f>((clients!$D$17/$G103)+$J103)*clients!$F$17</f>
        <v>1.693017857</v>
      </c>
      <c r="AS103" s="119">
        <f>((clients!$E$17/$H103)+$J103)*clients!$F$17</f>
        <v>1.760638393</v>
      </c>
      <c r="AT103" s="118">
        <f>((clients!$D$18/$G103)+$J103)*clients!$F$18</f>
        <v>1.693017857</v>
      </c>
      <c r="AU103" s="118">
        <f>((clients!$E$18/$H103)+$J103)*clients!$F$18</f>
        <v>1.760638393</v>
      </c>
      <c r="AV103" s="119">
        <f>((clients!$D$20/$G103)+$J103)*clients!$F$20</f>
        <v>1.693017857</v>
      </c>
      <c r="AW103" s="119">
        <f>((clients!$E$20/$H103)+$J103)*clients!$F$20</f>
        <v>1.760638393</v>
      </c>
      <c r="AX103" s="118">
        <f>((clients!$D$21/$G103)+$J103)*clients!$F$21</f>
        <v>1.693017857</v>
      </c>
      <c r="AY103" s="118">
        <f>((clients!$E$21/$H103)+$J103)*clients!$F$21</f>
        <v>1.760638393</v>
      </c>
      <c r="AZ103" s="119">
        <f>((clients!$D$22/$G103)+$J103)*clients!$F$22</f>
        <v>1.672982143</v>
      </c>
      <c r="BA103" s="119">
        <f>((clients!$E$22/$H103)+$J103)*clients!$F$22</f>
        <v>1.73559375</v>
      </c>
      <c r="BB103" s="118">
        <f>((clients!$D$23/$G103)+$J103)*clients!$F$23</f>
        <v>1.442571429</v>
      </c>
      <c r="BC103" s="118">
        <f>((clients!$E$23/$H103)+$J103)*clients!$F$23</f>
        <v>1.522714286</v>
      </c>
      <c r="BD103" s="119">
        <f>((clients!$D$1024/$G103)+$J103)*clients!$F$1024</f>
        <v>0</v>
      </c>
      <c r="BE103" s="119">
        <f>((clients!$E$1024/$H103)+$J103)*clients!$F$1024</f>
        <v>0</v>
      </c>
      <c r="BF103" s="120"/>
      <c r="BG103" s="120"/>
      <c r="BH103" s="121"/>
      <c r="BI103" s="121"/>
    </row>
    <row r="104" ht="12.0" customHeight="1">
      <c r="A104" s="115" t="str">
        <f>mandala!A126</f>
        <v>no</v>
      </c>
      <c r="B104" s="115" t="str">
        <f>mandala!B126</f>
        <v>Raisin blanc Italia | White grape Italia BIO</v>
      </c>
      <c r="C104" s="115" t="str">
        <f>mandala!C126</f>
        <v>Terramatta</v>
      </c>
      <c r="D104" s="115">
        <f>mandala!D126</f>
        <v>140</v>
      </c>
      <c r="E104" s="115">
        <f>mandala!E126</f>
        <v>112</v>
      </c>
      <c r="F104" s="115">
        <f>mandala!F126</f>
        <v>6</v>
      </c>
      <c r="G104" s="115">
        <f>mandala!G126</f>
        <v>840</v>
      </c>
      <c r="H104" s="115">
        <f>mandala!H126</f>
        <v>672</v>
      </c>
      <c r="I104" s="116" t="str">
        <f>mandala!I126</f>
        <v/>
      </c>
      <c r="J104" s="100">
        <f>mandala!J126</f>
        <v>1.5</v>
      </c>
      <c r="K104" s="117" t="str">
        <f>mandala!K126</f>
        <v/>
      </c>
      <c r="L104" s="102">
        <f>mandala!L126</f>
        <v>0</v>
      </c>
      <c r="M104" s="111"/>
      <c r="N104" s="118">
        <f>((clients!$D$2/G104)+L104)*clients!$F$2</f>
        <v>0.3533333333</v>
      </c>
      <c r="O104" s="118">
        <f>((clients!$E$2/H104)+L104)*clients!$F$2</f>
        <v>0.3916666667</v>
      </c>
      <c r="P104" s="119">
        <f>((clients!$D$3/G104)+J104)*clients!$F$3</f>
        <v>1.996892857</v>
      </c>
      <c r="Q104" s="119">
        <f>((clients!$E$3/H104)+J104)*clients!$F$3</f>
        <v>2.025276786</v>
      </c>
      <c r="R104" s="118">
        <f>((clients!$D$4/$G104)+L104)*clients!$F$4</f>
        <v>0.4007142857</v>
      </c>
      <c r="S104" s="118">
        <f>((clients!$E$4/H104)+L104)*clients!$F$4</f>
        <v>0.4508035714</v>
      </c>
      <c r="T104" s="119">
        <f>((clients!$D$5/$G104)+$J104)*clients!$F$5</f>
        <v>1.683</v>
      </c>
      <c r="U104" s="119">
        <f>((clients!$E$5/$H104)+$J104)*clients!$F$5</f>
        <v>1.683</v>
      </c>
      <c r="V104" s="118">
        <f>((clients!$D$6/$G104)+$J104)*clients!$F$6</f>
        <v>2.017857143</v>
      </c>
      <c r="W104" s="118">
        <f>((clients!$E$6/$H104)+$J104)*clients!$F$6</f>
        <v>2.031309524</v>
      </c>
      <c r="X104" s="119">
        <f>((clients!$D$7/$G104)+$J104)*clients!$F$7</f>
        <v>2.063678571</v>
      </c>
      <c r="Y104" s="119">
        <f>((clients!$E$7/$H104)+$J104)*clients!$F$7</f>
        <v>2.108758929</v>
      </c>
      <c r="Z104" s="118">
        <f>((clients!$D$8/$G104)+$J104)*clients!$F$8</f>
        <v>2.064940476</v>
      </c>
      <c r="AA104" s="118">
        <f>((clients!$E$8/$H104)+$J104)*clients!$F$8</f>
        <v>2.106979167</v>
      </c>
      <c r="AB104" s="119">
        <f>((clients!$D$9/$G104)+$J104)*clients!$F$9</f>
        <v>2.070357143</v>
      </c>
      <c r="AC104" s="119">
        <f>((clients!$E$9/$H104)+$J104)*clients!$F$9</f>
        <v>2.117107143</v>
      </c>
      <c r="AD104" s="118">
        <f>((clients!$D$10/$G104)+$J104)*clients!$F$10</f>
        <v>2.063678571</v>
      </c>
      <c r="AE104" s="118">
        <f>((clients!$E$10/$H104)+$J104)*clients!$F$10</f>
        <v>2.108758929</v>
      </c>
      <c r="AF104" s="119">
        <f>((clients!$D$11/$G104)+$J104)*clients!$F$11</f>
        <v>2.070357143</v>
      </c>
      <c r="AG104" s="119">
        <f>((clients!$E$11/$H104)+$J104)*clients!$F$11</f>
        <v>2.117107143</v>
      </c>
      <c r="AH104" s="118">
        <f>((clients!$D$12/$G104)+$J104)*clients!$F$12</f>
        <v>2.057</v>
      </c>
      <c r="AI104" s="118">
        <f>((clients!$E$12/$H104)+$J104)*clients!$F$12</f>
        <v>2.108758929</v>
      </c>
      <c r="AJ104" s="119">
        <f>((clients!$D$13/$G104)+$J104)*clients!$F$13</f>
        <v>1.990214286</v>
      </c>
      <c r="AK104" s="119">
        <f>((clients!$E$13/$H104)+$J104)*clients!$F$13</f>
        <v>2.016928571</v>
      </c>
      <c r="AL104" s="118">
        <f>((clients!$D$13/$G104)+$J104)*clients!$F$13</f>
        <v>1.990214286</v>
      </c>
      <c r="AM104" s="118">
        <f>((clients!$E$13/$H104)+$J104)*clients!$F$13</f>
        <v>2.016928571</v>
      </c>
      <c r="AN104" s="119">
        <f>((clients!$D$14/$G104)+$J104)*clients!$F$14</f>
        <v>0.07797619048</v>
      </c>
      <c r="AO104" s="119">
        <f>((clients!$E$14/$H104)+$J104)*clients!$F$14</f>
        <v>0.09732142857</v>
      </c>
      <c r="AP104" s="118">
        <f>((clients!$D$16/$G104)+$J104)*clients!$F$16</f>
        <v>2.063678571</v>
      </c>
      <c r="AQ104" s="118">
        <f>((clients!$E$16/$H104)+$J104)*clients!$F$16</f>
        <v>2.108758929</v>
      </c>
      <c r="AR104" s="119">
        <f>((clients!$D$17/$G104)+$J104)*clients!$F$17</f>
        <v>2.063678571</v>
      </c>
      <c r="AS104" s="119">
        <f>((clients!$E$17/$H104)+$J104)*clients!$F$17</f>
        <v>2.108758929</v>
      </c>
      <c r="AT104" s="118">
        <f>((clients!$D$18/$G104)+$J104)*clients!$F$18</f>
        <v>2.063678571</v>
      </c>
      <c r="AU104" s="118">
        <f>((clients!$E$18/$H104)+$J104)*clients!$F$18</f>
        <v>2.108758929</v>
      </c>
      <c r="AV104" s="119">
        <f>((clients!$D$20/$G104)+$J104)*clients!$F$20</f>
        <v>2.063678571</v>
      </c>
      <c r="AW104" s="119">
        <f>((clients!$E$20/$H104)+$J104)*clients!$F$20</f>
        <v>2.108758929</v>
      </c>
      <c r="AX104" s="118">
        <f>((clients!$D$21/$G104)+$J104)*clients!$F$21</f>
        <v>2.063678571</v>
      </c>
      <c r="AY104" s="118">
        <f>((clients!$E$21/$H104)+$J104)*clients!$F$21</f>
        <v>2.108758929</v>
      </c>
      <c r="AZ104" s="119">
        <f>((clients!$D$22/$G104)+$J104)*clients!$F$22</f>
        <v>2.050321429</v>
      </c>
      <c r="BA104" s="119">
        <f>((clients!$E$22/$H104)+$J104)*clients!$F$22</f>
        <v>2.0920625</v>
      </c>
      <c r="BB104" s="118">
        <f>((clients!$D$23/$G104)+$J104)*clients!$F$23</f>
        <v>1.896714286</v>
      </c>
      <c r="BC104" s="118">
        <f>((clients!$E$23/$H104)+$J104)*clients!$F$23</f>
        <v>1.950142857</v>
      </c>
      <c r="BD104" s="119">
        <f>((clients!$D$1024/$G104)+$J104)*clients!$F$1024</f>
        <v>0</v>
      </c>
      <c r="BE104" s="119">
        <f>((clients!$E$1024/$H104)+$J104)*clients!$F$1024</f>
        <v>0</v>
      </c>
      <c r="BF104" s="120"/>
      <c r="BG104" s="120"/>
      <c r="BH104" s="121"/>
      <c r="BI104" s="121"/>
    </row>
    <row r="105" ht="12.0" customHeight="1">
      <c r="A105" s="115" t="str">
        <f>mandala!A127</f>
        <v>no</v>
      </c>
      <c r="B105" s="115" t="str">
        <f>mandala!B127</f>
        <v>Raisin noir Red Globe  | Black grape Red Globe BIO</v>
      </c>
      <c r="C105" s="115" t="str">
        <f>mandala!C127</f>
        <v>Terramatta</v>
      </c>
      <c r="D105" s="115">
        <f>mandala!D127</f>
        <v>140</v>
      </c>
      <c r="E105" s="115">
        <f>mandala!E127</f>
        <v>112</v>
      </c>
      <c r="F105" s="115">
        <f>mandala!F127</f>
        <v>6</v>
      </c>
      <c r="G105" s="115">
        <f>mandala!G127</f>
        <v>840</v>
      </c>
      <c r="H105" s="115">
        <f>mandala!H127</f>
        <v>672</v>
      </c>
      <c r="I105" s="116" t="str">
        <f>mandala!I127</f>
        <v/>
      </c>
      <c r="J105" s="100">
        <f>mandala!J127</f>
        <v>2</v>
      </c>
      <c r="K105" s="117" t="str">
        <f>mandala!K127</f>
        <v/>
      </c>
      <c r="L105" s="102">
        <f>mandala!L127</f>
        <v>0</v>
      </c>
      <c r="M105" s="111"/>
      <c r="N105" s="118">
        <f>((clients!$D$2/G105)+L105)*clients!$F$2</f>
        <v>0.3533333333</v>
      </c>
      <c r="O105" s="118">
        <f>((clients!$E$2/H105)+L105)*clients!$F$2</f>
        <v>0.3916666667</v>
      </c>
      <c r="P105" s="119">
        <f>((clients!$D$3/G105)+J105)*clients!$F$3</f>
        <v>2.557892857</v>
      </c>
      <c r="Q105" s="119">
        <f>((clients!$E$3/H105)+J105)*clients!$F$3</f>
        <v>2.586276786</v>
      </c>
      <c r="R105" s="118">
        <f>((clients!$D$4/$G105)+L105)*clients!$F$4</f>
        <v>0.4007142857</v>
      </c>
      <c r="S105" s="118">
        <f>((clients!$E$4/H105)+L105)*clients!$F$4</f>
        <v>0.4508035714</v>
      </c>
      <c r="T105" s="119">
        <f>((clients!$D$5/$G105)+$J105)*clients!$F$5</f>
        <v>2.244</v>
      </c>
      <c r="U105" s="119">
        <f>((clients!$E$5/$H105)+$J105)*clients!$F$5</f>
        <v>2.244</v>
      </c>
      <c r="V105" s="118">
        <f>((clients!$D$6/$G105)+$J105)*clients!$F$6</f>
        <v>2.582857143</v>
      </c>
      <c r="W105" s="118">
        <f>((clients!$E$6/$H105)+$J105)*clients!$F$6</f>
        <v>2.596309524</v>
      </c>
      <c r="X105" s="119">
        <f>((clients!$D$7/$G105)+$J105)*clients!$F$7</f>
        <v>2.624678571</v>
      </c>
      <c r="Y105" s="119">
        <f>((clients!$E$7/$H105)+$J105)*clients!$F$7</f>
        <v>2.669758929</v>
      </c>
      <c r="Z105" s="118">
        <f>((clients!$D$8/$G105)+$J105)*clients!$F$8</f>
        <v>2.629940476</v>
      </c>
      <c r="AA105" s="118">
        <f>((clients!$E$8/$H105)+$J105)*clients!$F$8</f>
        <v>2.671979167</v>
      </c>
      <c r="AB105" s="119">
        <f>((clients!$D$9/$G105)+$J105)*clients!$F$9</f>
        <v>2.631357143</v>
      </c>
      <c r="AC105" s="119">
        <f>((clients!$E$9/$H105)+$J105)*clients!$F$9</f>
        <v>2.678107143</v>
      </c>
      <c r="AD105" s="118">
        <f>((clients!$D$10/$G105)+$J105)*clients!$F$10</f>
        <v>2.624678571</v>
      </c>
      <c r="AE105" s="118">
        <f>((clients!$E$10/$H105)+$J105)*clients!$F$10</f>
        <v>2.669758929</v>
      </c>
      <c r="AF105" s="119">
        <f>((clients!$D$11/$G105)+$J105)*clients!$F$11</f>
        <v>2.631357143</v>
      </c>
      <c r="AG105" s="119">
        <f>((clients!$E$11/$H105)+$J105)*clients!$F$11</f>
        <v>2.678107143</v>
      </c>
      <c r="AH105" s="118">
        <f>((clients!$D$12/$G105)+$J105)*clients!$F$12</f>
        <v>2.618</v>
      </c>
      <c r="AI105" s="118">
        <f>((clients!$E$12/$H105)+$J105)*clients!$F$12</f>
        <v>2.669758929</v>
      </c>
      <c r="AJ105" s="119">
        <f>((clients!$D$13/$G105)+$J105)*clients!$F$13</f>
        <v>2.551214286</v>
      </c>
      <c r="AK105" s="119">
        <f>((clients!$E$13/$H105)+$J105)*clients!$F$13</f>
        <v>2.577928571</v>
      </c>
      <c r="AL105" s="118">
        <f>((clients!$D$13/$G105)+$J105)*clients!$F$13</f>
        <v>2.551214286</v>
      </c>
      <c r="AM105" s="118">
        <f>((clients!$E$13/$H105)+$J105)*clients!$F$13</f>
        <v>2.577928571</v>
      </c>
      <c r="AN105" s="119">
        <f>((clients!$D$14/$G105)+$J105)*clients!$F$14</f>
        <v>0.1029761905</v>
      </c>
      <c r="AO105" s="119">
        <f>((clients!$E$14/$H105)+$J105)*clients!$F$14</f>
        <v>0.1223214286</v>
      </c>
      <c r="AP105" s="118">
        <f>((clients!$D$16/$G105)+$J105)*clients!$F$16</f>
        <v>2.624678571</v>
      </c>
      <c r="AQ105" s="118">
        <f>((clients!$E$16/$H105)+$J105)*clients!$F$16</f>
        <v>2.669758929</v>
      </c>
      <c r="AR105" s="119">
        <f>((clients!$D$17/$G105)+$J105)*clients!$F$17</f>
        <v>2.624678571</v>
      </c>
      <c r="AS105" s="119">
        <f>((clients!$E$17/$H105)+$J105)*clients!$F$17</f>
        <v>2.669758929</v>
      </c>
      <c r="AT105" s="118">
        <f>((clients!$D$18/$G105)+$J105)*clients!$F$18</f>
        <v>2.624678571</v>
      </c>
      <c r="AU105" s="118">
        <f>((clients!$E$18/$H105)+$J105)*clients!$F$18</f>
        <v>2.669758929</v>
      </c>
      <c r="AV105" s="119">
        <f>((clients!$D$20/$G105)+$J105)*clients!$F$20</f>
        <v>2.624678571</v>
      </c>
      <c r="AW105" s="119">
        <f>((clients!$E$20/$H105)+$J105)*clients!$F$20</f>
        <v>2.669758929</v>
      </c>
      <c r="AX105" s="118">
        <f>((clients!$D$21/$G105)+$J105)*clients!$F$21</f>
        <v>2.624678571</v>
      </c>
      <c r="AY105" s="118">
        <f>((clients!$E$21/$H105)+$J105)*clients!$F$21</f>
        <v>2.669758929</v>
      </c>
      <c r="AZ105" s="119">
        <f>((clients!$D$22/$G105)+$J105)*clients!$F$22</f>
        <v>2.611321429</v>
      </c>
      <c r="BA105" s="119">
        <f>((clients!$E$22/$H105)+$J105)*clients!$F$22</f>
        <v>2.6530625</v>
      </c>
      <c r="BB105" s="118">
        <f>((clients!$D$23/$G105)+$J105)*clients!$F$23</f>
        <v>2.457714286</v>
      </c>
      <c r="BC105" s="118">
        <f>((clients!$E$23/$H105)+$J105)*clients!$F$23</f>
        <v>2.511142857</v>
      </c>
      <c r="BD105" s="119">
        <f>((clients!$D$1024/$G105)+$J105)*clients!$F$1024</f>
        <v>0</v>
      </c>
      <c r="BE105" s="119">
        <f>((clients!$E$1024/$H105)+$J105)*clients!$F$1024</f>
        <v>0</v>
      </c>
      <c r="BF105" s="120"/>
      <c r="BG105" s="120"/>
      <c r="BH105" s="121"/>
      <c r="BI105" s="121"/>
    </row>
    <row r="106" ht="12.0" customHeight="1">
      <c r="A106" s="115" t="str">
        <f>mandala!A128</f>
        <v>no</v>
      </c>
      <c r="B106" s="115" t="str">
        <f>mandala!B128</f>
        <v>Raisin noir Apulia sans pépins  | Black grape Apulia Seedless BIO</v>
      </c>
      <c r="C106" s="115" t="str">
        <f>mandala!C128</f>
        <v>Terramatta</v>
      </c>
      <c r="D106" s="115">
        <f>mandala!D128</f>
        <v>140</v>
      </c>
      <c r="E106" s="115">
        <f>mandala!E128</f>
        <v>112</v>
      </c>
      <c r="F106" s="115">
        <f>mandala!F128</f>
        <v>6</v>
      </c>
      <c r="G106" s="115">
        <f>mandala!G128</f>
        <v>840</v>
      </c>
      <c r="H106" s="115">
        <f>mandala!H128</f>
        <v>672</v>
      </c>
      <c r="I106" s="116" t="str">
        <f>mandala!I128</f>
        <v/>
      </c>
      <c r="J106" s="100">
        <f>mandala!J128</f>
        <v>2</v>
      </c>
      <c r="K106" s="117" t="str">
        <f>mandala!K128</f>
        <v/>
      </c>
      <c r="L106" s="102">
        <f>mandala!L128</f>
        <v>0</v>
      </c>
      <c r="M106" s="111"/>
      <c r="N106" s="118">
        <f>((clients!$D$2/G106)+L106)*clients!$F$2</f>
        <v>0.3533333333</v>
      </c>
      <c r="O106" s="118">
        <f>((clients!$E$2/H106)+L106)*clients!$F$2</f>
        <v>0.3916666667</v>
      </c>
      <c r="P106" s="119">
        <f>((clients!$D$3/G106)+J106)*clients!$F$3</f>
        <v>2.557892857</v>
      </c>
      <c r="Q106" s="119">
        <f>((clients!$E$3/H106)+J106)*clients!$F$3</f>
        <v>2.586276786</v>
      </c>
      <c r="R106" s="118">
        <f>((clients!$D$4/$G106)+L106)*clients!$F$4</f>
        <v>0.4007142857</v>
      </c>
      <c r="S106" s="118">
        <f>((clients!$E$4/H106)+L106)*clients!$F$4</f>
        <v>0.4508035714</v>
      </c>
      <c r="T106" s="119">
        <f>((clients!$D$5/$G106)+$J106)*clients!$F$5</f>
        <v>2.244</v>
      </c>
      <c r="U106" s="119">
        <f>((clients!$E$5/$H106)+$J106)*clients!$F$5</f>
        <v>2.244</v>
      </c>
      <c r="V106" s="118">
        <f>((clients!$D$6/$G106)+$J106)*clients!$F$6</f>
        <v>2.582857143</v>
      </c>
      <c r="W106" s="118">
        <f>((clients!$E$6/$H106)+$J106)*clients!$F$6</f>
        <v>2.596309524</v>
      </c>
      <c r="X106" s="119">
        <f>((clients!$D$7/$G106)+$J106)*clients!$F$7</f>
        <v>2.624678571</v>
      </c>
      <c r="Y106" s="119">
        <f>((clients!$E$7/$H106)+$J106)*clients!$F$7</f>
        <v>2.669758929</v>
      </c>
      <c r="Z106" s="118">
        <f>((clients!$D$8/$G106)+$J106)*clients!$F$8</f>
        <v>2.629940476</v>
      </c>
      <c r="AA106" s="118">
        <f>((clients!$E$8/$H106)+$J106)*clients!$F$8</f>
        <v>2.671979167</v>
      </c>
      <c r="AB106" s="119">
        <f>((clients!$D$9/$G106)+$J106)*clients!$F$9</f>
        <v>2.631357143</v>
      </c>
      <c r="AC106" s="119">
        <f>((clients!$E$9/$H106)+$J106)*clients!$F$9</f>
        <v>2.678107143</v>
      </c>
      <c r="AD106" s="118">
        <f>((clients!$D$10/$G106)+$J106)*clients!$F$10</f>
        <v>2.624678571</v>
      </c>
      <c r="AE106" s="118">
        <f>((clients!$E$10/$H106)+$J106)*clients!$F$10</f>
        <v>2.669758929</v>
      </c>
      <c r="AF106" s="119">
        <f>((clients!$D$11/$G106)+$J106)*clients!$F$11</f>
        <v>2.631357143</v>
      </c>
      <c r="AG106" s="119">
        <f>((clients!$E$11/$H106)+$J106)*clients!$F$11</f>
        <v>2.678107143</v>
      </c>
      <c r="AH106" s="118">
        <f>((clients!$D$12/$G106)+$J106)*clients!$F$12</f>
        <v>2.618</v>
      </c>
      <c r="AI106" s="118">
        <f>((clients!$E$12/$H106)+$J106)*clients!$F$12</f>
        <v>2.669758929</v>
      </c>
      <c r="AJ106" s="119">
        <f>((clients!$D$13/$G106)+$J106)*clients!$F$13</f>
        <v>2.551214286</v>
      </c>
      <c r="AK106" s="119">
        <f>((clients!$E$13/$H106)+$J106)*clients!$F$13</f>
        <v>2.577928571</v>
      </c>
      <c r="AL106" s="118">
        <f>((clients!$D$13/$G106)+$J106)*clients!$F$13</f>
        <v>2.551214286</v>
      </c>
      <c r="AM106" s="118">
        <f>((clients!$E$13/$H106)+$J106)*clients!$F$13</f>
        <v>2.577928571</v>
      </c>
      <c r="AN106" s="119">
        <f>((clients!$D$14/$G106)+$J106)*clients!$F$14</f>
        <v>0.1029761905</v>
      </c>
      <c r="AO106" s="119">
        <f>((clients!$E$14/$H106)+$J106)*clients!$F$14</f>
        <v>0.1223214286</v>
      </c>
      <c r="AP106" s="118">
        <f>((clients!$D$16/$G106)+$J106)*clients!$F$16</f>
        <v>2.624678571</v>
      </c>
      <c r="AQ106" s="118">
        <f>((clients!$E$16/$H106)+$J106)*clients!$F$16</f>
        <v>2.669758929</v>
      </c>
      <c r="AR106" s="119">
        <f>((clients!$D$17/$G106)+$J106)*clients!$F$17</f>
        <v>2.624678571</v>
      </c>
      <c r="AS106" s="119">
        <f>((clients!$E$17/$H106)+$J106)*clients!$F$17</f>
        <v>2.669758929</v>
      </c>
      <c r="AT106" s="118">
        <f>((clients!$D$18/$G106)+$J106)*clients!$F$18</f>
        <v>2.624678571</v>
      </c>
      <c r="AU106" s="118">
        <f>((clients!$E$18/$H106)+$J106)*clients!$F$18</f>
        <v>2.669758929</v>
      </c>
      <c r="AV106" s="119">
        <f>((clients!$D$20/$G106)+$J106)*clients!$F$20</f>
        <v>2.624678571</v>
      </c>
      <c r="AW106" s="119">
        <f>((clients!$E$20/$H106)+$J106)*clients!$F$20</f>
        <v>2.669758929</v>
      </c>
      <c r="AX106" s="118">
        <f>((clients!$D$21/$G106)+$J106)*clients!$F$21</f>
        <v>2.624678571</v>
      </c>
      <c r="AY106" s="118">
        <f>((clients!$E$21/$H106)+$J106)*clients!$F$21</f>
        <v>2.669758929</v>
      </c>
      <c r="AZ106" s="119">
        <f>((clients!$D$22/$G106)+$J106)*clients!$F$22</f>
        <v>2.611321429</v>
      </c>
      <c r="BA106" s="119">
        <f>((clients!$E$22/$H106)+$J106)*clients!$F$22</f>
        <v>2.6530625</v>
      </c>
      <c r="BB106" s="118">
        <f>((clients!$D$23/$G106)+$J106)*clients!$F$23</f>
        <v>2.457714286</v>
      </c>
      <c r="BC106" s="118">
        <f>((clients!$E$23/$H106)+$J106)*clients!$F$23</f>
        <v>2.511142857</v>
      </c>
      <c r="BD106" s="119">
        <f>((clients!$D$1024/$G106)+$J106)*clients!$F$1024</f>
        <v>0</v>
      </c>
      <c r="BE106" s="119">
        <f>((clients!$E$1024/$H106)+$J106)*clients!$F$1024</f>
        <v>0</v>
      </c>
      <c r="BF106" s="120"/>
      <c r="BG106" s="120"/>
      <c r="BH106" s="121"/>
      <c r="BI106" s="121"/>
    </row>
    <row r="107" ht="12.0" customHeight="1">
      <c r="A107" s="115" t="str">
        <f>mandala!A129</f>
        <v>no</v>
      </c>
      <c r="B107" s="115" t="str">
        <f>mandala!B129</f>
        <v>Raisin rouge  Crimson sans pépins | Red grape Crimson seedless BIO</v>
      </c>
      <c r="C107" s="115" t="str">
        <f>mandala!C129</f>
        <v>Terramatta</v>
      </c>
      <c r="D107" s="115">
        <f>mandala!D129</f>
        <v>140</v>
      </c>
      <c r="E107" s="115">
        <f>mandala!E129</f>
        <v>112</v>
      </c>
      <c r="F107" s="115">
        <f>mandala!F129</f>
        <v>6</v>
      </c>
      <c r="G107" s="115">
        <f>mandala!G129</f>
        <v>840</v>
      </c>
      <c r="H107" s="115">
        <f>mandala!H129</f>
        <v>672</v>
      </c>
      <c r="I107" s="116" t="str">
        <f>mandala!I129</f>
        <v/>
      </c>
      <c r="J107" s="100">
        <f>mandala!J129</f>
        <v>2.5</v>
      </c>
      <c r="K107" s="117" t="str">
        <f>mandala!K129</f>
        <v/>
      </c>
      <c r="L107" s="102">
        <f>mandala!L129</f>
        <v>0</v>
      </c>
      <c r="M107" s="111"/>
      <c r="N107" s="118">
        <f>((clients!$D$2/G107)+L107)*clients!$F$2</f>
        <v>0.3533333333</v>
      </c>
      <c r="O107" s="118">
        <f>((clients!$E$2/H107)+L107)*clients!$F$2</f>
        <v>0.3916666667</v>
      </c>
      <c r="P107" s="119">
        <f>((clients!$D$3/G107)+J107)*clients!$F$3</f>
        <v>3.118892857</v>
      </c>
      <c r="Q107" s="119">
        <f>((clients!$E$3/H107)+J107)*clients!$F$3</f>
        <v>3.147276786</v>
      </c>
      <c r="R107" s="118">
        <f>((clients!$D$4/$G107)+L107)*clients!$F$4</f>
        <v>0.4007142857</v>
      </c>
      <c r="S107" s="118">
        <f>((clients!$E$4/H107)+L107)*clients!$F$4</f>
        <v>0.4508035714</v>
      </c>
      <c r="T107" s="119">
        <f>((clients!$D$5/$G107)+$J107)*clients!$F$5</f>
        <v>2.805</v>
      </c>
      <c r="U107" s="119">
        <f>((clients!$E$5/$H107)+$J107)*clients!$F$5</f>
        <v>2.805</v>
      </c>
      <c r="V107" s="118">
        <f>((clients!$D$6/$G107)+$J107)*clients!$F$6</f>
        <v>3.147857143</v>
      </c>
      <c r="W107" s="118">
        <f>((clients!$E$6/$H107)+$J107)*clients!$F$6</f>
        <v>3.161309524</v>
      </c>
      <c r="X107" s="119">
        <f>((clients!$D$7/$G107)+$J107)*clients!$F$7</f>
        <v>3.185678571</v>
      </c>
      <c r="Y107" s="119">
        <f>((clients!$E$7/$H107)+$J107)*clients!$F$7</f>
        <v>3.230758929</v>
      </c>
      <c r="Z107" s="118">
        <f>((clients!$D$8/$G107)+$J107)*clients!$F$8</f>
        <v>3.194940476</v>
      </c>
      <c r="AA107" s="118">
        <f>((clients!$E$8/$H107)+$J107)*clients!$F$8</f>
        <v>3.236979167</v>
      </c>
      <c r="AB107" s="119">
        <f>((clients!$D$9/$G107)+$J107)*clients!$F$9</f>
        <v>3.192357143</v>
      </c>
      <c r="AC107" s="119">
        <f>((clients!$E$9/$H107)+$J107)*clients!$F$9</f>
        <v>3.239107143</v>
      </c>
      <c r="AD107" s="118">
        <f>((clients!$D$10/$G107)+$J107)*clients!$F$10</f>
        <v>3.185678571</v>
      </c>
      <c r="AE107" s="118">
        <f>((clients!$E$10/$H107)+$J107)*clients!$F$10</f>
        <v>3.230758929</v>
      </c>
      <c r="AF107" s="119">
        <f>((clients!$D$11/$G107)+$J107)*clients!$F$11</f>
        <v>3.192357143</v>
      </c>
      <c r="AG107" s="119">
        <f>((clients!$E$11/$H107)+$J107)*clients!$F$11</f>
        <v>3.239107143</v>
      </c>
      <c r="AH107" s="118">
        <f>((clients!$D$12/$G107)+$J107)*clients!$F$12</f>
        <v>3.179</v>
      </c>
      <c r="AI107" s="118">
        <f>((clients!$E$12/$H107)+$J107)*clients!$F$12</f>
        <v>3.230758929</v>
      </c>
      <c r="AJ107" s="119">
        <f>((clients!$D$13/$G107)+$J107)*clients!$F$13</f>
        <v>3.112214286</v>
      </c>
      <c r="AK107" s="119">
        <f>((clients!$E$13/$H107)+$J107)*clients!$F$13</f>
        <v>3.138928571</v>
      </c>
      <c r="AL107" s="118">
        <f>((clients!$D$13/$G107)+$J107)*clients!$F$13</f>
        <v>3.112214286</v>
      </c>
      <c r="AM107" s="118">
        <f>((clients!$E$13/$H107)+$J107)*clients!$F$13</f>
        <v>3.138928571</v>
      </c>
      <c r="AN107" s="119">
        <f>((clients!$D$14/$G107)+$J107)*clients!$F$14</f>
        <v>0.1279761905</v>
      </c>
      <c r="AO107" s="119">
        <f>((clients!$E$14/$H107)+$J107)*clients!$F$14</f>
        <v>0.1473214286</v>
      </c>
      <c r="AP107" s="118">
        <f>((clients!$D$16/$G107)+$J107)*clients!$F$16</f>
        <v>3.185678571</v>
      </c>
      <c r="AQ107" s="118">
        <f>((clients!$E$16/$H107)+$J107)*clients!$F$16</f>
        <v>3.230758929</v>
      </c>
      <c r="AR107" s="119">
        <f>((clients!$D$17/$G107)+$J107)*clients!$F$17</f>
        <v>3.185678571</v>
      </c>
      <c r="AS107" s="119">
        <f>((clients!$E$17/$H107)+$J107)*clients!$F$17</f>
        <v>3.230758929</v>
      </c>
      <c r="AT107" s="118">
        <f>((clients!$D$18/$G107)+$J107)*clients!$F$18</f>
        <v>3.185678571</v>
      </c>
      <c r="AU107" s="118">
        <f>((clients!$E$18/$H107)+$J107)*clients!$F$18</f>
        <v>3.230758929</v>
      </c>
      <c r="AV107" s="119">
        <f>((clients!$D$20/$G107)+$J107)*clients!$F$20</f>
        <v>3.185678571</v>
      </c>
      <c r="AW107" s="119">
        <f>((clients!$E$20/$H107)+$J107)*clients!$F$20</f>
        <v>3.230758929</v>
      </c>
      <c r="AX107" s="118">
        <f>((clients!$D$21/$G107)+$J107)*clients!$F$21</f>
        <v>3.185678571</v>
      </c>
      <c r="AY107" s="118">
        <f>((clients!$E$21/$H107)+$J107)*clients!$F$21</f>
        <v>3.230758929</v>
      </c>
      <c r="AZ107" s="119">
        <f>((clients!$D$22/$G107)+$J107)*clients!$F$22</f>
        <v>3.172321429</v>
      </c>
      <c r="BA107" s="119">
        <f>((clients!$E$22/$H107)+$J107)*clients!$F$22</f>
        <v>3.2140625</v>
      </c>
      <c r="BB107" s="118">
        <f>((clients!$D$23/$G107)+$J107)*clients!$F$23</f>
        <v>3.018714286</v>
      </c>
      <c r="BC107" s="118">
        <f>((clients!$E$23/$H107)+$J107)*clients!$F$23</f>
        <v>3.072142857</v>
      </c>
      <c r="BD107" s="119">
        <f>((clients!$D$1024/$G107)+$J107)*clients!$F$1024</f>
        <v>0</v>
      </c>
      <c r="BE107" s="119">
        <f>((clients!$E$1024/$H107)+$J107)*clients!$F$1024</f>
        <v>0</v>
      </c>
      <c r="BF107" s="120"/>
      <c r="BG107" s="120"/>
      <c r="BH107" s="121"/>
      <c r="BI107" s="121"/>
    </row>
    <row r="108" ht="12.0" customHeight="1">
      <c r="A108" s="115" t="str">
        <f>mandala!A130</f>
        <v>no</v>
      </c>
      <c r="B108" s="115" t="str">
        <f>mandala!B130</f>
        <v>Raisin Noir Perlon sans pépins | Black grape  Perlon seedless BIO</v>
      </c>
      <c r="C108" s="115" t="str">
        <f>mandala!C130</f>
        <v>Terramatta</v>
      </c>
      <c r="D108" s="115">
        <f>mandala!D130</f>
        <v>140</v>
      </c>
      <c r="E108" s="115">
        <f>mandala!E130</f>
        <v>112</v>
      </c>
      <c r="F108" s="115">
        <f>mandala!F130</f>
        <v>6</v>
      </c>
      <c r="G108" s="115">
        <f>mandala!G130</f>
        <v>840</v>
      </c>
      <c r="H108" s="115">
        <f>mandala!H130</f>
        <v>672</v>
      </c>
      <c r="I108" s="116" t="str">
        <f>mandala!I130</f>
        <v/>
      </c>
      <c r="J108" s="100">
        <f>mandala!J130</f>
        <v>1.7</v>
      </c>
      <c r="K108" s="117" t="str">
        <f>mandala!K130</f>
        <v/>
      </c>
      <c r="L108" s="102">
        <f>mandala!L130</f>
        <v>0</v>
      </c>
      <c r="M108" s="111"/>
      <c r="N108" s="118">
        <f>((clients!$D$2/G108)+L108)*clients!$F$2</f>
        <v>0.3533333333</v>
      </c>
      <c r="O108" s="118">
        <f>((clients!$E$2/H108)+L108)*clients!$F$2</f>
        <v>0.3916666667</v>
      </c>
      <c r="P108" s="119">
        <f>((clients!$D$3/G108)+J108)*clients!$F$3</f>
        <v>2.221292857</v>
      </c>
      <c r="Q108" s="119">
        <f>((clients!$E$3/H108)+J108)*clients!$F$3</f>
        <v>2.249676786</v>
      </c>
      <c r="R108" s="118">
        <f>((clients!$D$4/$G108)+L108)*clients!$F$4</f>
        <v>0.4007142857</v>
      </c>
      <c r="S108" s="118">
        <f>((clients!$E$4/H108)+L108)*clients!$F$4</f>
        <v>0.4508035714</v>
      </c>
      <c r="T108" s="119">
        <f>((clients!$D$5/$G108)+$J108)*clients!$F$5</f>
        <v>1.9074</v>
      </c>
      <c r="U108" s="119">
        <f>((clients!$E$5/$H108)+$J108)*clients!$F$5</f>
        <v>1.9074</v>
      </c>
      <c r="V108" s="118">
        <f>((clients!$D$6/$G108)+$J108)*clients!$F$6</f>
        <v>2.243857143</v>
      </c>
      <c r="W108" s="118">
        <f>((clients!$E$6/$H108)+$J108)*clients!$F$6</f>
        <v>2.257309524</v>
      </c>
      <c r="X108" s="119">
        <f>((clients!$D$7/$G108)+$J108)*clients!$F$7</f>
        <v>2.288078571</v>
      </c>
      <c r="Y108" s="119">
        <f>((clients!$E$7/$H108)+$J108)*clients!$F$7</f>
        <v>2.333158929</v>
      </c>
      <c r="Z108" s="118">
        <f>((clients!$D$8/$G108)+$J108)*clients!$F$8</f>
        <v>2.290940476</v>
      </c>
      <c r="AA108" s="118">
        <f>((clients!$E$8/$H108)+$J108)*clients!$F$8</f>
        <v>2.332979167</v>
      </c>
      <c r="AB108" s="119">
        <f>((clients!$D$9/$G108)+$J108)*clients!$F$9</f>
        <v>2.294757143</v>
      </c>
      <c r="AC108" s="119">
        <f>((clients!$E$9/$H108)+$J108)*clients!$F$9</f>
        <v>2.341507143</v>
      </c>
      <c r="AD108" s="118">
        <f>((clients!$D$10/$G108)+$J108)*clients!$F$10</f>
        <v>2.288078571</v>
      </c>
      <c r="AE108" s="118">
        <f>((clients!$E$10/$H108)+$J108)*clients!$F$10</f>
        <v>2.333158929</v>
      </c>
      <c r="AF108" s="119">
        <f>((clients!$D$11/$G108)+$J108)*clients!$F$11</f>
        <v>2.294757143</v>
      </c>
      <c r="AG108" s="119">
        <f>((clients!$E$11/$H108)+$J108)*clients!$F$11</f>
        <v>2.341507143</v>
      </c>
      <c r="AH108" s="118">
        <f>((clients!$D$12/$G108)+$J108)*clients!$F$12</f>
        <v>2.2814</v>
      </c>
      <c r="AI108" s="118">
        <f>((clients!$E$12/$H108)+$J108)*clients!$F$12</f>
        <v>2.333158929</v>
      </c>
      <c r="AJ108" s="119">
        <f>((clients!$D$13/$G108)+$J108)*clients!$F$13</f>
        <v>2.214614286</v>
      </c>
      <c r="AK108" s="119">
        <f>((clients!$E$13/$H108)+$J108)*clients!$F$13</f>
        <v>2.241328571</v>
      </c>
      <c r="AL108" s="118">
        <f>((clients!$D$13/$G108)+$J108)*clients!$F$13</f>
        <v>2.214614286</v>
      </c>
      <c r="AM108" s="118">
        <f>((clients!$E$13/$H108)+$J108)*clients!$F$13</f>
        <v>2.241328571</v>
      </c>
      <c r="AN108" s="119">
        <f>((clients!$D$14/$G108)+$J108)*clients!$F$14</f>
        <v>0.08797619048</v>
      </c>
      <c r="AO108" s="119">
        <f>((clients!$E$14/$H108)+$J108)*clients!$F$14</f>
        <v>0.1073214286</v>
      </c>
      <c r="AP108" s="118">
        <f>((clients!$D$16/$G108)+$J108)*clients!$F$16</f>
        <v>2.288078571</v>
      </c>
      <c r="AQ108" s="118">
        <f>((clients!$E$16/$H108)+$J108)*clients!$F$16</f>
        <v>2.333158929</v>
      </c>
      <c r="AR108" s="119">
        <f>((clients!$D$17/$G108)+$J108)*clients!$F$17</f>
        <v>2.288078571</v>
      </c>
      <c r="AS108" s="119">
        <f>((clients!$E$17/$H108)+$J108)*clients!$F$17</f>
        <v>2.333158929</v>
      </c>
      <c r="AT108" s="118">
        <f>((clients!$D$18/$G108)+$J108)*clients!$F$18</f>
        <v>2.288078571</v>
      </c>
      <c r="AU108" s="118">
        <f>((clients!$E$18/$H108)+$J108)*clients!$F$18</f>
        <v>2.333158929</v>
      </c>
      <c r="AV108" s="119">
        <f>((clients!$D$20/$G108)+$J108)*clients!$F$20</f>
        <v>2.288078571</v>
      </c>
      <c r="AW108" s="119">
        <f>((clients!$E$20/$H108)+$J108)*clients!$F$20</f>
        <v>2.333158929</v>
      </c>
      <c r="AX108" s="118">
        <f>((clients!$D$21/$G108)+$J108)*clients!$F$21</f>
        <v>2.288078571</v>
      </c>
      <c r="AY108" s="118">
        <f>((clients!$E$21/$H108)+$J108)*clients!$F$21</f>
        <v>2.333158929</v>
      </c>
      <c r="AZ108" s="119">
        <f>((clients!$D$22/$G108)+$J108)*clients!$F$22</f>
        <v>2.274721429</v>
      </c>
      <c r="BA108" s="119">
        <f>((clients!$E$22/$H108)+$J108)*clients!$F$22</f>
        <v>2.3164625</v>
      </c>
      <c r="BB108" s="118">
        <f>((clients!$D$23/$G108)+$J108)*clients!$F$23</f>
        <v>2.121114286</v>
      </c>
      <c r="BC108" s="118">
        <f>((clients!$E$23/$H108)+$J108)*clients!$F$23</f>
        <v>2.174542857</v>
      </c>
      <c r="BD108" s="119">
        <f>((clients!$D$1024/$G108)+$J108)*clients!$F$1024</f>
        <v>0</v>
      </c>
      <c r="BE108" s="119">
        <f>((clients!$E$1024/$H108)+$J108)*clients!$F$1024</f>
        <v>0</v>
      </c>
      <c r="BF108" s="120"/>
      <c r="BG108" s="120"/>
      <c r="BH108" s="121"/>
      <c r="BI108" s="121"/>
    </row>
    <row r="109" ht="12.75" customHeight="1">
      <c r="A109" s="115" t="str">
        <f>mandala!A104</f>
        <v>si</v>
      </c>
      <c r="B109" s="115" t="str">
        <f>mandala!B104</f>
        <v>Tomate Grappe ronde | Vine round tomatoes  BIO</v>
      </c>
      <c r="C109" s="115" t="str">
        <f>mandala!C104</f>
        <v>Terramatta</v>
      </c>
      <c r="D109" s="115">
        <f>mandala!D104</f>
        <v>140</v>
      </c>
      <c r="E109" s="115">
        <f>mandala!E104</f>
        <v>112</v>
      </c>
      <c r="F109" s="115">
        <f>mandala!F104</f>
        <v>6</v>
      </c>
      <c r="G109" s="115">
        <f>mandala!G104</f>
        <v>840</v>
      </c>
      <c r="H109" s="115">
        <f>mandala!H104</f>
        <v>672</v>
      </c>
      <c r="I109" s="116" t="str">
        <f>mandala!I104</f>
        <v/>
      </c>
      <c r="J109" s="100">
        <f>mandala!J104</f>
        <v>1.6</v>
      </c>
      <c r="K109" s="117" t="str">
        <f>mandala!K104</f>
        <v/>
      </c>
      <c r="L109" s="102">
        <f>mandala!L104</f>
        <v>0</v>
      </c>
      <c r="M109" s="111"/>
      <c r="N109" s="118">
        <f>((clients!$D$2/G109)+L109)*clients!$F$2</f>
        <v>0.3533333333</v>
      </c>
      <c r="O109" s="118">
        <f>((clients!$E$2/H109)+L109)*clients!$F$2</f>
        <v>0.3916666667</v>
      </c>
      <c r="P109" s="119">
        <f>((clients!$D$3/G109)+J109)*clients!$F$3</f>
        <v>2.109092857</v>
      </c>
      <c r="Q109" s="119">
        <f>((clients!$E$3/H109)+J109)*clients!$F$3</f>
        <v>2.137476786</v>
      </c>
      <c r="R109" s="118">
        <f>((clients!$D$4/$G109)+L109)*clients!$F$4</f>
        <v>0.4007142857</v>
      </c>
      <c r="S109" s="118">
        <f>((clients!$E$4/H109)+L109)*clients!$F$4</f>
        <v>0.4508035714</v>
      </c>
      <c r="T109" s="119">
        <f>((clients!$D$5/$G109)+$J109)*clients!$F$5</f>
        <v>1.7952</v>
      </c>
      <c r="U109" s="119">
        <f>((clients!$E$5/$H109)+$J109)*clients!$F$5</f>
        <v>1.7952</v>
      </c>
      <c r="V109" s="118">
        <f>((clients!$D$6/$G109)+$J109)*clients!$F$6</f>
        <v>2.130857143</v>
      </c>
      <c r="W109" s="118">
        <f>((clients!$E$6/$H109)+$J109)*clients!$F$6</f>
        <v>2.144309524</v>
      </c>
      <c r="X109" s="119">
        <f>((clients!$D$7/$G109)+$J109)*clients!$F$7</f>
        <v>2.175878571</v>
      </c>
      <c r="Y109" s="119">
        <f>((clients!$E$7/$H109)+$J109)*clients!$F$7</f>
        <v>2.220958929</v>
      </c>
      <c r="Z109" s="118">
        <f>((clients!$D$8/$G109)+$J109)*clients!$F$8</f>
        <v>2.177940476</v>
      </c>
      <c r="AA109" s="118">
        <f>((clients!$E$8/$H109)+$J109)*clients!$F$8</f>
        <v>2.219979167</v>
      </c>
      <c r="AB109" s="119">
        <f>((clients!$D$9/$G109)+$J109)*clients!$F$9</f>
        <v>2.182557143</v>
      </c>
      <c r="AC109" s="119">
        <f>((clients!$E$9/$H109)+$J109)*clients!$F$9</f>
        <v>2.229307143</v>
      </c>
      <c r="AD109" s="118">
        <f>((clients!$D$10/$G109)+$J109)*clients!$F$10</f>
        <v>2.175878571</v>
      </c>
      <c r="AE109" s="118">
        <f>((clients!$E$10/$H109)+$J109)*clients!$F$10</f>
        <v>2.220958929</v>
      </c>
      <c r="AF109" s="119">
        <f>((clients!$D$11/$G109)+$J109)*clients!$F$11</f>
        <v>2.182557143</v>
      </c>
      <c r="AG109" s="119">
        <f>((clients!$E$11/$H109)+$J109)*clients!$F$11</f>
        <v>2.229307143</v>
      </c>
      <c r="AH109" s="118">
        <f>((clients!$D$12/$G109)+$J109)*clients!$F$12</f>
        <v>2.1692</v>
      </c>
      <c r="AI109" s="118">
        <f>((clients!$E$12/$H109)+$J109)*clients!$F$12</f>
        <v>2.220958929</v>
      </c>
      <c r="AJ109" s="119">
        <f>((clients!$D$13/$G109)+$J109)*clients!$F$13</f>
        <v>2.102414286</v>
      </c>
      <c r="AK109" s="119">
        <f>((clients!$E$13/$H109)+$J109)*clients!$F$13</f>
        <v>2.129128571</v>
      </c>
      <c r="AL109" s="118">
        <f>((clients!$D$13/$G109)+$J109)*clients!$F$13</f>
        <v>2.102414286</v>
      </c>
      <c r="AM109" s="118">
        <f>((clients!$E$13/$H109)+$J109)*clients!$F$13</f>
        <v>2.129128571</v>
      </c>
      <c r="AN109" s="119">
        <f>((clients!$D$14/$G109)+$J109)*clients!$F$14</f>
        <v>0.08297619048</v>
      </c>
      <c r="AO109" s="119">
        <f>((clients!$E$14/$H109)+$J109)*clients!$F$14</f>
        <v>0.1023214286</v>
      </c>
      <c r="AP109" s="118">
        <f>((clients!$D$16/$G109)+$J109)*clients!$F$16</f>
        <v>2.175878571</v>
      </c>
      <c r="AQ109" s="118">
        <f>((clients!$E$16/$H109)+$J109)*clients!$F$16</f>
        <v>2.220958929</v>
      </c>
      <c r="AR109" s="119">
        <f>((clients!$D$17/$G109)+$J109)*clients!$F$17</f>
        <v>2.175878571</v>
      </c>
      <c r="AS109" s="119">
        <f>((clients!$E$17/$H109)+$J109)*clients!$F$17</f>
        <v>2.220958929</v>
      </c>
      <c r="AT109" s="118">
        <f>((clients!$D$18/$G109)+$J109)*clients!$F$18</f>
        <v>2.175878571</v>
      </c>
      <c r="AU109" s="118">
        <f>((clients!$E$18/$H109)+$J109)*clients!$F$18</f>
        <v>2.220958929</v>
      </c>
      <c r="AV109" s="119">
        <f>((clients!$D$20/$G109)+$J109)*clients!$F$20</f>
        <v>2.175878571</v>
      </c>
      <c r="AW109" s="119">
        <f>((clients!$E$20/$H109)+$J109)*clients!$F$20</f>
        <v>2.220958929</v>
      </c>
      <c r="AX109" s="118">
        <f>((clients!$D$21/$G109)+$J109)*clients!$F$21</f>
        <v>2.175878571</v>
      </c>
      <c r="AY109" s="118">
        <f>((clients!$E$21/$H109)+$J109)*clients!$F$21</f>
        <v>2.220958929</v>
      </c>
      <c r="AZ109" s="119">
        <f>((clients!$D$22/$G109)+$J109)*clients!$F$22</f>
        <v>2.162521429</v>
      </c>
      <c r="BA109" s="119">
        <f>((clients!$E$22/$H109)+$J109)*clients!$F$22</f>
        <v>2.2042625</v>
      </c>
      <c r="BB109" s="118">
        <f>((clients!$D$23/$G109)+$J109)*clients!$F$23</f>
        <v>2.008914286</v>
      </c>
      <c r="BC109" s="118">
        <f>((clients!$E$23/$H109)+$J109)*clients!$F$23</f>
        <v>2.062342857</v>
      </c>
      <c r="BD109" s="119">
        <f>((clients!$D$1024/$G109)+$J109)*clients!$F$1024</f>
        <v>0</v>
      </c>
      <c r="BE109" s="119">
        <f>((clients!$E$1024/$H109)+$J109)*clients!$F$1024</f>
        <v>0</v>
      </c>
      <c r="BF109" s="120"/>
      <c r="BG109" s="120"/>
      <c r="BH109" s="121"/>
      <c r="BI109" s="121"/>
    </row>
    <row r="110" ht="12.0" customHeight="1">
      <c r="A110" s="115" t="str">
        <f>mandala!A131</f>
        <v>no</v>
      </c>
      <c r="B110" s="115" t="str">
        <f>mandala!B131</f>
        <v>Epinards| Spinach BIO</v>
      </c>
      <c r="C110" s="115" t="str">
        <f>mandala!C131</f>
        <v>Terramatta</v>
      </c>
      <c r="D110" s="115">
        <f>mandala!D131</f>
        <v>55</v>
      </c>
      <c r="E110" s="115">
        <f>mandala!E131</f>
        <v>44</v>
      </c>
      <c r="F110" s="115">
        <f>mandala!F131</f>
        <v>5</v>
      </c>
      <c r="G110" s="115">
        <f>mandala!G131</f>
        <v>275</v>
      </c>
      <c r="H110" s="115">
        <f>mandala!H131</f>
        <v>220</v>
      </c>
      <c r="I110" s="116" t="str">
        <f>mandala!I131</f>
        <v/>
      </c>
      <c r="J110" s="100">
        <f>mandala!J131</f>
        <v>3</v>
      </c>
      <c r="K110" s="117" t="str">
        <f>mandala!K131</f>
        <v/>
      </c>
      <c r="L110" s="102">
        <f>mandala!L131</f>
        <v>0</v>
      </c>
      <c r="M110" s="111"/>
      <c r="N110" s="118">
        <f>((clients!$D$2/G110)+L110)*clients!$F$2</f>
        <v>1.079272727</v>
      </c>
      <c r="O110" s="118">
        <f>((clients!$E$2/H110)+L110)*clients!$F$2</f>
        <v>1.196363636</v>
      </c>
      <c r="P110" s="119">
        <f>((clients!$D$3/G110)+J110)*clients!$F$3</f>
        <v>4.3248</v>
      </c>
      <c r="Q110" s="119">
        <f>((clients!$E$3/H110)+J110)*clients!$F$3</f>
        <v>4.4115</v>
      </c>
      <c r="R110" s="118">
        <f>((clients!$D$4/$G110)+L110)*clients!$F$4</f>
        <v>1.224</v>
      </c>
      <c r="S110" s="118">
        <f>((clients!$E$4/H110)+L110)*clients!$F$4</f>
        <v>1.377</v>
      </c>
      <c r="T110" s="119">
        <f>((clients!$D$5/$G110)+$J110)*clients!$F$5</f>
        <v>3.366</v>
      </c>
      <c r="U110" s="119">
        <f>((clients!$E$5/$H110)+$J110)*clients!$F$5</f>
        <v>3.366</v>
      </c>
      <c r="V110" s="118">
        <f>((clients!$D$6/$G110)+$J110)*clients!$F$6</f>
        <v>4.376181818</v>
      </c>
      <c r="W110" s="118">
        <f>((clients!$E$6/$H110)+$J110)*clients!$F$6</f>
        <v>4.417272727</v>
      </c>
      <c r="X110" s="119">
        <f>((clients!$D$7/$G110)+$J110)*clients!$F$7</f>
        <v>4.5288</v>
      </c>
      <c r="Y110" s="119">
        <f>((clients!$E$7/$H110)+$J110)*clients!$F$7</f>
        <v>4.6665</v>
      </c>
      <c r="Z110" s="118">
        <f>((clients!$D$8/$G110)+$J110)*clients!$F$8</f>
        <v>4.52</v>
      </c>
      <c r="AA110" s="118">
        <f>((clients!$E$8/$H110)+$J110)*clients!$F$8</f>
        <v>4.648409091</v>
      </c>
      <c r="AB110" s="119">
        <f>((clients!$D$9/$G110)+$J110)*clients!$F$9</f>
        <v>4.5492</v>
      </c>
      <c r="AC110" s="119">
        <f>((clients!$E$9/$H110)+$J110)*clients!$F$9</f>
        <v>4.692</v>
      </c>
      <c r="AD110" s="118">
        <f>((clients!$D$10/$G110)+$J110)*clients!$F$10</f>
        <v>4.5288</v>
      </c>
      <c r="AE110" s="118">
        <f>((clients!$E$10/$H110)+$J110)*clients!$F$10</f>
        <v>4.6665</v>
      </c>
      <c r="AF110" s="119">
        <f>((clients!$D$11/$G110)+$J110)*clients!$F$11</f>
        <v>4.5492</v>
      </c>
      <c r="AG110" s="119">
        <f>((clients!$E$11/$H110)+$J110)*clients!$F$11</f>
        <v>4.692</v>
      </c>
      <c r="AH110" s="118">
        <f>((clients!$D$12/$G110)+$J110)*clients!$F$12</f>
        <v>4.5084</v>
      </c>
      <c r="AI110" s="118">
        <f>((clients!$E$12/$H110)+$J110)*clients!$F$12</f>
        <v>4.6665</v>
      </c>
      <c r="AJ110" s="119">
        <f>((clients!$D$13/$G110)+$J110)*clients!$F$13</f>
        <v>4.3044</v>
      </c>
      <c r="AK110" s="119">
        <f>((clients!$E$13/$H110)+$J110)*clients!$F$13</f>
        <v>4.386</v>
      </c>
      <c r="AL110" s="118">
        <f>((clients!$D$13/$G110)+$J110)*clients!$F$13</f>
        <v>4.3044</v>
      </c>
      <c r="AM110" s="118">
        <f>((clients!$E$13/$H110)+$J110)*clients!$F$13</f>
        <v>4.386</v>
      </c>
      <c r="AN110" s="119">
        <f>((clients!$D$14/$G110)+$J110)*clients!$F$14</f>
        <v>0.1590909091</v>
      </c>
      <c r="AO110" s="119">
        <f>((clients!$E$14/$H110)+$J110)*clients!$F$14</f>
        <v>0.2181818182</v>
      </c>
      <c r="AP110" s="118">
        <f>((clients!$D$16/$G110)+$J110)*clients!$F$16</f>
        <v>4.5288</v>
      </c>
      <c r="AQ110" s="118">
        <f>((clients!$E$16/$H110)+$J110)*clients!$F$16</f>
        <v>4.6665</v>
      </c>
      <c r="AR110" s="119">
        <f>((clients!$D$17/$G110)+$J110)*clients!$F$17</f>
        <v>4.5288</v>
      </c>
      <c r="AS110" s="119">
        <f>((clients!$E$17/$H110)+$J110)*clients!$F$17</f>
        <v>4.6665</v>
      </c>
      <c r="AT110" s="118">
        <f>((clients!$D$18/$G110)+$J110)*clients!$F$18</f>
        <v>4.5288</v>
      </c>
      <c r="AU110" s="118">
        <f>((clients!$E$18/$H110)+$J110)*clients!$F$18</f>
        <v>4.6665</v>
      </c>
      <c r="AV110" s="119">
        <f>((clients!$D$20/$G110)+$J110)*clients!$F$20</f>
        <v>4.5288</v>
      </c>
      <c r="AW110" s="119">
        <f>((clients!$E$20/$H110)+$J110)*clients!$F$20</f>
        <v>4.6665</v>
      </c>
      <c r="AX110" s="118">
        <f>((clients!$D$21/$G110)+$J110)*clients!$F$21</f>
        <v>4.5288</v>
      </c>
      <c r="AY110" s="118">
        <f>((clients!$E$21/$H110)+$J110)*clients!$F$21</f>
        <v>4.6665</v>
      </c>
      <c r="AZ110" s="119">
        <f>((clients!$D$22/$G110)+$J110)*clients!$F$22</f>
        <v>4.488</v>
      </c>
      <c r="BA110" s="119">
        <f>((clients!$E$22/$H110)+$J110)*clients!$F$22</f>
        <v>4.6155</v>
      </c>
      <c r="BB110" s="118">
        <f>((clients!$D$23/$G110)+$J110)*clients!$F$23</f>
        <v>4.0188</v>
      </c>
      <c r="BC110" s="118">
        <f>((clients!$E$23/$H110)+$J110)*clients!$F$23</f>
        <v>4.182</v>
      </c>
      <c r="BD110" s="119">
        <f>((clients!$D$1024/$G110)+$J110)*clients!$F$1024</f>
        <v>0</v>
      </c>
      <c r="BE110" s="119">
        <f>((clients!$E$1024/$H110)+$J110)*clients!$F$1024</f>
        <v>0</v>
      </c>
      <c r="BF110" s="120"/>
      <c r="BG110" s="120"/>
      <c r="BH110" s="121"/>
      <c r="BI110" s="121"/>
    </row>
    <row r="111" ht="12.0" customHeight="1">
      <c r="A111" s="115" t="str">
        <f>mandala!A132</f>
        <v>si</v>
      </c>
      <c r="B111" s="115" t="str">
        <f>mandala!B132</f>
        <v>Oignon ciboule | fresh onions BIO ( bunches of 200 gr)</v>
      </c>
      <c r="C111" s="115" t="str">
        <f>mandala!C132</f>
        <v>Terramatta</v>
      </c>
      <c r="D111" s="115">
        <f>mandala!D132</f>
        <v>140</v>
      </c>
      <c r="E111" s="115">
        <f>mandala!E132</f>
        <v>112</v>
      </c>
      <c r="F111" s="115">
        <f>mandala!F132</f>
        <v>3</v>
      </c>
      <c r="G111" s="115">
        <f>mandala!G132</f>
        <v>420</v>
      </c>
      <c r="H111" s="115">
        <f>mandala!H132</f>
        <v>336</v>
      </c>
      <c r="I111" s="116" t="str">
        <f>mandala!I132</f>
        <v/>
      </c>
      <c r="J111" s="100">
        <f>mandala!J132</f>
        <v>3</v>
      </c>
      <c r="K111" s="117" t="str">
        <f>mandala!K132</f>
        <v/>
      </c>
      <c r="L111" s="102">
        <f>mandala!L132</f>
        <v>0</v>
      </c>
      <c r="M111" s="111"/>
      <c r="N111" s="118">
        <f>((clients!$D$2/G111)+L111)*clients!$F$2</f>
        <v>0.7066666667</v>
      </c>
      <c r="O111" s="118">
        <f>((clients!$E$2/H111)+L111)*clients!$F$2</f>
        <v>0.7833333333</v>
      </c>
      <c r="P111" s="119">
        <f>((clients!$D$3/G111)+J111)*clients!$F$3</f>
        <v>3.993785714</v>
      </c>
      <c r="Q111" s="119">
        <f>((clients!$E$3/H111)+J111)*clients!$F$3</f>
        <v>4.050553571</v>
      </c>
      <c r="R111" s="118">
        <f>((clients!$D$4/$G111)+L111)*clients!$F$4</f>
        <v>0.8014285714</v>
      </c>
      <c r="S111" s="118">
        <f>((clients!$E$4/H111)+L111)*clients!$F$4</f>
        <v>0.9016071429</v>
      </c>
      <c r="T111" s="119">
        <f>((clients!$D$5/$G111)+$J111)*clients!$F$5</f>
        <v>3.366</v>
      </c>
      <c r="U111" s="119">
        <f>((clients!$E$5/$H111)+$J111)*clients!$F$5</f>
        <v>3.366</v>
      </c>
      <c r="V111" s="118">
        <f>((clients!$D$6/$G111)+$J111)*clients!$F$6</f>
        <v>4.035714286</v>
      </c>
      <c r="W111" s="118">
        <f>((clients!$E$6/$H111)+$J111)*clients!$F$6</f>
        <v>4.062619048</v>
      </c>
      <c r="X111" s="119">
        <f>((clients!$D$7/$G111)+$J111)*clients!$F$7</f>
        <v>4.127357143</v>
      </c>
      <c r="Y111" s="119">
        <f>((clients!$E$7/$H111)+$J111)*clients!$F$7</f>
        <v>4.217517857</v>
      </c>
      <c r="Z111" s="118">
        <f>((clients!$D$8/$G111)+$J111)*clients!$F$8</f>
        <v>4.129880952</v>
      </c>
      <c r="AA111" s="118">
        <f>((clients!$E$8/$H111)+$J111)*clients!$F$8</f>
        <v>4.213958333</v>
      </c>
      <c r="AB111" s="119">
        <f>((clients!$D$9/$G111)+$J111)*clients!$F$9</f>
        <v>4.140714286</v>
      </c>
      <c r="AC111" s="119">
        <f>((clients!$E$9/$H111)+$J111)*clients!$F$9</f>
        <v>4.234214286</v>
      </c>
      <c r="AD111" s="118">
        <f>((clients!$D$10/$G111)+$J111)*clients!$F$10</f>
        <v>4.127357143</v>
      </c>
      <c r="AE111" s="118">
        <f>((clients!$E$10/$H111)+$J111)*clients!$F$10</f>
        <v>4.217517857</v>
      </c>
      <c r="AF111" s="119">
        <f>((clients!$D$11/$G111)+$J111)*clients!$F$11</f>
        <v>4.140714286</v>
      </c>
      <c r="AG111" s="119">
        <f>((clients!$E$11/$H111)+$J111)*clients!$F$11</f>
        <v>4.234214286</v>
      </c>
      <c r="AH111" s="118">
        <f>((clients!$D$12/$G111)+$J111)*clients!$F$12</f>
        <v>4.114</v>
      </c>
      <c r="AI111" s="118">
        <f>((clients!$E$12/$H111)+$J111)*clients!$F$12</f>
        <v>4.217517857</v>
      </c>
      <c r="AJ111" s="119">
        <f>((clients!$D$13/$G111)+$J111)*clients!$F$13</f>
        <v>3.980428571</v>
      </c>
      <c r="AK111" s="119">
        <f>((clients!$E$13/$H111)+$J111)*clients!$F$13</f>
        <v>4.033857143</v>
      </c>
      <c r="AL111" s="118">
        <f>((clients!$D$13/$G111)+$J111)*clients!$F$13</f>
        <v>3.980428571</v>
      </c>
      <c r="AM111" s="118">
        <f>((clients!$E$13/$H111)+$J111)*clients!$F$13</f>
        <v>4.033857143</v>
      </c>
      <c r="AN111" s="119">
        <f>((clients!$D$14/$G111)+$J111)*clients!$F$14</f>
        <v>0.155952381</v>
      </c>
      <c r="AO111" s="119">
        <f>((clients!$E$14/$H111)+$J111)*clients!$F$14</f>
        <v>0.1946428571</v>
      </c>
      <c r="AP111" s="118">
        <f>((clients!$D$16/$G111)+$J111)*clients!$F$16</f>
        <v>4.127357143</v>
      </c>
      <c r="AQ111" s="118">
        <f>((clients!$E$16/$H111)+$J111)*clients!$F$16</f>
        <v>4.217517857</v>
      </c>
      <c r="AR111" s="119">
        <f>((clients!$D$17/$G111)+$J111)*clients!$F$17</f>
        <v>4.127357143</v>
      </c>
      <c r="AS111" s="119">
        <f>((clients!$E$17/$H111)+$J111)*clients!$F$17</f>
        <v>4.217517857</v>
      </c>
      <c r="AT111" s="118">
        <f>((clients!$D$18/$G111)+$J111)*clients!$F$18</f>
        <v>4.127357143</v>
      </c>
      <c r="AU111" s="118">
        <f>((clients!$E$18/$H111)+$J111)*clients!$F$18</f>
        <v>4.217517857</v>
      </c>
      <c r="AV111" s="119">
        <f>((clients!$D$20/$G111)+$J111)*clients!$F$20</f>
        <v>4.127357143</v>
      </c>
      <c r="AW111" s="119">
        <f>((clients!$E$20/$H111)+$J111)*clients!$F$20</f>
        <v>4.217517857</v>
      </c>
      <c r="AX111" s="118">
        <f>((clients!$D$21/$G111)+$J111)*clients!$F$21</f>
        <v>4.127357143</v>
      </c>
      <c r="AY111" s="118">
        <f>((clients!$E$21/$H111)+$J111)*clients!$F$21</f>
        <v>4.217517857</v>
      </c>
      <c r="AZ111" s="119">
        <f>((clients!$D$22/$G111)+$J111)*clients!$F$22</f>
        <v>4.100642857</v>
      </c>
      <c r="BA111" s="119">
        <f>((clients!$E$22/$H111)+$J111)*clients!$F$22</f>
        <v>4.184125</v>
      </c>
      <c r="BB111" s="118">
        <f>((clients!$D$23/$G111)+$J111)*clients!$F$23</f>
        <v>3.793428571</v>
      </c>
      <c r="BC111" s="118">
        <f>((clients!$E$23/$H111)+$J111)*clients!$F$23</f>
        <v>3.900285714</v>
      </c>
      <c r="BD111" s="119">
        <f>((clients!$D$1024/$G111)+$J111)*clients!$F$1024</f>
        <v>0</v>
      </c>
      <c r="BE111" s="119">
        <f>((clients!$E$1024/$H111)+$J111)*clients!$F$1024</f>
        <v>0</v>
      </c>
      <c r="BF111" s="120"/>
      <c r="BG111" s="120"/>
      <c r="BH111" s="121"/>
      <c r="BI111" s="121"/>
    </row>
    <row r="112" ht="12.75" customHeight="1">
      <c r="A112" s="115" t="str">
        <f>mandala!A135</f>
        <v>si</v>
      </c>
      <c r="B112" s="115" t="str">
        <f>mandala!B135</f>
        <v>Mini Concombre | Mini Cucumber BIO</v>
      </c>
      <c r="C112" s="115" t="str">
        <f>mandala!C135</f>
        <v>Terramatta</v>
      </c>
      <c r="D112" s="115">
        <f>mandala!D135</f>
        <v>140</v>
      </c>
      <c r="E112" s="115">
        <f>mandala!E135</f>
        <v>112</v>
      </c>
      <c r="F112" s="115">
        <f>mandala!F135</f>
        <v>6</v>
      </c>
      <c r="G112" s="115">
        <f>mandala!G135</f>
        <v>840</v>
      </c>
      <c r="H112" s="115">
        <f>mandala!H135</f>
        <v>672</v>
      </c>
      <c r="I112" s="116" t="str">
        <f>mandala!I135</f>
        <v/>
      </c>
      <c r="J112" s="100">
        <f>mandala!J135</f>
        <v>1.3</v>
      </c>
      <c r="K112" s="117" t="str">
        <f>mandala!K135</f>
        <v/>
      </c>
      <c r="L112" s="102">
        <f>mandala!L135</f>
        <v>0</v>
      </c>
      <c r="M112" s="111"/>
      <c r="N112" s="118">
        <f>((clients!$D$2/G112)+L112)*clients!$F$2</f>
        <v>0.3533333333</v>
      </c>
      <c r="O112" s="118">
        <f>((clients!$E$2/H112)+L112)*clients!$F$2</f>
        <v>0.3916666667</v>
      </c>
      <c r="P112" s="119">
        <f>((clients!$D$3/G112)+J112)*clients!$F$3</f>
        <v>1.772492857</v>
      </c>
      <c r="Q112" s="119">
        <f>((clients!$E$3/H112)+J112)*clients!$F$3</f>
        <v>1.800876786</v>
      </c>
      <c r="R112" s="118">
        <f>((clients!$D$4/$G112)+L112)*clients!$F$4</f>
        <v>0.4007142857</v>
      </c>
      <c r="S112" s="118">
        <f>((clients!$E$4/H112)+L112)*clients!$F$4</f>
        <v>0.4508035714</v>
      </c>
      <c r="T112" s="119">
        <f>((clients!$D$5/$G112)+$J112)*clients!$F$5</f>
        <v>1.4586</v>
      </c>
      <c r="U112" s="119">
        <f>((clients!$E$5/$H112)+$J112)*clients!$F$5</f>
        <v>1.4586</v>
      </c>
      <c r="V112" s="118">
        <f>((clients!$D$6/$G112)+$J112)*clients!$F$6</f>
        <v>1.791857143</v>
      </c>
      <c r="W112" s="118">
        <f>((clients!$E$6/$H112)+$J112)*clients!$F$6</f>
        <v>1.805309524</v>
      </c>
      <c r="X112" s="119">
        <f>((clients!$D$7/$G112)+$J112)*clients!$F$7</f>
        <v>1.839278571</v>
      </c>
      <c r="Y112" s="119">
        <f>((clients!$E$7/$H112)+$J112)*clients!$F$7</f>
        <v>1.884358929</v>
      </c>
      <c r="Z112" s="118">
        <f>((clients!$D$8/$G112)+$J112)*clients!$F$8</f>
        <v>1.838940476</v>
      </c>
      <c r="AA112" s="118">
        <f>((clients!$E$8/$H112)+$J112)*clients!$F$8</f>
        <v>1.880979167</v>
      </c>
      <c r="AB112" s="119">
        <f>((clients!$D$9/$G112)+$J112)*clients!$F$9</f>
        <v>1.845957143</v>
      </c>
      <c r="AC112" s="119">
        <f>((clients!$E$9/$H112)+$J112)*clients!$F$9</f>
        <v>1.892707143</v>
      </c>
      <c r="AD112" s="118">
        <f>((clients!$D$10/$G112)+$J112)*clients!$F$10</f>
        <v>1.839278571</v>
      </c>
      <c r="AE112" s="118">
        <f>((clients!$E$10/$H112)+$J112)*clients!$F$10</f>
        <v>1.884358929</v>
      </c>
      <c r="AF112" s="119">
        <f>((clients!$D$11/$G112)+$J112)*clients!$F$11</f>
        <v>1.845957143</v>
      </c>
      <c r="AG112" s="119">
        <f>((clients!$E$11/$H112)+$J112)*clients!$F$11</f>
        <v>1.892707143</v>
      </c>
      <c r="AH112" s="118">
        <f>((clients!$D$12/$G112)+$J112)*clients!$F$12</f>
        <v>1.8326</v>
      </c>
      <c r="AI112" s="118">
        <f>((clients!$E$12/$H112)+$J112)*clients!$F$12</f>
        <v>1.884358929</v>
      </c>
      <c r="AJ112" s="119">
        <f>((clients!$D$13/$G112)+$J112)*clients!$F$13</f>
        <v>1.765814286</v>
      </c>
      <c r="AK112" s="119">
        <f>((clients!$E$13/$H112)+$J112)*clients!$F$13</f>
        <v>1.792528571</v>
      </c>
      <c r="AL112" s="118">
        <f>((clients!$D$13/$G112)+$J112)*clients!$F$13</f>
        <v>1.765814286</v>
      </c>
      <c r="AM112" s="118">
        <f>((clients!$E$13/$H112)+$J112)*clients!$F$13</f>
        <v>1.792528571</v>
      </c>
      <c r="AN112" s="119">
        <f>((clients!$D$14/$G112)+$J112)*clients!$F$14</f>
        <v>0.06797619048</v>
      </c>
      <c r="AO112" s="119">
        <f>((clients!$E$14/$H112)+$J112)*clients!$F$14</f>
        <v>0.08732142857</v>
      </c>
      <c r="AP112" s="118">
        <f>((clients!$D$16/$G112)+$J112)*clients!$F$16</f>
        <v>1.839278571</v>
      </c>
      <c r="AQ112" s="118">
        <f>((clients!$E$16/$H112)+$J112)*clients!$F$16</f>
        <v>1.884358929</v>
      </c>
      <c r="AR112" s="119">
        <f>((clients!$D$17/$G112)+$J112)*clients!$F$17</f>
        <v>1.839278571</v>
      </c>
      <c r="AS112" s="119">
        <f>((clients!$E$17/$H112)+$J112)*clients!$F$17</f>
        <v>1.884358929</v>
      </c>
      <c r="AT112" s="118">
        <f>((clients!$D$18/$G112)+$J112)*clients!$F$18</f>
        <v>1.839278571</v>
      </c>
      <c r="AU112" s="118">
        <f>((clients!$E$18/$H112)+$J112)*clients!$F$18</f>
        <v>1.884358929</v>
      </c>
      <c r="AV112" s="119">
        <f>((clients!$D$20/$G112)+$J112)*clients!$F$20</f>
        <v>1.839278571</v>
      </c>
      <c r="AW112" s="119">
        <f>((clients!$E$20/$H112)+$J112)*clients!$F$20</f>
        <v>1.884358929</v>
      </c>
      <c r="AX112" s="118">
        <f>((clients!$D$21/$G112)+$J112)*clients!$F$21</f>
        <v>1.839278571</v>
      </c>
      <c r="AY112" s="118">
        <f>((clients!$E$21/$H112)+$J112)*clients!$F$21</f>
        <v>1.884358929</v>
      </c>
      <c r="AZ112" s="119">
        <f>((clients!$D$22/$G112)+$J112)*clients!$F$22</f>
        <v>1.825921429</v>
      </c>
      <c r="BA112" s="119">
        <f>((clients!$E$22/$H112)+$J112)*clients!$F$22</f>
        <v>1.8676625</v>
      </c>
      <c r="BB112" s="118">
        <f>((clients!$D$23/$G112)+$J112)*clients!$F$23</f>
        <v>1.672314286</v>
      </c>
      <c r="BC112" s="118">
        <f>((clients!$E$23/$H112)+$J112)*clients!$F$23</f>
        <v>1.725742857</v>
      </c>
      <c r="BD112" s="119">
        <f>((clients!$D$1024/$G112)+$J112)*clients!$F$1024</f>
        <v>0</v>
      </c>
      <c r="BE112" s="119">
        <f>((clients!$E$1024/$H112)+$J112)*clients!$F$1024</f>
        <v>0</v>
      </c>
      <c r="BF112" s="120"/>
      <c r="BG112" s="120"/>
      <c r="BH112" s="121"/>
      <c r="BI112" s="121"/>
    </row>
    <row r="113" ht="12.0" customHeight="1">
      <c r="A113" s="115" t="str">
        <f>mandala!A136</f>
        <v>no</v>
      </c>
      <c r="B113" s="115" t="str">
        <f>mandala!B136</f>
        <v>Petits pois | Peas BIO</v>
      </c>
      <c r="C113" s="115" t="str">
        <f>mandala!C136</f>
        <v>Terramatta</v>
      </c>
      <c r="D113" s="115">
        <f>mandala!D136</f>
        <v>110</v>
      </c>
      <c r="E113" s="115">
        <f>mandala!E136</f>
        <v>88</v>
      </c>
      <c r="F113" s="115">
        <f>mandala!F136</f>
        <v>6</v>
      </c>
      <c r="G113" s="115">
        <f>mandala!G136</f>
        <v>660</v>
      </c>
      <c r="H113" s="115">
        <f>mandala!H136</f>
        <v>528</v>
      </c>
      <c r="I113" s="116" t="str">
        <f>mandala!I136</f>
        <v/>
      </c>
      <c r="J113" s="100">
        <f>mandala!J136</f>
        <v>3.5</v>
      </c>
      <c r="K113" s="117" t="str">
        <f>mandala!K136</f>
        <v/>
      </c>
      <c r="L113" s="102">
        <f>mandala!L136</f>
        <v>0</v>
      </c>
      <c r="M113" s="111"/>
      <c r="N113" s="118">
        <f>((clients!$D$2/G113)+L113)*clients!$F$2</f>
        <v>0.4496969697</v>
      </c>
      <c r="O113" s="118">
        <f>((clients!$E$2/H113)+L113)*clients!$F$2</f>
        <v>0.4984848485</v>
      </c>
      <c r="P113" s="119">
        <f>((clients!$D$3/G113)+J113)*clients!$F$3</f>
        <v>4.3265</v>
      </c>
      <c r="Q113" s="119">
        <f>((clients!$E$3/H113)+J113)*clients!$F$3</f>
        <v>4.362625</v>
      </c>
      <c r="R113" s="118">
        <f>((clients!$D$4/$G113)+L113)*clients!$F$4</f>
        <v>0.51</v>
      </c>
      <c r="S113" s="118">
        <f>((clients!$E$4/H113)+L113)*clients!$F$4</f>
        <v>0.57375</v>
      </c>
      <c r="T113" s="119">
        <f>((clients!$D$5/$G113)+$J113)*clients!$F$5</f>
        <v>3.927</v>
      </c>
      <c r="U113" s="119">
        <f>((clients!$E$5/$H113)+$J113)*clients!$F$5</f>
        <v>3.927</v>
      </c>
      <c r="V113" s="118">
        <f>((clients!$D$6/$G113)+$J113)*clients!$F$6</f>
        <v>4.365909091</v>
      </c>
      <c r="W113" s="118">
        <f>((clients!$E$6/$H113)+$J113)*clients!$F$6</f>
        <v>4.383030303</v>
      </c>
      <c r="X113" s="119">
        <f>((clients!$D$7/$G113)+$J113)*clients!$F$7</f>
        <v>4.4115</v>
      </c>
      <c r="Y113" s="119">
        <f>((clients!$E$7/$H113)+$J113)*clients!$F$7</f>
        <v>4.468875</v>
      </c>
      <c r="Z113" s="118">
        <f>((clients!$D$8/$G113)+$J113)*clients!$F$8</f>
        <v>4.425833333</v>
      </c>
      <c r="AA113" s="118">
        <f>((clients!$E$8/$H113)+$J113)*clients!$F$8</f>
        <v>4.479337121</v>
      </c>
      <c r="AB113" s="119">
        <f>((clients!$D$9/$G113)+$J113)*clients!$F$9</f>
        <v>4.42</v>
      </c>
      <c r="AC113" s="119">
        <f>((clients!$E$9/$H113)+$J113)*clients!$F$9</f>
        <v>4.4795</v>
      </c>
      <c r="AD113" s="118">
        <f>((clients!$D$10/$G113)+$J113)*clients!$F$10</f>
        <v>4.4115</v>
      </c>
      <c r="AE113" s="118">
        <f>((clients!$E$10/$H113)+$J113)*clients!$F$10</f>
        <v>4.468875</v>
      </c>
      <c r="AF113" s="119">
        <f>((clients!$D$11/$G113)+$J113)*clients!$F$11</f>
        <v>4.42</v>
      </c>
      <c r="AG113" s="119">
        <f>((clients!$E$11/$H113)+$J113)*clients!$F$11</f>
        <v>4.4795</v>
      </c>
      <c r="AH113" s="118">
        <f>((clients!$D$12/$G113)+$J113)*clients!$F$12</f>
        <v>4.403</v>
      </c>
      <c r="AI113" s="118">
        <f>((clients!$E$12/$H113)+$J113)*clients!$F$12</f>
        <v>4.468875</v>
      </c>
      <c r="AJ113" s="119">
        <f>((clients!$D$13/$G113)+$J113)*clients!$F$13</f>
        <v>4.318</v>
      </c>
      <c r="AK113" s="119">
        <f>((clients!$E$13/$H113)+$J113)*clients!$F$13</f>
        <v>4.352</v>
      </c>
      <c r="AL113" s="118">
        <f>((clients!$D$13/$G113)+$J113)*clients!$F$13</f>
        <v>4.318</v>
      </c>
      <c r="AM113" s="118">
        <f>((clients!$E$13/$H113)+$J113)*clients!$F$13</f>
        <v>4.352</v>
      </c>
      <c r="AN113" s="119">
        <f>((clients!$D$14/$G113)+$J113)*clients!$F$14</f>
        <v>0.1787878788</v>
      </c>
      <c r="AO113" s="119">
        <f>((clients!$E$14/$H113)+$J113)*clients!$F$14</f>
        <v>0.2034090909</v>
      </c>
      <c r="AP113" s="118">
        <f>((clients!$D$16/$G113)+$J113)*clients!$F$16</f>
        <v>4.4115</v>
      </c>
      <c r="AQ113" s="118">
        <f>((clients!$E$16/$H113)+$J113)*clients!$F$16</f>
        <v>4.468875</v>
      </c>
      <c r="AR113" s="119">
        <f>((clients!$D$17/$G113)+$J113)*clients!$F$17</f>
        <v>4.4115</v>
      </c>
      <c r="AS113" s="119">
        <f>((clients!$E$17/$H113)+$J113)*clients!$F$17</f>
        <v>4.468875</v>
      </c>
      <c r="AT113" s="118">
        <f>((clients!$D$18/$G113)+$J113)*clients!$F$18</f>
        <v>4.4115</v>
      </c>
      <c r="AU113" s="118">
        <f>((clients!$E$18/$H113)+$J113)*clients!$F$18</f>
        <v>4.468875</v>
      </c>
      <c r="AV113" s="119">
        <f>((clients!$D$20/$G113)+$J113)*clients!$F$20</f>
        <v>4.4115</v>
      </c>
      <c r="AW113" s="119">
        <f>((clients!$E$20/$H113)+$J113)*clients!$F$20</f>
        <v>4.468875</v>
      </c>
      <c r="AX113" s="118">
        <f>((clients!$D$21/$G113)+$J113)*clients!$F$21</f>
        <v>4.4115</v>
      </c>
      <c r="AY113" s="118">
        <f>((clients!$E$21/$H113)+$J113)*clients!$F$21</f>
        <v>4.468875</v>
      </c>
      <c r="AZ113" s="119">
        <f>((clients!$D$22/$G113)+$J113)*clients!$F$22</f>
        <v>4.3945</v>
      </c>
      <c r="BA113" s="119">
        <f>((clients!$E$22/$H113)+$J113)*clients!$F$22</f>
        <v>4.447625</v>
      </c>
      <c r="BB113" s="118">
        <f>((clients!$D$23/$G113)+$J113)*clients!$F$23</f>
        <v>4.199</v>
      </c>
      <c r="BC113" s="118">
        <f>((clients!$E$23/$H113)+$J113)*clients!$F$23</f>
        <v>4.267</v>
      </c>
      <c r="BD113" s="119">
        <f>((clients!$D$1024/$G113)+$J113)*clients!$F$1024</f>
        <v>0</v>
      </c>
      <c r="BE113" s="119">
        <f>((clients!$E$1024/$H113)+$J113)*clients!$F$1024</f>
        <v>0</v>
      </c>
      <c r="BF113" s="120"/>
      <c r="BG113" s="120"/>
      <c r="BH113" s="121"/>
      <c r="BI113" s="121"/>
    </row>
    <row r="114" ht="12.0" customHeight="1">
      <c r="A114" s="115" t="str">
        <f>mandala!A141</f>
        <v>FINE</v>
      </c>
      <c r="B114" s="115" t="str">
        <f>mandala!B141</f>
        <v/>
      </c>
      <c r="C114" s="115" t="str">
        <f>mandala!C141</f>
        <v>Terramatta</v>
      </c>
      <c r="D114" s="115" t="str">
        <f>mandala!D141</f>
        <v/>
      </c>
      <c r="E114" s="115" t="str">
        <f>mandala!E141</f>
        <v/>
      </c>
      <c r="F114" s="115" t="str">
        <f>mandala!F141</f>
        <v/>
      </c>
      <c r="G114" s="115" t="str">
        <f>mandala!G141</f>
        <v/>
      </c>
      <c r="H114" s="115" t="str">
        <f>mandala!H141</f>
        <v/>
      </c>
      <c r="I114" s="116" t="str">
        <f>mandala!I141</f>
        <v/>
      </c>
      <c r="J114" s="100" t="str">
        <f>mandala!J141</f>
        <v/>
      </c>
      <c r="K114" s="117" t="str">
        <f>mandala!K141</f>
        <v/>
      </c>
      <c r="L114" s="102" t="str">
        <f>mandala!L141</f>
        <v/>
      </c>
      <c r="M114" s="111"/>
      <c r="N114" s="123"/>
      <c r="O114" s="123"/>
      <c r="P114" s="121"/>
      <c r="Q114" s="121"/>
      <c r="R114" s="123"/>
      <c r="S114" s="123"/>
      <c r="T114" s="121"/>
      <c r="U114" s="121"/>
      <c r="V114" s="123"/>
      <c r="W114" s="123"/>
      <c r="X114" s="121"/>
      <c r="Y114" s="121"/>
      <c r="Z114" s="123"/>
      <c r="AA114" s="123"/>
      <c r="AB114" s="121"/>
      <c r="AC114" s="121"/>
      <c r="AD114" s="123"/>
      <c r="AE114" s="123"/>
      <c r="AF114" s="121"/>
      <c r="AG114" s="121"/>
      <c r="AH114" s="123"/>
      <c r="AI114" s="123"/>
      <c r="AJ114" s="121"/>
      <c r="AK114" s="121"/>
      <c r="AL114" s="123"/>
      <c r="AM114" s="123"/>
      <c r="AN114" s="119"/>
      <c r="AO114" s="119"/>
      <c r="AP114" s="123"/>
      <c r="AQ114" s="123"/>
      <c r="AR114" s="121"/>
      <c r="AS114" s="121"/>
      <c r="AT114" s="123"/>
      <c r="AU114" s="123"/>
      <c r="AV114" s="121"/>
      <c r="AW114" s="121"/>
      <c r="AX114" s="123"/>
      <c r="AY114" s="123"/>
      <c r="AZ114" s="121"/>
      <c r="BA114" s="121"/>
      <c r="BB114" s="123"/>
      <c r="BC114" s="123"/>
      <c r="BD114" s="121"/>
      <c r="BE114" s="121"/>
      <c r="BF114" s="120"/>
      <c r="BG114" s="120"/>
      <c r="BH114" s="121"/>
      <c r="BI114" s="121"/>
    </row>
    <row r="115" ht="12.0" customHeight="1">
      <c r="A115" s="115" t="str">
        <f>mandala!A142</f>
        <v/>
      </c>
      <c r="B115" s="115" t="str">
        <f>mandala!B142</f>
        <v/>
      </c>
      <c r="C115" s="115" t="str">
        <f>mandala!C142</f>
        <v/>
      </c>
      <c r="D115" s="115" t="str">
        <f>mandala!D142</f>
        <v/>
      </c>
      <c r="E115" s="115" t="str">
        <f>mandala!E142</f>
        <v/>
      </c>
      <c r="F115" s="115" t="str">
        <f>mandala!F142</f>
        <v/>
      </c>
      <c r="G115" s="115" t="str">
        <f>mandala!G142</f>
        <v/>
      </c>
      <c r="H115" s="115" t="str">
        <f>mandala!H142</f>
        <v/>
      </c>
      <c r="I115" s="116" t="str">
        <f>mandala!I142</f>
        <v/>
      </c>
      <c r="J115" s="100" t="str">
        <f>mandala!J142</f>
        <v/>
      </c>
      <c r="K115" s="117" t="str">
        <f>mandala!K142</f>
        <v/>
      </c>
      <c r="L115" s="102" t="str">
        <f>mandala!L142</f>
        <v/>
      </c>
      <c r="M115" s="111"/>
      <c r="N115" s="123"/>
      <c r="O115" s="123"/>
      <c r="P115" s="121"/>
      <c r="Q115" s="121"/>
      <c r="R115" s="123"/>
      <c r="S115" s="123"/>
      <c r="T115" s="121"/>
      <c r="U115" s="121"/>
      <c r="V115" s="123"/>
      <c r="W115" s="123"/>
      <c r="X115" s="121"/>
      <c r="Y115" s="121"/>
      <c r="Z115" s="123"/>
      <c r="AA115" s="123"/>
      <c r="AB115" s="121"/>
      <c r="AC115" s="121"/>
      <c r="AD115" s="123"/>
      <c r="AE115" s="123"/>
      <c r="AF115" s="121"/>
      <c r="AG115" s="121"/>
      <c r="AH115" s="123"/>
      <c r="AI115" s="123"/>
      <c r="AJ115" s="121"/>
      <c r="AK115" s="121"/>
      <c r="AL115" s="123"/>
      <c r="AM115" s="123"/>
      <c r="AN115" s="119"/>
      <c r="AO115" s="119"/>
      <c r="AP115" s="123"/>
      <c r="AQ115" s="123"/>
      <c r="AR115" s="121"/>
      <c r="AS115" s="121"/>
      <c r="AT115" s="123"/>
      <c r="AU115" s="123"/>
      <c r="AV115" s="121"/>
      <c r="AW115" s="121"/>
      <c r="AX115" s="123"/>
      <c r="AY115" s="123"/>
      <c r="AZ115" s="121"/>
      <c r="BA115" s="121"/>
      <c r="BB115" s="123"/>
      <c r="BC115" s="123"/>
      <c r="BD115" s="121"/>
      <c r="BE115" s="121"/>
      <c r="BF115" s="120"/>
      <c r="BG115" s="120"/>
      <c r="BH115" s="121"/>
      <c r="BI115" s="121"/>
    </row>
    <row r="116" ht="12.0" customHeight="1">
      <c r="A116" s="115" t="str">
        <f>mandala!A143</f>
        <v/>
      </c>
      <c r="B116" s="115" t="str">
        <f>mandala!B143</f>
        <v/>
      </c>
      <c r="C116" s="115" t="str">
        <f>mandala!C143</f>
        <v/>
      </c>
      <c r="D116" s="115" t="str">
        <f>mandala!D143</f>
        <v/>
      </c>
      <c r="E116" s="115" t="str">
        <f>mandala!E143</f>
        <v/>
      </c>
      <c r="F116" s="115" t="str">
        <f>mandala!F143</f>
        <v/>
      </c>
      <c r="G116" s="115" t="str">
        <f>mandala!G143</f>
        <v/>
      </c>
      <c r="H116" s="115" t="str">
        <f>mandala!H143</f>
        <v/>
      </c>
      <c r="I116" s="116" t="str">
        <f>mandala!I143</f>
        <v/>
      </c>
      <c r="J116" s="100" t="str">
        <f>mandala!J143</f>
        <v/>
      </c>
      <c r="K116" s="117" t="str">
        <f>mandala!K143</f>
        <v/>
      </c>
      <c r="L116" s="102" t="str">
        <f>mandala!L143</f>
        <v/>
      </c>
      <c r="M116" s="111"/>
      <c r="N116" s="123"/>
      <c r="O116" s="123"/>
      <c r="P116" s="121"/>
      <c r="Q116" s="121"/>
      <c r="R116" s="123"/>
      <c r="S116" s="123"/>
      <c r="T116" s="121"/>
      <c r="U116" s="121"/>
      <c r="V116" s="123"/>
      <c r="W116" s="123"/>
      <c r="X116" s="121"/>
      <c r="Y116" s="121"/>
      <c r="Z116" s="123"/>
      <c r="AA116" s="123"/>
      <c r="AB116" s="121"/>
      <c r="AC116" s="121"/>
      <c r="AD116" s="123"/>
      <c r="AE116" s="123"/>
      <c r="AF116" s="121"/>
      <c r="AG116" s="121"/>
      <c r="AH116" s="123"/>
      <c r="AI116" s="123"/>
      <c r="AJ116" s="121"/>
      <c r="AK116" s="121"/>
      <c r="AL116" s="123"/>
      <c r="AM116" s="123"/>
      <c r="AN116" s="119"/>
      <c r="AO116" s="119"/>
      <c r="AP116" s="123"/>
      <c r="AQ116" s="123"/>
      <c r="AR116" s="121"/>
      <c r="AS116" s="121"/>
      <c r="AT116" s="123"/>
      <c r="AU116" s="123"/>
      <c r="AV116" s="121"/>
      <c r="AW116" s="121"/>
      <c r="AX116" s="123"/>
      <c r="AY116" s="123"/>
      <c r="AZ116" s="121"/>
      <c r="BA116" s="121"/>
      <c r="BB116" s="123"/>
      <c r="BC116" s="123"/>
      <c r="BD116" s="121"/>
      <c r="BE116" s="121"/>
      <c r="BF116" s="120"/>
      <c r="BG116" s="120"/>
      <c r="BH116" s="121"/>
      <c r="BI116" s="121"/>
    </row>
    <row r="117" ht="13.5" customHeight="1">
      <c r="A117" s="1" t="str">
        <f>mandala!A144</f>
        <v>*</v>
      </c>
      <c r="B117" s="1" t="str">
        <f>mandala!B144</f>
        <v>Puglia  -  Nombre de produits: 0</v>
      </c>
      <c r="C117" s="1" t="str">
        <f>mandala!C144</f>
        <v>Marchesano</v>
      </c>
      <c r="D117" s="1" t="str">
        <f>mandala!D144</f>
        <v/>
      </c>
      <c r="E117" s="1" t="str">
        <f>mandala!E144</f>
        <v/>
      </c>
      <c r="F117" s="1" t="str">
        <f>mandala!F144</f>
        <v/>
      </c>
      <c r="G117" s="99" t="str">
        <f>mandala!G144</f>
        <v/>
      </c>
      <c r="H117" s="99" t="str">
        <f>mandala!H144</f>
        <v/>
      </c>
      <c r="I117" s="99" t="str">
        <f>mandala!I144</f>
        <v/>
      </c>
      <c r="J117" s="100" t="str">
        <f>mandala!J144</f>
        <v/>
      </c>
      <c r="K117" s="101" t="str">
        <f>mandala!K144</f>
        <v/>
      </c>
      <c r="L117" s="102" t="str">
        <f>mandala!L144</f>
        <v/>
      </c>
      <c r="M117" s="111"/>
      <c r="N117" s="123"/>
      <c r="O117" s="123"/>
      <c r="P117" s="121"/>
      <c r="Q117" s="121"/>
      <c r="R117" s="123"/>
      <c r="S117" s="123"/>
      <c r="T117" s="121"/>
      <c r="U117" s="121"/>
      <c r="V117" s="123"/>
      <c r="W117" s="123"/>
      <c r="X117" s="121"/>
      <c r="Y117" s="121"/>
      <c r="Z117" s="123"/>
      <c r="AA117" s="123"/>
      <c r="AB117" s="121"/>
      <c r="AC117" s="121"/>
      <c r="AD117" s="123"/>
      <c r="AE117" s="123"/>
      <c r="AF117" s="121"/>
      <c r="AG117" s="121"/>
      <c r="AH117" s="123"/>
      <c r="AI117" s="123"/>
      <c r="AJ117" s="121"/>
      <c r="AK117" s="121"/>
      <c r="AL117" s="123"/>
      <c r="AM117" s="123"/>
      <c r="AN117" s="119"/>
      <c r="AO117" s="119"/>
      <c r="AP117" s="123"/>
      <c r="AQ117" s="123"/>
      <c r="AR117" s="121"/>
      <c r="AS117" s="121"/>
      <c r="AT117" s="123"/>
      <c r="AU117" s="123"/>
      <c r="AV117" s="121"/>
      <c r="AW117" s="121"/>
      <c r="AX117" s="123"/>
      <c r="AY117" s="123"/>
      <c r="AZ117" s="121"/>
      <c r="BA117" s="121"/>
      <c r="BB117" s="123"/>
      <c r="BC117" s="123"/>
      <c r="BD117" s="121"/>
      <c r="BE117" s="121"/>
      <c r="BF117" s="120"/>
      <c r="BG117" s="120"/>
      <c r="BH117" s="121"/>
      <c r="BI117" s="121"/>
    </row>
    <row r="118" ht="12.0" customHeight="1">
      <c r="A118" s="115" t="str">
        <f>mandala!A145</f>
        <v>no</v>
      </c>
      <c r="B118" s="115" t="str">
        <f>mandala!B145</f>
        <v>Broccoli | Broccoli BIO</v>
      </c>
      <c r="C118" s="115" t="str">
        <f>mandala!C145</f>
        <v>Marchesano</v>
      </c>
      <c r="D118" s="115">
        <f>mandala!D145</f>
        <v>100</v>
      </c>
      <c r="E118" s="115">
        <f>mandala!E145</f>
        <v>80</v>
      </c>
      <c r="F118" s="115">
        <f>mandala!F145</f>
        <v>5</v>
      </c>
      <c r="G118" s="115">
        <f>mandala!G145</f>
        <v>500</v>
      </c>
      <c r="H118" s="115">
        <f>mandala!H145</f>
        <v>400</v>
      </c>
      <c r="I118" s="116" t="str">
        <f>mandala!I145</f>
        <v/>
      </c>
      <c r="J118" s="100">
        <f>mandala!J145</f>
        <v>2.15</v>
      </c>
      <c r="K118" s="117" t="str">
        <f>mandala!K145</f>
        <v/>
      </c>
      <c r="L118" s="102">
        <f>mandala!L145</f>
        <v>2.05</v>
      </c>
      <c r="M118" s="111"/>
      <c r="N118" s="118">
        <f>((clients!$D$2/G118)+L118)*clients!$F$2</f>
        <v>2.8896</v>
      </c>
      <c r="O118" s="118">
        <f>((clients!$E$2/H118)+L118)*clients!$F$2</f>
        <v>2.954</v>
      </c>
      <c r="P118" s="119">
        <f>((clients!$D$3/G118)+J118)*clients!$F$3</f>
        <v>2.93964</v>
      </c>
      <c r="Q118" s="119">
        <f>((clients!$E$3/H118)+J118)*clients!$F$3</f>
        <v>2.987325</v>
      </c>
      <c r="R118" s="118">
        <f>((clients!$D$4/$G118)+L118)*clients!$F$4</f>
        <v>2.9733</v>
      </c>
      <c r="S118" s="118">
        <f>((clients!$E$4/H118)+L118)*clients!$F$4</f>
        <v>3.05745</v>
      </c>
      <c r="T118" s="119">
        <f>((clients!$D$5/$G118)+$J118)*clients!$F$5</f>
        <v>2.4123</v>
      </c>
      <c r="U118" s="119">
        <f>((clients!$E$5/$H118)+$J118)*clients!$F$5</f>
        <v>2.4123</v>
      </c>
      <c r="V118" s="118">
        <f>((clients!$D$6/$G118)+$J118)*clients!$F$6</f>
        <v>2.9719</v>
      </c>
      <c r="W118" s="118">
        <f>((clients!$E$6/$H118)+$J118)*clients!$F$6</f>
        <v>2.9945</v>
      </c>
      <c r="X118" s="119">
        <f>((clients!$D$7/$G118)+$J118)*clients!$F$7</f>
        <v>3.05184</v>
      </c>
      <c r="Y118" s="119">
        <f>((clients!$E$7/$H118)+$J118)*clients!$F$7</f>
        <v>3.127575</v>
      </c>
      <c r="Z118" s="118">
        <f>((clients!$D$8/$G118)+$J118)*clients!$F$8</f>
        <v>3.051</v>
      </c>
      <c r="AA118" s="118">
        <f>((clients!$E$8/$H118)+$J118)*clients!$F$8</f>
        <v>3.121625</v>
      </c>
      <c r="AB118" s="119">
        <f>((clients!$D$9/$G118)+$J118)*clients!$F$9</f>
        <v>3.06306</v>
      </c>
      <c r="AC118" s="119">
        <f>((clients!$E$9/$H118)+$J118)*clients!$F$9</f>
        <v>3.1416</v>
      </c>
      <c r="AD118" s="118">
        <f>((clients!$D$10/$G118)+$J118)*clients!$F$10</f>
        <v>3.05184</v>
      </c>
      <c r="AE118" s="118">
        <f>((clients!$E$10/$H118)+$J118)*clients!$F$10</f>
        <v>3.127575</v>
      </c>
      <c r="AF118" s="119">
        <f>((clients!$D$11/$G118)+$J118)*clients!$F$11</f>
        <v>3.06306</v>
      </c>
      <c r="AG118" s="119">
        <f>((clients!$E$11/$H118)+$J118)*clients!$F$11</f>
        <v>3.1416</v>
      </c>
      <c r="AH118" s="118">
        <f>((clients!$D$12/$G118)+$J118)*clients!$F$12</f>
        <v>3.04062</v>
      </c>
      <c r="AI118" s="118">
        <f>((clients!$E$12/$H118)+$J118)*clients!$F$12</f>
        <v>3.127575</v>
      </c>
      <c r="AJ118" s="119">
        <f>((clients!$D$13/$G118)+$J118)*clients!$F$13</f>
        <v>2.92842</v>
      </c>
      <c r="AK118" s="119">
        <f>((clients!$E$13/$H118)+$J118)*clients!$F$13</f>
        <v>2.9733</v>
      </c>
      <c r="AL118" s="118">
        <f>((clients!$D$13/$G118)+$J118)*clients!$F$13</f>
        <v>2.92842</v>
      </c>
      <c r="AM118" s="118">
        <f>((clients!$E$13/$H118)+$J118)*clients!$F$13</f>
        <v>2.9733</v>
      </c>
      <c r="AN118" s="119">
        <f>((clients!$D$14/$G118)+$J118)*clients!$F$14</f>
        <v>0.1125</v>
      </c>
      <c r="AO118" s="119">
        <f>((clients!$E$14/$H118)+$J118)*clients!$F$14</f>
        <v>0.145</v>
      </c>
      <c r="AP118" s="118">
        <f>((clients!$D$16/$G118)+$J118)*clients!$F$16</f>
        <v>3.05184</v>
      </c>
      <c r="AQ118" s="118">
        <f>((clients!$E$16/$H118)+$J118)*clients!$F$16</f>
        <v>3.127575</v>
      </c>
      <c r="AR118" s="119">
        <f>((clients!$D$17/$G118)+$J118)*clients!$F$17</f>
        <v>3.05184</v>
      </c>
      <c r="AS118" s="119">
        <f>((clients!$E$17/$H118)+$J118)*clients!$F$17</f>
        <v>3.127575</v>
      </c>
      <c r="AT118" s="118">
        <f>((clients!$D$18/$G118)+$J118)*clients!$F$18</f>
        <v>3.05184</v>
      </c>
      <c r="AU118" s="118">
        <f>((clients!$E$18/$H118)+$J118)*clients!$F$18</f>
        <v>3.127575</v>
      </c>
      <c r="AV118" s="119">
        <f>((clients!$D$20/$G118)+$J118)*clients!$F$20</f>
        <v>3.05184</v>
      </c>
      <c r="AW118" s="119">
        <f>((clients!$E$20/$H118)+$J118)*clients!$F$20</f>
        <v>3.127575</v>
      </c>
      <c r="AX118" s="118">
        <f>((clients!$D$21/$G118)+$J118)*clients!$F$21</f>
        <v>3.05184</v>
      </c>
      <c r="AY118" s="118">
        <f>((clients!$E$21/$H118)+$J118)*clients!$F$21</f>
        <v>3.127575</v>
      </c>
      <c r="AZ118" s="119">
        <f>((clients!$D$22/$G118)+$J118)*clients!$F$22</f>
        <v>3.0294</v>
      </c>
      <c r="BA118" s="119">
        <f>((clients!$E$22/$H118)+$J118)*clients!$F$22</f>
        <v>3.099525</v>
      </c>
      <c r="BB118" s="118">
        <f>((clients!$D$23/$G118)+$J118)*clients!$F$23</f>
        <v>2.77134</v>
      </c>
      <c r="BC118" s="118">
        <f>((clients!$E$23/$H118)+$J118)*clients!$F$23</f>
        <v>2.8611</v>
      </c>
      <c r="BD118" s="119">
        <f>((clients!$D$1024/$G118)+$J118)*clients!$F$1024</f>
        <v>0</v>
      </c>
      <c r="BE118" s="119">
        <f>((clients!$E$1024/$H118)+$J118)*clients!$F$1024</f>
        <v>0</v>
      </c>
      <c r="BF118" s="120"/>
      <c r="BG118" s="120"/>
      <c r="BH118" s="121"/>
      <c r="BI118" s="121"/>
    </row>
    <row r="119" ht="12.0" customHeight="1">
      <c r="A119" s="115" t="str">
        <f>mandala!A146</f>
        <v>no</v>
      </c>
      <c r="B119" s="115" t="str">
        <f>mandala!B146</f>
        <v>Choux fleurs à la pièce | Cauliflowers in pieces BIO</v>
      </c>
      <c r="C119" s="115" t="str">
        <f>mandala!C146</f>
        <v>Marchesano</v>
      </c>
      <c r="D119" s="115">
        <f>mandala!D146</f>
        <v>55</v>
      </c>
      <c r="E119" s="115">
        <f>mandala!E146</f>
        <v>48</v>
      </c>
      <c r="F119" s="115">
        <f>mandala!F146</f>
        <v>8</v>
      </c>
      <c r="G119" s="115">
        <f>mandala!G146</f>
        <v>440</v>
      </c>
      <c r="H119" s="115">
        <f>mandala!H146</f>
        <v>384</v>
      </c>
      <c r="I119" s="116" t="str">
        <f>mandala!I146</f>
        <v/>
      </c>
      <c r="J119" s="100">
        <f>mandala!J146</f>
        <v>1.44</v>
      </c>
      <c r="K119" s="117" t="str">
        <f>mandala!K146</f>
        <v/>
      </c>
      <c r="L119" s="102">
        <f>mandala!L146</f>
        <v>1.35</v>
      </c>
      <c r="M119" s="111"/>
      <c r="N119" s="118">
        <f>((clients!$D$2/G119)+L119)*clients!$F$2</f>
        <v>2.186545455</v>
      </c>
      <c r="O119" s="118">
        <f>((clients!$E$2/H119)+L119)*clients!$F$2</f>
        <v>2.197416667</v>
      </c>
      <c r="P119" s="119">
        <f>((clients!$D$3/G119)+J119)*clients!$F$3</f>
        <v>2.21493</v>
      </c>
      <c r="Q119" s="119">
        <f>((clients!$E$3/H119)+J119)*clients!$F$3</f>
        <v>2.214664375</v>
      </c>
      <c r="R119" s="118">
        <f>((clients!$D$4/$G119)+L119)*clients!$F$4</f>
        <v>2.2797</v>
      </c>
      <c r="S119" s="118">
        <f>((clients!$E$4/H119)+L119)*clients!$F$4</f>
        <v>2.30360625</v>
      </c>
      <c r="T119" s="119">
        <f>((clients!$D$5/$G119)+$J119)*clients!$F$5</f>
        <v>1.61568</v>
      </c>
      <c r="U119" s="119">
        <f>((clients!$E$5/$H119)+$J119)*clients!$F$5</f>
        <v>1.61568</v>
      </c>
      <c r="V119" s="118">
        <f>((clients!$D$6/$G119)+$J119)*clients!$F$6</f>
        <v>2.243563636</v>
      </c>
      <c r="W119" s="118">
        <f>((clients!$E$6/$H119)+$J119)*clients!$F$6</f>
        <v>2.215741667</v>
      </c>
      <c r="X119" s="119">
        <f>((clients!$D$7/$G119)+$J119)*clients!$F$7</f>
        <v>2.34243</v>
      </c>
      <c r="Y119" s="119">
        <f>((clients!$E$7/$H119)+$J119)*clients!$F$7</f>
        <v>2.360758125</v>
      </c>
      <c r="Z119" s="118">
        <f>((clients!$D$8/$G119)+$J119)*clients!$F$8</f>
        <v>2.33345</v>
      </c>
      <c r="AA119" s="118">
        <f>((clients!$E$8/$H119)+$J119)*clients!$F$8</f>
        <v>2.348163542</v>
      </c>
      <c r="AB119" s="119">
        <f>((clients!$D$9/$G119)+$J119)*clients!$F$9</f>
        <v>2.35518</v>
      </c>
      <c r="AC119" s="119">
        <f>((clients!$E$9/$H119)+$J119)*clients!$F$9</f>
        <v>2.3753675</v>
      </c>
      <c r="AD119" s="118">
        <f>((clients!$D$10/$G119)+$J119)*clients!$F$10</f>
        <v>2.34243</v>
      </c>
      <c r="AE119" s="118">
        <f>((clients!$E$10/$H119)+$J119)*clients!$F$10</f>
        <v>2.360758125</v>
      </c>
      <c r="AF119" s="119">
        <f>((clients!$D$11/$G119)+$J119)*clients!$F$11</f>
        <v>2.35518</v>
      </c>
      <c r="AG119" s="119">
        <f>((clients!$E$11/$H119)+$J119)*clients!$F$11</f>
        <v>2.3753675</v>
      </c>
      <c r="AH119" s="118">
        <f>((clients!$D$12/$G119)+$J119)*clients!$F$12</f>
        <v>2.32968</v>
      </c>
      <c r="AI119" s="118">
        <f>((clients!$E$12/$H119)+$J119)*clients!$F$12</f>
        <v>2.360758125</v>
      </c>
      <c r="AJ119" s="119">
        <f>((clients!$D$13/$G119)+$J119)*clients!$F$13</f>
        <v>2.20218</v>
      </c>
      <c r="AK119" s="119">
        <f>((clients!$E$13/$H119)+$J119)*clients!$F$13</f>
        <v>2.200055</v>
      </c>
      <c r="AL119" s="118">
        <f>((clients!$D$13/$G119)+$J119)*clients!$F$13</f>
        <v>2.20218</v>
      </c>
      <c r="AM119" s="118">
        <f>((clients!$E$13/$H119)+$J119)*clients!$F$13</f>
        <v>2.200055</v>
      </c>
      <c r="AN119" s="119">
        <f>((clients!$D$14/$G119)+$J119)*clients!$F$14</f>
        <v>0.07768181818</v>
      </c>
      <c r="AO119" s="119">
        <f>((clients!$E$14/$H119)+$J119)*clients!$F$14</f>
        <v>0.1110625</v>
      </c>
      <c r="AP119" s="118">
        <f>((clients!$D$16/$G119)+$J119)*clients!$F$16</f>
        <v>2.34243</v>
      </c>
      <c r="AQ119" s="118">
        <f>((clients!$E$16/$H119)+$J119)*clients!$F$16</f>
        <v>2.360758125</v>
      </c>
      <c r="AR119" s="119">
        <f>((clients!$D$17/$G119)+$J119)*clients!$F$17</f>
        <v>2.34243</v>
      </c>
      <c r="AS119" s="119">
        <f>((clients!$E$17/$H119)+$J119)*clients!$F$17</f>
        <v>2.360758125</v>
      </c>
      <c r="AT119" s="118">
        <f>((clients!$D$18/$G119)+$J119)*clients!$F$18</f>
        <v>2.34243</v>
      </c>
      <c r="AU119" s="118">
        <f>((clients!$E$18/$H119)+$J119)*clients!$F$18</f>
        <v>2.360758125</v>
      </c>
      <c r="AV119" s="119">
        <f>((clients!$D$20/$G119)+$J119)*clients!$F$20</f>
        <v>2.34243</v>
      </c>
      <c r="AW119" s="119">
        <f>((clients!$E$20/$H119)+$J119)*clients!$F$20</f>
        <v>2.360758125</v>
      </c>
      <c r="AX119" s="118">
        <f>((clients!$D$21/$G119)+$J119)*clients!$F$21</f>
        <v>2.34243</v>
      </c>
      <c r="AY119" s="118">
        <f>((clients!$E$21/$H119)+$J119)*clients!$F$21</f>
        <v>2.360758125</v>
      </c>
      <c r="AZ119" s="119">
        <f>((clients!$D$22/$G119)+$J119)*clients!$F$22</f>
        <v>2.31693</v>
      </c>
      <c r="BA119" s="119">
        <f>((clients!$E$22/$H119)+$J119)*clients!$F$22</f>
        <v>2.331539375</v>
      </c>
      <c r="BB119" s="118">
        <f>((clients!$D$23/$G119)+$J119)*clients!$F$23</f>
        <v>2.02368</v>
      </c>
      <c r="BC119" s="118">
        <f>((clients!$E$23/$H119)+$J119)*clients!$F$23</f>
        <v>2.08318</v>
      </c>
      <c r="BD119" s="119">
        <f>((clients!$D$1024/$G119)+$J119)*clients!$F$1024</f>
        <v>0</v>
      </c>
      <c r="BE119" s="119">
        <f>((clients!$E$1024/$H119)+$J119)*clients!$F$1024</f>
        <v>0</v>
      </c>
      <c r="BF119" s="120"/>
      <c r="BG119" s="120"/>
      <c r="BH119" s="121"/>
      <c r="BI119" s="121"/>
    </row>
    <row r="120" ht="12.0" customHeight="1">
      <c r="A120" s="115" t="str">
        <f>mandala!A147</f>
        <v>FINE</v>
      </c>
      <c r="B120" s="115" t="str">
        <f>mandala!B147</f>
        <v/>
      </c>
      <c r="C120" s="115" t="str">
        <f>mandala!C147</f>
        <v>Marchesano</v>
      </c>
      <c r="D120" s="115" t="str">
        <f>mandala!D147</f>
        <v/>
      </c>
      <c r="E120" s="115" t="str">
        <f>mandala!E147</f>
        <v/>
      </c>
      <c r="F120" s="115" t="str">
        <f>mandala!F147</f>
        <v/>
      </c>
      <c r="G120" s="115" t="str">
        <f>mandala!G147</f>
        <v/>
      </c>
      <c r="H120" s="115" t="str">
        <f>mandala!H147</f>
        <v/>
      </c>
      <c r="I120" s="116" t="str">
        <f>mandala!I147</f>
        <v/>
      </c>
      <c r="J120" s="100" t="str">
        <f>mandala!J147</f>
        <v/>
      </c>
      <c r="K120" s="117" t="str">
        <f>mandala!K147</f>
        <v/>
      </c>
      <c r="L120" s="102" t="str">
        <f>mandala!L147</f>
        <v/>
      </c>
      <c r="M120" s="111"/>
      <c r="N120" s="123"/>
      <c r="O120" s="123"/>
      <c r="P120" s="121"/>
      <c r="Q120" s="121"/>
      <c r="R120" s="123"/>
      <c r="S120" s="123"/>
      <c r="T120" s="121"/>
      <c r="U120" s="121"/>
      <c r="V120" s="123"/>
      <c r="W120" s="123"/>
      <c r="X120" s="121"/>
      <c r="Y120" s="121"/>
      <c r="Z120" s="123"/>
      <c r="AA120" s="123"/>
      <c r="AB120" s="121"/>
      <c r="AC120" s="121"/>
      <c r="AD120" s="123"/>
      <c r="AE120" s="123"/>
      <c r="AF120" s="121"/>
      <c r="AG120" s="121"/>
      <c r="AH120" s="123"/>
      <c r="AI120" s="123"/>
      <c r="AJ120" s="121"/>
      <c r="AK120" s="121"/>
      <c r="AL120" s="123"/>
      <c r="AM120" s="123"/>
      <c r="AN120" s="119"/>
      <c r="AO120" s="119"/>
      <c r="AP120" s="123"/>
      <c r="AQ120" s="123"/>
      <c r="AR120" s="121"/>
      <c r="AS120" s="121"/>
      <c r="AT120" s="123"/>
      <c r="AU120" s="123"/>
      <c r="AV120" s="121"/>
      <c r="AW120" s="121"/>
      <c r="AX120" s="123"/>
      <c r="AY120" s="123"/>
      <c r="AZ120" s="121"/>
      <c r="BA120" s="121"/>
      <c r="BB120" s="123"/>
      <c r="BC120" s="123"/>
      <c r="BD120" s="121"/>
      <c r="BE120" s="121"/>
      <c r="BF120" s="120"/>
      <c r="BG120" s="120"/>
      <c r="BH120" s="121"/>
      <c r="BI120" s="121"/>
    </row>
    <row r="121" ht="12.0" customHeight="1">
      <c r="A121" s="115" t="str">
        <f>mandala!A148</f>
        <v/>
      </c>
      <c r="B121" s="115" t="str">
        <f>mandala!B148</f>
        <v/>
      </c>
      <c r="C121" s="115" t="str">
        <f>mandala!C148</f>
        <v/>
      </c>
      <c r="D121" s="115" t="str">
        <f>mandala!D148</f>
        <v/>
      </c>
      <c r="E121" s="115" t="str">
        <f>mandala!E148</f>
        <v/>
      </c>
      <c r="F121" s="115" t="str">
        <f>mandala!F148</f>
        <v/>
      </c>
      <c r="G121" s="115" t="str">
        <f>mandala!G148</f>
        <v/>
      </c>
      <c r="H121" s="115" t="str">
        <f>mandala!H148</f>
        <v/>
      </c>
      <c r="I121" s="116" t="str">
        <f>mandala!I148</f>
        <v/>
      </c>
      <c r="J121" s="100" t="str">
        <f>mandala!J148</f>
        <v/>
      </c>
      <c r="K121" s="117" t="str">
        <f>mandala!K148</f>
        <v/>
      </c>
      <c r="L121" s="102" t="str">
        <f>mandala!L148</f>
        <v/>
      </c>
      <c r="M121" s="111"/>
      <c r="N121" s="123"/>
      <c r="O121" s="123"/>
      <c r="P121" s="121"/>
      <c r="Q121" s="121"/>
      <c r="R121" s="123"/>
      <c r="S121" s="123"/>
      <c r="T121" s="121"/>
      <c r="U121" s="121"/>
      <c r="V121" s="123"/>
      <c r="W121" s="123"/>
      <c r="X121" s="121"/>
      <c r="Y121" s="121"/>
      <c r="Z121" s="123"/>
      <c r="AA121" s="123"/>
      <c r="AB121" s="121"/>
      <c r="AC121" s="121"/>
      <c r="AD121" s="123"/>
      <c r="AE121" s="123"/>
      <c r="AF121" s="121"/>
      <c r="AG121" s="121"/>
      <c r="AH121" s="123"/>
      <c r="AI121" s="123"/>
      <c r="AJ121" s="121"/>
      <c r="AK121" s="121"/>
      <c r="AL121" s="123"/>
      <c r="AM121" s="123"/>
      <c r="AN121" s="119"/>
      <c r="AO121" s="119"/>
      <c r="AP121" s="123"/>
      <c r="AQ121" s="123"/>
      <c r="AR121" s="121"/>
      <c r="AS121" s="121"/>
      <c r="AT121" s="123"/>
      <c r="AU121" s="123"/>
      <c r="AV121" s="121"/>
      <c r="AW121" s="121"/>
      <c r="AX121" s="123"/>
      <c r="AY121" s="123"/>
      <c r="AZ121" s="121"/>
      <c r="BA121" s="121"/>
      <c r="BB121" s="123"/>
      <c r="BC121" s="123"/>
      <c r="BD121" s="121"/>
      <c r="BE121" s="121"/>
      <c r="BF121" s="120"/>
      <c r="BG121" s="120"/>
      <c r="BH121" s="121"/>
      <c r="BI121" s="121"/>
    </row>
    <row r="122" ht="13.5" customHeight="1">
      <c r="A122" s="1" t="str">
        <f>mandala!A149</f>
        <v>*</v>
      </c>
      <c r="B122" s="1" t="str">
        <f>mandala!B149</f>
        <v>Trentino   -  Nombre de produits: 14</v>
      </c>
      <c r="C122" s="1" t="str">
        <f>mandala!C149</f>
        <v>Biomeran</v>
      </c>
      <c r="D122" s="1" t="str">
        <f>mandala!D149</f>
        <v/>
      </c>
      <c r="E122" s="1" t="str">
        <f>mandala!E149</f>
        <v/>
      </c>
      <c r="F122" s="1" t="str">
        <f>mandala!F149</f>
        <v/>
      </c>
      <c r="G122" s="99" t="str">
        <f>mandala!G149</f>
        <v/>
      </c>
      <c r="H122" s="99" t="str">
        <f>mandala!H149</f>
        <v/>
      </c>
      <c r="I122" s="99" t="str">
        <f>mandala!I149</f>
        <v/>
      </c>
      <c r="J122" s="100" t="str">
        <f>mandala!J149</f>
        <v/>
      </c>
      <c r="K122" s="101" t="str">
        <f>mandala!K149</f>
        <v/>
      </c>
      <c r="L122" s="102" t="str">
        <f>mandala!L149</f>
        <v/>
      </c>
      <c r="M122" s="111"/>
      <c r="N122" s="123"/>
      <c r="O122" s="123"/>
      <c r="P122" s="121"/>
      <c r="Q122" s="121"/>
      <c r="R122" s="123"/>
      <c r="S122" s="123"/>
      <c r="T122" s="121"/>
      <c r="U122" s="121"/>
      <c r="V122" s="123"/>
      <c r="W122" s="123"/>
      <c r="X122" s="121"/>
      <c r="Y122" s="121"/>
      <c r="Z122" s="123"/>
      <c r="AA122" s="123"/>
      <c r="AB122" s="121"/>
      <c r="AC122" s="121"/>
      <c r="AD122" s="123"/>
      <c r="AE122" s="123"/>
      <c r="AF122" s="121"/>
      <c r="AG122" s="121"/>
      <c r="AH122" s="123"/>
      <c r="AI122" s="123"/>
      <c r="AJ122" s="121"/>
      <c r="AK122" s="121"/>
      <c r="AL122" s="123"/>
      <c r="AM122" s="123"/>
      <c r="AN122" s="119"/>
      <c r="AO122" s="119"/>
      <c r="AP122" s="123"/>
      <c r="AQ122" s="123"/>
      <c r="AR122" s="121"/>
      <c r="AS122" s="121"/>
      <c r="AT122" s="123"/>
      <c r="AU122" s="123"/>
      <c r="AV122" s="121"/>
      <c r="AW122" s="121"/>
      <c r="AX122" s="123"/>
      <c r="AY122" s="123"/>
      <c r="AZ122" s="121"/>
      <c r="BA122" s="121"/>
      <c r="BB122" s="123"/>
      <c r="BC122" s="123"/>
      <c r="BD122" s="121"/>
      <c r="BE122" s="121"/>
      <c r="BF122" s="120"/>
      <c r="BG122" s="120"/>
      <c r="BH122" s="121"/>
      <c r="BI122" s="121"/>
    </row>
    <row r="123" ht="11.25" customHeight="1">
      <c r="A123" s="115" t="str">
        <f>mandala!A150</f>
        <v>si</v>
      </c>
      <c r="B123" s="115" t="str">
        <f>mandala!B150</f>
        <v>Pommes Gala 60-65 mm | Apples Gala 60-55mm BIO</v>
      </c>
      <c r="C123" s="115" t="str">
        <f>mandala!C150</f>
        <v>Biomeran</v>
      </c>
      <c r="D123" s="115">
        <f>mandala!D150</f>
        <v>60</v>
      </c>
      <c r="E123" s="115">
        <f>mandala!E150</f>
        <v>48</v>
      </c>
      <c r="F123" s="115">
        <f>mandala!F150</f>
        <v>13</v>
      </c>
      <c r="G123" s="115">
        <f>mandala!G150</f>
        <v>780</v>
      </c>
      <c r="H123" s="115">
        <f>mandala!H150</f>
        <v>624</v>
      </c>
      <c r="I123" s="116" t="str">
        <f>mandala!I150</f>
        <v/>
      </c>
      <c r="J123" s="100">
        <f>mandala!J150</f>
        <v>1.1</v>
      </c>
      <c r="K123" s="117" t="str">
        <f>mandala!K150</f>
        <v/>
      </c>
      <c r="L123" s="102">
        <f>mandala!L150</f>
        <v>1.1</v>
      </c>
      <c r="M123" s="111"/>
      <c r="N123" s="118">
        <f>((clients!$D$2/G123)+L123)*clients!$F$2</f>
        <v>1.612512821</v>
      </c>
      <c r="O123" s="118">
        <f>((clients!$E$2/H123)+L123)*clients!$F$2</f>
        <v>1.653794872</v>
      </c>
      <c r="P123" s="119">
        <f>((clients!$D$3/G123)+J123)*clients!$F$3</f>
        <v>1.572238462</v>
      </c>
      <c r="Q123" s="119">
        <f>((clients!$E$3/H123)+J123)*clients!$F$3</f>
        <v>1.602805769</v>
      </c>
      <c r="R123" s="118">
        <f>((clients!$D$4/$G123)+L123)*clients!$F$4</f>
        <v>1.665738462</v>
      </c>
      <c r="S123" s="118">
        <f>((clients!$E$4/H123)+L123)*clients!$F$4</f>
        <v>1.719680769</v>
      </c>
      <c r="T123" s="119">
        <f>((clients!$D$5/$G123)+$J123)*clients!$F$5</f>
        <v>1.2342</v>
      </c>
      <c r="U123" s="119">
        <f>((clients!$E$5/$H123)+$J123)*clients!$F$5</f>
        <v>1.2342</v>
      </c>
      <c r="V123" s="118">
        <f>((clients!$D$6/$G123)+$J123)*clients!$F$6</f>
        <v>1.590692308</v>
      </c>
      <c r="W123" s="118">
        <f>((clients!$E$6/$H123)+$J123)*clients!$F$6</f>
        <v>1.605179487</v>
      </c>
      <c r="X123" s="119">
        <f>((clients!$D$7/$G123)+$J123)*clients!$F$7</f>
        <v>1.644161538</v>
      </c>
      <c r="Y123" s="119">
        <f>((clients!$E$7/$H123)+$J123)*clients!$F$7</f>
        <v>1.692709615</v>
      </c>
      <c r="Z123" s="118">
        <f>((clients!$D$8/$G123)+$J123)*clients!$F$8</f>
        <v>1.641397436</v>
      </c>
      <c r="AA123" s="118">
        <f>((clients!$E$8/$H123)+$J123)*clients!$F$8</f>
        <v>1.686669872</v>
      </c>
      <c r="AB123" s="119">
        <f>((clients!$D$9/$G123)+$J123)*clients!$F$9</f>
        <v>1.651353846</v>
      </c>
      <c r="AC123" s="119">
        <f>((clients!$E$9/$H123)+$J123)*clients!$F$9</f>
        <v>1.7017</v>
      </c>
      <c r="AD123" s="118">
        <f>((clients!$D$10/$G123)+$J123)*clients!$F$10</f>
        <v>1.644161538</v>
      </c>
      <c r="AE123" s="118">
        <f>((clients!$E$10/$H123)+$J123)*clients!$F$10</f>
        <v>1.692709615</v>
      </c>
      <c r="AF123" s="119">
        <f>((clients!$D$11/$G123)+$J123)*clients!$F$11</f>
        <v>1.651353846</v>
      </c>
      <c r="AG123" s="119">
        <f>((clients!$E$11/$H123)+$J123)*clients!$F$11</f>
        <v>1.7017</v>
      </c>
      <c r="AH123" s="118">
        <f>((clients!$D$12/$G123)+$J123)*clients!$F$12</f>
        <v>1.636969231</v>
      </c>
      <c r="AI123" s="118">
        <f>((clients!$E$12/$H123)+$J123)*clients!$F$12</f>
        <v>1.692709615</v>
      </c>
      <c r="AJ123" s="119">
        <f>((clients!$D$13/$G123)+$J123)*clients!$F$13</f>
        <v>1.565046154</v>
      </c>
      <c r="AK123" s="119">
        <f>((clients!$E$13/$H123)+$J123)*clients!$F$13</f>
        <v>1.593815385</v>
      </c>
      <c r="AL123" s="118">
        <f>((clients!$D$13/$G123)+$J123)*clients!$F$13</f>
        <v>1.565046154</v>
      </c>
      <c r="AM123" s="118">
        <f>((clients!$E$13/$H123)+$J123)*clients!$F$13</f>
        <v>1.593815385</v>
      </c>
      <c r="AN123" s="119">
        <f>((clients!$D$14/$G123)+$J123)*clients!$F$14</f>
        <v>0.05820512821</v>
      </c>
      <c r="AO123" s="119">
        <f>((clients!$E$14/$H123)+$J123)*clients!$F$14</f>
        <v>0.07903846154</v>
      </c>
      <c r="AP123" s="118">
        <f>((clients!$D$16/$G123)+$J123)*clients!$F$16</f>
        <v>1.644161538</v>
      </c>
      <c r="AQ123" s="118">
        <f>((clients!$E$16/$H123)+$J123)*clients!$F$16</f>
        <v>1.692709615</v>
      </c>
      <c r="AR123" s="119">
        <f>((clients!$D$17/$G123)+$J123)*clients!$F$17</f>
        <v>1.644161538</v>
      </c>
      <c r="AS123" s="119">
        <f>((clients!$E$17/$H123)+$J123)*clients!$F$17</f>
        <v>1.692709615</v>
      </c>
      <c r="AT123" s="118">
        <f>((clients!$D$18/$G123)+$J123)*clients!$F$18</f>
        <v>1.644161538</v>
      </c>
      <c r="AU123" s="118">
        <f>((clients!$E$18/$H123)+$J123)*clients!$F$18</f>
        <v>1.692709615</v>
      </c>
      <c r="AV123" s="119">
        <f>((clients!$D$20/$G123)+$J123)*clients!$F$20</f>
        <v>1.644161538</v>
      </c>
      <c r="AW123" s="119">
        <f>((clients!$E$20/$H123)+$J123)*clients!$F$20</f>
        <v>1.692709615</v>
      </c>
      <c r="AX123" s="118">
        <f>((clients!$D$21/$G123)+$J123)*clients!$F$21</f>
        <v>1.644161538</v>
      </c>
      <c r="AY123" s="118">
        <f>((clients!$E$21/$H123)+$J123)*clients!$F$21</f>
        <v>1.692709615</v>
      </c>
      <c r="AZ123" s="119">
        <f>((clients!$D$22/$G123)+$J123)*clients!$F$22</f>
        <v>1.629776923</v>
      </c>
      <c r="BA123" s="119">
        <f>((clients!$E$22/$H123)+$J123)*clients!$F$22</f>
        <v>1.674728846</v>
      </c>
      <c r="BB123" s="118">
        <f>((clients!$D$23/$G123)+$J123)*clients!$F$23</f>
        <v>1.464353846</v>
      </c>
      <c r="BC123" s="118">
        <f>((clients!$E$23/$H123)+$J123)*clients!$F$23</f>
        <v>1.521892308</v>
      </c>
      <c r="BD123" s="119">
        <f>((clients!$D$1024/$G123)+$J123)*clients!$F$1024</f>
        <v>0</v>
      </c>
      <c r="BE123" s="119">
        <f>((clients!$E$1024/$H123)+$J123)*clients!$F$1024</f>
        <v>0</v>
      </c>
      <c r="BF123" s="120"/>
      <c r="BG123" s="120"/>
      <c r="BH123" s="121"/>
      <c r="BI123" s="121"/>
    </row>
    <row r="124" ht="11.25" customHeight="1">
      <c r="A124" s="115" t="str">
        <f>mandala!A151</f>
        <v>si</v>
      </c>
      <c r="B124" s="115" t="str">
        <f>mandala!B151</f>
        <v>Pommes Gala 65-70 mm | Apples Gala 65-70mm BIO</v>
      </c>
      <c r="C124" s="115" t="str">
        <f>mandala!C151</f>
        <v>Biomeran</v>
      </c>
      <c r="D124" s="115">
        <f>mandala!D151</f>
        <v>60</v>
      </c>
      <c r="E124" s="115">
        <f>mandala!E151</f>
        <v>48</v>
      </c>
      <c r="F124" s="115">
        <f>mandala!F151</f>
        <v>13</v>
      </c>
      <c r="G124" s="115">
        <f>mandala!G151</f>
        <v>780</v>
      </c>
      <c r="H124" s="115">
        <f>mandala!H151</f>
        <v>624</v>
      </c>
      <c r="I124" s="116" t="str">
        <f>mandala!I151</f>
        <v/>
      </c>
      <c r="J124" s="100">
        <f>mandala!J151</f>
        <v>1.25</v>
      </c>
      <c r="K124" s="117" t="str">
        <f>mandala!K151</f>
        <v/>
      </c>
      <c r="L124" s="102">
        <f>mandala!L151</f>
        <v>1.25</v>
      </c>
      <c r="M124" s="111"/>
      <c r="N124" s="118">
        <f>((clients!$D$2/G124)+L124)*clients!$F$2</f>
        <v>1.780512821</v>
      </c>
      <c r="O124" s="118">
        <f>((clients!$E$2/H124)+L124)*clients!$F$2</f>
        <v>1.821794872</v>
      </c>
      <c r="P124" s="119">
        <f>((clients!$D$3/G124)+J124)*clients!$F$3</f>
        <v>1.740538462</v>
      </c>
      <c r="Q124" s="119">
        <f>((clients!$E$3/H124)+J124)*clients!$F$3</f>
        <v>1.771105769</v>
      </c>
      <c r="R124" s="118">
        <f>((clients!$D$4/$G124)+L124)*clients!$F$4</f>
        <v>1.834038462</v>
      </c>
      <c r="S124" s="118">
        <f>((clients!$E$4/H124)+L124)*clients!$F$4</f>
        <v>1.887980769</v>
      </c>
      <c r="T124" s="119">
        <f>((clients!$D$5/$G124)+$J124)*clients!$F$5</f>
        <v>1.4025</v>
      </c>
      <c r="U124" s="119">
        <f>((clients!$E$5/$H124)+$J124)*clients!$F$5</f>
        <v>1.4025</v>
      </c>
      <c r="V124" s="118">
        <f>((clients!$D$6/$G124)+$J124)*clients!$F$6</f>
        <v>1.760192308</v>
      </c>
      <c r="W124" s="118">
        <f>((clients!$E$6/$H124)+$J124)*clients!$F$6</f>
        <v>1.774679487</v>
      </c>
      <c r="X124" s="119">
        <f>((clients!$D$7/$G124)+$J124)*clients!$F$7</f>
        <v>1.812461538</v>
      </c>
      <c r="Y124" s="119">
        <f>((clients!$E$7/$H124)+$J124)*clients!$F$7</f>
        <v>1.861009615</v>
      </c>
      <c r="Z124" s="118">
        <f>((clients!$D$8/$G124)+$J124)*clients!$F$8</f>
        <v>1.810897436</v>
      </c>
      <c r="AA124" s="118">
        <f>((clients!$E$8/$H124)+$J124)*clients!$F$8</f>
        <v>1.856169872</v>
      </c>
      <c r="AB124" s="119">
        <f>((clients!$D$9/$G124)+$J124)*clients!$F$9</f>
        <v>1.819653846</v>
      </c>
      <c r="AC124" s="119">
        <f>((clients!$E$9/$H124)+$J124)*clients!$F$9</f>
        <v>1.87</v>
      </c>
      <c r="AD124" s="118">
        <f>((clients!$D$10/$G124)+$J124)*clients!$F$10</f>
        <v>1.812461538</v>
      </c>
      <c r="AE124" s="118">
        <f>((clients!$E$10/$H124)+$J124)*clients!$F$10</f>
        <v>1.861009615</v>
      </c>
      <c r="AF124" s="119">
        <f>((clients!$D$11/$G124)+$J124)*clients!$F$11</f>
        <v>1.819653846</v>
      </c>
      <c r="AG124" s="119">
        <f>((clients!$E$11/$H124)+$J124)*clients!$F$11</f>
        <v>1.87</v>
      </c>
      <c r="AH124" s="118">
        <f>((clients!$D$12/$G124)+$J124)*clients!$F$12</f>
        <v>1.805269231</v>
      </c>
      <c r="AI124" s="118">
        <f>((clients!$E$12/$H124)+$J124)*clients!$F$12</f>
        <v>1.861009615</v>
      </c>
      <c r="AJ124" s="119">
        <f>((clients!$D$13/$G124)+$J124)*clients!$F$13</f>
        <v>1.733346154</v>
      </c>
      <c r="AK124" s="119">
        <f>((clients!$E$13/$H124)+$J124)*clients!$F$13</f>
        <v>1.762115385</v>
      </c>
      <c r="AL124" s="118">
        <f>((clients!$D$13/$G124)+$J124)*clients!$F$13</f>
        <v>1.733346154</v>
      </c>
      <c r="AM124" s="118">
        <f>((clients!$E$13/$H124)+$J124)*clients!$F$13</f>
        <v>1.762115385</v>
      </c>
      <c r="AN124" s="119">
        <f>((clients!$D$14/$G124)+$J124)*clients!$F$14</f>
        <v>0.06570512821</v>
      </c>
      <c r="AO124" s="119">
        <f>((clients!$E$14/$H124)+$J124)*clients!$F$14</f>
        <v>0.08653846154</v>
      </c>
      <c r="AP124" s="118">
        <f>((clients!$D$16/$G124)+$J124)*clients!$F$16</f>
        <v>1.812461538</v>
      </c>
      <c r="AQ124" s="118">
        <f>((clients!$E$16/$H124)+$J124)*clients!$F$16</f>
        <v>1.861009615</v>
      </c>
      <c r="AR124" s="119">
        <f>((clients!$D$17/$G124)+$J124)*clients!$F$17</f>
        <v>1.812461538</v>
      </c>
      <c r="AS124" s="119">
        <f>((clients!$E$17/$H124)+$J124)*clients!$F$17</f>
        <v>1.861009615</v>
      </c>
      <c r="AT124" s="118">
        <f>((clients!$D$18/$G124)+$J124)*clients!$F$18</f>
        <v>1.812461538</v>
      </c>
      <c r="AU124" s="118">
        <f>((clients!$E$18/$H124)+$J124)*clients!$F$18</f>
        <v>1.861009615</v>
      </c>
      <c r="AV124" s="119">
        <f>((clients!$D$20/$G124)+$J124)*clients!$F$20</f>
        <v>1.812461538</v>
      </c>
      <c r="AW124" s="119">
        <f>((clients!$E$20/$H124)+$J124)*clients!$F$20</f>
        <v>1.861009615</v>
      </c>
      <c r="AX124" s="118">
        <f>((clients!$D$21/$G124)+$J124)*clients!$F$21</f>
        <v>1.812461538</v>
      </c>
      <c r="AY124" s="118">
        <f>((clients!$E$21/$H124)+$J124)*clients!$F$21</f>
        <v>1.861009615</v>
      </c>
      <c r="AZ124" s="119">
        <f>((clients!$D$22/$G124)+$J124)*clients!$F$22</f>
        <v>1.798076923</v>
      </c>
      <c r="BA124" s="119">
        <f>((clients!$E$22/$H124)+$J124)*clients!$F$22</f>
        <v>1.843028846</v>
      </c>
      <c r="BB124" s="118">
        <f>((clients!$D$23/$G124)+$J124)*clients!$F$23</f>
        <v>1.632653846</v>
      </c>
      <c r="BC124" s="118">
        <f>((clients!$E$23/$H124)+$J124)*clients!$F$23</f>
        <v>1.690192308</v>
      </c>
      <c r="BD124" s="119">
        <f>((clients!$D$1024/$G124)+$J124)*clients!$F$1024</f>
        <v>0</v>
      </c>
      <c r="BE124" s="119">
        <f>((clients!$E$1024/$H124)+$J124)*clients!$F$1024</f>
        <v>0</v>
      </c>
      <c r="BF124" s="120"/>
      <c r="BG124" s="120"/>
      <c r="BH124" s="121"/>
      <c r="BI124" s="121"/>
    </row>
    <row r="125" ht="12.0" customHeight="1">
      <c r="A125" s="115" t="str">
        <f>mandala!A152</f>
        <v>si</v>
      </c>
      <c r="B125" s="115" t="str">
        <f>mandala!B152</f>
        <v>Pommes Gala 70-75 mm | Apples Gala 70-75mm BIO</v>
      </c>
      <c r="C125" s="115" t="str">
        <f>mandala!C152</f>
        <v>Biomeran</v>
      </c>
      <c r="D125" s="115">
        <f>mandala!D152</f>
        <v>60</v>
      </c>
      <c r="E125" s="115">
        <f>mandala!E152</f>
        <v>48</v>
      </c>
      <c r="F125" s="115">
        <f>mandala!F152</f>
        <v>13</v>
      </c>
      <c r="G125" s="115">
        <f>mandala!G152</f>
        <v>780</v>
      </c>
      <c r="H125" s="115">
        <f>mandala!H152</f>
        <v>624</v>
      </c>
      <c r="I125" s="116" t="str">
        <f>mandala!I152</f>
        <v/>
      </c>
      <c r="J125" s="100">
        <f>mandala!J152</f>
        <v>1.35</v>
      </c>
      <c r="K125" s="117" t="str">
        <f>mandala!K152</f>
        <v/>
      </c>
      <c r="L125" s="102">
        <f>mandala!L152</f>
        <v>1.35</v>
      </c>
      <c r="M125" s="111"/>
      <c r="N125" s="118">
        <f>((clients!$D$2/G125)+L125)*clients!$F$2</f>
        <v>1.892512821</v>
      </c>
      <c r="O125" s="118">
        <f>((clients!$E$2/H125)+L125)*clients!$F$2</f>
        <v>1.933794872</v>
      </c>
      <c r="P125" s="119">
        <f>((clients!$D$3/G125)+J125)*clients!$F$3</f>
        <v>1.852738462</v>
      </c>
      <c r="Q125" s="119">
        <f>((clients!$E$3/H125)+J125)*clients!$F$3</f>
        <v>1.883305769</v>
      </c>
      <c r="R125" s="118">
        <f>((clients!$D$4/$G125)+L125)*clients!$F$4</f>
        <v>1.946238462</v>
      </c>
      <c r="S125" s="118">
        <f>((clients!$E$4/H125)+L125)*clients!$F$4</f>
        <v>2.000180769</v>
      </c>
      <c r="T125" s="119">
        <f>((clients!$D$5/$G125)+$J125)*clients!$F$5</f>
        <v>1.5147</v>
      </c>
      <c r="U125" s="119">
        <f>((clients!$E$5/$H125)+$J125)*clients!$F$5</f>
        <v>1.5147</v>
      </c>
      <c r="V125" s="118">
        <f>((clients!$D$6/$G125)+$J125)*clients!$F$6</f>
        <v>1.873192308</v>
      </c>
      <c r="W125" s="118">
        <f>((clients!$E$6/$H125)+$J125)*clients!$F$6</f>
        <v>1.887679487</v>
      </c>
      <c r="X125" s="119">
        <f>((clients!$D$7/$G125)+$J125)*clients!$F$7</f>
        <v>1.924661538</v>
      </c>
      <c r="Y125" s="119">
        <f>((clients!$E$7/$H125)+$J125)*clients!$F$7</f>
        <v>1.973209615</v>
      </c>
      <c r="Z125" s="118">
        <f>((clients!$D$8/$G125)+$J125)*clients!$F$8</f>
        <v>1.923897436</v>
      </c>
      <c r="AA125" s="118">
        <f>((clients!$E$8/$H125)+$J125)*clients!$F$8</f>
        <v>1.969169872</v>
      </c>
      <c r="AB125" s="119">
        <f>((clients!$D$9/$G125)+$J125)*clients!$F$9</f>
        <v>1.931853846</v>
      </c>
      <c r="AC125" s="119">
        <f>((clients!$E$9/$H125)+$J125)*clients!$F$9</f>
        <v>1.9822</v>
      </c>
      <c r="AD125" s="118">
        <f>((clients!$D$10/$G125)+$J125)*clients!$F$10</f>
        <v>1.924661538</v>
      </c>
      <c r="AE125" s="118">
        <f>((clients!$E$10/$H125)+$J125)*clients!$F$10</f>
        <v>1.973209615</v>
      </c>
      <c r="AF125" s="119">
        <f>((clients!$D$11/$G125)+$J125)*clients!$F$11</f>
        <v>1.931853846</v>
      </c>
      <c r="AG125" s="119">
        <f>((clients!$E$11/$H125)+$J125)*clients!$F$11</f>
        <v>1.9822</v>
      </c>
      <c r="AH125" s="118">
        <f>((clients!$D$12/$G125)+$J125)*clients!$F$12</f>
        <v>1.917469231</v>
      </c>
      <c r="AI125" s="118">
        <f>((clients!$E$12/$H125)+$J125)*clients!$F$12</f>
        <v>1.973209615</v>
      </c>
      <c r="AJ125" s="119">
        <f>((clients!$D$13/$G125)+$J125)*clients!$F$13</f>
        <v>1.845546154</v>
      </c>
      <c r="AK125" s="119">
        <f>((clients!$E$13/$H125)+$J125)*clients!$F$13</f>
        <v>1.874315385</v>
      </c>
      <c r="AL125" s="118">
        <f>((clients!$D$13/$G125)+$J125)*clients!$F$13</f>
        <v>1.845546154</v>
      </c>
      <c r="AM125" s="118">
        <f>((clients!$E$13/$H125)+$J125)*clients!$F$13</f>
        <v>1.874315385</v>
      </c>
      <c r="AN125" s="119">
        <f>((clients!$D$14/$G125)+$J125)*clients!$F$14</f>
        <v>0.07070512821</v>
      </c>
      <c r="AO125" s="119">
        <f>((clients!$E$14/$H125)+$J125)*clients!$F$14</f>
        <v>0.09153846154</v>
      </c>
      <c r="AP125" s="118">
        <f>((clients!$D$16/$G125)+$J125)*clients!$F$16</f>
        <v>1.924661538</v>
      </c>
      <c r="AQ125" s="118">
        <f>((clients!$E$16/$H125)+$J125)*clients!$F$16</f>
        <v>1.973209615</v>
      </c>
      <c r="AR125" s="119">
        <f>((clients!$D$17/$G125)+$J125)*clients!$F$17</f>
        <v>1.924661538</v>
      </c>
      <c r="AS125" s="119">
        <f>((clients!$E$17/$H125)+$J125)*clients!$F$17</f>
        <v>1.973209615</v>
      </c>
      <c r="AT125" s="118">
        <f>((clients!$D$18/$G125)+$J125)*clients!$F$18</f>
        <v>1.924661538</v>
      </c>
      <c r="AU125" s="118">
        <f>((clients!$E$18/$H125)+$J125)*clients!$F$18</f>
        <v>1.973209615</v>
      </c>
      <c r="AV125" s="119">
        <f>((clients!$D$20/$G125)+$J125)*clients!$F$20</f>
        <v>1.924661538</v>
      </c>
      <c r="AW125" s="119">
        <f>((clients!$E$20/$H125)+$J125)*clients!$F$20</f>
        <v>1.973209615</v>
      </c>
      <c r="AX125" s="118">
        <f>((clients!$D$21/$G125)+$J125)*clients!$F$21</f>
        <v>1.924661538</v>
      </c>
      <c r="AY125" s="118">
        <f>((clients!$E$21/$H125)+$J125)*clients!$F$21</f>
        <v>1.973209615</v>
      </c>
      <c r="AZ125" s="119">
        <f>((clients!$D$22/$G125)+$J125)*clients!$F$22</f>
        <v>1.910276923</v>
      </c>
      <c r="BA125" s="119">
        <f>((clients!$E$22/$H125)+$J125)*clients!$F$22</f>
        <v>1.955228846</v>
      </c>
      <c r="BB125" s="118">
        <f>((clients!$D$23/$G125)+$J125)*clients!$F$23</f>
        <v>1.744853846</v>
      </c>
      <c r="BC125" s="118">
        <f>((clients!$E$23/$H125)+$J125)*clients!$F$23</f>
        <v>1.802392308</v>
      </c>
      <c r="BD125" s="119">
        <f>((clients!$D$1024/$G125)+$J125)*clients!$F$1024</f>
        <v>0</v>
      </c>
      <c r="BE125" s="119">
        <f>((clients!$E$1024/$H125)+$J125)*clients!$F$1024</f>
        <v>0</v>
      </c>
      <c r="BF125" s="120"/>
      <c r="BG125" s="120"/>
      <c r="BH125" s="121"/>
      <c r="BI125" s="121"/>
    </row>
    <row r="126" ht="12.0" customHeight="1">
      <c r="A126" s="115" t="str">
        <f>mandala!A153</f>
        <v>si</v>
      </c>
      <c r="B126" s="115" t="str">
        <f>mandala!B153</f>
        <v>Pommes Gala 75-80 mm | Apples Gala 75-80mm BIO</v>
      </c>
      <c r="C126" s="115" t="str">
        <f>mandala!C153</f>
        <v>Biomeran</v>
      </c>
      <c r="D126" s="115">
        <f>mandala!D153</f>
        <v>60</v>
      </c>
      <c r="E126" s="115">
        <f>mandala!E153</f>
        <v>48</v>
      </c>
      <c r="F126" s="115">
        <f>mandala!F153</f>
        <v>13</v>
      </c>
      <c r="G126" s="115">
        <f>mandala!G153</f>
        <v>780</v>
      </c>
      <c r="H126" s="115">
        <f>mandala!H153</f>
        <v>624</v>
      </c>
      <c r="I126" s="116" t="str">
        <f>mandala!I153</f>
        <v/>
      </c>
      <c r="J126" s="100">
        <f>mandala!J153</f>
        <v>1.35</v>
      </c>
      <c r="K126" s="117" t="str">
        <f>mandala!K153</f>
        <v/>
      </c>
      <c r="L126" s="102">
        <f>mandala!L153</f>
        <v>1.35</v>
      </c>
      <c r="M126" s="111"/>
      <c r="N126" s="118">
        <f>((clients!$D$2/G126)+L126)*clients!$F$2</f>
        <v>1.892512821</v>
      </c>
      <c r="O126" s="118">
        <f>((clients!$E$2/H126)+L126)*clients!$F$2</f>
        <v>1.933794872</v>
      </c>
      <c r="P126" s="119">
        <f>((clients!$D$3/G126)+J126)*clients!$F$3</f>
        <v>1.852738462</v>
      </c>
      <c r="Q126" s="119">
        <f>((clients!$E$3/H126)+J126)*clients!$F$3</f>
        <v>1.883305769</v>
      </c>
      <c r="R126" s="118">
        <f>((clients!$D$4/$G126)+L126)*clients!$F$4</f>
        <v>1.946238462</v>
      </c>
      <c r="S126" s="118">
        <f>((clients!$E$4/H126)+L126)*clients!$F$4</f>
        <v>2.000180769</v>
      </c>
      <c r="T126" s="119">
        <f>((clients!$D$5/$G126)+$J126)*clients!$F$5</f>
        <v>1.5147</v>
      </c>
      <c r="U126" s="119">
        <f>((clients!$E$5/$H126)+$J126)*clients!$F$5</f>
        <v>1.5147</v>
      </c>
      <c r="V126" s="118">
        <f>((clients!$D$6/$G126)+$J126)*clients!$F$6</f>
        <v>1.873192308</v>
      </c>
      <c r="W126" s="118">
        <f>((clients!$E$6/$H126)+$J126)*clients!$F$6</f>
        <v>1.887679487</v>
      </c>
      <c r="X126" s="119">
        <f>((clients!$D$7/$G126)+$J126)*clients!$F$7</f>
        <v>1.924661538</v>
      </c>
      <c r="Y126" s="119">
        <f>((clients!$E$7/$H126)+$J126)*clients!$F$7</f>
        <v>1.973209615</v>
      </c>
      <c r="Z126" s="118">
        <f>((clients!$D$8/$G126)+$J126)*clients!$F$8</f>
        <v>1.923897436</v>
      </c>
      <c r="AA126" s="118">
        <f>((clients!$E$8/$H126)+$J126)*clients!$F$8</f>
        <v>1.969169872</v>
      </c>
      <c r="AB126" s="119">
        <f>((clients!$D$9/$G126)+$J126)*clients!$F$9</f>
        <v>1.931853846</v>
      </c>
      <c r="AC126" s="119">
        <f>((clients!$E$9/$H126)+$J126)*clients!$F$9</f>
        <v>1.9822</v>
      </c>
      <c r="AD126" s="118">
        <f>((clients!$D$10/$G126)+$J126)*clients!$F$10</f>
        <v>1.924661538</v>
      </c>
      <c r="AE126" s="118">
        <f>((clients!$E$10/$H126)+$J126)*clients!$F$10</f>
        <v>1.973209615</v>
      </c>
      <c r="AF126" s="119">
        <f>((clients!$D$11/$G126)+$J126)*clients!$F$11</f>
        <v>1.931853846</v>
      </c>
      <c r="AG126" s="119">
        <f>((clients!$E$11/$H126)+$J126)*clients!$F$11</f>
        <v>1.9822</v>
      </c>
      <c r="AH126" s="118">
        <f>((clients!$D$12/$G126)+$J126)*clients!$F$12</f>
        <v>1.917469231</v>
      </c>
      <c r="AI126" s="118">
        <f>((clients!$E$12/$H126)+$J126)*clients!$F$12</f>
        <v>1.973209615</v>
      </c>
      <c r="AJ126" s="119">
        <f>((clients!$D$13/$G126)+$J126)*clients!$F$13</f>
        <v>1.845546154</v>
      </c>
      <c r="AK126" s="119">
        <f>((clients!$E$13/$H126)+$J126)*clients!$F$13</f>
        <v>1.874315385</v>
      </c>
      <c r="AL126" s="118">
        <f>((clients!$D$13/$G126)+$J126)*clients!$F$13</f>
        <v>1.845546154</v>
      </c>
      <c r="AM126" s="118">
        <f>((clients!$E$13/$H126)+$J126)*clients!$F$13</f>
        <v>1.874315385</v>
      </c>
      <c r="AN126" s="119">
        <f>((clients!$D$14/$G126)+$J126)*clients!$F$14</f>
        <v>0.07070512821</v>
      </c>
      <c r="AO126" s="119">
        <f>((clients!$E$14/$H126)+$J126)*clients!$F$14</f>
        <v>0.09153846154</v>
      </c>
      <c r="AP126" s="118">
        <f>((clients!$D$16/$G126)+$J126)*clients!$F$16</f>
        <v>1.924661538</v>
      </c>
      <c r="AQ126" s="118">
        <f>((clients!$E$16/$H126)+$J126)*clients!$F$16</f>
        <v>1.973209615</v>
      </c>
      <c r="AR126" s="119">
        <f>((clients!$D$17/$G126)+$J126)*clients!$F$17</f>
        <v>1.924661538</v>
      </c>
      <c r="AS126" s="119">
        <f>((clients!$E$17/$H126)+$J126)*clients!$F$17</f>
        <v>1.973209615</v>
      </c>
      <c r="AT126" s="118">
        <f>((clients!$D$18/$G126)+$J126)*clients!$F$18</f>
        <v>1.924661538</v>
      </c>
      <c r="AU126" s="118">
        <f>((clients!$E$18/$H126)+$J126)*clients!$F$18</f>
        <v>1.973209615</v>
      </c>
      <c r="AV126" s="119">
        <f>((clients!$D$20/$G126)+$J126)*clients!$F$20</f>
        <v>1.924661538</v>
      </c>
      <c r="AW126" s="119">
        <f>((clients!$E$20/$H126)+$J126)*clients!$F$20</f>
        <v>1.973209615</v>
      </c>
      <c r="AX126" s="118">
        <f>((clients!$D$21/$G126)+$J126)*clients!$F$21</f>
        <v>1.924661538</v>
      </c>
      <c r="AY126" s="118">
        <f>((clients!$E$21/$H126)+$J126)*clients!$F$21</f>
        <v>1.973209615</v>
      </c>
      <c r="AZ126" s="119">
        <f>((clients!$D$22/$G126)+$J126)*clients!$F$22</f>
        <v>1.910276923</v>
      </c>
      <c r="BA126" s="119">
        <f>((clients!$E$22/$H126)+$J126)*clients!$F$22</f>
        <v>1.955228846</v>
      </c>
      <c r="BB126" s="118">
        <f>((clients!$D$23/$G126)+$J126)*clients!$F$23</f>
        <v>1.744853846</v>
      </c>
      <c r="BC126" s="118">
        <f>((clients!$E$23/$H126)+$J126)*clients!$F$23</f>
        <v>1.802392308</v>
      </c>
      <c r="BD126" s="119">
        <f>((clients!$D$1024/$G126)+$J126)*clients!$F$1024</f>
        <v>0</v>
      </c>
      <c r="BE126" s="119">
        <f>((clients!$E$1024/$H126)+$J126)*clients!$F$1024</f>
        <v>0</v>
      </c>
      <c r="BF126" s="120"/>
      <c r="BG126" s="120"/>
      <c r="BH126" s="121"/>
      <c r="BI126" s="121"/>
    </row>
    <row r="127" ht="13.5" customHeight="1">
      <c r="A127" s="115" t="str">
        <f>mandala!A154</f>
        <v>no</v>
      </c>
      <c r="B127" s="115" t="str">
        <f>mandala!B154</f>
        <v>Pommes Elstar 65+ mm | Apples Elstar 65+mm BIO</v>
      </c>
      <c r="C127" s="115" t="str">
        <f>mandala!C154</f>
        <v>Biomeran</v>
      </c>
      <c r="D127" s="115">
        <f>mandala!D154</f>
        <v>60</v>
      </c>
      <c r="E127" s="115">
        <f>mandala!E154</f>
        <v>48</v>
      </c>
      <c r="F127" s="115">
        <f>mandala!F154</f>
        <v>13</v>
      </c>
      <c r="G127" s="115">
        <f>mandala!G154</f>
        <v>780</v>
      </c>
      <c r="H127" s="115">
        <f>mandala!H154</f>
        <v>624</v>
      </c>
      <c r="I127" s="116" t="str">
        <f>mandala!I154</f>
        <v/>
      </c>
      <c r="J127" s="100">
        <f>mandala!J154</f>
        <v>1.4</v>
      </c>
      <c r="K127" s="117" t="str">
        <f>mandala!K154</f>
        <v/>
      </c>
      <c r="L127" s="102">
        <f>mandala!L154</f>
        <v>1.4</v>
      </c>
      <c r="M127" s="111"/>
      <c r="N127" s="118">
        <f>((clients!$D$2/G127)+L127)*clients!$F$2</f>
        <v>1.948512821</v>
      </c>
      <c r="O127" s="118">
        <f>((clients!$E$2/H127)+L127)*clients!$F$2</f>
        <v>1.989794872</v>
      </c>
      <c r="P127" s="119">
        <f>((clients!$D$3/G127)+J127)*clients!$F$3</f>
        <v>1.908838462</v>
      </c>
      <c r="Q127" s="119">
        <f>((clients!$E$3/H127)+J127)*clients!$F$3</f>
        <v>1.939405769</v>
      </c>
      <c r="R127" s="118">
        <f>((clients!$D$4/$G127)+L127)*clients!$F$4</f>
        <v>2.002338462</v>
      </c>
      <c r="S127" s="118">
        <f>((clients!$E$4/H127)+L127)*clients!$F$4</f>
        <v>2.056280769</v>
      </c>
      <c r="T127" s="119">
        <f>((clients!$D$5/$G127)+$J127)*clients!$F$5</f>
        <v>1.5708</v>
      </c>
      <c r="U127" s="119">
        <f>((clients!$E$5/$H127)+$J127)*clients!$F$5</f>
        <v>1.5708</v>
      </c>
      <c r="V127" s="118">
        <f>((clients!$D$6/$G127)+$J127)*clients!$F$6</f>
        <v>1.929692308</v>
      </c>
      <c r="W127" s="118">
        <f>((clients!$E$6/$H127)+$J127)*clients!$F$6</f>
        <v>1.944179487</v>
      </c>
      <c r="X127" s="119">
        <f>((clients!$D$7/$G127)+$J127)*clients!$F$7</f>
        <v>1.980761538</v>
      </c>
      <c r="Y127" s="119">
        <f>((clients!$E$7/$H127)+$J127)*clients!$F$7</f>
        <v>2.029309615</v>
      </c>
      <c r="Z127" s="118">
        <f>((clients!$D$8/$G127)+$J127)*clients!$F$8</f>
        <v>1.980397436</v>
      </c>
      <c r="AA127" s="118">
        <f>((clients!$E$8/$H127)+$J127)*clients!$F$8</f>
        <v>2.025669872</v>
      </c>
      <c r="AB127" s="119">
        <f>((clients!$D$9/$G127)+$J127)*clients!$F$9</f>
        <v>1.987953846</v>
      </c>
      <c r="AC127" s="119">
        <f>((clients!$E$9/$H127)+$J127)*clients!$F$9</f>
        <v>2.0383</v>
      </c>
      <c r="AD127" s="118">
        <f>((clients!$D$10/$G127)+$J127)*clients!$F$10</f>
        <v>1.980761538</v>
      </c>
      <c r="AE127" s="118">
        <f>((clients!$E$10/$H127)+$J127)*clients!$F$10</f>
        <v>2.029309615</v>
      </c>
      <c r="AF127" s="119">
        <f>((clients!$D$11/$G127)+$J127)*clients!$F$11</f>
        <v>1.987953846</v>
      </c>
      <c r="AG127" s="119">
        <f>((clients!$E$11/$H127)+$J127)*clients!$F$11</f>
        <v>2.0383</v>
      </c>
      <c r="AH127" s="118">
        <f>((clients!$D$12/$G127)+$J127)*clients!$F$12</f>
        <v>1.973569231</v>
      </c>
      <c r="AI127" s="118">
        <f>((clients!$E$12/$H127)+$J127)*clients!$F$12</f>
        <v>2.029309615</v>
      </c>
      <c r="AJ127" s="119">
        <f>((clients!$D$13/$G127)+$J127)*clients!$F$13</f>
        <v>1.901646154</v>
      </c>
      <c r="AK127" s="119">
        <f>((clients!$E$13/$H127)+$J127)*clients!$F$13</f>
        <v>1.930415385</v>
      </c>
      <c r="AL127" s="118">
        <f>((clients!$D$13/$G127)+$J127)*clients!$F$13</f>
        <v>1.901646154</v>
      </c>
      <c r="AM127" s="118">
        <f>((clients!$E$13/$H127)+$J127)*clients!$F$13</f>
        <v>1.930415385</v>
      </c>
      <c r="AN127" s="119">
        <f>((clients!$D$14/$G127)+$J127)*clients!$F$14</f>
        <v>0.07320512821</v>
      </c>
      <c r="AO127" s="119">
        <f>((clients!$E$14/$H127)+$J127)*clients!$F$14</f>
        <v>0.09403846154</v>
      </c>
      <c r="AP127" s="118">
        <f>((clients!$D$16/$G127)+$J127)*clients!$F$16</f>
        <v>1.980761538</v>
      </c>
      <c r="AQ127" s="118">
        <f>((clients!$E$16/$H127)+$J127)*clients!$F$16</f>
        <v>2.029309615</v>
      </c>
      <c r="AR127" s="119">
        <f>((clients!$D$17/$G127)+$J127)*clients!$F$17</f>
        <v>1.980761538</v>
      </c>
      <c r="AS127" s="119">
        <f>((clients!$E$17/$H127)+$J127)*clients!$F$17</f>
        <v>2.029309615</v>
      </c>
      <c r="AT127" s="118">
        <f>((clients!$D$18/$G127)+$J127)*clients!$F$18</f>
        <v>1.980761538</v>
      </c>
      <c r="AU127" s="118">
        <f>((clients!$E$18/$H127)+$J127)*clients!$F$18</f>
        <v>2.029309615</v>
      </c>
      <c r="AV127" s="119">
        <f>((clients!$D$20/$G127)+$J127)*clients!$F$20</f>
        <v>1.980761538</v>
      </c>
      <c r="AW127" s="119">
        <f>((clients!$E$20/$H127)+$J127)*clients!$F$20</f>
        <v>2.029309615</v>
      </c>
      <c r="AX127" s="118">
        <f>((clients!$D$21/$G127)+$J127)*clients!$F$21</f>
        <v>1.980761538</v>
      </c>
      <c r="AY127" s="118">
        <f>((clients!$E$21/$H127)+$J127)*clients!$F$21</f>
        <v>2.029309615</v>
      </c>
      <c r="AZ127" s="119">
        <f>((clients!$D$22/$G127)+$J127)*clients!$F$22</f>
        <v>1.966376923</v>
      </c>
      <c r="BA127" s="119">
        <f>((clients!$E$22/$H127)+$J127)*clients!$F$22</f>
        <v>2.011328846</v>
      </c>
      <c r="BB127" s="118">
        <f>((clients!$D$23/$G127)+$J127)*clients!$F$23</f>
        <v>1.800953846</v>
      </c>
      <c r="BC127" s="118">
        <f>((clients!$E$23/$H127)+$J127)*clients!$F$23</f>
        <v>1.858492308</v>
      </c>
      <c r="BD127" s="119">
        <f>((clients!$D$1024/$G127)+$J127)*clients!$F$1024</f>
        <v>0</v>
      </c>
      <c r="BE127" s="119">
        <f>((clients!$E$1024/$H127)+$J127)*clients!$F$1024</f>
        <v>0</v>
      </c>
      <c r="BF127" s="120"/>
      <c r="BG127" s="120"/>
      <c r="BH127" s="121"/>
      <c r="BI127" s="121"/>
    </row>
    <row r="128" ht="13.5" customHeight="1">
      <c r="A128" s="115" t="str">
        <f>mandala!A155</f>
        <v>no</v>
      </c>
      <c r="B128" s="115" t="str">
        <f>mandala!B155</f>
        <v>Poires Williams 55+ mm | Pears Williams 55+mm BIO</v>
      </c>
      <c r="C128" s="115" t="str">
        <f>mandala!C155</f>
        <v>Biomeran</v>
      </c>
      <c r="D128" s="115">
        <f>mandala!D155</f>
        <v>60</v>
      </c>
      <c r="E128" s="115">
        <f>mandala!E155</f>
        <v>48</v>
      </c>
      <c r="F128" s="115">
        <f>mandala!F155</f>
        <v>13</v>
      </c>
      <c r="G128" s="115">
        <f>mandala!G155</f>
        <v>780</v>
      </c>
      <c r="H128" s="115">
        <f>mandala!H155</f>
        <v>624</v>
      </c>
      <c r="I128" s="116" t="str">
        <f>mandala!I155</f>
        <v/>
      </c>
      <c r="J128" s="100">
        <f>mandala!J155</f>
        <v>1.8</v>
      </c>
      <c r="K128" s="117" t="str">
        <f>mandala!K155</f>
        <v/>
      </c>
      <c r="L128" s="102">
        <f>mandala!L155</f>
        <v>1.8</v>
      </c>
      <c r="M128" s="111"/>
      <c r="N128" s="118">
        <f>((clients!$D$2/G128)+L128)*clients!$F$2</f>
        <v>2.396512821</v>
      </c>
      <c r="O128" s="118">
        <f>((clients!$E$2/H128)+L128)*clients!$F$2</f>
        <v>2.437794872</v>
      </c>
      <c r="P128" s="119">
        <f>((clients!$D$3/G128)+J128)*clients!$F$3</f>
        <v>2.357638462</v>
      </c>
      <c r="Q128" s="119">
        <f>((clients!$E$3/H128)+J128)*clients!$F$3</f>
        <v>2.388205769</v>
      </c>
      <c r="R128" s="118">
        <f>((clients!$D$4/$G128)+L128)*clients!$F$4</f>
        <v>2.451138462</v>
      </c>
      <c r="S128" s="118">
        <f>((clients!$E$4/H128)+L128)*clients!$F$4</f>
        <v>2.505080769</v>
      </c>
      <c r="T128" s="119">
        <f>((clients!$D$5/$G128)+$J128)*clients!$F$5</f>
        <v>2.0196</v>
      </c>
      <c r="U128" s="119">
        <f>((clients!$E$5/$H128)+$J128)*clients!$F$5</f>
        <v>2.0196</v>
      </c>
      <c r="V128" s="118">
        <f>((clients!$D$6/$G128)+$J128)*clients!$F$6</f>
        <v>2.381692308</v>
      </c>
      <c r="W128" s="118">
        <f>((clients!$E$6/$H128)+$J128)*clients!$F$6</f>
        <v>2.396179487</v>
      </c>
      <c r="X128" s="119">
        <f>((clients!$D$7/$G128)+$J128)*clients!$F$7</f>
        <v>2.429561538</v>
      </c>
      <c r="Y128" s="119">
        <f>((clients!$E$7/$H128)+$J128)*clients!$F$7</f>
        <v>2.478109615</v>
      </c>
      <c r="Z128" s="118">
        <f>((clients!$D$8/$G128)+$J128)*clients!$F$8</f>
        <v>2.432397436</v>
      </c>
      <c r="AA128" s="118">
        <f>((clients!$E$8/$H128)+$J128)*clients!$F$8</f>
        <v>2.477669872</v>
      </c>
      <c r="AB128" s="119">
        <f>((clients!$D$9/$G128)+$J128)*clients!$F$9</f>
        <v>2.436753846</v>
      </c>
      <c r="AC128" s="119">
        <f>((clients!$E$9/$H128)+$J128)*clients!$F$9</f>
        <v>2.4871</v>
      </c>
      <c r="AD128" s="118">
        <f>((clients!$D$10/$G128)+$J128)*clients!$F$10</f>
        <v>2.429561538</v>
      </c>
      <c r="AE128" s="118">
        <f>((clients!$E$10/$H128)+$J128)*clients!$F$10</f>
        <v>2.478109615</v>
      </c>
      <c r="AF128" s="119">
        <f>((clients!$D$11/$G128)+$J128)*clients!$F$11</f>
        <v>2.436753846</v>
      </c>
      <c r="AG128" s="119">
        <f>((clients!$E$11/$H128)+$J128)*clients!$F$11</f>
        <v>2.4871</v>
      </c>
      <c r="AH128" s="118">
        <f>((clients!$D$12/$G128)+$J128)*clients!$F$12</f>
        <v>2.422369231</v>
      </c>
      <c r="AI128" s="118">
        <f>((clients!$E$12/$H128)+$J128)*clients!$F$12</f>
        <v>2.478109615</v>
      </c>
      <c r="AJ128" s="119">
        <f>((clients!$D$13/$G128)+$J128)*clients!$F$13</f>
        <v>2.350446154</v>
      </c>
      <c r="AK128" s="119">
        <f>((clients!$E$13/$H128)+$J128)*clients!$F$13</f>
        <v>2.379215385</v>
      </c>
      <c r="AL128" s="118">
        <f>((clients!$D$13/$G128)+$J128)*clients!$F$13</f>
        <v>2.350446154</v>
      </c>
      <c r="AM128" s="118">
        <f>((clients!$E$13/$H128)+$J128)*clients!$F$13</f>
        <v>2.379215385</v>
      </c>
      <c r="AN128" s="119">
        <f>((clients!$D$14/$G128)+$J128)*clients!$F$14</f>
        <v>0.09320512821</v>
      </c>
      <c r="AO128" s="119">
        <f>((clients!$E$14/$H128)+$J128)*clients!$F$14</f>
        <v>0.1140384615</v>
      </c>
      <c r="AP128" s="118">
        <f>((clients!$D$16/$G128)+$J128)*clients!$F$16</f>
        <v>2.429561538</v>
      </c>
      <c r="AQ128" s="118">
        <f>((clients!$E$16/$H128)+$J128)*clients!$F$16</f>
        <v>2.478109615</v>
      </c>
      <c r="AR128" s="119">
        <f>((clients!$D$17/$G128)+$J128)*clients!$F$17</f>
        <v>2.429561538</v>
      </c>
      <c r="AS128" s="119">
        <f>((clients!$E$17/$H128)+$J128)*clients!$F$17</f>
        <v>2.478109615</v>
      </c>
      <c r="AT128" s="118">
        <f>((clients!$D$18/$G128)+$J128)*clients!$F$18</f>
        <v>2.429561538</v>
      </c>
      <c r="AU128" s="118">
        <f>((clients!$E$18/$H128)+$J128)*clients!$F$18</f>
        <v>2.478109615</v>
      </c>
      <c r="AV128" s="119">
        <f>((clients!$D$20/$G128)+$J128)*clients!$F$20</f>
        <v>2.429561538</v>
      </c>
      <c r="AW128" s="119">
        <f>((clients!$E$20/$H128)+$J128)*clients!$F$20</f>
        <v>2.478109615</v>
      </c>
      <c r="AX128" s="118">
        <f>((clients!$D$21/$G128)+$J128)*clients!$F$21</f>
        <v>2.429561538</v>
      </c>
      <c r="AY128" s="118">
        <f>((clients!$E$21/$H128)+$J128)*clients!$F$21</f>
        <v>2.478109615</v>
      </c>
      <c r="AZ128" s="119">
        <f>((clients!$D$22/$G128)+$J128)*clients!$F$22</f>
        <v>2.415176923</v>
      </c>
      <c r="BA128" s="119">
        <f>((clients!$E$22/$H128)+$J128)*clients!$F$22</f>
        <v>2.460128846</v>
      </c>
      <c r="BB128" s="118">
        <f>((clients!$D$23/$G128)+$J128)*clients!$F$23</f>
        <v>2.249753846</v>
      </c>
      <c r="BC128" s="118">
        <f>((clients!$E$23/$H128)+$J128)*clients!$F$23</f>
        <v>2.307292308</v>
      </c>
      <c r="BD128" s="119">
        <f>((clients!$D$1024/$G128)+$J128)*clients!$F$1024</f>
        <v>0</v>
      </c>
      <c r="BE128" s="119">
        <f>((clients!$E$1024/$H128)+$J128)*clients!$F$1024</f>
        <v>0</v>
      </c>
      <c r="BF128" s="120"/>
      <c r="BG128" s="120"/>
      <c r="BH128" s="121"/>
      <c r="BI128" s="121"/>
    </row>
    <row r="129" ht="13.5" customHeight="1">
      <c r="A129" s="115" t="str">
        <f>mandala!A156</f>
        <v>si</v>
      </c>
      <c r="B129" s="115" t="str">
        <f>mandala!B156</f>
        <v>Pommes Braeburn 65-70 mm | Apples Braeburn 60-55mm BIO</v>
      </c>
      <c r="C129" s="115" t="str">
        <f>mandala!C156</f>
        <v>Biomeran</v>
      </c>
      <c r="D129" s="115">
        <f>mandala!D156</f>
        <v>60</v>
      </c>
      <c r="E129" s="115">
        <f>mandala!E156</f>
        <v>48</v>
      </c>
      <c r="F129" s="115">
        <f>mandala!F156</f>
        <v>13</v>
      </c>
      <c r="G129" s="115">
        <f>mandala!G156</f>
        <v>780</v>
      </c>
      <c r="H129" s="115">
        <f>mandala!H156</f>
        <v>624</v>
      </c>
      <c r="I129" s="116" t="str">
        <f>mandala!I156</f>
        <v/>
      </c>
      <c r="J129" s="100">
        <f>mandala!J156</f>
        <v>1.2</v>
      </c>
      <c r="K129" s="117" t="str">
        <f>mandala!K156</f>
        <v/>
      </c>
      <c r="L129" s="102">
        <f>mandala!L156</f>
        <v>1.2</v>
      </c>
      <c r="M129" s="128"/>
      <c r="N129" s="118">
        <f>((clients!$D$2/G129)+L129)*clients!$F$2</f>
        <v>1.724512821</v>
      </c>
      <c r="O129" s="118">
        <f>((clients!$E$2/H129)+L129)*clients!$F$2</f>
        <v>1.765794872</v>
      </c>
      <c r="P129" s="119">
        <f>((clients!$D$3/G129)+J129)*clients!$F$3</f>
        <v>1.684438462</v>
      </c>
      <c r="Q129" s="119">
        <f>((clients!$E$3/H129)+J129)*clients!$F$3</f>
        <v>1.715005769</v>
      </c>
      <c r="R129" s="118">
        <f>((clients!$D$4/$G129)+L129)*clients!$F$4</f>
        <v>1.777938462</v>
      </c>
      <c r="S129" s="118">
        <f>((clients!$E$4/H129)+L129)*clients!$F$4</f>
        <v>1.831880769</v>
      </c>
      <c r="T129" s="119">
        <f>((clients!$D$5/$G129)+$J129)*clients!$F$5</f>
        <v>1.3464</v>
      </c>
      <c r="U129" s="119">
        <f>((clients!$E$5/$H129)+$J129)*clients!$F$5</f>
        <v>1.3464</v>
      </c>
      <c r="V129" s="118">
        <f>((clients!$D$6/$G129)+$J129)*clients!$F$6</f>
        <v>1.703692308</v>
      </c>
      <c r="W129" s="118">
        <f>((clients!$E$6/$H129)+$J129)*clients!$F$6</f>
        <v>1.718179487</v>
      </c>
      <c r="X129" s="119">
        <f>((clients!$D$7/$G129)+$J129)*clients!$F$7</f>
        <v>1.756361538</v>
      </c>
      <c r="Y129" s="119">
        <f>((clients!$E$7/$H129)+$J129)*clients!$F$7</f>
        <v>1.804909615</v>
      </c>
      <c r="Z129" s="118">
        <f>((clients!$D$8/$G129)+$J129)*clients!$F$8</f>
        <v>1.754397436</v>
      </c>
      <c r="AA129" s="118">
        <f>((clients!$E$8/$H129)+$J129)*clients!$F$8</f>
        <v>1.799669872</v>
      </c>
      <c r="AB129" s="119">
        <f>((clients!$D$9/$G129)+$J129)*clients!$F$9</f>
        <v>1.763553846</v>
      </c>
      <c r="AC129" s="119">
        <f>((clients!$E$9/$H129)+$J129)*clients!$F$9</f>
        <v>1.8139</v>
      </c>
      <c r="AD129" s="118">
        <f>((clients!$D$10/$G129)+$J129)*clients!$F$10</f>
        <v>1.756361538</v>
      </c>
      <c r="AE129" s="118">
        <f>((clients!$E$10/$H129)+$J129)*clients!$F$10</f>
        <v>1.804909615</v>
      </c>
      <c r="AF129" s="119">
        <f>((clients!$D$11/$G129)+$J129)*clients!$F$11</f>
        <v>1.763553846</v>
      </c>
      <c r="AG129" s="119">
        <f>((clients!$E$11/$H129)+$J129)*clients!$F$11</f>
        <v>1.8139</v>
      </c>
      <c r="AH129" s="118">
        <f>((clients!$D$12/$G129)+$J129)*clients!$F$12</f>
        <v>1.749169231</v>
      </c>
      <c r="AI129" s="118">
        <f>((clients!$E$12/$H129)+$J129)*clients!$F$12</f>
        <v>1.804909615</v>
      </c>
      <c r="AJ129" s="119">
        <f>((clients!$D$13/$G129)+$J129)*clients!$F$13</f>
        <v>1.677246154</v>
      </c>
      <c r="AK129" s="119">
        <f>((clients!$E$13/$H129)+$J129)*clients!$F$13</f>
        <v>1.706015385</v>
      </c>
      <c r="AL129" s="118">
        <f>((clients!$D$13/$G129)+$J129)*clients!$F$13</f>
        <v>1.677246154</v>
      </c>
      <c r="AM129" s="118">
        <f>((clients!$E$13/$H129)+$J129)*clients!$F$13</f>
        <v>1.706015385</v>
      </c>
      <c r="AN129" s="119">
        <f>((clients!$D$14/$G129)+$J129)*clients!$F$14</f>
        <v>0.06320512821</v>
      </c>
      <c r="AO129" s="119">
        <f>((clients!$E$14/$H129)+$J129)*clients!$F$14</f>
        <v>0.08403846154</v>
      </c>
      <c r="AP129" s="118">
        <f>((clients!$D$16/$G129)+$J129)*clients!$F$16</f>
        <v>1.756361538</v>
      </c>
      <c r="AQ129" s="118">
        <f>((clients!$E$16/$H129)+$J129)*clients!$F$16</f>
        <v>1.804909615</v>
      </c>
      <c r="AR129" s="119">
        <f>((clients!$D$17/$G129)+$J129)*clients!$F$17</f>
        <v>1.756361538</v>
      </c>
      <c r="AS129" s="119">
        <f>((clients!$E$17/$H129)+$J129)*clients!$F$17</f>
        <v>1.804909615</v>
      </c>
      <c r="AT129" s="118">
        <f>((clients!$D$18/$G129)+$J129)*clients!$F$18</f>
        <v>1.756361538</v>
      </c>
      <c r="AU129" s="118">
        <f>((clients!$E$18/$H129)+$J129)*clients!$F$18</f>
        <v>1.804909615</v>
      </c>
      <c r="AV129" s="119">
        <f>((clients!$D$20/$G129)+$J129)*clients!$F$20</f>
        <v>1.756361538</v>
      </c>
      <c r="AW129" s="119">
        <f>((clients!$E$20/$H129)+$J129)*clients!$F$20</f>
        <v>1.804909615</v>
      </c>
      <c r="AX129" s="118">
        <f>((clients!$D$21/$G129)+$J129)*clients!$F$21</f>
        <v>1.756361538</v>
      </c>
      <c r="AY129" s="118">
        <f>((clients!$E$21/$H129)+$J129)*clients!$F$21</f>
        <v>1.804909615</v>
      </c>
      <c r="AZ129" s="119">
        <f>((clients!$D$22/$G129)+$J129)*clients!$F$22</f>
        <v>1.741976923</v>
      </c>
      <c r="BA129" s="119">
        <f>((clients!$E$22/$H129)+$J129)*clients!$F$22</f>
        <v>1.786928846</v>
      </c>
      <c r="BB129" s="118">
        <f>((clients!$D$23/$G129)+$J129)*clients!$F$23</f>
        <v>1.576553846</v>
      </c>
      <c r="BC129" s="118">
        <f>((clients!$E$23/$H129)+$J129)*clients!$F$23</f>
        <v>1.634092308</v>
      </c>
      <c r="BD129" s="119">
        <f>((clients!$D$1024/$G129)+$J129)*clients!$F$1024</f>
        <v>0</v>
      </c>
      <c r="BE129" s="119">
        <f>((clients!$E$1024/$H129)+$J129)*clients!$F$1024</f>
        <v>0</v>
      </c>
      <c r="BF129" s="120"/>
      <c r="BG129" s="120"/>
      <c r="BH129" s="121"/>
      <c r="BI129" s="121"/>
    </row>
    <row r="130" ht="13.5" customHeight="1">
      <c r="A130" s="115" t="str">
        <f>mandala!A157</f>
        <v>si</v>
      </c>
      <c r="B130" s="115" t="str">
        <f>mandala!B157</f>
        <v>Pommes Braeburn 70-75 mm | Apples Braeburn  70-75mm BIO</v>
      </c>
      <c r="C130" s="115" t="str">
        <f>mandala!C157</f>
        <v>Biomeran</v>
      </c>
      <c r="D130" s="115">
        <f>mandala!D157</f>
        <v>60</v>
      </c>
      <c r="E130" s="115">
        <f>mandala!E157</f>
        <v>48</v>
      </c>
      <c r="F130" s="115">
        <f>mandala!F157</f>
        <v>13</v>
      </c>
      <c r="G130" s="115">
        <f>mandala!G157</f>
        <v>780</v>
      </c>
      <c r="H130" s="115">
        <f>mandala!H157</f>
        <v>624</v>
      </c>
      <c r="I130" s="116" t="str">
        <f>mandala!I157</f>
        <v/>
      </c>
      <c r="J130" s="100">
        <f>mandala!J157</f>
        <v>1.3</v>
      </c>
      <c r="K130" s="117" t="str">
        <f>mandala!K157</f>
        <v/>
      </c>
      <c r="L130" s="102">
        <f>mandala!L157</f>
        <v>1.3</v>
      </c>
      <c r="M130" s="128"/>
      <c r="N130" s="118">
        <f>((clients!$D$2/G130)+L130)*clients!$F$2</f>
        <v>1.836512821</v>
      </c>
      <c r="O130" s="118">
        <f>((clients!$E$2/H130)+L130)*clients!$F$2</f>
        <v>1.877794872</v>
      </c>
      <c r="P130" s="119">
        <f>((clients!$D$3/G130)+J130)*clients!$F$3</f>
        <v>1.796638462</v>
      </c>
      <c r="Q130" s="119">
        <f>((clients!$E$3/H130)+J130)*clients!$F$3</f>
        <v>1.827205769</v>
      </c>
      <c r="R130" s="118">
        <f>((clients!$D$4/$G130)+L130)*clients!$F$4</f>
        <v>1.890138462</v>
      </c>
      <c r="S130" s="118">
        <f>((clients!$E$4/H130)+L130)*clients!$F$4</f>
        <v>1.944080769</v>
      </c>
      <c r="T130" s="119">
        <f>((clients!$D$5/$G130)+$J130)*clients!$F$5</f>
        <v>1.4586</v>
      </c>
      <c r="U130" s="119">
        <f>((clients!$E$5/$H130)+$J130)*clients!$F$5</f>
        <v>1.4586</v>
      </c>
      <c r="V130" s="118">
        <f>((clients!$D$6/$G130)+$J130)*clients!$F$6</f>
        <v>1.816692308</v>
      </c>
      <c r="W130" s="118">
        <f>((clients!$E$6/$H130)+$J130)*clients!$F$6</f>
        <v>1.831179487</v>
      </c>
      <c r="X130" s="119">
        <f>((clients!$D$7/$G130)+$J130)*clients!$F$7</f>
        <v>1.868561538</v>
      </c>
      <c r="Y130" s="119">
        <f>((clients!$E$7/$H130)+$J130)*clients!$F$7</f>
        <v>1.917109615</v>
      </c>
      <c r="Z130" s="118">
        <f>((clients!$D$8/$G130)+$J130)*clients!$F$8</f>
        <v>1.867397436</v>
      </c>
      <c r="AA130" s="118">
        <f>((clients!$E$8/$H130)+$J130)*clients!$F$8</f>
        <v>1.912669872</v>
      </c>
      <c r="AB130" s="119">
        <f>((clients!$D$9/$G130)+$J130)*clients!$F$9</f>
        <v>1.875753846</v>
      </c>
      <c r="AC130" s="119">
        <f>((clients!$E$9/$H130)+$J130)*clients!$F$9</f>
        <v>1.9261</v>
      </c>
      <c r="AD130" s="118">
        <f>((clients!$D$10/$G130)+$J130)*clients!$F$10</f>
        <v>1.868561538</v>
      </c>
      <c r="AE130" s="118">
        <f>((clients!$E$10/$H130)+$J130)*clients!$F$10</f>
        <v>1.917109615</v>
      </c>
      <c r="AF130" s="119">
        <f>((clients!$D$11/$G130)+$J130)*clients!$F$11</f>
        <v>1.875753846</v>
      </c>
      <c r="AG130" s="119">
        <f>((clients!$E$11/$H130)+$J130)*clients!$F$11</f>
        <v>1.9261</v>
      </c>
      <c r="AH130" s="118">
        <f>((clients!$D$12/$G130)+$J130)*clients!$F$12</f>
        <v>1.861369231</v>
      </c>
      <c r="AI130" s="118">
        <f>((clients!$E$12/$H130)+$J130)*clients!$F$12</f>
        <v>1.917109615</v>
      </c>
      <c r="AJ130" s="119">
        <f>((clients!$D$13/$G130)+$J130)*clients!$F$13</f>
        <v>1.789446154</v>
      </c>
      <c r="AK130" s="119">
        <f>((clients!$E$13/$H130)+$J130)*clients!$F$13</f>
        <v>1.818215385</v>
      </c>
      <c r="AL130" s="118">
        <f>((clients!$D$13/$G130)+$J130)*clients!$F$13</f>
        <v>1.789446154</v>
      </c>
      <c r="AM130" s="118">
        <f>((clients!$E$13/$H130)+$J130)*clients!$F$13</f>
        <v>1.818215385</v>
      </c>
      <c r="AN130" s="119">
        <f>((clients!$D$14/$G130)+$J130)*clients!$F$14</f>
        <v>0.06820512821</v>
      </c>
      <c r="AO130" s="119">
        <f>((clients!$E$14/$H130)+$J130)*clients!$F$14</f>
        <v>0.08903846154</v>
      </c>
      <c r="AP130" s="118">
        <f>((clients!$D$16/$G130)+$J130)*clients!$F$16</f>
        <v>1.868561538</v>
      </c>
      <c r="AQ130" s="118">
        <f>((clients!$E$16/$H130)+$J130)*clients!$F$16</f>
        <v>1.917109615</v>
      </c>
      <c r="AR130" s="119">
        <f>((clients!$D$17/$G130)+$J130)*clients!$F$17</f>
        <v>1.868561538</v>
      </c>
      <c r="AS130" s="119">
        <f>((clients!$E$17/$H130)+$J130)*clients!$F$17</f>
        <v>1.917109615</v>
      </c>
      <c r="AT130" s="118">
        <f>((clients!$D$18/$G130)+$J130)*clients!$F$18</f>
        <v>1.868561538</v>
      </c>
      <c r="AU130" s="118">
        <f>((clients!$E$18/$H130)+$J130)*clients!$F$18</f>
        <v>1.917109615</v>
      </c>
      <c r="AV130" s="119">
        <f>((clients!$D$20/$G130)+$J130)*clients!$F$20</f>
        <v>1.868561538</v>
      </c>
      <c r="AW130" s="119">
        <f>((clients!$E$20/$H130)+$J130)*clients!$F$20</f>
        <v>1.917109615</v>
      </c>
      <c r="AX130" s="118">
        <f>((clients!$D$21/$G130)+$J130)*clients!$F$21</f>
        <v>1.868561538</v>
      </c>
      <c r="AY130" s="118">
        <f>((clients!$E$21/$H130)+$J130)*clients!$F$21</f>
        <v>1.917109615</v>
      </c>
      <c r="AZ130" s="119">
        <f>((clients!$D$22/$G130)+$J130)*clients!$F$22</f>
        <v>1.854176923</v>
      </c>
      <c r="BA130" s="119">
        <f>((clients!$E$22/$H130)+$J130)*clients!$F$22</f>
        <v>1.899128846</v>
      </c>
      <c r="BB130" s="118">
        <f>((clients!$D$23/$G130)+$J130)*clients!$F$23</f>
        <v>1.688753846</v>
      </c>
      <c r="BC130" s="118">
        <f>((clients!$E$23/$H130)+$J130)*clients!$F$23</f>
        <v>1.746292308</v>
      </c>
      <c r="BD130" s="119">
        <f>((clients!$D$1024/$G130)+$J130)*clients!$F$1024</f>
        <v>0</v>
      </c>
      <c r="BE130" s="119">
        <f>((clients!$E$1024/$H130)+$J130)*clients!$F$1024</f>
        <v>0</v>
      </c>
      <c r="BF130" s="120"/>
      <c r="BG130" s="120"/>
      <c r="BH130" s="121"/>
      <c r="BI130" s="121"/>
    </row>
    <row r="131" ht="13.5" customHeight="1">
      <c r="A131" s="115" t="str">
        <f>mandala!A158</f>
        <v>si</v>
      </c>
      <c r="B131" s="115" t="str">
        <f>mandala!B158</f>
        <v>Pommes Breaburn 75-80 mm | Apples Braeburn 75-80mm BIO</v>
      </c>
      <c r="C131" s="115" t="str">
        <f>mandala!C158</f>
        <v>Biomeran</v>
      </c>
      <c r="D131" s="115">
        <f>mandala!D158</f>
        <v>60</v>
      </c>
      <c r="E131" s="115">
        <f>mandala!E158</f>
        <v>48</v>
      </c>
      <c r="F131" s="115">
        <f>mandala!F158</f>
        <v>13</v>
      </c>
      <c r="G131" s="115">
        <f>mandala!G158</f>
        <v>780</v>
      </c>
      <c r="H131" s="115">
        <f>mandala!H158</f>
        <v>624</v>
      </c>
      <c r="I131" s="116" t="str">
        <f>mandala!I158</f>
        <v/>
      </c>
      <c r="J131" s="100">
        <f>mandala!J158</f>
        <v>1.3</v>
      </c>
      <c r="K131" s="117" t="str">
        <f>mandala!K158</f>
        <v/>
      </c>
      <c r="L131" s="102">
        <f>mandala!L158</f>
        <v>1.3</v>
      </c>
      <c r="M131" s="128"/>
      <c r="N131" s="118">
        <f>((clients!$D$2/G131)+L131)*clients!$F$2</f>
        <v>1.836512821</v>
      </c>
      <c r="O131" s="118">
        <f>((clients!$E$2/H131)+L131)*clients!$F$2</f>
        <v>1.877794872</v>
      </c>
      <c r="P131" s="119">
        <f>((clients!$D$3/G131)+J131)*clients!$F$3</f>
        <v>1.796638462</v>
      </c>
      <c r="Q131" s="119">
        <f>((clients!$E$3/H131)+J131)*clients!$F$3</f>
        <v>1.827205769</v>
      </c>
      <c r="R131" s="118">
        <f>((clients!$D$4/$G131)+L131)*clients!$F$4</f>
        <v>1.890138462</v>
      </c>
      <c r="S131" s="118">
        <f>((clients!$E$4/H131)+L131)*clients!$F$4</f>
        <v>1.944080769</v>
      </c>
      <c r="T131" s="119">
        <f>((clients!$D$5/$G131)+$J131)*clients!$F$5</f>
        <v>1.4586</v>
      </c>
      <c r="U131" s="119">
        <f>((clients!$E$5/$H131)+$J131)*clients!$F$5</f>
        <v>1.4586</v>
      </c>
      <c r="V131" s="118">
        <f>((clients!$D$6/$G131)+$J131)*clients!$F$6</f>
        <v>1.816692308</v>
      </c>
      <c r="W131" s="118">
        <f>((clients!$E$6/$H131)+$J131)*clients!$F$6</f>
        <v>1.831179487</v>
      </c>
      <c r="X131" s="119">
        <f>((clients!$D$7/$G131)+$J131)*clients!$F$7</f>
        <v>1.868561538</v>
      </c>
      <c r="Y131" s="119">
        <f>((clients!$E$7/$H131)+$J131)*clients!$F$7</f>
        <v>1.917109615</v>
      </c>
      <c r="Z131" s="118">
        <f>((clients!$D$8/$G131)+$J131)*clients!$F$8</f>
        <v>1.867397436</v>
      </c>
      <c r="AA131" s="118">
        <f>((clients!$E$8/$H131)+$J131)*clients!$F$8</f>
        <v>1.912669872</v>
      </c>
      <c r="AB131" s="119">
        <f>((clients!$D$9/$G131)+$J131)*clients!$F$9</f>
        <v>1.875753846</v>
      </c>
      <c r="AC131" s="119">
        <f>((clients!$E$9/$H131)+$J131)*clients!$F$9</f>
        <v>1.9261</v>
      </c>
      <c r="AD131" s="118">
        <f>((clients!$D$10/$G131)+$J131)*clients!$F$10</f>
        <v>1.868561538</v>
      </c>
      <c r="AE131" s="118">
        <f>((clients!$E$10/$H131)+$J131)*clients!$F$10</f>
        <v>1.917109615</v>
      </c>
      <c r="AF131" s="119">
        <f>((clients!$D$11/$G131)+$J131)*clients!$F$11</f>
        <v>1.875753846</v>
      </c>
      <c r="AG131" s="119">
        <f>((clients!$E$11/$H131)+$J131)*clients!$F$11</f>
        <v>1.9261</v>
      </c>
      <c r="AH131" s="118">
        <f>((clients!$D$12/$G131)+$J131)*clients!$F$12</f>
        <v>1.861369231</v>
      </c>
      <c r="AI131" s="118">
        <f>((clients!$E$12/$H131)+$J131)*clients!$F$12</f>
        <v>1.917109615</v>
      </c>
      <c r="AJ131" s="119">
        <f>((clients!$D$13/$G131)+$J131)*clients!$F$13</f>
        <v>1.789446154</v>
      </c>
      <c r="AK131" s="119">
        <f>((clients!$E$13/$H131)+$J131)*clients!$F$13</f>
        <v>1.818215385</v>
      </c>
      <c r="AL131" s="118">
        <f>((clients!$D$13/$G131)+$J131)*clients!$F$13</f>
        <v>1.789446154</v>
      </c>
      <c r="AM131" s="118">
        <f>((clients!$E$13/$H131)+$J131)*clients!$F$13</f>
        <v>1.818215385</v>
      </c>
      <c r="AN131" s="119">
        <f>((clients!$D$14/$G131)+$J131)*clients!$F$14</f>
        <v>0.06820512821</v>
      </c>
      <c r="AO131" s="119">
        <f>((clients!$E$14/$H131)+$J131)*clients!$F$14</f>
        <v>0.08903846154</v>
      </c>
      <c r="AP131" s="118">
        <f>((clients!$D$16/$G131)+$J131)*clients!$F$16</f>
        <v>1.868561538</v>
      </c>
      <c r="AQ131" s="118">
        <f>((clients!$E$16/$H131)+$J131)*clients!$F$16</f>
        <v>1.917109615</v>
      </c>
      <c r="AR131" s="119">
        <f>((clients!$D$17/$G131)+$J131)*clients!$F$17</f>
        <v>1.868561538</v>
      </c>
      <c r="AS131" s="119">
        <f>((clients!$E$17/$H131)+$J131)*clients!$F$17</f>
        <v>1.917109615</v>
      </c>
      <c r="AT131" s="118">
        <f>((clients!$D$18/$G131)+$J131)*clients!$F$18</f>
        <v>1.868561538</v>
      </c>
      <c r="AU131" s="118">
        <f>((clients!$E$18/$H131)+$J131)*clients!$F$18</f>
        <v>1.917109615</v>
      </c>
      <c r="AV131" s="119">
        <f>((clients!$D$20/$G131)+$J131)*clients!$F$20</f>
        <v>1.868561538</v>
      </c>
      <c r="AW131" s="119">
        <f>((clients!$E$20/$H131)+$J131)*clients!$F$20</f>
        <v>1.917109615</v>
      </c>
      <c r="AX131" s="118">
        <f>((clients!$D$21/$G131)+$J131)*clients!$F$21</f>
        <v>1.868561538</v>
      </c>
      <c r="AY131" s="118">
        <f>((clients!$E$21/$H131)+$J131)*clients!$F$21</f>
        <v>1.917109615</v>
      </c>
      <c r="AZ131" s="119">
        <f>((clients!$D$22/$G131)+$J131)*clients!$F$22</f>
        <v>1.854176923</v>
      </c>
      <c r="BA131" s="119">
        <f>((clients!$E$22/$H131)+$J131)*clients!$F$22</f>
        <v>1.899128846</v>
      </c>
      <c r="BB131" s="118">
        <f>((clients!$D$23/$G131)+$J131)*clients!$F$23</f>
        <v>1.688753846</v>
      </c>
      <c r="BC131" s="118">
        <f>((clients!$E$23/$H131)+$J131)*clients!$F$23</f>
        <v>1.746292308</v>
      </c>
      <c r="BD131" s="119">
        <f>((clients!$D$1024/$G131)+$J131)*clients!$F$1024</f>
        <v>0</v>
      </c>
      <c r="BE131" s="119">
        <f>((clients!$E$1024/$H131)+$J131)*clients!$F$1024</f>
        <v>0</v>
      </c>
      <c r="BF131" s="120"/>
      <c r="BG131" s="120"/>
      <c r="BH131" s="121"/>
      <c r="BI131" s="121"/>
    </row>
    <row r="132" ht="13.5" customHeight="1">
      <c r="A132" s="115" t="str">
        <f>mandala!A159</f>
        <v>si</v>
      </c>
      <c r="B132" s="115" t="str">
        <f>mandala!B159</f>
        <v>Pommes Topaz 65-70 mm | Apples Topaz 65-70mm BIO</v>
      </c>
      <c r="C132" s="115" t="str">
        <f>mandala!C159</f>
        <v>Biomeran</v>
      </c>
      <c r="D132" s="115">
        <f>mandala!D159</f>
        <v>60</v>
      </c>
      <c r="E132" s="115">
        <f>mandala!E159</f>
        <v>48</v>
      </c>
      <c r="F132" s="115">
        <f>mandala!F159</f>
        <v>13</v>
      </c>
      <c r="G132" s="115">
        <f>mandala!G159</f>
        <v>780</v>
      </c>
      <c r="H132" s="115">
        <f>mandala!H159</f>
        <v>624</v>
      </c>
      <c r="I132" s="116" t="str">
        <f>mandala!I159</f>
        <v/>
      </c>
      <c r="J132" s="100">
        <f>mandala!J159</f>
        <v>1.15</v>
      </c>
      <c r="K132" s="117" t="str">
        <f>mandala!K159</f>
        <v/>
      </c>
      <c r="L132" s="102">
        <f>mandala!L159</f>
        <v>1.15</v>
      </c>
      <c r="M132" s="128"/>
      <c r="N132" s="118">
        <f>((clients!$D$2/G132)+L132)*clients!$F$2</f>
        <v>1.668512821</v>
      </c>
      <c r="O132" s="118">
        <f>((clients!$E$2/H132)+L132)*clients!$F$2</f>
        <v>1.709794872</v>
      </c>
      <c r="P132" s="119">
        <f>((clients!$D$3/G132)+J132)*clients!$F$3</f>
        <v>1.628338462</v>
      </c>
      <c r="Q132" s="119">
        <f>((clients!$E$3/H132)+J132)*clients!$F$3</f>
        <v>1.658905769</v>
      </c>
      <c r="R132" s="118">
        <f>((clients!$D$4/$G132)+L132)*clients!$F$4</f>
        <v>1.721838462</v>
      </c>
      <c r="S132" s="118">
        <f>((clients!$E$4/H132)+L132)*clients!$F$4</f>
        <v>1.775780769</v>
      </c>
      <c r="T132" s="119">
        <f>((clients!$D$5/$G132)+$J132)*clients!$F$5</f>
        <v>1.2903</v>
      </c>
      <c r="U132" s="119">
        <f>((clients!$E$5/$H132)+$J132)*clients!$F$5</f>
        <v>1.2903</v>
      </c>
      <c r="V132" s="118">
        <f>((clients!$D$6/$G132)+$J132)*clients!$F$6</f>
        <v>1.647192308</v>
      </c>
      <c r="W132" s="118">
        <f>((clients!$E$6/$H132)+$J132)*clients!$F$6</f>
        <v>1.661679487</v>
      </c>
      <c r="X132" s="119">
        <f>((clients!$D$7/$G132)+$J132)*clients!$F$7</f>
        <v>1.700261538</v>
      </c>
      <c r="Y132" s="119">
        <f>((clients!$E$7/$H132)+$J132)*clients!$F$7</f>
        <v>1.748809615</v>
      </c>
      <c r="Z132" s="118">
        <f>((clients!$D$8/$G132)+$J132)*clients!$F$8</f>
        <v>1.697897436</v>
      </c>
      <c r="AA132" s="118">
        <f>((clients!$E$8/$H132)+$J132)*clients!$F$8</f>
        <v>1.743169872</v>
      </c>
      <c r="AB132" s="119">
        <f>((clients!$D$9/$G132)+$J132)*clients!$F$9</f>
        <v>1.707453846</v>
      </c>
      <c r="AC132" s="119">
        <f>((clients!$E$9/$H132)+$J132)*clients!$F$9</f>
        <v>1.7578</v>
      </c>
      <c r="AD132" s="118">
        <f>((clients!$D$10/$G132)+$J132)*clients!$F$10</f>
        <v>1.700261538</v>
      </c>
      <c r="AE132" s="118">
        <f>((clients!$E$10/$H132)+$J132)*clients!$F$10</f>
        <v>1.748809615</v>
      </c>
      <c r="AF132" s="119">
        <f>((clients!$D$11/$G132)+$J132)*clients!$F$11</f>
        <v>1.707453846</v>
      </c>
      <c r="AG132" s="119">
        <f>((clients!$E$11/$H132)+$J132)*clients!$F$11</f>
        <v>1.7578</v>
      </c>
      <c r="AH132" s="118">
        <f>((clients!$D$12/$G132)+$J132)*clients!$F$12</f>
        <v>1.693069231</v>
      </c>
      <c r="AI132" s="118">
        <f>((clients!$E$12/$H132)+$J132)*clients!$F$12</f>
        <v>1.748809615</v>
      </c>
      <c r="AJ132" s="119">
        <f>((clients!$D$13/$G132)+$J132)*clients!$F$13</f>
        <v>1.621146154</v>
      </c>
      <c r="AK132" s="119">
        <f>((clients!$E$13/$H132)+$J132)*clients!$F$13</f>
        <v>1.649915385</v>
      </c>
      <c r="AL132" s="118">
        <f>((clients!$D$13/$G132)+$J132)*clients!$F$13</f>
        <v>1.621146154</v>
      </c>
      <c r="AM132" s="118">
        <f>((clients!$E$13/$H132)+$J132)*clients!$F$13</f>
        <v>1.649915385</v>
      </c>
      <c r="AN132" s="119">
        <f>((clients!$D$14/$G132)+$J132)*clients!$F$14</f>
        <v>0.06070512821</v>
      </c>
      <c r="AO132" s="119">
        <f>((clients!$E$14/$H132)+$J132)*clients!$F$14</f>
        <v>0.08153846154</v>
      </c>
      <c r="AP132" s="118">
        <f>((clients!$D$16/$G132)+$J132)*clients!$F$16</f>
        <v>1.700261538</v>
      </c>
      <c r="AQ132" s="118">
        <f>((clients!$E$16/$H132)+$J132)*clients!$F$16</f>
        <v>1.748809615</v>
      </c>
      <c r="AR132" s="119">
        <f>((clients!$D$17/$G132)+$J132)*clients!$F$17</f>
        <v>1.700261538</v>
      </c>
      <c r="AS132" s="119">
        <f>((clients!$E$17/$H132)+$J132)*clients!$F$17</f>
        <v>1.748809615</v>
      </c>
      <c r="AT132" s="118">
        <f>((clients!$D$18/$G132)+$J132)*clients!$F$18</f>
        <v>1.700261538</v>
      </c>
      <c r="AU132" s="118">
        <f>((clients!$E$18/$H132)+$J132)*clients!$F$18</f>
        <v>1.748809615</v>
      </c>
      <c r="AV132" s="119">
        <f>((clients!$D$20/$G132)+$J132)*clients!$F$20</f>
        <v>1.700261538</v>
      </c>
      <c r="AW132" s="119">
        <f>((clients!$E$20/$H132)+$J132)*clients!$F$20</f>
        <v>1.748809615</v>
      </c>
      <c r="AX132" s="118">
        <f>((clients!$D$21/$G132)+$J132)*clients!$F$21</f>
        <v>1.700261538</v>
      </c>
      <c r="AY132" s="118">
        <f>((clients!$E$21/$H132)+$J132)*clients!$F$21</f>
        <v>1.748809615</v>
      </c>
      <c r="AZ132" s="119">
        <f>((clients!$D$22/$G132)+$J132)*clients!$F$22</f>
        <v>1.685876923</v>
      </c>
      <c r="BA132" s="119">
        <f>((clients!$E$22/$H132)+$J132)*clients!$F$22</f>
        <v>1.730828846</v>
      </c>
      <c r="BB132" s="118">
        <f>((clients!$D$23/$G132)+$J132)*clients!$F$23</f>
        <v>1.520453846</v>
      </c>
      <c r="BC132" s="118">
        <f>((clients!$E$23/$H132)+$J132)*clients!$F$23</f>
        <v>1.577992308</v>
      </c>
      <c r="BD132" s="119">
        <f>((clients!$D$1024/$G132)+$J132)*clients!$F$1024</f>
        <v>0</v>
      </c>
      <c r="BE132" s="119">
        <f>((clients!$E$1024/$H132)+$J132)*clients!$F$1024</f>
        <v>0</v>
      </c>
      <c r="BF132" s="120"/>
      <c r="BG132" s="120"/>
      <c r="BH132" s="121"/>
      <c r="BI132" s="121"/>
    </row>
    <row r="133" ht="13.5" customHeight="1">
      <c r="A133" s="115" t="str">
        <f>mandala!A160</f>
        <v>si</v>
      </c>
      <c r="B133" s="115" t="str">
        <f>mandala!B160</f>
        <v>Pommes Topaz 70-80 mm | Apples Topaz 70-80mm BIO</v>
      </c>
      <c r="C133" s="115" t="str">
        <f>mandala!C160</f>
        <v>Biomeran</v>
      </c>
      <c r="D133" s="115">
        <f>mandala!D160</f>
        <v>60</v>
      </c>
      <c r="E133" s="115">
        <f>mandala!E160</f>
        <v>48</v>
      </c>
      <c r="F133" s="115">
        <f>mandala!F160</f>
        <v>13</v>
      </c>
      <c r="G133" s="115">
        <f>mandala!G160</f>
        <v>780</v>
      </c>
      <c r="H133" s="115">
        <f>mandala!H160</f>
        <v>624</v>
      </c>
      <c r="I133" s="116" t="str">
        <f>mandala!I160</f>
        <v/>
      </c>
      <c r="J133" s="100">
        <f>mandala!J160</f>
        <v>1.25</v>
      </c>
      <c r="K133" s="117" t="str">
        <f>mandala!K160</f>
        <v/>
      </c>
      <c r="L133" s="102">
        <f>mandala!L160</f>
        <v>1.25</v>
      </c>
      <c r="M133" s="128"/>
      <c r="N133" s="118">
        <f>((clients!$D$2/G133)+L133)*clients!$F$2</f>
        <v>1.780512821</v>
      </c>
      <c r="O133" s="118">
        <f>((clients!$E$2/H133)+L133)*clients!$F$2</f>
        <v>1.821794872</v>
      </c>
      <c r="P133" s="119">
        <f>((clients!$D$3/G133)+J133)*clients!$F$3</f>
        <v>1.740538462</v>
      </c>
      <c r="Q133" s="119">
        <f>((clients!$E$3/H133)+J133)*clients!$F$3</f>
        <v>1.771105769</v>
      </c>
      <c r="R133" s="118">
        <f>((clients!$D$4/$G133)+L133)*clients!$F$4</f>
        <v>1.834038462</v>
      </c>
      <c r="S133" s="118">
        <f>((clients!$E$4/H133)+L133)*clients!$F$4</f>
        <v>1.887980769</v>
      </c>
      <c r="T133" s="119">
        <f>((clients!$D$5/$G133)+$J133)*clients!$F$5</f>
        <v>1.4025</v>
      </c>
      <c r="U133" s="119">
        <f>((clients!$E$5/$H133)+$J133)*clients!$F$5</f>
        <v>1.4025</v>
      </c>
      <c r="V133" s="118">
        <f>((clients!$D$6/$G133)+$J133)*clients!$F$6</f>
        <v>1.760192308</v>
      </c>
      <c r="W133" s="118">
        <f>((clients!$E$6/$H133)+$J133)*clients!$F$6</f>
        <v>1.774679487</v>
      </c>
      <c r="X133" s="119">
        <f>((clients!$D$7/$G133)+$J133)*clients!$F$7</f>
        <v>1.812461538</v>
      </c>
      <c r="Y133" s="119">
        <f>((clients!$E$7/$H133)+$J133)*clients!$F$7</f>
        <v>1.861009615</v>
      </c>
      <c r="Z133" s="118">
        <f>((clients!$D$8/$G133)+$J133)*clients!$F$8</f>
        <v>1.810897436</v>
      </c>
      <c r="AA133" s="118">
        <f>((clients!$E$8/$H133)+$J133)*clients!$F$8</f>
        <v>1.856169872</v>
      </c>
      <c r="AB133" s="119">
        <f>((clients!$D$9/$G133)+$J133)*clients!$F$9</f>
        <v>1.819653846</v>
      </c>
      <c r="AC133" s="119">
        <f>((clients!$E$9/$H133)+$J133)*clients!$F$9</f>
        <v>1.87</v>
      </c>
      <c r="AD133" s="118">
        <f>((clients!$D$10/$G133)+$J133)*clients!$F$10</f>
        <v>1.812461538</v>
      </c>
      <c r="AE133" s="118">
        <f>((clients!$E$10/$H133)+$J133)*clients!$F$10</f>
        <v>1.861009615</v>
      </c>
      <c r="AF133" s="119">
        <f>((clients!$D$11/$G133)+$J133)*clients!$F$11</f>
        <v>1.819653846</v>
      </c>
      <c r="AG133" s="119">
        <f>((clients!$E$11/$H133)+$J133)*clients!$F$11</f>
        <v>1.87</v>
      </c>
      <c r="AH133" s="118">
        <f>((clients!$D$12/$G133)+$J133)*clients!$F$12</f>
        <v>1.805269231</v>
      </c>
      <c r="AI133" s="118">
        <f>((clients!$E$12/$H133)+$J133)*clients!$F$12</f>
        <v>1.861009615</v>
      </c>
      <c r="AJ133" s="119">
        <f>((clients!$D$13/$G133)+$J133)*clients!$F$13</f>
        <v>1.733346154</v>
      </c>
      <c r="AK133" s="119">
        <f>((clients!$E$13/$H133)+$J133)*clients!$F$13</f>
        <v>1.762115385</v>
      </c>
      <c r="AL133" s="118">
        <f>((clients!$D$13/$G133)+$J133)*clients!$F$13</f>
        <v>1.733346154</v>
      </c>
      <c r="AM133" s="118">
        <f>((clients!$E$13/$H133)+$J133)*clients!$F$13</f>
        <v>1.762115385</v>
      </c>
      <c r="AN133" s="119">
        <f>((clients!$D$14/$G133)+$J133)*clients!$F$14</f>
        <v>0.06570512821</v>
      </c>
      <c r="AO133" s="119">
        <f>((clients!$E$14/$H133)+$J133)*clients!$F$14</f>
        <v>0.08653846154</v>
      </c>
      <c r="AP133" s="118">
        <f>((clients!$D$16/$G133)+$J133)*clients!$F$16</f>
        <v>1.812461538</v>
      </c>
      <c r="AQ133" s="118">
        <f>((clients!$E$16/$H133)+$J133)*clients!$F$16</f>
        <v>1.861009615</v>
      </c>
      <c r="AR133" s="119">
        <f>((clients!$D$17/$G133)+$J133)*clients!$F$17</f>
        <v>1.812461538</v>
      </c>
      <c r="AS133" s="119">
        <f>((clients!$E$17/$H133)+$J133)*clients!$F$17</f>
        <v>1.861009615</v>
      </c>
      <c r="AT133" s="118">
        <f>((clients!$D$18/$G133)+$J133)*clients!$F$18</f>
        <v>1.812461538</v>
      </c>
      <c r="AU133" s="118">
        <f>((clients!$E$18/$H133)+$J133)*clients!$F$18</f>
        <v>1.861009615</v>
      </c>
      <c r="AV133" s="119">
        <f>((clients!$D$20/$G133)+$J133)*clients!$F$20</f>
        <v>1.812461538</v>
      </c>
      <c r="AW133" s="119">
        <f>((clients!$E$20/$H133)+$J133)*clients!$F$20</f>
        <v>1.861009615</v>
      </c>
      <c r="AX133" s="118">
        <f>((clients!$D$21/$G133)+$J133)*clients!$F$21</f>
        <v>1.812461538</v>
      </c>
      <c r="AY133" s="118">
        <f>((clients!$E$21/$H133)+$J133)*clients!$F$21</f>
        <v>1.861009615</v>
      </c>
      <c r="AZ133" s="119">
        <f>((clients!$D$22/$G133)+$J133)*clients!$F$22</f>
        <v>1.798076923</v>
      </c>
      <c r="BA133" s="119">
        <f>((clients!$E$22/$H133)+$J133)*clients!$F$22</f>
        <v>1.843028846</v>
      </c>
      <c r="BB133" s="118">
        <f>((clients!$D$23/$G133)+$J133)*clients!$F$23</f>
        <v>1.632653846</v>
      </c>
      <c r="BC133" s="118">
        <f>((clients!$E$23/$H133)+$J133)*clients!$F$23</f>
        <v>1.690192308</v>
      </c>
      <c r="BD133" s="119">
        <f>((clients!$D$1024/$G133)+$J133)*clients!$F$1024</f>
        <v>0</v>
      </c>
      <c r="BE133" s="119">
        <f>((clients!$E$1024/$H133)+$J133)*clients!$F$1024</f>
        <v>0</v>
      </c>
      <c r="BF133" s="120"/>
      <c r="BG133" s="120"/>
      <c r="BH133" s="121"/>
      <c r="BI133" s="121"/>
    </row>
    <row r="134" ht="13.5" customHeight="1">
      <c r="A134" s="115" t="str">
        <f>mandala!A161</f>
        <v>si</v>
      </c>
      <c r="B134" s="115" t="str">
        <f>mandala!B161</f>
        <v>Pommes Golden 65-70 mm | Apples Golden 65-70mm BIO</v>
      </c>
      <c r="C134" s="115" t="str">
        <f>mandala!C161</f>
        <v>Biomeran</v>
      </c>
      <c r="D134" s="115">
        <f>mandala!D161</f>
        <v>60</v>
      </c>
      <c r="E134" s="115">
        <f>mandala!E161</f>
        <v>48</v>
      </c>
      <c r="F134" s="115">
        <f>mandala!F161</f>
        <v>13</v>
      </c>
      <c r="G134" s="115">
        <f>mandala!G161</f>
        <v>780</v>
      </c>
      <c r="H134" s="115">
        <f>mandala!H161</f>
        <v>624</v>
      </c>
      <c r="I134" s="116" t="str">
        <f>mandala!I161</f>
        <v/>
      </c>
      <c r="J134" s="129">
        <f>mandala!J161</f>
        <v>0.95</v>
      </c>
      <c r="K134" s="117" t="str">
        <f>mandala!K161</f>
        <v/>
      </c>
      <c r="L134" s="102">
        <f>mandala!L161</f>
        <v>0.95</v>
      </c>
      <c r="M134" s="128"/>
      <c r="N134" s="118">
        <f>((clients!$D$2/G134)+L134)*clients!$F$2</f>
        <v>1.444512821</v>
      </c>
      <c r="O134" s="118">
        <f>((clients!$E$2/H134)+L134)*clients!$F$2</f>
        <v>1.485794872</v>
      </c>
      <c r="P134" s="130">
        <f>((clients!$D$3/G134)+J134)*clients!$F$3</f>
        <v>1.403938462</v>
      </c>
      <c r="Q134" s="130">
        <f>((clients!$E$3/H134)+J134)*clients!$F$3</f>
        <v>1.434505769</v>
      </c>
      <c r="R134" s="118">
        <f>((clients!$D$4/$G134)+L134)*clients!$F$4</f>
        <v>1.497438462</v>
      </c>
      <c r="S134" s="118">
        <f>((clients!$E$4/H134)+L134)*clients!$F$4</f>
        <v>1.551380769</v>
      </c>
      <c r="T134" s="130">
        <f>((clients!$D$5/$G134)+$J134)*clients!$F$5</f>
        <v>1.0659</v>
      </c>
      <c r="U134" s="130">
        <f>((clients!$E$5/$H134)+$J134)*clients!$F$5</f>
        <v>1.0659</v>
      </c>
      <c r="V134" s="131">
        <f>((clients!$D$6/$G134)+$J134)*clients!$F$6</f>
        <v>1.421192308</v>
      </c>
      <c r="W134" s="131">
        <f>((clients!$E$6/$H134)+$J134)*clients!$F$6</f>
        <v>1.435679487</v>
      </c>
      <c r="X134" s="130">
        <f>((clients!$D$7/$G134)+$J134)*clients!$F$7</f>
        <v>1.475861538</v>
      </c>
      <c r="Y134" s="130">
        <f>((clients!$E$7/$H134)+$J134)*clients!$F$7</f>
        <v>1.524409615</v>
      </c>
      <c r="Z134" s="131">
        <f>((clients!$D$8/$G134)+$J134)*clients!$F$8</f>
        <v>1.471897436</v>
      </c>
      <c r="AA134" s="131">
        <f>((clients!$E$8/$H134)+$J134)*clients!$F$8</f>
        <v>1.517169872</v>
      </c>
      <c r="AB134" s="130">
        <f>((clients!$D$9/$G134)+$J134)*clients!$F$9</f>
        <v>1.483053846</v>
      </c>
      <c r="AC134" s="130">
        <f>((clients!$E$9/$H134)+$J134)*clients!$F$9</f>
        <v>1.5334</v>
      </c>
      <c r="AD134" s="131">
        <f>((clients!$D$10/$G134)+$J134)*clients!$F$10</f>
        <v>1.475861538</v>
      </c>
      <c r="AE134" s="131">
        <f>((clients!$E$10/$H134)+$J134)*clients!$F$10</f>
        <v>1.524409615</v>
      </c>
      <c r="AF134" s="130">
        <f>((clients!$D$11/$G134)+$J134)*clients!$F$11</f>
        <v>1.483053846</v>
      </c>
      <c r="AG134" s="130">
        <f>((clients!$E$11/$H134)+$J134)*clients!$F$11</f>
        <v>1.5334</v>
      </c>
      <c r="AH134" s="131">
        <f>((clients!$D$12/$G134)+$J134)*clients!$F$12</f>
        <v>1.468669231</v>
      </c>
      <c r="AI134" s="131">
        <f>((clients!$E$12/$H134)+$J134)*clients!$F$12</f>
        <v>1.524409615</v>
      </c>
      <c r="AJ134" s="130">
        <f>((clients!$D$13/$G134)+$J134)*clients!$F$13</f>
        <v>1.396746154</v>
      </c>
      <c r="AK134" s="130">
        <f>((clients!$E$13/$H134)+$J134)*clients!$F$13</f>
        <v>1.425515385</v>
      </c>
      <c r="AL134" s="131">
        <f>((clients!$D$13/$G134)+$J134)*clients!$F$13</f>
        <v>1.396746154</v>
      </c>
      <c r="AM134" s="131">
        <f>((clients!$E$13/$H134)+$J134)*clients!$F$13</f>
        <v>1.425515385</v>
      </c>
      <c r="AN134" s="119">
        <f>((clients!$D$14/$G134)+$J134)*clients!$F$14</f>
        <v>0.05070512821</v>
      </c>
      <c r="AO134" s="119">
        <f>((clients!$E$14/$H134)+$J134)*clients!$F$14</f>
        <v>0.07153846154</v>
      </c>
      <c r="AP134" s="131">
        <f>((clients!$D$16/$G134)+$J134)*clients!$F$16</f>
        <v>1.475861538</v>
      </c>
      <c r="AQ134" s="131">
        <f>((clients!$E$16/$H134)+$J134)*clients!$F$16</f>
        <v>1.524409615</v>
      </c>
      <c r="AR134" s="130">
        <f>((clients!$D$17/$G134)+$J134)*clients!$F$17</f>
        <v>1.475861538</v>
      </c>
      <c r="AS134" s="130">
        <f>((clients!$E$17/$H134)+$J134)*clients!$F$17</f>
        <v>1.524409615</v>
      </c>
      <c r="AT134" s="131">
        <f>((clients!$D$18/$G134)+$J134)*clients!$F$18</f>
        <v>1.475861538</v>
      </c>
      <c r="AU134" s="131">
        <f>((clients!$E$18/$H134)+$J134)*clients!$F$18</f>
        <v>1.524409615</v>
      </c>
      <c r="AV134" s="130">
        <f>((clients!$D$20/$G134)+$J134)*clients!$F$20</f>
        <v>1.475861538</v>
      </c>
      <c r="AW134" s="130">
        <f>((clients!$E$20/$H134)+$J134)*clients!$F$20</f>
        <v>1.524409615</v>
      </c>
      <c r="AX134" s="131">
        <f>((clients!$D$21/$G134)+$J134)*clients!$F$21</f>
        <v>1.475861538</v>
      </c>
      <c r="AY134" s="131">
        <f>((clients!$E$21/$H134)+$J134)*clients!$F$21</f>
        <v>1.524409615</v>
      </c>
      <c r="AZ134" s="130">
        <f>((clients!$D$22/$G134)+$J134)*clients!$F$22</f>
        <v>1.461476923</v>
      </c>
      <c r="BA134" s="130">
        <f>((clients!$E$22/$H134)+$J134)*clients!$F$22</f>
        <v>1.506428846</v>
      </c>
      <c r="BB134" s="131">
        <f>((clients!$D$23/$G134)+$J134)*clients!$F$23</f>
        <v>1.296053846</v>
      </c>
      <c r="BC134" s="131">
        <f>((clients!$E$23/$H134)+$J134)*clients!$F$23</f>
        <v>1.353592308</v>
      </c>
      <c r="BD134" s="130">
        <f>((clients!$D$1024/$G134)+$J134)*clients!$F$1024</f>
        <v>0</v>
      </c>
      <c r="BE134" s="130">
        <f>((clients!$E$1024/$H134)+$J134)*clients!$F$1024</f>
        <v>0</v>
      </c>
      <c r="BF134" s="120"/>
      <c r="BG134" s="120"/>
      <c r="BH134" s="121"/>
      <c r="BI134" s="121"/>
    </row>
    <row r="135" ht="13.5" customHeight="1">
      <c r="A135" s="115" t="str">
        <f>mandala!A162</f>
        <v>si</v>
      </c>
      <c r="B135" s="115" t="str">
        <f>mandala!B162</f>
        <v>Pommes Golden 70-75 mm | Apples Golden 70-75 mm BIO</v>
      </c>
      <c r="C135" s="115" t="str">
        <f>mandala!C162</f>
        <v>Biomeran</v>
      </c>
      <c r="D135" s="115">
        <f>mandala!D162</f>
        <v>60</v>
      </c>
      <c r="E135" s="115">
        <f>mandala!E162</f>
        <v>48</v>
      </c>
      <c r="F135" s="115">
        <f>mandala!F162</f>
        <v>13</v>
      </c>
      <c r="G135" s="115">
        <f>mandala!G162</f>
        <v>780</v>
      </c>
      <c r="H135" s="115">
        <f>mandala!H162</f>
        <v>624</v>
      </c>
      <c r="I135" s="116" t="str">
        <f>mandala!I162</f>
        <v/>
      </c>
      <c r="J135" s="129">
        <f>mandala!J162</f>
        <v>1.1</v>
      </c>
      <c r="K135" s="117" t="str">
        <f>mandala!K162</f>
        <v/>
      </c>
      <c r="L135" s="132">
        <f>mandala!L162</f>
        <v>1.1</v>
      </c>
      <c r="M135" s="128"/>
      <c r="N135" s="131">
        <f>((clients!$D$2/G135)+L135)*clients!$F$2</f>
        <v>1.612512821</v>
      </c>
      <c r="O135" s="131">
        <f>((clients!$E$2/H135)+L135)*clients!$F$2</f>
        <v>1.653794872</v>
      </c>
      <c r="P135" s="130">
        <f>((clients!$D$3/G135)+J135)*clients!$F$3</f>
        <v>1.572238462</v>
      </c>
      <c r="Q135" s="130">
        <f>((clients!$E$3/H135)+J135)*clients!$F$3</f>
        <v>1.602805769</v>
      </c>
      <c r="R135" s="131">
        <f>((clients!$D$4/$G135)+L135)*clients!$F$4</f>
        <v>1.665738462</v>
      </c>
      <c r="S135" s="131">
        <f>((clients!$E$4/H135)+L135)*clients!$F$4</f>
        <v>1.719680769</v>
      </c>
      <c r="T135" s="130">
        <f>((clients!$D$5/$G135)+$J135)*clients!$F$5</f>
        <v>1.2342</v>
      </c>
      <c r="U135" s="130">
        <f>((clients!$E$5/$H135)+$J135)*clients!$F$5</f>
        <v>1.2342</v>
      </c>
      <c r="V135" s="131">
        <f>((clients!$D$6/$G135)+$J135)*clients!$F$6</f>
        <v>1.590692308</v>
      </c>
      <c r="W135" s="131">
        <f>((clients!$E$6/$H135)+$J135)*clients!$F$6</f>
        <v>1.605179487</v>
      </c>
      <c r="X135" s="130">
        <f>((clients!$D$7/$G135)+$J135)*clients!$F$7</f>
        <v>1.644161538</v>
      </c>
      <c r="Y135" s="130">
        <f>((clients!$E$7/$H135)+$J135)*clients!$F$7</f>
        <v>1.692709615</v>
      </c>
      <c r="Z135" s="131">
        <f>((clients!$D$8/$G135)+$J135)*clients!$F$8</f>
        <v>1.641397436</v>
      </c>
      <c r="AA135" s="131">
        <f>((clients!$E$8/$H135)+$J135)*clients!$F$8</f>
        <v>1.686669872</v>
      </c>
      <c r="AB135" s="130">
        <f>((clients!$D$9/$G135)+$J135)*clients!$F$9</f>
        <v>1.651353846</v>
      </c>
      <c r="AC135" s="130">
        <f>((clients!$E$9/$H135)+$J135)*clients!$F$9</f>
        <v>1.7017</v>
      </c>
      <c r="AD135" s="131">
        <f>((clients!$D$10/$G135)+$J135)*clients!$F$10</f>
        <v>1.644161538</v>
      </c>
      <c r="AE135" s="131">
        <f>((clients!$E$10/$H135)+$J135)*clients!$F$10</f>
        <v>1.692709615</v>
      </c>
      <c r="AF135" s="130">
        <f>((clients!$D$11/$G135)+$J135)*clients!$F$11</f>
        <v>1.651353846</v>
      </c>
      <c r="AG135" s="130">
        <f>((clients!$E$11/$H135)+$J135)*clients!$F$11</f>
        <v>1.7017</v>
      </c>
      <c r="AH135" s="131">
        <f>((clients!$D$12/$G135)+$J135)*clients!$F$12</f>
        <v>1.636969231</v>
      </c>
      <c r="AI135" s="131">
        <f>((clients!$E$12/$H135)+$J135)*clients!$F$12</f>
        <v>1.692709615</v>
      </c>
      <c r="AJ135" s="130">
        <f>((clients!$D$13/$G135)+$J135)*clients!$F$13</f>
        <v>1.565046154</v>
      </c>
      <c r="AK135" s="130">
        <f>((clients!$E$13/$H135)+$J135)*clients!$F$13</f>
        <v>1.593815385</v>
      </c>
      <c r="AL135" s="131">
        <f>((clients!$D$13/$G135)+$J135)*clients!$F$13</f>
        <v>1.565046154</v>
      </c>
      <c r="AM135" s="131">
        <f>((clients!$E$13/$H135)+$J135)*clients!$F$13</f>
        <v>1.593815385</v>
      </c>
      <c r="AN135" s="119">
        <f>((clients!$D$14/$G135)+$J135)*clients!$F$14</f>
        <v>0.05820512821</v>
      </c>
      <c r="AO135" s="119">
        <f>((clients!$E$14/$H135)+$J135)*clients!$F$14</f>
        <v>0.07903846154</v>
      </c>
      <c r="AP135" s="131">
        <f>((clients!$D$16/$G135)+$J135)*clients!$F$16</f>
        <v>1.644161538</v>
      </c>
      <c r="AQ135" s="131">
        <f>((clients!$E$16/$H135)+$J135)*clients!$F$16</f>
        <v>1.692709615</v>
      </c>
      <c r="AR135" s="130">
        <f>((clients!$D$17/$G135)+$J135)*clients!$F$17</f>
        <v>1.644161538</v>
      </c>
      <c r="AS135" s="130">
        <f>((clients!$E$17/$H135)+$J135)*clients!$F$17</f>
        <v>1.692709615</v>
      </c>
      <c r="AT135" s="131">
        <f>((clients!$D$18/$G135)+$J135)*clients!$F$18</f>
        <v>1.644161538</v>
      </c>
      <c r="AU135" s="131">
        <f>((clients!$E$18/$H135)+$J135)*clients!$F$18</f>
        <v>1.692709615</v>
      </c>
      <c r="AV135" s="130">
        <f>((clients!$D$20/$G135)+$J135)*clients!$F$20</f>
        <v>1.644161538</v>
      </c>
      <c r="AW135" s="130">
        <f>((clients!$E$20/$H135)+$J135)*clients!$F$20</f>
        <v>1.692709615</v>
      </c>
      <c r="AX135" s="131">
        <f>((clients!$D$21/$G135)+$J135)*clients!$F$21</f>
        <v>1.644161538</v>
      </c>
      <c r="AY135" s="131">
        <f>((clients!$E$21/$H135)+$J135)*clients!$F$21</f>
        <v>1.692709615</v>
      </c>
      <c r="AZ135" s="130">
        <f>((clients!$D$22/$G135)+$J135)*clients!$F$22</f>
        <v>1.629776923</v>
      </c>
      <c r="BA135" s="130">
        <f>((clients!$E$22/$H135)+$J135)*clients!$F$22</f>
        <v>1.674728846</v>
      </c>
      <c r="BB135" s="131">
        <f>((clients!$D$23/$G135)+$J135)*clients!$F$23</f>
        <v>1.464353846</v>
      </c>
      <c r="BC135" s="131">
        <f>((clients!$E$23/$H135)+$J135)*clients!$F$23</f>
        <v>1.521892308</v>
      </c>
      <c r="BD135" s="130">
        <f>((clients!$D$1024/$G135)+$J135)*clients!$F$1024</f>
        <v>0</v>
      </c>
      <c r="BE135" s="130">
        <f>((clients!$E$1024/$H135)+$J135)*clients!$F$1024</f>
        <v>0</v>
      </c>
      <c r="BF135" s="120"/>
      <c r="BG135" s="120"/>
      <c r="BH135" s="121"/>
      <c r="BI135" s="121"/>
    </row>
    <row r="136" ht="13.5" customHeight="1">
      <c r="A136" s="115" t="str">
        <f>mandala!A163</f>
        <v>si</v>
      </c>
      <c r="B136" s="115" t="str">
        <f>mandala!B163</f>
        <v>Pommes Golden 75-80 mm | Apples Golden 75-80mm BIO</v>
      </c>
      <c r="C136" s="115" t="str">
        <f>mandala!C163</f>
        <v>Biomeran</v>
      </c>
      <c r="D136" s="115">
        <f>mandala!D163</f>
        <v>60</v>
      </c>
      <c r="E136" s="115">
        <f>mandala!E163</f>
        <v>48</v>
      </c>
      <c r="F136" s="115">
        <f>mandala!F163</f>
        <v>13</v>
      </c>
      <c r="G136" s="115">
        <f>mandala!G163</f>
        <v>780</v>
      </c>
      <c r="H136" s="115">
        <f>mandala!H163</f>
        <v>624</v>
      </c>
      <c r="I136" s="116" t="str">
        <f>mandala!I163</f>
        <v/>
      </c>
      <c r="J136" s="129">
        <f>mandala!J163</f>
        <v>1.1</v>
      </c>
      <c r="K136" s="117" t="str">
        <f>mandala!K163</f>
        <v/>
      </c>
      <c r="L136" s="132">
        <f>mandala!L163</f>
        <v>1.1</v>
      </c>
      <c r="M136" s="128"/>
      <c r="N136" s="131">
        <f>((clients!$D$2/G136)+L136)*clients!$F$2</f>
        <v>1.612512821</v>
      </c>
      <c r="O136" s="131">
        <f>((clients!$E$2/H136)+L136)*clients!$F$2</f>
        <v>1.653794872</v>
      </c>
      <c r="P136" s="130">
        <f>((clients!$D$3/G136)+J136)*clients!$F$3</f>
        <v>1.572238462</v>
      </c>
      <c r="Q136" s="130">
        <f>((clients!$E$3/H136)+J136)*clients!$F$3</f>
        <v>1.602805769</v>
      </c>
      <c r="R136" s="131">
        <f>((clients!$D$4/$G136)+L136)*clients!$F$4</f>
        <v>1.665738462</v>
      </c>
      <c r="S136" s="131">
        <f>((clients!$E$4/H136)+L136)*clients!$F$4</f>
        <v>1.719680769</v>
      </c>
      <c r="T136" s="130">
        <f>((clients!$D$5/$G136)+$J136)*clients!$F$5</f>
        <v>1.2342</v>
      </c>
      <c r="U136" s="130">
        <f>((clients!$E$5/$H136)+$J136)*clients!$F$5</f>
        <v>1.2342</v>
      </c>
      <c r="V136" s="131">
        <f>((clients!$D$6/$G136)+$J136)*clients!$F$6</f>
        <v>1.590692308</v>
      </c>
      <c r="W136" s="131">
        <f>((clients!$E$6/$H136)+$J136)*clients!$F$6</f>
        <v>1.605179487</v>
      </c>
      <c r="X136" s="130">
        <f>((clients!$D$7/$G136)+$J136)*clients!$F$7</f>
        <v>1.644161538</v>
      </c>
      <c r="Y136" s="130">
        <f>((clients!$E$7/$H136)+$J136)*clients!$F$7</f>
        <v>1.692709615</v>
      </c>
      <c r="Z136" s="131">
        <f>((clients!$D$8/$G136)+$J136)*clients!$F$8</f>
        <v>1.641397436</v>
      </c>
      <c r="AA136" s="131">
        <f>((clients!$E$8/$H136)+$J136)*clients!$F$8</f>
        <v>1.686669872</v>
      </c>
      <c r="AB136" s="130">
        <f>((clients!$D$9/$G136)+$J136)*clients!$F$9</f>
        <v>1.651353846</v>
      </c>
      <c r="AC136" s="130">
        <f>((clients!$E$9/$H136)+$J136)*clients!$F$9</f>
        <v>1.7017</v>
      </c>
      <c r="AD136" s="131">
        <f>((clients!$D$10/$G136)+$J136)*clients!$F$10</f>
        <v>1.644161538</v>
      </c>
      <c r="AE136" s="131">
        <f>((clients!$E$10/$H136)+$J136)*clients!$F$10</f>
        <v>1.692709615</v>
      </c>
      <c r="AF136" s="130">
        <f>((clients!$D$11/$G136)+$J136)*clients!$F$11</f>
        <v>1.651353846</v>
      </c>
      <c r="AG136" s="130">
        <f>((clients!$E$11/$H136)+$J136)*clients!$F$11</f>
        <v>1.7017</v>
      </c>
      <c r="AH136" s="131">
        <f>((clients!$D$12/$G136)+$J136)*clients!$F$12</f>
        <v>1.636969231</v>
      </c>
      <c r="AI136" s="131">
        <f>((clients!$E$12/$H136)+$J136)*clients!$F$12</f>
        <v>1.692709615</v>
      </c>
      <c r="AJ136" s="130">
        <f>((clients!$D$13/$G136)+$J136)*clients!$F$13</f>
        <v>1.565046154</v>
      </c>
      <c r="AK136" s="130">
        <f>((clients!$E$13/$H136)+$J136)*clients!$F$13</f>
        <v>1.593815385</v>
      </c>
      <c r="AL136" s="131">
        <f>((clients!$D$13/$G136)+$J136)*clients!$F$13</f>
        <v>1.565046154</v>
      </c>
      <c r="AM136" s="131">
        <f>((clients!$E$13/$H136)+$J136)*clients!$F$13</f>
        <v>1.593815385</v>
      </c>
      <c r="AN136" s="119">
        <f>((clients!$D$14/$G136)+$J136)*clients!$F$14</f>
        <v>0.05820512821</v>
      </c>
      <c r="AO136" s="119">
        <f>((clients!$E$14/$H136)+$J136)*clients!$F$14</f>
        <v>0.07903846154</v>
      </c>
      <c r="AP136" s="131">
        <f>((clients!$D$16/$G136)+$J136)*clients!$F$16</f>
        <v>1.644161538</v>
      </c>
      <c r="AQ136" s="131">
        <f>((clients!$E$16/$H136)+$J136)*clients!$F$16</f>
        <v>1.692709615</v>
      </c>
      <c r="AR136" s="130">
        <f>((clients!$D$17/$G136)+$J136)*clients!$F$17</f>
        <v>1.644161538</v>
      </c>
      <c r="AS136" s="130">
        <f>((clients!$E$17/$H136)+$J136)*clients!$F$17</f>
        <v>1.692709615</v>
      </c>
      <c r="AT136" s="131">
        <f>((clients!$D$18/$G136)+$J136)*clients!$F$18</f>
        <v>1.644161538</v>
      </c>
      <c r="AU136" s="131">
        <f>((clients!$E$18/$H136)+$J136)*clients!$F$18</f>
        <v>1.692709615</v>
      </c>
      <c r="AV136" s="130">
        <f>((clients!$D$20/$G136)+$J136)*clients!$F$20</f>
        <v>1.644161538</v>
      </c>
      <c r="AW136" s="130">
        <f>((clients!$E$20/$H136)+$J136)*clients!$F$20</f>
        <v>1.692709615</v>
      </c>
      <c r="AX136" s="131">
        <f>((clients!$D$21/$G136)+$J136)*clients!$F$21</f>
        <v>1.644161538</v>
      </c>
      <c r="AY136" s="131">
        <f>((clients!$E$21/$H136)+$J136)*clients!$F$21</f>
        <v>1.692709615</v>
      </c>
      <c r="AZ136" s="130">
        <f>((clients!$D$22/$G136)+$J136)*clients!$F$22</f>
        <v>1.629776923</v>
      </c>
      <c r="BA136" s="130">
        <f>((clients!$E$22/$H136)+$J136)*clients!$F$22</f>
        <v>1.674728846</v>
      </c>
      <c r="BB136" s="131">
        <f>((clients!$D$23/$G136)+$J136)*clients!$F$23</f>
        <v>1.464353846</v>
      </c>
      <c r="BC136" s="131">
        <f>((clients!$E$23/$H136)+$J136)*clients!$F$23</f>
        <v>1.521892308</v>
      </c>
      <c r="BD136" s="130">
        <f>((clients!$D$1024/$G136)+$J136)*clients!$F$1024</f>
        <v>0</v>
      </c>
      <c r="BE136" s="130">
        <f>((clients!$E$1024/$H136)+$J136)*clients!$F$1024</f>
        <v>0</v>
      </c>
      <c r="BF136" s="120"/>
      <c r="BG136" s="120"/>
      <c r="BH136" s="121"/>
      <c r="BI136" s="121"/>
    </row>
    <row r="137" ht="13.5" customHeight="1">
      <c r="A137" s="115" t="str">
        <f>mandala!A164</f>
        <v>no</v>
      </c>
      <c r="B137" s="115" t="str">
        <f>mandala!B164</f>
        <v>Jus de pommes 1 litre | Apple juice 1 liter BIO</v>
      </c>
      <c r="C137" s="115" t="str">
        <f>mandala!C164</f>
        <v>Biomeran</v>
      </c>
      <c r="D137" s="115">
        <f>mandala!D164</f>
        <v>80</v>
      </c>
      <c r="E137" s="115">
        <f>mandala!E164</f>
        <v>64</v>
      </c>
      <c r="F137" s="115">
        <f>mandala!F164</f>
        <v>6</v>
      </c>
      <c r="G137" s="115">
        <f>mandala!G164</f>
        <v>480</v>
      </c>
      <c r="H137" s="115">
        <f>mandala!H164</f>
        <v>384</v>
      </c>
      <c r="I137" s="116" t="str">
        <f>mandala!I164</f>
        <v/>
      </c>
      <c r="J137" s="100">
        <f>mandala!J164</f>
        <v>1.5</v>
      </c>
      <c r="K137" s="117" t="str">
        <f>mandala!K164</f>
        <v/>
      </c>
      <c r="L137" s="102">
        <f>mandala!L164</f>
        <v>1.5</v>
      </c>
      <c r="M137" s="128"/>
      <c r="N137" s="118">
        <f>((clients!$D$2/G137)+L137)*clients!$F$2</f>
        <v>2.298333333</v>
      </c>
      <c r="O137" s="118">
        <f>((clients!$E$2/H137)+L137)*clients!$F$2</f>
        <v>2.365416667</v>
      </c>
      <c r="P137" s="119">
        <f>((clients!$D$3/G137)+J137)*clients!$F$3</f>
        <v>2.2323125</v>
      </c>
      <c r="Q137" s="119">
        <f>((clients!$E$3/H137)+J137)*clients!$F$3</f>
        <v>2.281984375</v>
      </c>
      <c r="R137" s="118">
        <f>((clients!$D$4/$G137)+L137)*clients!$F$4</f>
        <v>2.38425</v>
      </c>
      <c r="S137" s="118">
        <f>((clients!$E$4/H137)+L137)*clients!$F$4</f>
        <v>2.47190625</v>
      </c>
      <c r="T137" s="119">
        <f>((clients!$D$5/$G137)+$J137)*clients!$F$5</f>
        <v>1.683</v>
      </c>
      <c r="U137" s="119">
        <f>((clients!$E$5/$H137)+$J137)*clients!$F$5</f>
        <v>1.683</v>
      </c>
      <c r="V137" s="118">
        <f>((clients!$D$6/$G137)+$J137)*clients!$F$6</f>
        <v>2.26</v>
      </c>
      <c r="W137" s="118">
        <f>((clients!$E$6/$H137)+$J137)*clients!$F$6</f>
        <v>2.283541667</v>
      </c>
      <c r="X137" s="119">
        <f>((clients!$D$7/$G137)+$J137)*clients!$F$7</f>
        <v>2.3491875</v>
      </c>
      <c r="Y137" s="119">
        <f>((clients!$E$7/$H137)+$J137)*clients!$F$7</f>
        <v>2.428078125</v>
      </c>
      <c r="Z137" s="118">
        <f>((clients!$D$8/$G137)+$J137)*clients!$F$8</f>
        <v>2.342395833</v>
      </c>
      <c r="AA137" s="118">
        <f>((clients!$E$8/$H137)+$J137)*clients!$F$8</f>
        <v>2.415963542</v>
      </c>
      <c r="AB137" s="119">
        <f>((clients!$D$9/$G137)+$J137)*clients!$F$9</f>
        <v>2.360875</v>
      </c>
      <c r="AC137" s="119">
        <f>((clients!$E$9/$H137)+$J137)*clients!$F$9</f>
        <v>2.4426875</v>
      </c>
      <c r="AD137" s="118">
        <f>((clients!$D$10/$G137)+$J137)*clients!$F$10</f>
        <v>2.3491875</v>
      </c>
      <c r="AE137" s="118">
        <f>((clients!$E$10/$H137)+$J137)*clients!$F$10</f>
        <v>2.428078125</v>
      </c>
      <c r="AF137" s="119">
        <f>((clients!$D$11/$G137)+$J137)*clients!$F$11</f>
        <v>2.360875</v>
      </c>
      <c r="AG137" s="119">
        <f>((clients!$E$11/$H137)+$J137)*clients!$F$11</f>
        <v>2.4426875</v>
      </c>
      <c r="AH137" s="118">
        <f>((clients!$D$12/$G137)+$J137)*clients!$F$12</f>
        <v>2.3375</v>
      </c>
      <c r="AI137" s="118">
        <f>((clients!$E$12/$H137)+$J137)*clients!$F$12</f>
        <v>2.428078125</v>
      </c>
      <c r="AJ137" s="119">
        <f>((clients!$D$13/$G137)+$J137)*clients!$F$13</f>
        <v>2.220625</v>
      </c>
      <c r="AK137" s="119">
        <f>((clients!$E$13/$H137)+$J137)*clients!$F$13</f>
        <v>2.267375</v>
      </c>
      <c r="AL137" s="118">
        <f>((clients!$D$13/$G137)+$J137)*clients!$F$13</f>
        <v>2.220625</v>
      </c>
      <c r="AM137" s="118">
        <f>((clients!$E$13/$H137)+$J137)*clients!$F$13</f>
        <v>2.267375</v>
      </c>
      <c r="AN137" s="119">
        <f>((clients!$D$14/$G137)+$J137)*clients!$F$14</f>
        <v>0.08020833333</v>
      </c>
      <c r="AO137" s="119">
        <f>((clients!$E$14/$H137)+$J137)*clients!$F$14</f>
        <v>0.1140625</v>
      </c>
      <c r="AP137" s="118">
        <f>((clients!$D$16/$G137)+$J137)*clients!$F$16</f>
        <v>2.3491875</v>
      </c>
      <c r="AQ137" s="118">
        <f>((clients!$E$16/$H137)+$J137)*clients!$F$16</f>
        <v>2.428078125</v>
      </c>
      <c r="AR137" s="119">
        <f>((clients!$D$17/$G137)+$J137)*clients!$F$17</f>
        <v>2.3491875</v>
      </c>
      <c r="AS137" s="119">
        <f>((clients!$E$17/$H137)+$J137)*clients!$F$17</f>
        <v>2.428078125</v>
      </c>
      <c r="AT137" s="118">
        <f>((clients!$D$18/$G137)+$J137)*clients!$F$18</f>
        <v>2.3491875</v>
      </c>
      <c r="AU137" s="118">
        <f>((clients!$E$18/$H137)+$J137)*clients!$F$18</f>
        <v>2.428078125</v>
      </c>
      <c r="AV137" s="119">
        <f>((clients!$D$20/$G137)+$J137)*clients!$F$20</f>
        <v>2.3491875</v>
      </c>
      <c r="AW137" s="119">
        <f>((clients!$E$20/$H137)+$J137)*clients!$F$20</f>
        <v>2.428078125</v>
      </c>
      <c r="AX137" s="118">
        <f>((clients!$D$21/$G137)+$J137)*clients!$F$21</f>
        <v>2.3491875</v>
      </c>
      <c r="AY137" s="118">
        <f>((clients!$E$21/$H137)+$J137)*clients!$F$21</f>
        <v>2.428078125</v>
      </c>
      <c r="AZ137" s="119">
        <f>((clients!$D$22/$G137)+$J137)*clients!$F$22</f>
        <v>2.3258125</v>
      </c>
      <c r="BA137" s="119">
        <f>((clients!$E$22/$H137)+$J137)*clients!$F$22</f>
        <v>2.398859375</v>
      </c>
      <c r="BB137" s="118">
        <f>((clients!$D$23/$G137)+$J137)*clients!$F$23</f>
        <v>2.057</v>
      </c>
      <c r="BC137" s="118">
        <f>((clients!$E$23/$H137)+$J137)*clients!$F$23</f>
        <v>2.1505</v>
      </c>
      <c r="BD137" s="119">
        <f>((clients!$D$1024/$G137)+$J137)*clients!$F$1024</f>
        <v>0</v>
      </c>
      <c r="BE137" s="119">
        <f>((clients!$E$1024/$H137)+$J137)*clients!$F$1024</f>
        <v>0</v>
      </c>
      <c r="BF137" s="120"/>
      <c r="BG137" s="120"/>
      <c r="BH137" s="121"/>
      <c r="BI137" s="121"/>
    </row>
    <row r="138" ht="13.5" customHeight="1">
      <c r="A138" s="115" t="str">
        <f>mandala!A165</f>
        <v>si</v>
      </c>
      <c r="B138" s="115" t="str">
        <f>mandala!B165</f>
        <v>Pommes Pinova 65-70 mm | Apples Pinova  65-70 mm BIO</v>
      </c>
      <c r="C138" s="115" t="str">
        <f>mandala!C165</f>
        <v>Biomeran</v>
      </c>
      <c r="D138" s="115">
        <f>mandala!D165</f>
        <v>60</v>
      </c>
      <c r="E138" s="115">
        <f>mandala!E165</f>
        <v>48</v>
      </c>
      <c r="F138" s="115">
        <f>mandala!F165</f>
        <v>13</v>
      </c>
      <c r="G138" s="115">
        <f>mandala!G165</f>
        <v>780</v>
      </c>
      <c r="H138" s="115">
        <f>mandala!H165</f>
        <v>624</v>
      </c>
      <c r="I138" s="116" t="str">
        <f>mandala!I165</f>
        <v/>
      </c>
      <c r="J138" s="129">
        <f>mandala!J165</f>
        <v>1.1</v>
      </c>
      <c r="K138" s="117" t="str">
        <f>mandala!K165</f>
        <v/>
      </c>
      <c r="L138" s="132">
        <f>mandala!L165</f>
        <v>1.1</v>
      </c>
      <c r="M138" s="128"/>
      <c r="N138" s="131">
        <f>((clients!$D$2/G138)+L138)*clients!$F$2</f>
        <v>1.612512821</v>
      </c>
      <c r="O138" s="131">
        <f>((clients!$E$2/H138)+L138)*clients!$F$2</f>
        <v>1.653794872</v>
      </c>
      <c r="P138" s="130">
        <f>((clients!$D$3/G138)+J138)*clients!$F$3</f>
        <v>1.572238462</v>
      </c>
      <c r="Q138" s="130">
        <f>((clients!$E$3/H138)+J138)*clients!$F$3</f>
        <v>1.602805769</v>
      </c>
      <c r="R138" s="131">
        <f>((clients!$D$4/$G138)+L138)*clients!$F$4</f>
        <v>1.665738462</v>
      </c>
      <c r="S138" s="131">
        <f>((clients!$E$4/H138)+L138)*clients!$F$4</f>
        <v>1.719680769</v>
      </c>
      <c r="T138" s="130">
        <f>((clients!$D$5/$G138)+$J138)*clients!$F$5</f>
        <v>1.2342</v>
      </c>
      <c r="U138" s="130">
        <f>((clients!$E$5/$H138)+$J138)*clients!$F$5</f>
        <v>1.2342</v>
      </c>
      <c r="V138" s="131">
        <f>((clients!$D$6/$G138)+$J138)*clients!$F$6</f>
        <v>1.590692308</v>
      </c>
      <c r="W138" s="131">
        <f>((clients!$E$6/$H138)+$J138)*clients!$F$6</f>
        <v>1.605179487</v>
      </c>
      <c r="X138" s="130">
        <f>((clients!$D$7/$G138)+$J138)*clients!$F$7</f>
        <v>1.644161538</v>
      </c>
      <c r="Y138" s="130">
        <f>((clients!$E$7/$H138)+$J138)*clients!$F$7</f>
        <v>1.692709615</v>
      </c>
      <c r="Z138" s="131">
        <f>((clients!$D$8/$G138)+$J138)*clients!$F$8</f>
        <v>1.641397436</v>
      </c>
      <c r="AA138" s="131">
        <f>((clients!$E$8/$H138)+$J138)*clients!$F$8</f>
        <v>1.686669872</v>
      </c>
      <c r="AB138" s="130">
        <f>((clients!$D$9/$G138)+$J138)*clients!$F$9</f>
        <v>1.651353846</v>
      </c>
      <c r="AC138" s="130">
        <f>((clients!$E$9/$H138)+$J138)*clients!$F$9</f>
        <v>1.7017</v>
      </c>
      <c r="AD138" s="131">
        <f>((clients!$D$10/$G138)+$J138)*clients!$F$10</f>
        <v>1.644161538</v>
      </c>
      <c r="AE138" s="131">
        <f>((clients!$E$10/$H138)+$J138)*clients!$F$10</f>
        <v>1.692709615</v>
      </c>
      <c r="AF138" s="130">
        <f>((clients!$D$11/$G138)+$J138)*clients!$F$11</f>
        <v>1.651353846</v>
      </c>
      <c r="AG138" s="130">
        <f>((clients!$E$11/$H138)+$J138)*clients!$F$11</f>
        <v>1.7017</v>
      </c>
      <c r="AH138" s="131">
        <f>((clients!$D$12/$G138)+$J138)*clients!$F$12</f>
        <v>1.636969231</v>
      </c>
      <c r="AI138" s="131">
        <f>((clients!$E$12/$H138)+$J138)*clients!$F$12</f>
        <v>1.692709615</v>
      </c>
      <c r="AJ138" s="130">
        <f>((clients!$D$13/$G138)+$J138)*clients!$F$13</f>
        <v>1.565046154</v>
      </c>
      <c r="AK138" s="130">
        <f>((clients!$E$13/$H138)+$J138)*clients!$F$13</f>
        <v>1.593815385</v>
      </c>
      <c r="AL138" s="131">
        <f>((clients!$D$13/$G138)+$J138)*clients!$F$13</f>
        <v>1.565046154</v>
      </c>
      <c r="AM138" s="131">
        <f>((clients!$E$13/$H138)+$J138)*clients!$F$13</f>
        <v>1.593815385</v>
      </c>
      <c r="AN138" s="119">
        <f>((clients!$D$14/$G138)+$J138)*clients!$F$14</f>
        <v>0.05820512821</v>
      </c>
      <c r="AO138" s="119">
        <f>((clients!$E$14/$H138)+$J138)*clients!$F$14</f>
        <v>0.07903846154</v>
      </c>
      <c r="AP138" s="131">
        <f>((clients!$D$16/$G138)+$J138)*clients!$F$16</f>
        <v>1.644161538</v>
      </c>
      <c r="AQ138" s="131">
        <f>((clients!$E$16/$H138)+$J138)*clients!$F$16</f>
        <v>1.692709615</v>
      </c>
      <c r="AR138" s="130">
        <f>((clients!$D$17/$G138)+$J138)*clients!$F$17</f>
        <v>1.644161538</v>
      </c>
      <c r="AS138" s="130">
        <f>((clients!$E$17/$H138)+$J138)*clients!$F$17</f>
        <v>1.692709615</v>
      </c>
      <c r="AT138" s="131">
        <f>((clients!$D$18/$G138)+$J138)*clients!$F$18</f>
        <v>1.644161538</v>
      </c>
      <c r="AU138" s="131">
        <f>((clients!$E$18/$H138)+$J138)*clients!$F$18</f>
        <v>1.692709615</v>
      </c>
      <c r="AV138" s="130">
        <f>((clients!$D$20/$G138)+$J138)*clients!$F$20</f>
        <v>1.644161538</v>
      </c>
      <c r="AW138" s="130">
        <f>((clients!$E$20/$H138)+$J138)*clients!$F$20</f>
        <v>1.692709615</v>
      </c>
      <c r="AX138" s="131">
        <f>((clients!$D$21/$G138)+$J138)*clients!$F$21</f>
        <v>1.644161538</v>
      </c>
      <c r="AY138" s="131">
        <f>((clients!$E$21/$H138)+$J138)*clients!$F$21</f>
        <v>1.692709615</v>
      </c>
      <c r="AZ138" s="130">
        <f>((clients!$D$22/$G138)+$J138)*clients!$F$22</f>
        <v>1.629776923</v>
      </c>
      <c r="BA138" s="130">
        <f>((clients!$E$22/$H138)+$J138)*clients!$F$22</f>
        <v>1.674728846</v>
      </c>
      <c r="BB138" s="131">
        <f>((clients!$D$23/$G138)+$J138)*clients!$F$23</f>
        <v>1.464353846</v>
      </c>
      <c r="BC138" s="131">
        <f>((clients!$E$23/$H138)+$J138)*clients!$F$23</f>
        <v>1.521892308</v>
      </c>
      <c r="BD138" s="130">
        <f>((clients!$D$1024/$G138)+$J138)*clients!$F$1024</f>
        <v>0</v>
      </c>
      <c r="BE138" s="130">
        <f>((clients!$E$1024/$H138)+$J138)*clients!$F$1024</f>
        <v>0</v>
      </c>
      <c r="BF138" s="120"/>
      <c r="BG138" s="120"/>
      <c r="BH138" s="121"/>
      <c r="BI138" s="121"/>
    </row>
    <row r="139" ht="13.5" customHeight="1">
      <c r="A139" s="115" t="str">
        <f>mandala!A166</f>
        <v>si</v>
      </c>
      <c r="B139" s="115" t="str">
        <f>mandala!B166</f>
        <v>Pommes Pinova 70-80 mm | Apples Pinova 70-80 mm BIO</v>
      </c>
      <c r="C139" s="115" t="str">
        <f>mandala!C166</f>
        <v>Biomeran</v>
      </c>
      <c r="D139" s="115">
        <f>mandala!D166</f>
        <v>60</v>
      </c>
      <c r="E139" s="115">
        <f>mandala!E166</f>
        <v>48</v>
      </c>
      <c r="F139" s="115">
        <f>mandala!F166</f>
        <v>13</v>
      </c>
      <c r="G139" s="115">
        <f>mandala!G166</f>
        <v>780</v>
      </c>
      <c r="H139" s="115">
        <f>mandala!H166</f>
        <v>624</v>
      </c>
      <c r="I139" s="116" t="str">
        <f>mandala!I166</f>
        <v/>
      </c>
      <c r="J139" s="129">
        <f>mandala!J166</f>
        <v>1.25</v>
      </c>
      <c r="K139" s="117" t="str">
        <f>mandala!K166</f>
        <v/>
      </c>
      <c r="L139" s="132">
        <f>mandala!L166</f>
        <v>1.25</v>
      </c>
      <c r="M139" s="128"/>
      <c r="N139" s="131">
        <f>((clients!$D$2/G139)+L139)*clients!$F$2</f>
        <v>1.780512821</v>
      </c>
      <c r="O139" s="131">
        <f>((clients!$E$2/H139)+L139)*clients!$F$2</f>
        <v>1.821794872</v>
      </c>
      <c r="P139" s="130">
        <f>((clients!$D$3/G139)+J139)*clients!$F$3</f>
        <v>1.740538462</v>
      </c>
      <c r="Q139" s="130">
        <f>((clients!$E$3/H139)+J139)*clients!$F$3</f>
        <v>1.771105769</v>
      </c>
      <c r="R139" s="131">
        <f>((clients!$D$4/$G139)+L139)*clients!$F$4</f>
        <v>1.834038462</v>
      </c>
      <c r="S139" s="131">
        <f>((clients!$E$4/H139)+L139)*clients!$F$4</f>
        <v>1.887980769</v>
      </c>
      <c r="T139" s="130">
        <f>((clients!$D$5/$G139)+$J139)*clients!$F$5</f>
        <v>1.4025</v>
      </c>
      <c r="U139" s="130">
        <f>((clients!$E$5/$H139)+$J139)*clients!$F$5</f>
        <v>1.4025</v>
      </c>
      <c r="V139" s="131">
        <f>((clients!$D$6/$G139)+$J139)*clients!$F$6</f>
        <v>1.760192308</v>
      </c>
      <c r="W139" s="131">
        <f>((clients!$E$6/$H139)+$J139)*clients!$F$6</f>
        <v>1.774679487</v>
      </c>
      <c r="X139" s="130">
        <f>((clients!$D$7/$G139)+$J139)*clients!$F$7</f>
        <v>1.812461538</v>
      </c>
      <c r="Y139" s="130">
        <f>((clients!$E$7/$H139)+$J139)*clients!$F$7</f>
        <v>1.861009615</v>
      </c>
      <c r="Z139" s="131">
        <f>((clients!$D$8/$G139)+$J139)*clients!$F$8</f>
        <v>1.810897436</v>
      </c>
      <c r="AA139" s="131">
        <f>((clients!$E$8/$H139)+$J139)*clients!$F$8</f>
        <v>1.856169872</v>
      </c>
      <c r="AB139" s="130">
        <f>((clients!$D$9/$G139)+$J139)*clients!$F$9</f>
        <v>1.819653846</v>
      </c>
      <c r="AC139" s="130">
        <f>((clients!$E$9/$H139)+$J139)*clients!$F$9</f>
        <v>1.87</v>
      </c>
      <c r="AD139" s="131">
        <f>((clients!$D$10/$G139)+$J139)*clients!$F$10</f>
        <v>1.812461538</v>
      </c>
      <c r="AE139" s="131">
        <f>((clients!$E$10/$H139)+$J139)*clients!$F$10</f>
        <v>1.861009615</v>
      </c>
      <c r="AF139" s="130">
        <f>((clients!$D$11/$G139)+$J139)*clients!$F$11</f>
        <v>1.819653846</v>
      </c>
      <c r="AG139" s="130">
        <f>((clients!$E$11/$H139)+$J139)*clients!$F$11</f>
        <v>1.87</v>
      </c>
      <c r="AH139" s="131">
        <f>((clients!$D$12/$G139)+$J139)*clients!$F$12</f>
        <v>1.805269231</v>
      </c>
      <c r="AI139" s="131">
        <f>((clients!$E$12/$H139)+$J139)*clients!$F$12</f>
        <v>1.861009615</v>
      </c>
      <c r="AJ139" s="130">
        <f>((clients!$D$13/$G139)+$J139)*clients!$F$13</f>
        <v>1.733346154</v>
      </c>
      <c r="AK139" s="130">
        <f>((clients!$E$13/$H139)+$J139)*clients!$F$13</f>
        <v>1.762115385</v>
      </c>
      <c r="AL139" s="131">
        <f>((clients!$D$13/$G139)+$J139)*clients!$F$13</f>
        <v>1.733346154</v>
      </c>
      <c r="AM139" s="131">
        <f>((clients!$E$13/$H139)+$J139)*clients!$F$13</f>
        <v>1.762115385</v>
      </c>
      <c r="AN139" s="119">
        <f>((clients!$D$14/$G139)+$J139)*clients!$F$14</f>
        <v>0.06570512821</v>
      </c>
      <c r="AO139" s="119">
        <f>((clients!$E$14/$H139)+$J139)*clients!$F$14</f>
        <v>0.08653846154</v>
      </c>
      <c r="AP139" s="131">
        <f>((clients!$D$16/$G139)+$J139)*clients!$F$16</f>
        <v>1.812461538</v>
      </c>
      <c r="AQ139" s="131">
        <f>((clients!$E$16/$H139)+$J139)*clients!$F$16</f>
        <v>1.861009615</v>
      </c>
      <c r="AR139" s="130">
        <f>((clients!$D$17/$G139)+$J139)*clients!$F$17</f>
        <v>1.812461538</v>
      </c>
      <c r="AS139" s="130">
        <f>((clients!$E$17/$H139)+$J139)*clients!$F$17</f>
        <v>1.861009615</v>
      </c>
      <c r="AT139" s="131">
        <f>((clients!$D$18/$G139)+$J139)*clients!$F$18</f>
        <v>1.812461538</v>
      </c>
      <c r="AU139" s="131">
        <f>((clients!$E$18/$H139)+$J139)*clients!$F$18</f>
        <v>1.861009615</v>
      </c>
      <c r="AV139" s="130">
        <f>((clients!$D$20/$G139)+$J139)*clients!$F$20</f>
        <v>1.812461538</v>
      </c>
      <c r="AW139" s="130">
        <f>((clients!$E$20/$H139)+$J139)*clients!$F$20</f>
        <v>1.861009615</v>
      </c>
      <c r="AX139" s="131">
        <f>((clients!$D$21/$G139)+$J139)*clients!$F$21</f>
        <v>1.812461538</v>
      </c>
      <c r="AY139" s="131">
        <f>((clients!$E$21/$H139)+$J139)*clients!$F$21</f>
        <v>1.861009615</v>
      </c>
      <c r="AZ139" s="130">
        <f>((clients!$D$22/$G139)+$J139)*clients!$F$22</f>
        <v>1.798076923</v>
      </c>
      <c r="BA139" s="130">
        <f>((clients!$E$22/$H139)+$J139)*clients!$F$22</f>
        <v>1.843028846</v>
      </c>
      <c r="BB139" s="131">
        <f>((clients!$D$23/$G139)+$J139)*clients!$F$23</f>
        <v>1.632653846</v>
      </c>
      <c r="BC139" s="131">
        <f>((clients!$E$23/$H139)+$J139)*clients!$F$23</f>
        <v>1.690192308</v>
      </c>
      <c r="BD139" s="130">
        <f>((clients!$D$1024/$G139)+$J139)*clients!$F$1024</f>
        <v>0</v>
      </c>
      <c r="BE139" s="130">
        <f>((clients!$E$1024/$H139)+$J139)*clients!$F$1024</f>
        <v>0</v>
      </c>
      <c r="BF139" s="120"/>
      <c r="BG139" s="120"/>
      <c r="BH139" s="121"/>
      <c r="BI139" s="121"/>
    </row>
    <row r="140" ht="13.5" customHeight="1">
      <c r="A140" s="115" t="str">
        <f>mandala!A167</f>
        <v>FINE</v>
      </c>
      <c r="B140" s="115" t="str">
        <f>mandala!B167</f>
        <v/>
      </c>
      <c r="C140" s="115" t="str">
        <f>mandala!C167</f>
        <v>Biomeran</v>
      </c>
      <c r="D140" s="115" t="str">
        <f>mandala!D167</f>
        <v/>
      </c>
      <c r="E140" s="115" t="str">
        <f>mandala!E167</f>
        <v/>
      </c>
      <c r="F140" s="115" t="str">
        <f>mandala!F167</f>
        <v/>
      </c>
      <c r="G140" s="115" t="str">
        <f>mandala!G167</f>
        <v/>
      </c>
      <c r="H140" s="115" t="str">
        <f>mandala!H167</f>
        <v/>
      </c>
      <c r="I140" s="116" t="str">
        <f>mandala!I167</f>
        <v/>
      </c>
      <c r="J140" s="100" t="str">
        <f>mandala!J167</f>
        <v/>
      </c>
      <c r="K140" s="117" t="str">
        <f>mandala!K167</f>
        <v/>
      </c>
      <c r="L140" s="102" t="str">
        <f>mandala!L167</f>
        <v/>
      </c>
      <c r="M140" s="128"/>
      <c r="N140" s="123"/>
      <c r="O140" s="123"/>
      <c r="P140" s="121"/>
      <c r="Q140" s="121"/>
      <c r="R140" s="123"/>
      <c r="S140" s="123"/>
      <c r="T140" s="121"/>
      <c r="U140" s="121"/>
      <c r="V140" s="123"/>
      <c r="W140" s="123"/>
      <c r="X140" s="121"/>
      <c r="Y140" s="121"/>
      <c r="Z140" s="123"/>
      <c r="AA140" s="123"/>
      <c r="AB140" s="121"/>
      <c r="AC140" s="121"/>
      <c r="AD140" s="123"/>
      <c r="AE140" s="123"/>
      <c r="AF140" s="121"/>
      <c r="AG140" s="121"/>
      <c r="AH140" s="123"/>
      <c r="AI140" s="123"/>
      <c r="AJ140" s="121"/>
      <c r="AK140" s="121"/>
      <c r="AL140" s="123"/>
      <c r="AM140" s="123"/>
      <c r="AN140" s="119"/>
      <c r="AO140" s="119"/>
      <c r="AP140" s="123"/>
      <c r="AQ140" s="123"/>
      <c r="AR140" s="121"/>
      <c r="AS140" s="121"/>
      <c r="AT140" s="123"/>
      <c r="AU140" s="123"/>
      <c r="AV140" s="121"/>
      <c r="AW140" s="121"/>
      <c r="AX140" s="123"/>
      <c r="AY140" s="123"/>
      <c r="AZ140" s="121"/>
      <c r="BA140" s="121"/>
      <c r="BB140" s="123"/>
      <c r="BC140" s="123"/>
      <c r="BD140" s="121"/>
      <c r="BE140" s="121"/>
      <c r="BF140" s="120"/>
      <c r="BG140" s="120"/>
      <c r="BH140" s="121"/>
      <c r="BI140" s="121"/>
    </row>
    <row r="141" ht="13.5" customHeight="1">
      <c r="A141" s="115" t="str">
        <f>mandala!A168</f>
        <v/>
      </c>
      <c r="B141" s="115" t="str">
        <f>mandala!B168</f>
        <v/>
      </c>
      <c r="C141" s="115" t="str">
        <f>mandala!C168</f>
        <v/>
      </c>
      <c r="D141" s="115" t="str">
        <f>mandala!D168</f>
        <v/>
      </c>
      <c r="E141" s="115" t="str">
        <f>mandala!E168</f>
        <v/>
      </c>
      <c r="F141" s="115" t="str">
        <f>mandala!F168</f>
        <v/>
      </c>
      <c r="G141" s="115" t="str">
        <f>mandala!G168</f>
        <v/>
      </c>
      <c r="H141" s="115" t="str">
        <f>mandala!H168</f>
        <v/>
      </c>
      <c r="I141" s="116" t="str">
        <f>mandala!I168</f>
        <v/>
      </c>
      <c r="J141" s="100" t="str">
        <f>mandala!J168</f>
        <v/>
      </c>
      <c r="K141" s="117" t="str">
        <f>mandala!K168</f>
        <v/>
      </c>
      <c r="L141" s="102" t="str">
        <f>mandala!L168</f>
        <v/>
      </c>
      <c r="M141" s="128"/>
      <c r="N141" s="123"/>
      <c r="O141" s="123"/>
      <c r="P141" s="121"/>
      <c r="Q141" s="121"/>
      <c r="R141" s="123"/>
      <c r="S141" s="123"/>
      <c r="T141" s="121"/>
      <c r="U141" s="121"/>
      <c r="V141" s="123"/>
      <c r="W141" s="123"/>
      <c r="X141" s="121"/>
      <c r="Y141" s="121"/>
      <c r="Z141" s="123"/>
      <c r="AA141" s="123"/>
      <c r="AB141" s="121"/>
      <c r="AC141" s="121"/>
      <c r="AD141" s="123"/>
      <c r="AE141" s="123"/>
      <c r="AF141" s="121"/>
      <c r="AG141" s="121"/>
      <c r="AH141" s="123"/>
      <c r="AI141" s="123"/>
      <c r="AJ141" s="121"/>
      <c r="AK141" s="121"/>
      <c r="AL141" s="123"/>
      <c r="AM141" s="123"/>
      <c r="AN141" s="119"/>
      <c r="AO141" s="119"/>
      <c r="AP141" s="123"/>
      <c r="AQ141" s="123"/>
      <c r="AR141" s="121"/>
      <c r="AS141" s="121"/>
      <c r="AT141" s="123"/>
      <c r="AU141" s="123"/>
      <c r="AV141" s="121"/>
      <c r="AW141" s="121"/>
      <c r="AX141" s="123"/>
      <c r="AY141" s="123"/>
      <c r="AZ141" s="121"/>
      <c r="BA141" s="121"/>
      <c r="BB141" s="123"/>
      <c r="BC141" s="123"/>
      <c r="BD141" s="121"/>
      <c r="BE141" s="121"/>
      <c r="BF141" s="120"/>
      <c r="BG141" s="120"/>
      <c r="BH141" s="121"/>
      <c r="BI141" s="121"/>
    </row>
    <row r="142" ht="13.5" customHeight="1">
      <c r="A142" s="1" t="str">
        <f>mandala!A169</f>
        <v>*</v>
      </c>
      <c r="B142" s="1" t="str">
        <f>mandala!B169</f>
        <v>Trentino   -  Nombre de produits: 9</v>
      </c>
      <c r="C142" s="1" t="str">
        <f>mandala!C169</f>
        <v>Bonetti</v>
      </c>
      <c r="D142" s="1" t="str">
        <f>mandala!D169</f>
        <v/>
      </c>
      <c r="E142" s="1" t="str">
        <f>mandala!E169</f>
        <v/>
      </c>
      <c r="F142" s="1" t="str">
        <f>mandala!F169</f>
        <v/>
      </c>
      <c r="G142" s="99" t="str">
        <f>mandala!G169</f>
        <v/>
      </c>
      <c r="H142" s="99" t="str">
        <f>mandala!H169</f>
        <v/>
      </c>
      <c r="I142" s="99" t="str">
        <f>mandala!I169</f>
        <v/>
      </c>
      <c r="J142" s="100" t="str">
        <f>mandala!J169</f>
        <v/>
      </c>
      <c r="K142" s="101" t="str">
        <f>mandala!K169</f>
        <v/>
      </c>
      <c r="L142" s="102" t="str">
        <f>mandala!L169</f>
        <v/>
      </c>
      <c r="M142" s="111"/>
      <c r="N142" s="123"/>
      <c r="O142" s="123"/>
      <c r="P142" s="121"/>
      <c r="Q142" s="121"/>
      <c r="R142" s="123"/>
      <c r="S142" s="123"/>
      <c r="T142" s="121"/>
      <c r="U142" s="121"/>
      <c r="V142" s="123"/>
      <c r="W142" s="123"/>
      <c r="X142" s="121"/>
      <c r="Y142" s="121"/>
      <c r="Z142" s="123"/>
      <c r="AA142" s="123"/>
      <c r="AB142" s="121"/>
      <c r="AC142" s="121"/>
      <c r="AD142" s="123"/>
      <c r="AE142" s="123"/>
      <c r="AF142" s="121"/>
      <c r="AG142" s="121"/>
      <c r="AH142" s="123"/>
      <c r="AI142" s="123"/>
      <c r="AJ142" s="121"/>
      <c r="AK142" s="121"/>
      <c r="AL142" s="123"/>
      <c r="AM142" s="123"/>
      <c r="AN142" s="119"/>
      <c r="AO142" s="119"/>
      <c r="AP142" s="123"/>
      <c r="AQ142" s="123"/>
      <c r="AR142" s="121"/>
      <c r="AS142" s="121"/>
      <c r="AT142" s="123"/>
      <c r="AU142" s="123"/>
      <c r="AV142" s="121"/>
      <c r="AW142" s="121"/>
      <c r="AX142" s="123"/>
      <c r="AY142" s="123"/>
      <c r="AZ142" s="121"/>
      <c r="BA142" s="121"/>
      <c r="BB142" s="123"/>
      <c r="BC142" s="123"/>
      <c r="BD142" s="121"/>
      <c r="BE142" s="121"/>
      <c r="BF142" s="120"/>
      <c r="BG142" s="120"/>
      <c r="BH142" s="121"/>
      <c r="BI142" s="121"/>
    </row>
    <row r="143" ht="13.5" customHeight="1">
      <c r="A143" s="115" t="str">
        <f>mandala!A170</f>
        <v>si</v>
      </c>
      <c r="B143" s="115" t="str">
        <f>mandala!B170</f>
        <v>Pommes Gala 65-70 mm | Apples Gala 65-70mm BIO</v>
      </c>
      <c r="C143" s="115" t="str">
        <f>mandala!C170</f>
        <v>Bonetti</v>
      </c>
      <c r="D143" s="115">
        <f>mandala!D170</f>
        <v>60</v>
      </c>
      <c r="E143" s="115">
        <f>mandala!E170</f>
        <v>48</v>
      </c>
      <c r="F143" s="115">
        <f>mandala!F170</f>
        <v>13</v>
      </c>
      <c r="G143" s="115">
        <f>mandala!G170</f>
        <v>780</v>
      </c>
      <c r="H143" s="115">
        <f>mandala!H170</f>
        <v>624</v>
      </c>
      <c r="I143" s="116" t="str">
        <f>mandala!I170</f>
        <v/>
      </c>
      <c r="J143" s="100">
        <f>mandala!J170</f>
        <v>1.3</v>
      </c>
      <c r="K143" s="117" t="str">
        <f>mandala!K170</f>
        <v/>
      </c>
      <c r="L143" s="102">
        <f>mandala!L170</f>
        <v>1.3</v>
      </c>
      <c r="M143" s="111"/>
      <c r="N143" s="118">
        <f>((clients!$D$2/G143)+L143)*clients!$F$2</f>
        <v>1.836512821</v>
      </c>
      <c r="O143" s="118">
        <f>((clients!$E$2/H143)+L143)*clients!$F$2</f>
        <v>1.877794872</v>
      </c>
      <c r="P143" s="119">
        <f>((clients!$D$3/G143)+J143)*clients!$F$3</f>
        <v>1.796638462</v>
      </c>
      <c r="Q143" s="119">
        <f>((clients!$E$3/H143)+J143)*clients!$F$3</f>
        <v>1.827205769</v>
      </c>
      <c r="R143" s="118">
        <f>((clients!$D$4/$G143)+L143)*clients!$F$4</f>
        <v>1.890138462</v>
      </c>
      <c r="S143" s="118">
        <f>((clients!$E$4/H143)+L143)*clients!$F$4</f>
        <v>1.944080769</v>
      </c>
      <c r="T143" s="119">
        <f>((clients!$D$5/$G143)+$J143)*clients!$F$5</f>
        <v>1.4586</v>
      </c>
      <c r="U143" s="119">
        <f>((clients!$E$5/$H143)+$J143)*clients!$F$5</f>
        <v>1.4586</v>
      </c>
      <c r="V143" s="118">
        <f>((clients!$D$6/$G143)+$J143)*clients!$F$6</f>
        <v>1.816692308</v>
      </c>
      <c r="W143" s="118">
        <f>((clients!$E$6/$H143)+$J143)*clients!$F$6</f>
        <v>1.831179487</v>
      </c>
      <c r="X143" s="119">
        <f>((clients!$D$7/$G143)+$J143)*clients!$F$7</f>
        <v>1.868561538</v>
      </c>
      <c r="Y143" s="119">
        <f>((clients!$E$7/$H143)+$J143)*clients!$F$7</f>
        <v>1.917109615</v>
      </c>
      <c r="Z143" s="118">
        <f>((clients!$D$8/$G143)+$J143)*clients!$F$8</f>
        <v>1.867397436</v>
      </c>
      <c r="AA143" s="118">
        <f>((clients!$E$8/$H143)+$J143)*clients!$F$8</f>
        <v>1.912669872</v>
      </c>
      <c r="AB143" s="119">
        <f>((clients!$D$9/$G143)+$J143)*clients!$F$9</f>
        <v>1.875753846</v>
      </c>
      <c r="AC143" s="119">
        <f>((clients!$E$9/$H143)+$J143)*clients!$F$9</f>
        <v>1.9261</v>
      </c>
      <c r="AD143" s="118">
        <f>((clients!$D$10/$G143)+$J143)*clients!$F$10</f>
        <v>1.868561538</v>
      </c>
      <c r="AE143" s="118">
        <f>((clients!$E$10/$H143)+$J143)*clients!$F$10</f>
        <v>1.917109615</v>
      </c>
      <c r="AF143" s="119">
        <f>((clients!$D$11/$G143)+$J143)*clients!$F$11</f>
        <v>1.875753846</v>
      </c>
      <c r="AG143" s="119">
        <f>((clients!$E$11/$H143)+$J143)*clients!$F$11</f>
        <v>1.9261</v>
      </c>
      <c r="AH143" s="118">
        <f>((clients!$D$12/$G143)+$J143)*clients!$F$12</f>
        <v>1.861369231</v>
      </c>
      <c r="AI143" s="118">
        <f>((clients!$E$12/$H143)+$J143)*clients!$F$12</f>
        <v>1.917109615</v>
      </c>
      <c r="AJ143" s="119">
        <f>((clients!$D$13/$G143)+$J143)*clients!$F$13</f>
        <v>1.789446154</v>
      </c>
      <c r="AK143" s="119">
        <f>((clients!$E$13/$H143)+$J143)*clients!$F$13</f>
        <v>1.818215385</v>
      </c>
      <c r="AL143" s="118">
        <f>((clients!$D$13/$G143)+$J143)*clients!$F$13</f>
        <v>1.789446154</v>
      </c>
      <c r="AM143" s="118">
        <f>((clients!$E$13/$H143)+$J143)*clients!$F$13</f>
        <v>1.818215385</v>
      </c>
      <c r="AN143" s="119">
        <f>((clients!$D$14/$G143)+$J143)*clients!$F$14</f>
        <v>0.06820512821</v>
      </c>
      <c r="AO143" s="119">
        <f>((clients!$E$14/$H143)+$J143)*clients!$F$14</f>
        <v>0.08903846154</v>
      </c>
      <c r="AP143" s="118">
        <f>((clients!$D$16/$G143)+$J143)*clients!$F$16</f>
        <v>1.868561538</v>
      </c>
      <c r="AQ143" s="118">
        <f>((clients!$E$16/$H143)+$J143)*clients!$F$16</f>
        <v>1.917109615</v>
      </c>
      <c r="AR143" s="119">
        <f>((clients!$D$17/$G143)+$J143)*clients!$F$17</f>
        <v>1.868561538</v>
      </c>
      <c r="AS143" s="119">
        <f>((clients!$E$17/$H143)+$J143)*clients!$F$17</f>
        <v>1.917109615</v>
      </c>
      <c r="AT143" s="118">
        <f>((clients!$D$18/$G143)+$J143)*clients!$F$18</f>
        <v>1.868561538</v>
      </c>
      <c r="AU143" s="118">
        <f>((clients!$E$18/$H143)+$J143)*clients!$F$18</f>
        <v>1.917109615</v>
      </c>
      <c r="AV143" s="119">
        <f>((clients!$D$20/$G143)+$J143)*clients!$F$20</f>
        <v>1.868561538</v>
      </c>
      <c r="AW143" s="119">
        <f>((clients!$E$20/$H143)+$J143)*clients!$F$20</f>
        <v>1.917109615</v>
      </c>
      <c r="AX143" s="118">
        <f>((clients!$D$21/$G143)+$J143)*clients!$F$21</f>
        <v>1.868561538</v>
      </c>
      <c r="AY143" s="118">
        <f>((clients!$E$21/$H143)+$J143)*clients!$F$21</f>
        <v>1.917109615</v>
      </c>
      <c r="AZ143" s="119">
        <f>((clients!$D$22/$G143)+$J143)*clients!$F$22</f>
        <v>1.854176923</v>
      </c>
      <c r="BA143" s="119">
        <f>((clients!$E$22/$H143)+$J143)*clients!$F$22</f>
        <v>1.899128846</v>
      </c>
      <c r="BB143" s="118">
        <f>((clients!$D$23/$G143)+$J143)*clients!$F$23</f>
        <v>1.688753846</v>
      </c>
      <c r="BC143" s="118">
        <f>((clients!$E$23/$H143)+$J143)*clients!$F$23</f>
        <v>1.746292308</v>
      </c>
      <c r="BD143" s="119">
        <f>((clients!$D$1024/$G143)+$J143)*clients!$F$1024</f>
        <v>0</v>
      </c>
      <c r="BE143" s="119">
        <f>((clients!$E$1024/$H143)+$J143)*clients!$F$1024</f>
        <v>0</v>
      </c>
      <c r="BF143" s="120"/>
      <c r="BG143" s="120"/>
      <c r="BH143" s="121"/>
      <c r="BI143" s="121"/>
    </row>
    <row r="144" ht="13.5" customHeight="1">
      <c r="A144" s="115" t="str">
        <f>mandala!A171</f>
        <v>si</v>
      </c>
      <c r="B144" s="115" t="str">
        <f>mandala!B171</f>
        <v>Pommes Gala 70-75 mm | Apples Gala 70-75mm BIO</v>
      </c>
      <c r="C144" s="115" t="str">
        <f>mandala!C171</f>
        <v>Bonetti</v>
      </c>
      <c r="D144" s="115">
        <f>mandala!D171</f>
        <v>60</v>
      </c>
      <c r="E144" s="115">
        <f>mandala!E171</f>
        <v>48</v>
      </c>
      <c r="F144" s="115">
        <f>mandala!F171</f>
        <v>13</v>
      </c>
      <c r="G144" s="115">
        <f>mandala!G171</f>
        <v>780</v>
      </c>
      <c r="H144" s="115">
        <f>mandala!H171</f>
        <v>624</v>
      </c>
      <c r="I144" s="116" t="str">
        <f>mandala!I171</f>
        <v/>
      </c>
      <c r="J144" s="100">
        <f>mandala!J171</f>
        <v>1.3</v>
      </c>
      <c r="K144" s="117" t="str">
        <f>mandala!K171</f>
        <v/>
      </c>
      <c r="L144" s="102">
        <f>mandala!L171</f>
        <v>1.3</v>
      </c>
      <c r="M144" s="111"/>
      <c r="N144" s="118">
        <f>((clients!$D$2/G144)+L144)*clients!$F$2</f>
        <v>1.836512821</v>
      </c>
      <c r="O144" s="118">
        <f>((clients!$E$2/H144)+L144)*clients!$F$2</f>
        <v>1.877794872</v>
      </c>
      <c r="P144" s="119">
        <f>((clients!$D$3/G144)+J144)*clients!$F$3</f>
        <v>1.796638462</v>
      </c>
      <c r="Q144" s="119">
        <f>((clients!$E$3/H144)+J144)*clients!$F$3</f>
        <v>1.827205769</v>
      </c>
      <c r="R144" s="118">
        <f>((clients!$D$4/$G144)+L144)*clients!$F$4</f>
        <v>1.890138462</v>
      </c>
      <c r="S144" s="118">
        <f>((clients!$E$4/H144)+L144)*clients!$F$4</f>
        <v>1.944080769</v>
      </c>
      <c r="T144" s="119">
        <f>((clients!$D$5/$G144)+$J144)*clients!$F$5</f>
        <v>1.4586</v>
      </c>
      <c r="U144" s="119">
        <f>((clients!$E$5/$H144)+$J144)*clients!$F$5</f>
        <v>1.4586</v>
      </c>
      <c r="V144" s="118">
        <f>((clients!$D$6/$G144)+$J144)*clients!$F$6</f>
        <v>1.816692308</v>
      </c>
      <c r="W144" s="118">
        <f>((clients!$E$6/$H144)+$J144)*clients!$F$6</f>
        <v>1.831179487</v>
      </c>
      <c r="X144" s="119">
        <f>((clients!$D$7/$G144)+$J144)*clients!$F$7</f>
        <v>1.868561538</v>
      </c>
      <c r="Y144" s="119">
        <f>((clients!$E$7/$H144)+$J144)*clients!$F$7</f>
        <v>1.917109615</v>
      </c>
      <c r="Z144" s="118">
        <f>((clients!$D$8/$G144)+$J144)*clients!$F$8</f>
        <v>1.867397436</v>
      </c>
      <c r="AA144" s="118">
        <f>((clients!$E$8/$H144)+$J144)*clients!$F$8</f>
        <v>1.912669872</v>
      </c>
      <c r="AB144" s="119">
        <f>((clients!$D$9/$G144)+$J144)*clients!$F$9</f>
        <v>1.875753846</v>
      </c>
      <c r="AC144" s="119">
        <f>((clients!$E$9/$H144)+$J144)*clients!$F$9</f>
        <v>1.9261</v>
      </c>
      <c r="AD144" s="118">
        <f>((clients!$D$10/$G144)+$J144)*clients!$F$10</f>
        <v>1.868561538</v>
      </c>
      <c r="AE144" s="118">
        <f>((clients!$E$10/$H144)+$J144)*clients!$F$10</f>
        <v>1.917109615</v>
      </c>
      <c r="AF144" s="119">
        <f>((clients!$D$11/$G144)+$J144)*clients!$F$11</f>
        <v>1.875753846</v>
      </c>
      <c r="AG144" s="119">
        <f>((clients!$E$11/$H144)+$J144)*clients!$F$11</f>
        <v>1.9261</v>
      </c>
      <c r="AH144" s="118">
        <f>((clients!$D$12/$G144)+$J144)*clients!$F$12</f>
        <v>1.861369231</v>
      </c>
      <c r="AI144" s="118">
        <f>((clients!$E$12/$H144)+$J144)*clients!$F$12</f>
        <v>1.917109615</v>
      </c>
      <c r="AJ144" s="119">
        <f>((clients!$D$13/$G144)+$J144)*clients!$F$13</f>
        <v>1.789446154</v>
      </c>
      <c r="AK144" s="119">
        <f>((clients!$E$13/$H144)+$J144)*clients!$F$13</f>
        <v>1.818215385</v>
      </c>
      <c r="AL144" s="118">
        <f>((clients!$D$13/$G144)+$J144)*clients!$F$13</f>
        <v>1.789446154</v>
      </c>
      <c r="AM144" s="118">
        <f>((clients!$E$13/$H144)+$J144)*clients!$F$13</f>
        <v>1.818215385</v>
      </c>
      <c r="AN144" s="119">
        <f>((clients!$D$14/$G144)+$J144)*clients!$F$14</f>
        <v>0.06820512821</v>
      </c>
      <c r="AO144" s="119">
        <f>((clients!$E$14/$H144)+$J144)*clients!$F$14</f>
        <v>0.08903846154</v>
      </c>
      <c r="AP144" s="118">
        <f>((clients!$D$16/$G144)+$J144)*clients!$F$16</f>
        <v>1.868561538</v>
      </c>
      <c r="AQ144" s="118">
        <f>((clients!$E$16/$H144)+$J144)*clients!$F$16</f>
        <v>1.917109615</v>
      </c>
      <c r="AR144" s="119">
        <f>((clients!$D$17/$G144)+$J144)*clients!$F$17</f>
        <v>1.868561538</v>
      </c>
      <c r="AS144" s="119">
        <f>((clients!$E$17/$H144)+$J144)*clients!$F$17</f>
        <v>1.917109615</v>
      </c>
      <c r="AT144" s="118">
        <f>((clients!$D$18/$G144)+$J144)*clients!$F$18</f>
        <v>1.868561538</v>
      </c>
      <c r="AU144" s="118">
        <f>((clients!$E$18/$H144)+$J144)*clients!$F$18</f>
        <v>1.917109615</v>
      </c>
      <c r="AV144" s="119">
        <f>((clients!$D$20/$G144)+$J144)*clients!$F$20</f>
        <v>1.868561538</v>
      </c>
      <c r="AW144" s="119">
        <f>((clients!$E$20/$H144)+$J144)*clients!$F$20</f>
        <v>1.917109615</v>
      </c>
      <c r="AX144" s="118">
        <f>((clients!$D$21/$G144)+$J144)*clients!$F$21</f>
        <v>1.868561538</v>
      </c>
      <c r="AY144" s="118">
        <f>((clients!$E$21/$H144)+$J144)*clients!$F$21</f>
        <v>1.917109615</v>
      </c>
      <c r="AZ144" s="119">
        <f>((clients!$D$22/$G144)+$J144)*clients!$F$22</f>
        <v>1.854176923</v>
      </c>
      <c r="BA144" s="119">
        <f>((clients!$E$22/$H144)+$J144)*clients!$F$22</f>
        <v>1.899128846</v>
      </c>
      <c r="BB144" s="118">
        <f>((clients!$D$23/$G144)+$J144)*clients!$F$23</f>
        <v>1.688753846</v>
      </c>
      <c r="BC144" s="118">
        <f>((clients!$E$23/$H144)+$J144)*clients!$F$23</f>
        <v>1.746292308</v>
      </c>
      <c r="BD144" s="119">
        <f>((clients!$D$1024/$G144)+$J144)*clients!$F$1024</f>
        <v>0</v>
      </c>
      <c r="BE144" s="119">
        <f>((clients!$E$1024/$H144)+$J144)*clients!$F$1024</f>
        <v>0</v>
      </c>
      <c r="BF144" s="120"/>
      <c r="BG144" s="120"/>
      <c r="BH144" s="121"/>
      <c r="BI144" s="121"/>
    </row>
    <row r="145" ht="13.5" customHeight="1">
      <c r="A145" s="115" t="str">
        <f>mandala!A172</f>
        <v>si</v>
      </c>
      <c r="B145" s="115" t="str">
        <f>mandala!B172</f>
        <v>Pommes Stark 65-70 mm | Apples  Stark 65-70mm BIO</v>
      </c>
      <c r="C145" s="115" t="str">
        <f>mandala!C172</f>
        <v>Bonetti</v>
      </c>
      <c r="D145" s="115">
        <f>mandala!D172</f>
        <v>60</v>
      </c>
      <c r="E145" s="115">
        <f>mandala!E172</f>
        <v>48</v>
      </c>
      <c r="F145" s="115">
        <f>mandala!F172</f>
        <v>13</v>
      </c>
      <c r="G145" s="115">
        <f>mandala!G172</f>
        <v>780</v>
      </c>
      <c r="H145" s="115">
        <f>mandala!H172</f>
        <v>624</v>
      </c>
      <c r="I145" s="116" t="str">
        <f>mandala!I172</f>
        <v/>
      </c>
      <c r="J145" s="100">
        <f>mandala!J172</f>
        <v>1.2</v>
      </c>
      <c r="K145" s="117" t="str">
        <f>mandala!K172</f>
        <v/>
      </c>
      <c r="L145" s="102">
        <f>mandala!L172</f>
        <v>1.2</v>
      </c>
      <c r="M145" s="111"/>
      <c r="N145" s="118">
        <f>((clients!$D$2/G145)+L145)*clients!$F$2</f>
        <v>1.724512821</v>
      </c>
      <c r="O145" s="118">
        <f>((clients!$E$2/H145)+L145)*clients!$F$2</f>
        <v>1.765794872</v>
      </c>
      <c r="P145" s="119">
        <f>((clients!$D$3/G145)+J145)*clients!$F$3</f>
        <v>1.684438462</v>
      </c>
      <c r="Q145" s="119">
        <f>((clients!$E$3/H145)+J145)*clients!$F$3</f>
        <v>1.715005769</v>
      </c>
      <c r="R145" s="118">
        <f>((clients!$D$4/$G145)+L145)*clients!$F$4</f>
        <v>1.777938462</v>
      </c>
      <c r="S145" s="118">
        <f>((clients!$E$4/H145)+L145)*clients!$F$4</f>
        <v>1.831880769</v>
      </c>
      <c r="T145" s="119">
        <f>((clients!$D$5/$G145)+$J145)*clients!$F$5</f>
        <v>1.3464</v>
      </c>
      <c r="U145" s="119">
        <f>((clients!$E$5/$H145)+$J145)*clients!$F$5</f>
        <v>1.3464</v>
      </c>
      <c r="V145" s="118">
        <f>((clients!$D$6/$G145)+$J145)*clients!$F$6</f>
        <v>1.703692308</v>
      </c>
      <c r="W145" s="118">
        <f>((clients!$E$6/$H145)+$J145)*clients!$F$6</f>
        <v>1.718179487</v>
      </c>
      <c r="X145" s="119">
        <f>((clients!$D$7/$G145)+$J145)*clients!$F$7</f>
        <v>1.756361538</v>
      </c>
      <c r="Y145" s="119">
        <f>((clients!$E$7/$H145)+$J145)*clients!$F$7</f>
        <v>1.804909615</v>
      </c>
      <c r="Z145" s="118">
        <f>((clients!$D$8/$G145)+$J145)*clients!$F$8</f>
        <v>1.754397436</v>
      </c>
      <c r="AA145" s="118">
        <f>((clients!$E$8/$H145)+$J145)*clients!$F$8</f>
        <v>1.799669872</v>
      </c>
      <c r="AB145" s="119">
        <f>((clients!$D$9/$G145)+$J145)*clients!$F$9</f>
        <v>1.763553846</v>
      </c>
      <c r="AC145" s="119">
        <f>((clients!$E$9/$H145)+$J145)*clients!$F$9</f>
        <v>1.8139</v>
      </c>
      <c r="AD145" s="118">
        <f>((clients!$D$10/$G145)+$J145)*clients!$F$10</f>
        <v>1.756361538</v>
      </c>
      <c r="AE145" s="118">
        <f>((clients!$E$10/$H145)+$J145)*clients!$F$10</f>
        <v>1.804909615</v>
      </c>
      <c r="AF145" s="119">
        <f>((clients!$D$11/$G145)+$J145)*clients!$F$11</f>
        <v>1.763553846</v>
      </c>
      <c r="AG145" s="119">
        <f>((clients!$E$11/$H145)+$J145)*clients!$F$11</f>
        <v>1.8139</v>
      </c>
      <c r="AH145" s="118">
        <f>((clients!$D$12/$G145)+$J145)*clients!$F$12</f>
        <v>1.749169231</v>
      </c>
      <c r="AI145" s="118">
        <f>((clients!$E$12/$H145)+$J145)*clients!$F$12</f>
        <v>1.804909615</v>
      </c>
      <c r="AJ145" s="119">
        <f>((clients!$D$13/$G145)+$J145)*clients!$F$13</f>
        <v>1.677246154</v>
      </c>
      <c r="AK145" s="119">
        <f>((clients!$E$13/$H145)+$J145)*clients!$F$13</f>
        <v>1.706015385</v>
      </c>
      <c r="AL145" s="118">
        <f>((clients!$D$13/$G145)+$J145)*clients!$F$13</f>
        <v>1.677246154</v>
      </c>
      <c r="AM145" s="118">
        <f>((clients!$E$13/$H145)+$J145)*clients!$F$13</f>
        <v>1.706015385</v>
      </c>
      <c r="AN145" s="119">
        <f>((clients!$D$14/$G145)+$J145)*clients!$F$14</f>
        <v>0.06320512821</v>
      </c>
      <c r="AO145" s="119">
        <f>((clients!$E$14/$H145)+$J145)*clients!$F$14</f>
        <v>0.08403846154</v>
      </c>
      <c r="AP145" s="118">
        <f>((clients!$D$16/$G145)+$J145)*clients!$F$16</f>
        <v>1.756361538</v>
      </c>
      <c r="AQ145" s="118">
        <f>((clients!$E$16/$H145)+$J145)*clients!$F$16</f>
        <v>1.804909615</v>
      </c>
      <c r="AR145" s="119">
        <f>((clients!$D$17/$G145)+$J145)*clients!$F$17</f>
        <v>1.756361538</v>
      </c>
      <c r="AS145" s="119">
        <f>((clients!$E$17/$H145)+$J145)*clients!$F$17</f>
        <v>1.804909615</v>
      </c>
      <c r="AT145" s="118">
        <f>((clients!$D$18/$G145)+$J145)*clients!$F$18</f>
        <v>1.756361538</v>
      </c>
      <c r="AU145" s="118">
        <f>((clients!$E$18/$H145)+$J145)*clients!$F$18</f>
        <v>1.804909615</v>
      </c>
      <c r="AV145" s="119">
        <f>((clients!$D$20/$G145)+$J145)*clients!$F$20</f>
        <v>1.756361538</v>
      </c>
      <c r="AW145" s="119">
        <f>((clients!$E$20/$H145)+$J145)*clients!$F$20</f>
        <v>1.804909615</v>
      </c>
      <c r="AX145" s="118">
        <f>((clients!$D$21/$G145)+$J145)*clients!$F$21</f>
        <v>1.756361538</v>
      </c>
      <c r="AY145" s="118">
        <f>((clients!$E$21/$H145)+$J145)*clients!$F$21</f>
        <v>1.804909615</v>
      </c>
      <c r="AZ145" s="119">
        <f>((clients!$D$22/$G145)+$J145)*clients!$F$22</f>
        <v>1.741976923</v>
      </c>
      <c r="BA145" s="119">
        <f>((clients!$E$22/$H145)+$J145)*clients!$F$22</f>
        <v>1.786928846</v>
      </c>
      <c r="BB145" s="118">
        <f>((clients!$D$23/$G145)+$J145)*clients!$F$23</f>
        <v>1.576553846</v>
      </c>
      <c r="BC145" s="118">
        <f>((clients!$E$23/$H145)+$J145)*clients!$F$23</f>
        <v>1.634092308</v>
      </c>
      <c r="BD145" s="119">
        <f>((clients!$D$1024/$G145)+$J145)*clients!$F$1024</f>
        <v>0</v>
      </c>
      <c r="BE145" s="119">
        <f>((clients!$E$1024/$H145)+$J145)*clients!$F$1024</f>
        <v>0</v>
      </c>
      <c r="BF145" s="120"/>
      <c r="BG145" s="120"/>
      <c r="BH145" s="121"/>
      <c r="BI145" s="121"/>
    </row>
    <row r="146" ht="13.5" customHeight="1">
      <c r="A146" s="115" t="str">
        <f>mandala!A173</f>
        <v>si</v>
      </c>
      <c r="B146" s="115" t="str">
        <f>mandala!B173</f>
        <v>Pommes Stark 70-75 mm | Apples Stark 70-75mm BIO</v>
      </c>
      <c r="C146" s="115" t="str">
        <f>mandala!C173</f>
        <v>Bonetti</v>
      </c>
      <c r="D146" s="115">
        <f>mandala!D173</f>
        <v>60</v>
      </c>
      <c r="E146" s="115">
        <f>mandala!E173</f>
        <v>48</v>
      </c>
      <c r="F146" s="115">
        <f>mandala!F173</f>
        <v>13</v>
      </c>
      <c r="G146" s="115">
        <f>mandala!G173</f>
        <v>780</v>
      </c>
      <c r="H146" s="115">
        <f>mandala!H173</f>
        <v>624</v>
      </c>
      <c r="I146" s="116" t="str">
        <f>mandala!I173</f>
        <v/>
      </c>
      <c r="J146" s="100">
        <f>mandala!J173</f>
        <v>1.2</v>
      </c>
      <c r="K146" s="117" t="str">
        <f>mandala!K173</f>
        <v/>
      </c>
      <c r="L146" s="102">
        <f>mandala!L173</f>
        <v>1.2</v>
      </c>
      <c r="M146" s="111"/>
      <c r="N146" s="118">
        <f>((clients!$D$2/G146)+L146)*clients!$F$2</f>
        <v>1.724512821</v>
      </c>
      <c r="O146" s="118">
        <f>((clients!$E$2/H146)+L146)*clients!$F$2</f>
        <v>1.765794872</v>
      </c>
      <c r="P146" s="119">
        <f>((clients!$D$3/G146)+J146)*clients!$F$3</f>
        <v>1.684438462</v>
      </c>
      <c r="Q146" s="119">
        <f>((clients!$E$3/H146)+J146)*clients!$F$3</f>
        <v>1.715005769</v>
      </c>
      <c r="R146" s="118">
        <f>((clients!$D$4/$G146)+L146)*clients!$F$4</f>
        <v>1.777938462</v>
      </c>
      <c r="S146" s="118">
        <f>((clients!$E$4/H146)+L146)*clients!$F$4</f>
        <v>1.831880769</v>
      </c>
      <c r="T146" s="119">
        <f>((clients!$D$5/$G146)+$J146)*clients!$F$5</f>
        <v>1.3464</v>
      </c>
      <c r="U146" s="119">
        <f>((clients!$E$5/$H146)+$J146)*clients!$F$5</f>
        <v>1.3464</v>
      </c>
      <c r="V146" s="118">
        <f>((clients!$D$6/$G146)+$J146)*clients!$F$6</f>
        <v>1.703692308</v>
      </c>
      <c r="W146" s="118">
        <f>((clients!$E$6/$H146)+$J146)*clients!$F$6</f>
        <v>1.718179487</v>
      </c>
      <c r="X146" s="119">
        <f>((clients!$D$7/$G146)+$J146)*clients!$F$7</f>
        <v>1.756361538</v>
      </c>
      <c r="Y146" s="119">
        <f>((clients!$E$7/$H146)+$J146)*clients!$F$7</f>
        <v>1.804909615</v>
      </c>
      <c r="Z146" s="118">
        <f>((clients!$D$8/$G146)+$J146)*clients!$F$8</f>
        <v>1.754397436</v>
      </c>
      <c r="AA146" s="118">
        <f>((clients!$E$8/$H146)+$J146)*clients!$F$8</f>
        <v>1.799669872</v>
      </c>
      <c r="AB146" s="119">
        <f>((clients!$D$9/$G146)+$J146)*clients!$F$9</f>
        <v>1.763553846</v>
      </c>
      <c r="AC146" s="119">
        <f>((clients!$E$9/$H146)+$J146)*clients!$F$9</f>
        <v>1.8139</v>
      </c>
      <c r="AD146" s="118">
        <f>((clients!$D$10/$G146)+$J146)*clients!$F$10</f>
        <v>1.756361538</v>
      </c>
      <c r="AE146" s="118">
        <f>((clients!$E$10/$H146)+$J146)*clients!$F$10</f>
        <v>1.804909615</v>
      </c>
      <c r="AF146" s="119">
        <f>((clients!$D$11/$G146)+$J146)*clients!$F$11</f>
        <v>1.763553846</v>
      </c>
      <c r="AG146" s="119">
        <f>((clients!$E$11/$H146)+$J146)*clients!$F$11</f>
        <v>1.8139</v>
      </c>
      <c r="AH146" s="118">
        <f>((clients!$D$12/$G146)+$J146)*clients!$F$12</f>
        <v>1.749169231</v>
      </c>
      <c r="AI146" s="118">
        <f>((clients!$E$12/$H146)+$J146)*clients!$F$12</f>
        <v>1.804909615</v>
      </c>
      <c r="AJ146" s="119">
        <f>((clients!$D$13/$G146)+$J146)*clients!$F$13</f>
        <v>1.677246154</v>
      </c>
      <c r="AK146" s="119">
        <f>((clients!$E$13/$H146)+$J146)*clients!$F$13</f>
        <v>1.706015385</v>
      </c>
      <c r="AL146" s="118">
        <f>((clients!$D$13/$G146)+$J146)*clients!$F$13</f>
        <v>1.677246154</v>
      </c>
      <c r="AM146" s="118">
        <f>((clients!$E$13/$H146)+$J146)*clients!$F$13</f>
        <v>1.706015385</v>
      </c>
      <c r="AN146" s="119">
        <f>((clients!$D$14/$G146)+$J146)*clients!$F$14</f>
        <v>0.06320512821</v>
      </c>
      <c r="AO146" s="119">
        <f>((clients!$E$14/$H146)+$J146)*clients!$F$14</f>
        <v>0.08403846154</v>
      </c>
      <c r="AP146" s="118">
        <f>((clients!$D$16/$G146)+$J146)*clients!$F$16</f>
        <v>1.756361538</v>
      </c>
      <c r="AQ146" s="118">
        <f>((clients!$E$16/$H146)+$J146)*clients!$F$16</f>
        <v>1.804909615</v>
      </c>
      <c r="AR146" s="119">
        <f>((clients!$D$17/$G146)+$J146)*clients!$F$17</f>
        <v>1.756361538</v>
      </c>
      <c r="AS146" s="119">
        <f>((clients!$E$17/$H146)+$J146)*clients!$F$17</f>
        <v>1.804909615</v>
      </c>
      <c r="AT146" s="118">
        <f>((clients!$D$18/$G146)+$J146)*clients!$F$18</f>
        <v>1.756361538</v>
      </c>
      <c r="AU146" s="118">
        <f>((clients!$E$18/$H146)+$J146)*clients!$F$18</f>
        <v>1.804909615</v>
      </c>
      <c r="AV146" s="119">
        <f>((clients!$D$20/$G146)+$J146)*clients!$F$20</f>
        <v>1.756361538</v>
      </c>
      <c r="AW146" s="119">
        <f>((clients!$E$20/$H146)+$J146)*clients!$F$20</f>
        <v>1.804909615</v>
      </c>
      <c r="AX146" s="118">
        <f>((clients!$D$21/$G146)+$J146)*clients!$F$21</f>
        <v>1.756361538</v>
      </c>
      <c r="AY146" s="118">
        <f>((clients!$E$21/$H146)+$J146)*clients!$F$21</f>
        <v>1.804909615</v>
      </c>
      <c r="AZ146" s="119">
        <f>((clients!$D$22/$G146)+$J146)*clients!$F$22</f>
        <v>1.741976923</v>
      </c>
      <c r="BA146" s="119">
        <f>((clients!$E$22/$H146)+$J146)*clients!$F$22</f>
        <v>1.786928846</v>
      </c>
      <c r="BB146" s="118">
        <f>((clients!$D$23/$G146)+$J146)*clients!$F$23</f>
        <v>1.576553846</v>
      </c>
      <c r="BC146" s="118">
        <f>((clients!$E$23/$H146)+$J146)*clients!$F$23</f>
        <v>1.634092308</v>
      </c>
      <c r="BD146" s="119">
        <f>((clients!$D$1024/$G146)+$J146)*clients!$F$1024</f>
        <v>0</v>
      </c>
      <c r="BE146" s="119">
        <f>((clients!$E$1024/$H146)+$J146)*clients!$F$1024</f>
        <v>0</v>
      </c>
      <c r="BF146" s="120"/>
      <c r="BG146" s="120"/>
      <c r="BH146" s="121"/>
      <c r="BI146" s="121"/>
    </row>
    <row r="147" ht="13.5" customHeight="1">
      <c r="A147" s="115" t="str">
        <f>mandala!A174</f>
        <v>si</v>
      </c>
      <c r="B147" s="115" t="str">
        <f>mandala!B174</f>
        <v>Pommes Golden 65-70 mm | Apples Golden 65-70mm BIO</v>
      </c>
      <c r="C147" s="115" t="str">
        <f>mandala!C174</f>
        <v>Bonetti</v>
      </c>
      <c r="D147" s="115">
        <f>mandala!D174</f>
        <v>60</v>
      </c>
      <c r="E147" s="115">
        <f>mandala!E174</f>
        <v>48</v>
      </c>
      <c r="F147" s="115">
        <f>mandala!F174</f>
        <v>13</v>
      </c>
      <c r="G147" s="115">
        <f>mandala!G174</f>
        <v>780</v>
      </c>
      <c r="H147" s="115">
        <f>mandala!H174</f>
        <v>624</v>
      </c>
      <c r="I147" s="116" t="str">
        <f>mandala!I174</f>
        <v/>
      </c>
      <c r="J147" s="129">
        <f>mandala!J174</f>
        <v>1.2</v>
      </c>
      <c r="K147" s="117" t="str">
        <f>mandala!K174</f>
        <v/>
      </c>
      <c r="L147" s="102">
        <f>mandala!L174</f>
        <v>1.2</v>
      </c>
      <c r="M147" s="128"/>
      <c r="N147" s="118">
        <f>((clients!$D$2/G147)+L147)*clients!$F$2</f>
        <v>1.724512821</v>
      </c>
      <c r="O147" s="118">
        <f>((clients!$E$2/H147)+L147)*clients!$F$2</f>
        <v>1.765794872</v>
      </c>
      <c r="P147" s="130">
        <f>((clients!$D$3/G147)+J147)*clients!$F$3</f>
        <v>1.684438462</v>
      </c>
      <c r="Q147" s="130">
        <f>((clients!$E$3/H147)+J147)*clients!$F$3</f>
        <v>1.715005769</v>
      </c>
      <c r="R147" s="118">
        <f>((clients!$D$4/$G147)+L147)*clients!$F$4</f>
        <v>1.777938462</v>
      </c>
      <c r="S147" s="118">
        <f>((clients!$E$4/H147)+L147)*clients!$F$4</f>
        <v>1.831880769</v>
      </c>
      <c r="T147" s="130">
        <f>((clients!$D$5/$G147)+$J147)*clients!$F$5</f>
        <v>1.3464</v>
      </c>
      <c r="U147" s="130">
        <f>((clients!$E$5/$H147)+$J147)*clients!$F$5</f>
        <v>1.3464</v>
      </c>
      <c r="V147" s="131">
        <f>((clients!$D$6/$G147)+$J147)*clients!$F$6</f>
        <v>1.703692308</v>
      </c>
      <c r="W147" s="131">
        <f>((clients!$E$6/$H147)+$J147)*clients!$F$6</f>
        <v>1.718179487</v>
      </c>
      <c r="X147" s="130">
        <f>((clients!$D$7/$G147)+$J147)*clients!$F$7</f>
        <v>1.756361538</v>
      </c>
      <c r="Y147" s="130">
        <f>((clients!$E$7/$H147)+$J147)*clients!$F$7</f>
        <v>1.804909615</v>
      </c>
      <c r="Z147" s="131">
        <f>((clients!$D$8/$G147)+$J147)*clients!$F$8</f>
        <v>1.754397436</v>
      </c>
      <c r="AA147" s="131">
        <f>((clients!$E$8/$H147)+$J147)*clients!$F$8</f>
        <v>1.799669872</v>
      </c>
      <c r="AB147" s="130">
        <f>((clients!$D$9/$G147)+$J147)*clients!$F$9</f>
        <v>1.763553846</v>
      </c>
      <c r="AC147" s="130">
        <f>((clients!$E$9/$H147)+$J147)*clients!$F$9</f>
        <v>1.8139</v>
      </c>
      <c r="AD147" s="131">
        <f>((clients!$D$10/$G147)+$J147)*clients!$F$10</f>
        <v>1.756361538</v>
      </c>
      <c r="AE147" s="131">
        <f>((clients!$E$10/$H147)+$J147)*clients!$F$10</f>
        <v>1.804909615</v>
      </c>
      <c r="AF147" s="130">
        <f>((clients!$D$11/$G147)+$J147)*clients!$F$11</f>
        <v>1.763553846</v>
      </c>
      <c r="AG147" s="130">
        <f>((clients!$E$11/$H147)+$J147)*clients!$F$11</f>
        <v>1.8139</v>
      </c>
      <c r="AH147" s="131">
        <f>((clients!$D$12/$G147)+$J147)*clients!$F$12</f>
        <v>1.749169231</v>
      </c>
      <c r="AI147" s="131">
        <f>((clients!$E$12/$H147)+$J147)*clients!$F$12</f>
        <v>1.804909615</v>
      </c>
      <c r="AJ147" s="130">
        <f>((clients!$D$13/$G147)+$J147)*clients!$F$13</f>
        <v>1.677246154</v>
      </c>
      <c r="AK147" s="130">
        <f>((clients!$E$13/$H147)+$J147)*clients!$F$13</f>
        <v>1.706015385</v>
      </c>
      <c r="AL147" s="131">
        <f>((clients!$D$13/$G147)+$J147)*clients!$F$13</f>
        <v>1.677246154</v>
      </c>
      <c r="AM147" s="131">
        <f>((clients!$E$13/$H147)+$J147)*clients!$F$13</f>
        <v>1.706015385</v>
      </c>
      <c r="AN147" s="119">
        <f>((clients!$D$14/$G147)+$J147)*clients!$F$14</f>
        <v>0.06320512821</v>
      </c>
      <c r="AO147" s="119">
        <f>((clients!$E$14/$H147)+$J147)*clients!$F$14</f>
        <v>0.08403846154</v>
      </c>
      <c r="AP147" s="131">
        <f>((clients!$D$16/$G147)+$J147)*clients!$F$16</f>
        <v>1.756361538</v>
      </c>
      <c r="AQ147" s="131">
        <f>((clients!$E$16/$H147)+$J147)*clients!$F$16</f>
        <v>1.804909615</v>
      </c>
      <c r="AR147" s="130">
        <f>((clients!$D$17/$G147)+$J147)*clients!$F$17</f>
        <v>1.756361538</v>
      </c>
      <c r="AS147" s="130">
        <f>((clients!$E$17/$H147)+$J147)*clients!$F$17</f>
        <v>1.804909615</v>
      </c>
      <c r="AT147" s="131">
        <f>((clients!$D$18/$G147)+$J147)*clients!$F$18</f>
        <v>1.756361538</v>
      </c>
      <c r="AU147" s="131">
        <f>((clients!$E$18/$H147)+$J147)*clients!$F$18</f>
        <v>1.804909615</v>
      </c>
      <c r="AV147" s="130">
        <f>((clients!$D$20/$G147)+$J147)*clients!$F$20</f>
        <v>1.756361538</v>
      </c>
      <c r="AW147" s="130">
        <f>((clients!$E$20/$H147)+$J147)*clients!$F$20</f>
        <v>1.804909615</v>
      </c>
      <c r="AX147" s="131">
        <f>((clients!$D$21/$G147)+$J147)*clients!$F$21</f>
        <v>1.756361538</v>
      </c>
      <c r="AY147" s="131">
        <f>((clients!$E$21/$H147)+$J147)*clients!$F$21</f>
        <v>1.804909615</v>
      </c>
      <c r="AZ147" s="130">
        <f>((clients!$D$22/$G147)+$J147)*clients!$F$22</f>
        <v>1.741976923</v>
      </c>
      <c r="BA147" s="130">
        <f>((clients!$E$22/$H147)+$J147)*clients!$F$22</f>
        <v>1.786928846</v>
      </c>
      <c r="BB147" s="131">
        <f>((clients!$D$23/$G147)+$J147)*clients!$F$23</f>
        <v>1.576553846</v>
      </c>
      <c r="BC147" s="131">
        <f>((clients!$E$23/$H147)+$J147)*clients!$F$23</f>
        <v>1.634092308</v>
      </c>
      <c r="BD147" s="130">
        <f>((clients!$D$1024/$G147)+$J147)*clients!$F$1024</f>
        <v>0</v>
      </c>
      <c r="BE147" s="130">
        <f>((clients!$E$1024/$H147)+$J147)*clients!$F$1024</f>
        <v>0</v>
      </c>
      <c r="BF147" s="120"/>
      <c r="BG147" s="120"/>
      <c r="BH147" s="121"/>
      <c r="BI147" s="121"/>
    </row>
    <row r="148" ht="13.5" customHeight="1">
      <c r="A148" s="115" t="str">
        <f>mandala!A175</f>
        <v>si</v>
      </c>
      <c r="B148" s="115" t="str">
        <f>mandala!B175</f>
        <v>Pommes Golden 70-75 mm | Apples Golden 70-75 mm BIO</v>
      </c>
      <c r="C148" s="115" t="str">
        <f>mandala!C175</f>
        <v>Bonetti</v>
      </c>
      <c r="D148" s="115">
        <f>mandala!D175</f>
        <v>60</v>
      </c>
      <c r="E148" s="115">
        <f>mandala!E175</f>
        <v>48</v>
      </c>
      <c r="F148" s="115">
        <f>mandala!F175</f>
        <v>13</v>
      </c>
      <c r="G148" s="115">
        <f>mandala!G175</f>
        <v>780</v>
      </c>
      <c r="H148" s="115">
        <f>mandala!H175</f>
        <v>624</v>
      </c>
      <c r="I148" s="116" t="str">
        <f>mandala!I175</f>
        <v/>
      </c>
      <c r="J148" s="129">
        <f>mandala!J175</f>
        <v>1.2</v>
      </c>
      <c r="K148" s="117" t="str">
        <f>mandala!K175</f>
        <v/>
      </c>
      <c r="L148" s="132">
        <f>mandala!L175</f>
        <v>1.2</v>
      </c>
      <c r="M148" s="128"/>
      <c r="N148" s="131">
        <f>((clients!$D$2/G148)+L148)*clients!$F$2</f>
        <v>1.724512821</v>
      </c>
      <c r="O148" s="131">
        <f>((clients!$E$2/H148)+L148)*clients!$F$2</f>
        <v>1.765794872</v>
      </c>
      <c r="P148" s="130">
        <f>((clients!$D$3/G148)+J148)*clients!$F$3</f>
        <v>1.684438462</v>
      </c>
      <c r="Q148" s="130">
        <f>((clients!$E$3/H148)+J148)*clients!$F$3</f>
        <v>1.715005769</v>
      </c>
      <c r="R148" s="131">
        <f>((clients!$D$4/$G148)+L148)*clients!$F$4</f>
        <v>1.777938462</v>
      </c>
      <c r="S148" s="131">
        <f>((clients!$E$4/H148)+L148)*clients!$F$4</f>
        <v>1.831880769</v>
      </c>
      <c r="T148" s="130">
        <f>((clients!$D$5/$G148)+$J148)*clients!$F$5</f>
        <v>1.3464</v>
      </c>
      <c r="U148" s="130">
        <f>((clients!$E$5/$H148)+$J148)*clients!$F$5</f>
        <v>1.3464</v>
      </c>
      <c r="V148" s="131">
        <f>((clients!$D$6/$G148)+$J148)*clients!$F$6</f>
        <v>1.703692308</v>
      </c>
      <c r="W148" s="131">
        <f>((clients!$E$6/$H148)+$J148)*clients!$F$6</f>
        <v>1.718179487</v>
      </c>
      <c r="X148" s="130">
        <f>((clients!$D$7/$G148)+$J148)*clients!$F$7</f>
        <v>1.756361538</v>
      </c>
      <c r="Y148" s="130">
        <f>((clients!$E$7/$H148)+$J148)*clients!$F$7</f>
        <v>1.804909615</v>
      </c>
      <c r="Z148" s="131">
        <f>((clients!$D$8/$G148)+$J148)*clients!$F$8</f>
        <v>1.754397436</v>
      </c>
      <c r="AA148" s="131">
        <f>((clients!$E$8/$H148)+$J148)*clients!$F$8</f>
        <v>1.799669872</v>
      </c>
      <c r="AB148" s="130">
        <f>((clients!$D$9/$G148)+$J148)*clients!$F$9</f>
        <v>1.763553846</v>
      </c>
      <c r="AC148" s="130">
        <f>((clients!$E$9/$H148)+$J148)*clients!$F$9</f>
        <v>1.8139</v>
      </c>
      <c r="AD148" s="131">
        <f>((clients!$D$10/$G148)+$J148)*clients!$F$10</f>
        <v>1.756361538</v>
      </c>
      <c r="AE148" s="131">
        <f>((clients!$E$10/$H148)+$J148)*clients!$F$10</f>
        <v>1.804909615</v>
      </c>
      <c r="AF148" s="130">
        <f>((clients!$D$11/$G148)+$J148)*clients!$F$11</f>
        <v>1.763553846</v>
      </c>
      <c r="AG148" s="130">
        <f>((clients!$E$11/$H148)+$J148)*clients!$F$11</f>
        <v>1.8139</v>
      </c>
      <c r="AH148" s="131">
        <f>((clients!$D$12/$G148)+$J148)*clients!$F$12</f>
        <v>1.749169231</v>
      </c>
      <c r="AI148" s="131">
        <f>((clients!$E$12/$H148)+$J148)*clients!$F$12</f>
        <v>1.804909615</v>
      </c>
      <c r="AJ148" s="130">
        <f>((clients!$D$13/$G148)+$J148)*clients!$F$13</f>
        <v>1.677246154</v>
      </c>
      <c r="AK148" s="130">
        <f>((clients!$E$13/$H148)+$J148)*clients!$F$13</f>
        <v>1.706015385</v>
      </c>
      <c r="AL148" s="131">
        <f>((clients!$D$13/$G148)+$J148)*clients!$F$13</f>
        <v>1.677246154</v>
      </c>
      <c r="AM148" s="131">
        <f>((clients!$E$13/$H148)+$J148)*clients!$F$13</f>
        <v>1.706015385</v>
      </c>
      <c r="AN148" s="119">
        <f>((clients!$D$14/$G148)+$J148)*clients!$F$14</f>
        <v>0.06320512821</v>
      </c>
      <c r="AO148" s="119">
        <f>((clients!$E$14/$H148)+$J148)*clients!$F$14</f>
        <v>0.08403846154</v>
      </c>
      <c r="AP148" s="131">
        <f>((clients!$D$16/$G148)+$J148)*clients!$F$16</f>
        <v>1.756361538</v>
      </c>
      <c r="AQ148" s="131">
        <f>((clients!$E$16/$H148)+$J148)*clients!$F$16</f>
        <v>1.804909615</v>
      </c>
      <c r="AR148" s="130">
        <f>((clients!$D$17/$G148)+$J148)*clients!$F$17</f>
        <v>1.756361538</v>
      </c>
      <c r="AS148" s="130">
        <f>((clients!$E$17/$H148)+$J148)*clients!$F$17</f>
        <v>1.804909615</v>
      </c>
      <c r="AT148" s="131">
        <f>((clients!$D$18/$G148)+$J148)*clients!$F$18</f>
        <v>1.756361538</v>
      </c>
      <c r="AU148" s="131">
        <f>((clients!$E$18/$H148)+$J148)*clients!$F$18</f>
        <v>1.804909615</v>
      </c>
      <c r="AV148" s="130">
        <f>((clients!$D$20/$G148)+$J148)*clients!$F$20</f>
        <v>1.756361538</v>
      </c>
      <c r="AW148" s="130">
        <f>((clients!$E$20/$H148)+$J148)*clients!$F$20</f>
        <v>1.804909615</v>
      </c>
      <c r="AX148" s="131">
        <f>((clients!$D$21/$G148)+$J148)*clients!$F$21</f>
        <v>1.756361538</v>
      </c>
      <c r="AY148" s="131">
        <f>((clients!$E$21/$H148)+$J148)*clients!$F$21</f>
        <v>1.804909615</v>
      </c>
      <c r="AZ148" s="130">
        <f>((clients!$D$22/$G148)+$J148)*clients!$F$22</f>
        <v>1.741976923</v>
      </c>
      <c r="BA148" s="130">
        <f>((clients!$E$22/$H148)+$J148)*clients!$F$22</f>
        <v>1.786928846</v>
      </c>
      <c r="BB148" s="131">
        <f>((clients!$D$23/$G148)+$J148)*clients!$F$23</f>
        <v>1.576553846</v>
      </c>
      <c r="BC148" s="131">
        <f>((clients!$E$23/$H148)+$J148)*clients!$F$23</f>
        <v>1.634092308</v>
      </c>
      <c r="BD148" s="130">
        <f>((clients!$D$1024/$G148)+$J148)*clients!$F$1024</f>
        <v>0</v>
      </c>
      <c r="BE148" s="130">
        <f>((clients!$E$1024/$H148)+$J148)*clients!$F$1024</f>
        <v>0</v>
      </c>
      <c r="BF148" s="120"/>
      <c r="BG148" s="120"/>
      <c r="BH148" s="121"/>
      <c r="BI148" s="121"/>
    </row>
    <row r="149" ht="13.5" customHeight="1">
      <c r="A149" s="115" t="str">
        <f>mandala!A176</f>
        <v>si</v>
      </c>
      <c r="B149" s="115" t="str">
        <f>mandala!B176</f>
        <v>Pommes Jonagold 65-70 mm | Apples Jonadold 60-55mm BIO</v>
      </c>
      <c r="C149" s="115" t="str">
        <f>mandala!C176</f>
        <v>Bonetti</v>
      </c>
      <c r="D149" s="115">
        <f>mandala!D176</f>
        <v>60</v>
      </c>
      <c r="E149" s="115">
        <f>mandala!E176</f>
        <v>48</v>
      </c>
      <c r="F149" s="115">
        <f>mandala!F176</f>
        <v>13</v>
      </c>
      <c r="G149" s="115">
        <f>mandala!G176</f>
        <v>780</v>
      </c>
      <c r="H149" s="115">
        <f>mandala!H176</f>
        <v>624</v>
      </c>
      <c r="I149" s="116" t="str">
        <f>mandala!I176</f>
        <v/>
      </c>
      <c r="J149" s="100">
        <f>mandala!J176</f>
        <v>1.3</v>
      </c>
      <c r="K149" s="117" t="str">
        <f>mandala!K176</f>
        <v/>
      </c>
      <c r="L149" s="102">
        <f>mandala!L176</f>
        <v>1.3</v>
      </c>
      <c r="M149" s="128"/>
      <c r="N149" s="118">
        <f>((clients!$D$2/G149)+L149)*clients!$F$2</f>
        <v>1.836512821</v>
      </c>
      <c r="O149" s="118">
        <f>((clients!$E$2/H149)+L149)*clients!$F$2</f>
        <v>1.877794872</v>
      </c>
      <c r="P149" s="119">
        <f>((clients!$D$3/G149)+J149)*clients!$F$3</f>
        <v>1.796638462</v>
      </c>
      <c r="Q149" s="119">
        <f>((clients!$E$3/H149)+J149)*clients!$F$3</f>
        <v>1.827205769</v>
      </c>
      <c r="R149" s="118">
        <f>((clients!$D$4/$G149)+L149)*clients!$F$4</f>
        <v>1.890138462</v>
      </c>
      <c r="S149" s="118">
        <f>((clients!$E$4/H149)+L149)*clients!$F$4</f>
        <v>1.944080769</v>
      </c>
      <c r="T149" s="119">
        <f>((clients!$D$5/$G149)+$J149)*clients!$F$5</f>
        <v>1.4586</v>
      </c>
      <c r="U149" s="119">
        <f>((clients!$E$5/$H149)+$J149)*clients!$F$5</f>
        <v>1.4586</v>
      </c>
      <c r="V149" s="118">
        <f>((clients!$D$6/$G149)+$J149)*clients!$F$6</f>
        <v>1.816692308</v>
      </c>
      <c r="W149" s="118">
        <f>((clients!$E$6/$H149)+$J149)*clients!$F$6</f>
        <v>1.831179487</v>
      </c>
      <c r="X149" s="119">
        <f>((clients!$D$7/$G149)+$J149)*clients!$F$7</f>
        <v>1.868561538</v>
      </c>
      <c r="Y149" s="119">
        <f>((clients!$E$7/$H149)+$J149)*clients!$F$7</f>
        <v>1.917109615</v>
      </c>
      <c r="Z149" s="118">
        <f>((clients!$D$8/$G149)+$J149)*clients!$F$8</f>
        <v>1.867397436</v>
      </c>
      <c r="AA149" s="118">
        <f>((clients!$E$8/$H149)+$J149)*clients!$F$8</f>
        <v>1.912669872</v>
      </c>
      <c r="AB149" s="119">
        <f>((clients!$D$9/$G149)+$J149)*clients!$F$9</f>
        <v>1.875753846</v>
      </c>
      <c r="AC149" s="119">
        <f>((clients!$E$9/$H149)+$J149)*clients!$F$9</f>
        <v>1.9261</v>
      </c>
      <c r="AD149" s="118">
        <f>((clients!$D$10/$G149)+$J149)*clients!$F$10</f>
        <v>1.868561538</v>
      </c>
      <c r="AE149" s="118">
        <f>((clients!$E$10/$H149)+$J149)*clients!$F$10</f>
        <v>1.917109615</v>
      </c>
      <c r="AF149" s="119">
        <f>((clients!$D$11/$G149)+$J149)*clients!$F$11</f>
        <v>1.875753846</v>
      </c>
      <c r="AG149" s="119">
        <f>((clients!$E$11/$H149)+$J149)*clients!$F$11</f>
        <v>1.9261</v>
      </c>
      <c r="AH149" s="118">
        <f>((clients!$D$12/$G149)+$J149)*clients!$F$12</f>
        <v>1.861369231</v>
      </c>
      <c r="AI149" s="118">
        <f>((clients!$E$12/$H149)+$J149)*clients!$F$12</f>
        <v>1.917109615</v>
      </c>
      <c r="AJ149" s="119">
        <f>((clients!$D$13/$G149)+$J149)*clients!$F$13</f>
        <v>1.789446154</v>
      </c>
      <c r="AK149" s="119">
        <f>((clients!$E$13/$H149)+$J149)*clients!$F$13</f>
        <v>1.818215385</v>
      </c>
      <c r="AL149" s="118">
        <f>((clients!$D$13/$G149)+$J149)*clients!$F$13</f>
        <v>1.789446154</v>
      </c>
      <c r="AM149" s="118">
        <f>((clients!$E$13/$H149)+$J149)*clients!$F$13</f>
        <v>1.818215385</v>
      </c>
      <c r="AN149" s="119">
        <f>((clients!$D$14/$G149)+$J149)*clients!$F$14</f>
        <v>0.06820512821</v>
      </c>
      <c r="AO149" s="119">
        <f>((clients!$E$14/$H149)+$J149)*clients!$F$14</f>
        <v>0.08903846154</v>
      </c>
      <c r="AP149" s="118">
        <f>((clients!$D$16/$G149)+$J149)*clients!$F$16</f>
        <v>1.868561538</v>
      </c>
      <c r="AQ149" s="118">
        <f>((clients!$E$16/$H149)+$J149)*clients!$F$16</f>
        <v>1.917109615</v>
      </c>
      <c r="AR149" s="119">
        <f>((clients!$D$17/$G149)+$J149)*clients!$F$17</f>
        <v>1.868561538</v>
      </c>
      <c r="AS149" s="119">
        <f>((clients!$E$17/$H149)+$J149)*clients!$F$17</f>
        <v>1.917109615</v>
      </c>
      <c r="AT149" s="118">
        <f>((clients!$D$18/$G149)+$J149)*clients!$F$18</f>
        <v>1.868561538</v>
      </c>
      <c r="AU149" s="118">
        <f>((clients!$E$18/$H149)+$J149)*clients!$F$18</f>
        <v>1.917109615</v>
      </c>
      <c r="AV149" s="119">
        <f>((clients!$D$20/$G149)+$J149)*clients!$F$20</f>
        <v>1.868561538</v>
      </c>
      <c r="AW149" s="119">
        <f>((clients!$E$20/$H149)+$J149)*clients!$F$20</f>
        <v>1.917109615</v>
      </c>
      <c r="AX149" s="118">
        <f>((clients!$D$21/$G149)+$J149)*clients!$F$21</f>
        <v>1.868561538</v>
      </c>
      <c r="AY149" s="118">
        <f>((clients!$E$21/$H149)+$J149)*clients!$F$21</f>
        <v>1.917109615</v>
      </c>
      <c r="AZ149" s="119">
        <f>((clients!$D$22/$G149)+$J149)*clients!$F$22</f>
        <v>1.854176923</v>
      </c>
      <c r="BA149" s="119">
        <f>((clients!$E$22/$H149)+$J149)*clients!$F$22</f>
        <v>1.899128846</v>
      </c>
      <c r="BB149" s="118">
        <f>((clients!$D$23/$G149)+$J149)*clients!$F$23</f>
        <v>1.688753846</v>
      </c>
      <c r="BC149" s="118">
        <f>((clients!$E$23/$H149)+$J149)*clients!$F$23</f>
        <v>1.746292308</v>
      </c>
      <c r="BD149" s="119">
        <f>((clients!$D$1024/$G149)+$J149)*clients!$F$1024</f>
        <v>0</v>
      </c>
      <c r="BE149" s="119">
        <f>((clients!$E$1024/$H149)+$J149)*clients!$F$1024</f>
        <v>0</v>
      </c>
      <c r="BF149" s="120"/>
      <c r="BG149" s="120"/>
      <c r="BH149" s="121"/>
      <c r="BI149" s="121"/>
    </row>
    <row r="150" ht="13.5" customHeight="1">
      <c r="A150" s="115" t="str">
        <f>mandala!A177</f>
        <v>si</v>
      </c>
      <c r="B150" s="115" t="str">
        <f>mandala!B177</f>
        <v>Pommes Jonagold 75-80 mm | Apples Jonagold 65-70mm BIO</v>
      </c>
      <c r="C150" s="115" t="str">
        <f>mandala!C177</f>
        <v>Bonetti</v>
      </c>
      <c r="D150" s="115">
        <f>mandala!D177</f>
        <v>60</v>
      </c>
      <c r="E150" s="115">
        <f>mandala!E177</f>
        <v>48</v>
      </c>
      <c r="F150" s="115">
        <f>mandala!F177</f>
        <v>13</v>
      </c>
      <c r="G150" s="115">
        <f>mandala!G177</f>
        <v>780</v>
      </c>
      <c r="H150" s="115">
        <f>mandala!H177</f>
        <v>624</v>
      </c>
      <c r="I150" s="116" t="str">
        <f>mandala!I177</f>
        <v/>
      </c>
      <c r="J150" s="100">
        <f>mandala!J177</f>
        <v>1.3</v>
      </c>
      <c r="K150" s="117" t="str">
        <f>mandala!K177</f>
        <v/>
      </c>
      <c r="L150" s="102">
        <f>mandala!L177</f>
        <v>1.3</v>
      </c>
      <c r="M150" s="128"/>
      <c r="N150" s="118">
        <f>((clients!$D$2/G150)+L150)*clients!$F$2</f>
        <v>1.836512821</v>
      </c>
      <c r="O150" s="118">
        <f>((clients!$E$2/H150)+L150)*clients!$F$2</f>
        <v>1.877794872</v>
      </c>
      <c r="P150" s="119">
        <f>((clients!$D$3/G150)+J150)*clients!$F$3</f>
        <v>1.796638462</v>
      </c>
      <c r="Q150" s="119">
        <f>((clients!$E$3/H150)+J150)*clients!$F$3</f>
        <v>1.827205769</v>
      </c>
      <c r="R150" s="118">
        <f>((clients!$D$4/$G150)+L150)*clients!$F$4</f>
        <v>1.890138462</v>
      </c>
      <c r="S150" s="118">
        <f>((clients!$E$4/H150)+L150)*clients!$F$4</f>
        <v>1.944080769</v>
      </c>
      <c r="T150" s="119">
        <f>((clients!$D$5/$G150)+$J150)*clients!$F$5</f>
        <v>1.4586</v>
      </c>
      <c r="U150" s="119">
        <f>((clients!$E$5/$H150)+$J150)*clients!$F$5</f>
        <v>1.4586</v>
      </c>
      <c r="V150" s="118">
        <f>((clients!$D$6/$G150)+$J150)*clients!$F$6</f>
        <v>1.816692308</v>
      </c>
      <c r="W150" s="118">
        <f>((clients!$E$6/$H150)+$J150)*clients!$F$6</f>
        <v>1.831179487</v>
      </c>
      <c r="X150" s="119">
        <f>((clients!$D$7/$G150)+$J150)*clients!$F$7</f>
        <v>1.868561538</v>
      </c>
      <c r="Y150" s="119">
        <f>((clients!$E$7/$H150)+$J150)*clients!$F$7</f>
        <v>1.917109615</v>
      </c>
      <c r="Z150" s="118">
        <f>((clients!$D$8/$G150)+$J150)*clients!$F$8</f>
        <v>1.867397436</v>
      </c>
      <c r="AA150" s="118">
        <f>((clients!$E$8/$H150)+$J150)*clients!$F$8</f>
        <v>1.912669872</v>
      </c>
      <c r="AB150" s="119">
        <f>((clients!$D$9/$G150)+$J150)*clients!$F$9</f>
        <v>1.875753846</v>
      </c>
      <c r="AC150" s="119">
        <f>((clients!$E$9/$H150)+$J150)*clients!$F$9</f>
        <v>1.9261</v>
      </c>
      <c r="AD150" s="118">
        <f>((clients!$D$10/$G150)+$J150)*clients!$F$10</f>
        <v>1.868561538</v>
      </c>
      <c r="AE150" s="118">
        <f>((clients!$E$10/$H150)+$J150)*clients!$F$10</f>
        <v>1.917109615</v>
      </c>
      <c r="AF150" s="119">
        <f>((clients!$D$11/$G150)+$J150)*clients!$F$11</f>
        <v>1.875753846</v>
      </c>
      <c r="AG150" s="119">
        <f>((clients!$E$11/$H150)+$J150)*clients!$F$11</f>
        <v>1.9261</v>
      </c>
      <c r="AH150" s="118">
        <f>((clients!$D$12/$G150)+$J150)*clients!$F$12</f>
        <v>1.861369231</v>
      </c>
      <c r="AI150" s="118">
        <f>((clients!$E$12/$H150)+$J150)*clients!$F$12</f>
        <v>1.917109615</v>
      </c>
      <c r="AJ150" s="119">
        <f>((clients!$D$13/$G150)+$J150)*clients!$F$13</f>
        <v>1.789446154</v>
      </c>
      <c r="AK150" s="119">
        <f>((clients!$E$13/$H150)+$J150)*clients!$F$13</f>
        <v>1.818215385</v>
      </c>
      <c r="AL150" s="118">
        <f>((clients!$D$13/$G150)+$J150)*clients!$F$13</f>
        <v>1.789446154</v>
      </c>
      <c r="AM150" s="118">
        <f>((clients!$E$13/$H150)+$J150)*clients!$F$13</f>
        <v>1.818215385</v>
      </c>
      <c r="AN150" s="119">
        <f>((clients!$D$14/$G150)+$J150)*clients!$F$14</f>
        <v>0.06820512821</v>
      </c>
      <c r="AO150" s="119">
        <f>((clients!$E$14/$H150)+$J150)*clients!$F$14</f>
        <v>0.08903846154</v>
      </c>
      <c r="AP150" s="118">
        <f>((clients!$D$16/$G150)+$J150)*clients!$F$16</f>
        <v>1.868561538</v>
      </c>
      <c r="AQ150" s="118">
        <f>((clients!$E$16/$H150)+$J150)*clients!$F$16</f>
        <v>1.917109615</v>
      </c>
      <c r="AR150" s="119">
        <f>((clients!$D$17/$G150)+$J150)*clients!$F$17</f>
        <v>1.868561538</v>
      </c>
      <c r="AS150" s="119">
        <f>((clients!$E$17/$H150)+$J150)*clients!$F$17</f>
        <v>1.917109615</v>
      </c>
      <c r="AT150" s="118">
        <f>((clients!$D$18/$G150)+$J150)*clients!$F$18</f>
        <v>1.868561538</v>
      </c>
      <c r="AU150" s="118">
        <f>((clients!$E$18/$H150)+$J150)*clients!$F$18</f>
        <v>1.917109615</v>
      </c>
      <c r="AV150" s="119">
        <f>((clients!$D$20/$G150)+$J150)*clients!$F$20</f>
        <v>1.868561538</v>
      </c>
      <c r="AW150" s="119">
        <f>((clients!$E$20/$H150)+$J150)*clients!$F$20</f>
        <v>1.917109615</v>
      </c>
      <c r="AX150" s="118">
        <f>((clients!$D$21/$G150)+$J150)*clients!$F$21</f>
        <v>1.868561538</v>
      </c>
      <c r="AY150" s="118">
        <f>((clients!$E$21/$H150)+$J150)*clients!$F$21</f>
        <v>1.917109615</v>
      </c>
      <c r="AZ150" s="119">
        <f>((clients!$D$22/$G150)+$J150)*clients!$F$22</f>
        <v>1.854176923</v>
      </c>
      <c r="BA150" s="119">
        <f>((clients!$E$22/$H150)+$J150)*clients!$F$22</f>
        <v>1.899128846</v>
      </c>
      <c r="BB150" s="118">
        <f>((clients!$D$23/$G150)+$J150)*clients!$F$23</f>
        <v>1.688753846</v>
      </c>
      <c r="BC150" s="118">
        <f>((clients!$E$23/$H150)+$J150)*clients!$F$23</f>
        <v>1.746292308</v>
      </c>
      <c r="BD150" s="119">
        <f>((clients!$D$1024/$G150)+$J150)*clients!$F$1024</f>
        <v>0</v>
      </c>
      <c r="BE150" s="119">
        <f>((clients!$E$1024/$H150)+$J150)*clients!$F$1024</f>
        <v>0</v>
      </c>
      <c r="BF150" s="120"/>
      <c r="BG150" s="120"/>
      <c r="BH150" s="121"/>
      <c r="BI150" s="121"/>
    </row>
    <row r="151" ht="13.5" customHeight="1">
      <c r="A151" s="115" t="str">
        <f>mandala!A178</f>
        <v>si</v>
      </c>
      <c r="B151" s="115" t="str">
        <f>mandala!B178</f>
        <v>Pommes Jonagold 75-80 mm | Apples Jonagold 75-80mm BIO</v>
      </c>
      <c r="C151" s="115" t="str">
        <f>mandala!C178</f>
        <v>Bonetti</v>
      </c>
      <c r="D151" s="115">
        <f>mandala!D178</f>
        <v>60</v>
      </c>
      <c r="E151" s="115">
        <f>mandala!E178</f>
        <v>48</v>
      </c>
      <c r="F151" s="115">
        <f>mandala!F178</f>
        <v>13</v>
      </c>
      <c r="G151" s="115">
        <f>mandala!G178</f>
        <v>780</v>
      </c>
      <c r="H151" s="115">
        <f>mandala!H178</f>
        <v>624</v>
      </c>
      <c r="I151" s="116" t="str">
        <f>mandala!I178</f>
        <v/>
      </c>
      <c r="J151" s="100">
        <f>mandala!J178</f>
        <v>1.3</v>
      </c>
      <c r="K151" s="117" t="str">
        <f>mandala!K178</f>
        <v/>
      </c>
      <c r="L151" s="102">
        <f>mandala!L178</f>
        <v>1.3</v>
      </c>
      <c r="M151" s="128"/>
      <c r="N151" s="118">
        <f>((clients!$D$2/G151)+L151)*clients!$F$2</f>
        <v>1.836512821</v>
      </c>
      <c r="O151" s="118">
        <f>((clients!$E$2/H151)+L151)*clients!$F$2</f>
        <v>1.877794872</v>
      </c>
      <c r="P151" s="119">
        <f>((clients!$D$3/G151)+J151)*clients!$F$3</f>
        <v>1.796638462</v>
      </c>
      <c r="Q151" s="119">
        <f>((clients!$E$3/H151)+J151)*clients!$F$3</f>
        <v>1.827205769</v>
      </c>
      <c r="R151" s="118">
        <f>((clients!$D$4/$G151)+L151)*clients!$F$4</f>
        <v>1.890138462</v>
      </c>
      <c r="S151" s="118">
        <f>((clients!$E$4/H151)+L151)*clients!$F$4</f>
        <v>1.944080769</v>
      </c>
      <c r="T151" s="119">
        <f>((clients!$D$5/$G151)+$J151)*clients!$F$5</f>
        <v>1.4586</v>
      </c>
      <c r="U151" s="119">
        <f>((clients!$E$5/$H151)+$J151)*clients!$F$5</f>
        <v>1.4586</v>
      </c>
      <c r="V151" s="118">
        <f>((clients!$D$6/$G151)+$J151)*clients!$F$6</f>
        <v>1.816692308</v>
      </c>
      <c r="W151" s="118">
        <f>((clients!$E$6/$H151)+$J151)*clients!$F$6</f>
        <v>1.831179487</v>
      </c>
      <c r="X151" s="119">
        <f>((clients!$D$7/$G151)+$J151)*clients!$F$7</f>
        <v>1.868561538</v>
      </c>
      <c r="Y151" s="119">
        <f>((clients!$E$7/$H151)+$J151)*clients!$F$7</f>
        <v>1.917109615</v>
      </c>
      <c r="Z151" s="118">
        <f>((clients!$D$8/$G151)+$J151)*clients!$F$8</f>
        <v>1.867397436</v>
      </c>
      <c r="AA151" s="118">
        <f>((clients!$E$8/$H151)+$J151)*clients!$F$8</f>
        <v>1.912669872</v>
      </c>
      <c r="AB151" s="119">
        <f>((clients!$D$9/$G151)+$J151)*clients!$F$9</f>
        <v>1.875753846</v>
      </c>
      <c r="AC151" s="119">
        <f>((clients!$E$9/$H151)+$J151)*clients!$F$9</f>
        <v>1.9261</v>
      </c>
      <c r="AD151" s="118">
        <f>((clients!$D$10/$G151)+$J151)*clients!$F$10</f>
        <v>1.868561538</v>
      </c>
      <c r="AE151" s="118">
        <f>((clients!$E$10/$H151)+$J151)*clients!$F$10</f>
        <v>1.917109615</v>
      </c>
      <c r="AF151" s="119">
        <f>((clients!$D$11/$G151)+$J151)*clients!$F$11</f>
        <v>1.875753846</v>
      </c>
      <c r="AG151" s="119">
        <f>((clients!$E$11/$H151)+$J151)*clients!$F$11</f>
        <v>1.9261</v>
      </c>
      <c r="AH151" s="118">
        <f>((clients!$D$12/$G151)+$J151)*clients!$F$12</f>
        <v>1.861369231</v>
      </c>
      <c r="AI151" s="118">
        <f>((clients!$E$12/$H151)+$J151)*clients!$F$12</f>
        <v>1.917109615</v>
      </c>
      <c r="AJ151" s="119">
        <f>((clients!$D$13/$G151)+$J151)*clients!$F$13</f>
        <v>1.789446154</v>
      </c>
      <c r="AK151" s="119">
        <f>((clients!$E$13/$H151)+$J151)*clients!$F$13</f>
        <v>1.818215385</v>
      </c>
      <c r="AL151" s="118">
        <f>((clients!$D$13/$G151)+$J151)*clients!$F$13</f>
        <v>1.789446154</v>
      </c>
      <c r="AM151" s="118">
        <f>((clients!$E$13/$H151)+$J151)*clients!$F$13</f>
        <v>1.818215385</v>
      </c>
      <c r="AN151" s="119">
        <f>((clients!$D$14/$G151)+$J151)*clients!$F$14</f>
        <v>0.06820512821</v>
      </c>
      <c r="AO151" s="119">
        <f>((clients!$E$14/$H151)+$J151)*clients!$F$14</f>
        <v>0.08903846154</v>
      </c>
      <c r="AP151" s="118">
        <f>((clients!$D$16/$G151)+$J151)*clients!$F$16</f>
        <v>1.868561538</v>
      </c>
      <c r="AQ151" s="118">
        <f>((clients!$E$16/$H151)+$J151)*clients!$F$16</f>
        <v>1.917109615</v>
      </c>
      <c r="AR151" s="119">
        <f>((clients!$D$17/$G151)+$J151)*clients!$F$17</f>
        <v>1.868561538</v>
      </c>
      <c r="AS151" s="119">
        <f>((clients!$E$17/$H151)+$J151)*clients!$F$17</f>
        <v>1.917109615</v>
      </c>
      <c r="AT151" s="118">
        <f>((clients!$D$18/$G151)+$J151)*clients!$F$18</f>
        <v>1.868561538</v>
      </c>
      <c r="AU151" s="118">
        <f>((clients!$E$18/$H151)+$J151)*clients!$F$18</f>
        <v>1.917109615</v>
      </c>
      <c r="AV151" s="119">
        <f>((clients!$D$20/$G151)+$J151)*clients!$F$20</f>
        <v>1.868561538</v>
      </c>
      <c r="AW151" s="119">
        <f>((clients!$E$20/$H151)+$J151)*clients!$F$20</f>
        <v>1.917109615</v>
      </c>
      <c r="AX151" s="118">
        <f>((clients!$D$21/$G151)+$J151)*clients!$F$21</f>
        <v>1.868561538</v>
      </c>
      <c r="AY151" s="118">
        <f>((clients!$E$21/$H151)+$J151)*clients!$F$21</f>
        <v>1.917109615</v>
      </c>
      <c r="AZ151" s="119">
        <f>((clients!$D$22/$G151)+$J151)*clients!$F$22</f>
        <v>1.854176923</v>
      </c>
      <c r="BA151" s="119">
        <f>((clients!$E$22/$H151)+$J151)*clients!$F$22</f>
        <v>1.899128846</v>
      </c>
      <c r="BB151" s="118">
        <f>((clients!$D$23/$G151)+$J151)*clients!$F$23</f>
        <v>1.688753846</v>
      </c>
      <c r="BC151" s="118">
        <f>((clients!$E$23/$H151)+$J151)*clients!$F$23</f>
        <v>1.746292308</v>
      </c>
      <c r="BD151" s="119">
        <f>((clients!$D$1024/$G151)+$J151)*clients!$F$1024</f>
        <v>0</v>
      </c>
      <c r="BE151" s="119">
        <f>((clients!$E$1024/$H151)+$J151)*clients!$F$1024</f>
        <v>0</v>
      </c>
      <c r="BF151" s="120"/>
      <c r="BG151" s="120"/>
      <c r="BH151" s="121"/>
      <c r="BI151" s="121"/>
    </row>
    <row r="152" ht="13.5" customHeight="1">
      <c r="A152" s="115" t="str">
        <f>mandala!A179</f>
        <v>FINE</v>
      </c>
      <c r="B152" s="115" t="str">
        <f>mandala!B179</f>
        <v/>
      </c>
      <c r="C152" s="115" t="str">
        <f>mandala!C179</f>
        <v>Bonetti</v>
      </c>
      <c r="D152" s="115" t="str">
        <f>mandala!D179</f>
        <v/>
      </c>
      <c r="E152" s="115" t="str">
        <f>mandala!E179</f>
        <v/>
      </c>
      <c r="F152" s="115" t="str">
        <f>mandala!F179</f>
        <v/>
      </c>
      <c r="G152" s="115" t="str">
        <f>mandala!G179</f>
        <v/>
      </c>
      <c r="H152" s="115" t="str">
        <f>mandala!H179</f>
        <v/>
      </c>
      <c r="I152" s="116" t="str">
        <f>mandala!I179</f>
        <v/>
      </c>
      <c r="J152" s="100" t="str">
        <f>mandala!J179</f>
        <v/>
      </c>
      <c r="K152" s="117" t="str">
        <f>mandala!K179</f>
        <v/>
      </c>
      <c r="L152" s="102" t="str">
        <f>mandala!L179</f>
        <v/>
      </c>
      <c r="M152" s="128"/>
      <c r="N152" s="123"/>
      <c r="O152" s="123"/>
      <c r="P152" s="121"/>
      <c r="Q152" s="121"/>
      <c r="R152" s="123"/>
      <c r="S152" s="123"/>
      <c r="T152" s="121"/>
      <c r="U152" s="121"/>
      <c r="V152" s="123"/>
      <c r="W152" s="123"/>
      <c r="X152" s="121"/>
      <c r="Y152" s="121"/>
      <c r="Z152" s="123"/>
      <c r="AA152" s="123"/>
      <c r="AB152" s="121"/>
      <c r="AC152" s="121"/>
      <c r="AD152" s="123"/>
      <c r="AE152" s="123"/>
      <c r="AF152" s="121"/>
      <c r="AG152" s="121"/>
      <c r="AH152" s="123"/>
      <c r="AI152" s="123"/>
      <c r="AJ152" s="121"/>
      <c r="AK152" s="121"/>
      <c r="AL152" s="123"/>
      <c r="AM152" s="123"/>
      <c r="AN152" s="119"/>
      <c r="AO152" s="119"/>
      <c r="AP152" s="123"/>
      <c r="AQ152" s="123"/>
      <c r="AR152" s="121"/>
      <c r="AS152" s="121"/>
      <c r="AT152" s="123"/>
      <c r="AU152" s="123"/>
      <c r="AV152" s="121"/>
      <c r="AW152" s="121"/>
      <c r="AX152" s="123"/>
      <c r="AY152" s="123"/>
      <c r="AZ152" s="121"/>
      <c r="BA152" s="121"/>
      <c r="BB152" s="123"/>
      <c r="BC152" s="123"/>
      <c r="BD152" s="121"/>
      <c r="BE152" s="121"/>
      <c r="BF152" s="120"/>
      <c r="BG152" s="120"/>
      <c r="BH152" s="121"/>
      <c r="BI152" s="121"/>
    </row>
    <row r="153">
      <c r="J153" s="133"/>
      <c r="L153" s="134"/>
      <c r="M153" s="135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D153" s="136"/>
      <c r="AE153" s="136"/>
    </row>
    <row r="154">
      <c r="J154" s="133"/>
      <c r="L154" s="134"/>
      <c r="M154" s="135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D154" s="136"/>
      <c r="AE154" s="136"/>
    </row>
    <row r="155">
      <c r="J155" s="133"/>
      <c r="L155" s="134"/>
      <c r="M155" s="135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D155" s="136"/>
      <c r="AE155" s="136"/>
    </row>
    <row r="156">
      <c r="J156" s="133"/>
      <c r="L156" s="134"/>
      <c r="M156" s="135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D156" s="136"/>
      <c r="AE156" s="136"/>
    </row>
    <row r="157">
      <c r="J157" s="133"/>
      <c r="L157" s="134"/>
      <c r="M157" s="135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D157" s="136"/>
      <c r="AE157" s="136"/>
    </row>
    <row r="158">
      <c r="J158" s="133"/>
      <c r="L158" s="134"/>
      <c r="M158" s="135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D158" s="136"/>
      <c r="AE158" s="136"/>
    </row>
    <row r="159">
      <c r="J159" s="133"/>
      <c r="L159" s="134"/>
      <c r="M159" s="135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D159" s="136"/>
      <c r="AE159" s="136"/>
    </row>
    <row r="160">
      <c r="J160" s="133"/>
      <c r="L160" s="134"/>
      <c r="M160" s="135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D160" s="136"/>
      <c r="AE160" s="136"/>
    </row>
    <row r="161">
      <c r="J161" s="133"/>
      <c r="L161" s="134"/>
      <c r="M161" s="135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D161" s="136"/>
      <c r="AE161" s="136"/>
    </row>
    <row r="162">
      <c r="J162" s="133"/>
      <c r="L162" s="134"/>
      <c r="M162" s="135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D162" s="136"/>
      <c r="AE162" s="136"/>
    </row>
    <row r="163">
      <c r="J163" s="133"/>
      <c r="L163" s="134"/>
      <c r="M163" s="135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D163" s="136"/>
      <c r="AE163" s="136"/>
    </row>
    <row r="164">
      <c r="J164" s="133"/>
      <c r="L164" s="134"/>
      <c r="M164" s="135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D164" s="136"/>
      <c r="AE164" s="136"/>
    </row>
    <row r="165">
      <c r="J165" s="133"/>
      <c r="L165" s="134"/>
      <c r="M165" s="135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D165" s="136"/>
      <c r="AE165" s="136"/>
    </row>
    <row r="166">
      <c r="J166" s="133"/>
      <c r="L166" s="134"/>
      <c r="M166" s="135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D166" s="136"/>
      <c r="AE166" s="136"/>
    </row>
    <row r="167">
      <c r="J167" s="133"/>
      <c r="L167" s="134"/>
      <c r="M167" s="135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D167" s="136"/>
      <c r="AE167" s="136"/>
    </row>
    <row r="168">
      <c r="J168" s="133"/>
      <c r="L168" s="134"/>
      <c r="M168" s="135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D168" s="136"/>
      <c r="AE168" s="136"/>
    </row>
    <row r="169">
      <c r="J169" s="133"/>
      <c r="L169" s="134"/>
      <c r="M169" s="135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D169" s="136"/>
      <c r="AE169" s="136"/>
    </row>
    <row r="170">
      <c r="J170" s="133"/>
      <c r="L170" s="134"/>
      <c r="M170" s="135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D170" s="136"/>
      <c r="AE170" s="136"/>
    </row>
    <row r="171">
      <c r="J171" s="133"/>
      <c r="L171" s="134"/>
      <c r="M171" s="135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D171" s="136"/>
      <c r="AE171" s="136"/>
    </row>
    <row r="172">
      <c r="J172" s="133"/>
      <c r="L172" s="134"/>
      <c r="M172" s="135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D172" s="136"/>
      <c r="AE172" s="136"/>
    </row>
    <row r="173">
      <c r="J173" s="133"/>
      <c r="L173" s="134"/>
      <c r="M173" s="135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D173" s="136"/>
      <c r="AE173" s="136"/>
    </row>
    <row r="174">
      <c r="J174" s="133"/>
      <c r="L174" s="134"/>
      <c r="M174" s="135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D174" s="136"/>
      <c r="AE174" s="136"/>
    </row>
    <row r="175">
      <c r="J175" s="133"/>
      <c r="L175" s="134"/>
      <c r="M175" s="135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D175" s="136"/>
      <c r="AE175" s="136"/>
    </row>
    <row r="176">
      <c r="J176" s="133"/>
      <c r="L176" s="134"/>
      <c r="M176" s="135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D176" s="136"/>
      <c r="AE176" s="136"/>
    </row>
    <row r="177">
      <c r="J177" s="133"/>
      <c r="L177" s="134"/>
      <c r="M177" s="135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D177" s="136"/>
      <c r="AE177" s="136"/>
    </row>
    <row r="178">
      <c r="J178" s="133"/>
      <c r="L178" s="134"/>
      <c r="M178" s="135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D178" s="136"/>
      <c r="AE178" s="136"/>
    </row>
    <row r="179">
      <c r="J179" s="133"/>
      <c r="L179" s="134"/>
      <c r="M179" s="135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D179" s="136"/>
      <c r="AE179" s="136"/>
    </row>
    <row r="180">
      <c r="J180" s="133"/>
      <c r="L180" s="134"/>
      <c r="M180" s="135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D180" s="136"/>
      <c r="AE180" s="136"/>
    </row>
    <row r="181">
      <c r="J181" s="133"/>
      <c r="L181" s="134"/>
      <c r="M181" s="135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D181" s="136"/>
      <c r="AE181" s="136"/>
    </row>
    <row r="182">
      <c r="J182" s="133"/>
      <c r="L182" s="134"/>
      <c r="M182" s="135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D182" s="136"/>
      <c r="AE182" s="136"/>
    </row>
    <row r="183">
      <c r="J183" s="133"/>
      <c r="L183" s="134"/>
      <c r="M183" s="135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D183" s="136"/>
      <c r="AE183" s="136"/>
    </row>
    <row r="184">
      <c r="J184" s="133"/>
      <c r="L184" s="134"/>
      <c r="M184" s="135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D184" s="136"/>
      <c r="AE184" s="136"/>
    </row>
    <row r="185">
      <c r="J185" s="133"/>
      <c r="L185" s="134"/>
      <c r="M185" s="135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D185" s="136"/>
      <c r="AE185" s="136"/>
    </row>
    <row r="186">
      <c r="J186" s="133"/>
      <c r="L186" s="134"/>
      <c r="M186" s="135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D186" s="136"/>
      <c r="AE186" s="136"/>
    </row>
    <row r="187">
      <c r="J187" s="133"/>
      <c r="L187" s="134"/>
      <c r="M187" s="135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D187" s="136"/>
      <c r="AE187" s="136"/>
    </row>
    <row r="188">
      <c r="J188" s="133"/>
      <c r="L188" s="134"/>
      <c r="M188" s="135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D188" s="136"/>
      <c r="AE188" s="136"/>
    </row>
    <row r="189">
      <c r="J189" s="133"/>
      <c r="L189" s="134"/>
      <c r="M189" s="135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D189" s="136"/>
      <c r="AE189" s="136"/>
    </row>
    <row r="190">
      <c r="J190" s="133"/>
      <c r="L190" s="134"/>
      <c r="M190" s="135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D190" s="136"/>
      <c r="AE190" s="136"/>
    </row>
    <row r="191">
      <c r="J191" s="133"/>
      <c r="L191" s="134"/>
      <c r="M191" s="135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D191" s="136"/>
      <c r="AE191" s="136"/>
    </row>
    <row r="192">
      <c r="J192" s="133"/>
      <c r="L192" s="134"/>
      <c r="M192" s="135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D192" s="136"/>
      <c r="AE192" s="136"/>
    </row>
    <row r="193">
      <c r="J193" s="133"/>
      <c r="L193" s="134"/>
      <c r="M193" s="135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D193" s="136"/>
      <c r="AE193" s="136"/>
    </row>
    <row r="194">
      <c r="J194" s="133"/>
      <c r="L194" s="134"/>
      <c r="M194" s="135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D194" s="136"/>
      <c r="AE194" s="136"/>
    </row>
    <row r="195">
      <c r="J195" s="133"/>
      <c r="L195" s="134"/>
      <c r="M195" s="135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D195" s="136"/>
      <c r="AE195" s="136"/>
    </row>
    <row r="196">
      <c r="J196" s="133"/>
      <c r="L196" s="134"/>
      <c r="M196" s="135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D196" s="136"/>
      <c r="AE196" s="136"/>
    </row>
    <row r="197">
      <c r="J197" s="133"/>
      <c r="L197" s="134"/>
      <c r="M197" s="135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D197" s="136"/>
      <c r="AE197" s="136"/>
    </row>
    <row r="198">
      <c r="J198" s="133"/>
      <c r="L198" s="134"/>
      <c r="M198" s="135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D198" s="136"/>
      <c r="AE198" s="136"/>
    </row>
    <row r="199">
      <c r="J199" s="133"/>
      <c r="L199" s="134"/>
      <c r="M199" s="135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D199" s="136"/>
      <c r="AE199" s="136"/>
    </row>
    <row r="200">
      <c r="J200" s="133"/>
      <c r="L200" s="134"/>
      <c r="M200" s="135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D200" s="136"/>
      <c r="AE200" s="136"/>
    </row>
    <row r="201">
      <c r="J201" s="133"/>
      <c r="L201" s="134"/>
      <c r="M201" s="135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D201" s="136"/>
      <c r="AE201" s="136"/>
    </row>
    <row r="202">
      <c r="J202" s="133"/>
      <c r="L202" s="134"/>
      <c r="M202" s="135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D202" s="136"/>
      <c r="AE202" s="136"/>
    </row>
    <row r="203">
      <c r="J203" s="133"/>
      <c r="L203" s="134"/>
      <c r="M203" s="135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D203" s="136"/>
      <c r="AE203" s="136"/>
    </row>
    <row r="204">
      <c r="J204" s="133"/>
      <c r="L204" s="134"/>
      <c r="M204" s="135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D204" s="136"/>
      <c r="AE204" s="136"/>
    </row>
    <row r="205">
      <c r="J205" s="133"/>
      <c r="L205" s="134"/>
      <c r="M205" s="135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D205" s="136"/>
      <c r="AE205" s="136"/>
    </row>
    <row r="206">
      <c r="J206" s="133"/>
      <c r="L206" s="134"/>
      <c r="M206" s="135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D206" s="136"/>
      <c r="AE206" s="136"/>
    </row>
    <row r="207">
      <c r="J207" s="133"/>
      <c r="L207" s="134"/>
      <c r="M207" s="135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D207" s="136"/>
      <c r="AE207" s="136"/>
    </row>
    <row r="208">
      <c r="J208" s="133"/>
      <c r="L208" s="134"/>
      <c r="M208" s="135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D208" s="136"/>
      <c r="AE208" s="136"/>
    </row>
    <row r="209">
      <c r="J209" s="133"/>
      <c r="L209" s="134"/>
      <c r="M209" s="135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D209" s="136"/>
      <c r="AE209" s="136"/>
    </row>
    <row r="210">
      <c r="J210" s="133"/>
      <c r="L210" s="134"/>
      <c r="M210" s="135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D210" s="136"/>
      <c r="AE210" s="136"/>
    </row>
    <row r="211">
      <c r="J211" s="133"/>
      <c r="L211" s="134"/>
      <c r="M211" s="135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D211" s="136"/>
      <c r="AE211" s="136"/>
    </row>
    <row r="212">
      <c r="J212" s="133"/>
      <c r="L212" s="134"/>
      <c r="M212" s="135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D212" s="136"/>
      <c r="AE212" s="136"/>
    </row>
    <row r="213">
      <c r="J213" s="133"/>
      <c r="L213" s="134"/>
      <c r="M213" s="135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D213" s="136"/>
      <c r="AE213" s="136"/>
    </row>
    <row r="214">
      <c r="J214" s="133"/>
      <c r="L214" s="134"/>
      <c r="M214" s="135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D214" s="136"/>
      <c r="AE214" s="136"/>
    </row>
    <row r="215">
      <c r="J215" s="133"/>
      <c r="L215" s="134"/>
      <c r="M215" s="135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D215" s="136"/>
      <c r="AE215" s="136"/>
    </row>
    <row r="216">
      <c r="J216" s="133"/>
      <c r="L216" s="134"/>
      <c r="M216" s="135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D216" s="136"/>
      <c r="AE216" s="136"/>
    </row>
    <row r="217">
      <c r="J217" s="133"/>
      <c r="L217" s="134"/>
      <c r="M217" s="135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D217" s="136"/>
      <c r="AE217" s="136"/>
    </row>
    <row r="218">
      <c r="J218" s="133"/>
      <c r="L218" s="134"/>
      <c r="M218" s="135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D218" s="136"/>
      <c r="AE218" s="136"/>
    </row>
    <row r="219">
      <c r="J219" s="133"/>
      <c r="L219" s="134"/>
      <c r="M219" s="135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D219" s="136"/>
      <c r="AE219" s="136"/>
    </row>
    <row r="220">
      <c r="J220" s="133"/>
      <c r="L220" s="134"/>
      <c r="M220" s="135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D220" s="136"/>
      <c r="AE220" s="136"/>
    </row>
    <row r="221">
      <c r="J221" s="133"/>
      <c r="L221" s="134"/>
      <c r="M221" s="135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D221" s="136"/>
      <c r="AE221" s="136"/>
    </row>
    <row r="222">
      <c r="J222" s="133"/>
      <c r="L222" s="134"/>
      <c r="M222" s="135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D222" s="136"/>
      <c r="AE222" s="136"/>
    </row>
    <row r="223">
      <c r="J223" s="133"/>
      <c r="L223" s="134"/>
      <c r="M223" s="135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D223" s="136"/>
      <c r="AE223" s="136"/>
    </row>
    <row r="224">
      <c r="J224" s="133"/>
      <c r="L224" s="134"/>
      <c r="M224" s="135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D224" s="136"/>
      <c r="AE224" s="136"/>
    </row>
    <row r="225">
      <c r="J225" s="133"/>
      <c r="L225" s="134"/>
      <c r="M225" s="135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D225" s="136"/>
      <c r="AE225" s="136"/>
    </row>
    <row r="226">
      <c r="J226" s="133"/>
      <c r="L226" s="134"/>
      <c r="M226" s="135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D226" s="136"/>
      <c r="AE226" s="136"/>
    </row>
    <row r="227">
      <c r="J227" s="133"/>
      <c r="L227" s="134"/>
      <c r="M227" s="135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D227" s="136"/>
      <c r="AE227" s="136"/>
    </row>
    <row r="228">
      <c r="J228" s="133"/>
      <c r="L228" s="134"/>
      <c r="M228" s="135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D228" s="136"/>
      <c r="AE228" s="136"/>
    </row>
    <row r="229">
      <c r="J229" s="133"/>
      <c r="L229" s="134"/>
      <c r="M229" s="135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D229" s="136"/>
      <c r="AE229" s="136"/>
    </row>
    <row r="230">
      <c r="J230" s="133"/>
      <c r="L230" s="134"/>
      <c r="M230" s="135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D230" s="136"/>
      <c r="AE230" s="136"/>
    </row>
    <row r="231">
      <c r="J231" s="133"/>
      <c r="L231" s="134"/>
      <c r="M231" s="135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D231" s="136"/>
      <c r="AE231" s="136"/>
    </row>
    <row r="232">
      <c r="J232" s="133"/>
      <c r="L232" s="134"/>
      <c r="M232" s="135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D232" s="136"/>
      <c r="AE232" s="136"/>
    </row>
    <row r="233">
      <c r="J233" s="133"/>
      <c r="L233" s="134"/>
      <c r="M233" s="135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D233" s="136"/>
      <c r="AE233" s="136"/>
    </row>
    <row r="234">
      <c r="J234" s="133"/>
      <c r="L234" s="134"/>
      <c r="M234" s="135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D234" s="136"/>
      <c r="AE234" s="136"/>
    </row>
    <row r="235">
      <c r="J235" s="133"/>
      <c r="L235" s="134"/>
      <c r="M235" s="135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D235" s="136"/>
      <c r="AE235" s="136"/>
    </row>
    <row r="236">
      <c r="J236" s="133"/>
      <c r="L236" s="134"/>
      <c r="M236" s="135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D236" s="136"/>
      <c r="AE236" s="136"/>
    </row>
    <row r="237">
      <c r="J237" s="133"/>
      <c r="L237" s="134"/>
      <c r="M237" s="135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D237" s="136"/>
      <c r="AE237" s="136"/>
    </row>
    <row r="238">
      <c r="J238" s="133"/>
      <c r="L238" s="134"/>
      <c r="M238" s="135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D238" s="136"/>
      <c r="AE238" s="136"/>
    </row>
    <row r="239">
      <c r="J239" s="133"/>
      <c r="L239" s="134"/>
      <c r="M239" s="135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D239" s="136"/>
      <c r="AE239" s="136"/>
    </row>
    <row r="240">
      <c r="J240" s="133"/>
      <c r="L240" s="134"/>
      <c r="M240" s="135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D240" s="136"/>
      <c r="AE240" s="136"/>
    </row>
    <row r="241">
      <c r="J241" s="133"/>
      <c r="L241" s="134"/>
      <c r="M241" s="135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D241" s="136"/>
      <c r="AE241" s="136"/>
    </row>
    <row r="242">
      <c r="J242" s="133"/>
      <c r="L242" s="134"/>
      <c r="M242" s="135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D242" s="136"/>
      <c r="AE242" s="136"/>
    </row>
    <row r="243">
      <c r="J243" s="133"/>
      <c r="L243" s="134"/>
      <c r="M243" s="135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D243" s="136"/>
      <c r="AE243" s="136"/>
    </row>
    <row r="244">
      <c r="J244" s="133"/>
      <c r="L244" s="134"/>
      <c r="M244" s="135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D244" s="136"/>
      <c r="AE244" s="136"/>
    </row>
    <row r="245">
      <c r="J245" s="133"/>
      <c r="L245" s="134"/>
      <c r="M245" s="135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D245" s="136"/>
      <c r="AE245" s="136"/>
    </row>
    <row r="246">
      <c r="J246" s="133"/>
      <c r="L246" s="134"/>
      <c r="M246" s="135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D246" s="136"/>
      <c r="AE246" s="136"/>
    </row>
    <row r="247">
      <c r="J247" s="133"/>
      <c r="L247" s="134"/>
      <c r="M247" s="135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D247" s="136"/>
      <c r="AE247" s="136"/>
    </row>
    <row r="248">
      <c r="J248" s="133"/>
      <c r="L248" s="134"/>
      <c r="M248" s="135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D248" s="136"/>
      <c r="AE248" s="136"/>
    </row>
    <row r="249">
      <c r="J249" s="133"/>
      <c r="L249" s="134"/>
      <c r="M249" s="135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D249" s="136"/>
      <c r="AE249" s="136"/>
    </row>
    <row r="250">
      <c r="J250" s="133"/>
      <c r="L250" s="134"/>
      <c r="M250" s="135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D250" s="136"/>
      <c r="AE250" s="136"/>
    </row>
    <row r="251">
      <c r="J251" s="133"/>
      <c r="L251" s="134"/>
      <c r="M251" s="135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D251" s="136"/>
      <c r="AE251" s="136"/>
    </row>
    <row r="252">
      <c r="J252" s="133"/>
      <c r="L252" s="134"/>
      <c r="M252" s="135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D252" s="136"/>
      <c r="AE252" s="136"/>
    </row>
    <row r="253">
      <c r="J253" s="133"/>
      <c r="L253" s="134"/>
      <c r="M253" s="135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D253" s="136"/>
      <c r="AE253" s="136"/>
    </row>
    <row r="254">
      <c r="J254" s="133"/>
      <c r="L254" s="134"/>
      <c r="M254" s="135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D254" s="136"/>
      <c r="AE254" s="136"/>
    </row>
    <row r="255">
      <c r="J255" s="133"/>
      <c r="L255" s="134"/>
      <c r="M255" s="135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D255" s="136"/>
      <c r="AE255" s="136"/>
    </row>
    <row r="256">
      <c r="J256" s="133"/>
      <c r="L256" s="134"/>
      <c r="M256" s="135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D256" s="136"/>
      <c r="AE256" s="136"/>
    </row>
    <row r="257">
      <c r="J257" s="133"/>
      <c r="L257" s="134"/>
      <c r="M257" s="135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D257" s="136"/>
      <c r="AE257" s="136"/>
    </row>
    <row r="258">
      <c r="J258" s="133"/>
      <c r="L258" s="134"/>
      <c r="M258" s="135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D258" s="136"/>
      <c r="AE258" s="136"/>
    </row>
    <row r="259">
      <c r="J259" s="133"/>
      <c r="L259" s="134"/>
      <c r="M259" s="135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D259" s="136"/>
      <c r="AE259" s="136"/>
    </row>
    <row r="260">
      <c r="J260" s="133"/>
      <c r="L260" s="134"/>
      <c r="M260" s="135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D260" s="136"/>
      <c r="AE260" s="136"/>
    </row>
    <row r="261">
      <c r="J261" s="133"/>
      <c r="L261" s="134"/>
      <c r="M261" s="135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D261" s="136"/>
      <c r="AE261" s="136"/>
    </row>
    <row r="262">
      <c r="J262" s="133"/>
      <c r="L262" s="134"/>
      <c r="M262" s="135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D262" s="136"/>
      <c r="AE262" s="136"/>
    </row>
    <row r="263">
      <c r="J263" s="133"/>
      <c r="L263" s="134"/>
      <c r="M263" s="135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D263" s="136"/>
      <c r="AE263" s="136"/>
    </row>
    <row r="264">
      <c r="J264" s="133"/>
      <c r="L264" s="134"/>
      <c r="M264" s="135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D264" s="136"/>
      <c r="AE264" s="136"/>
    </row>
    <row r="265">
      <c r="J265" s="133"/>
      <c r="L265" s="134"/>
      <c r="M265" s="135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D265" s="136"/>
      <c r="AE265" s="136"/>
    </row>
    <row r="266">
      <c r="J266" s="133"/>
      <c r="L266" s="134"/>
      <c r="M266" s="135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D266" s="136"/>
      <c r="AE266" s="136"/>
    </row>
    <row r="267">
      <c r="J267" s="133"/>
      <c r="L267" s="134"/>
      <c r="M267" s="135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D267" s="136"/>
      <c r="AE267" s="136"/>
    </row>
    <row r="268">
      <c r="J268" s="133"/>
      <c r="L268" s="134"/>
      <c r="M268" s="135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D268" s="136"/>
      <c r="AE268" s="136"/>
    </row>
    <row r="269">
      <c r="J269" s="133"/>
      <c r="L269" s="134"/>
      <c r="M269" s="135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D269" s="136"/>
      <c r="AE269" s="136"/>
    </row>
    <row r="270">
      <c r="J270" s="133"/>
      <c r="L270" s="134"/>
      <c r="M270" s="135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D270" s="136"/>
      <c r="AE270" s="136"/>
    </row>
    <row r="271">
      <c r="J271" s="133"/>
      <c r="L271" s="134"/>
      <c r="M271" s="135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D271" s="136"/>
      <c r="AE271" s="136"/>
    </row>
    <row r="272">
      <c r="J272" s="133"/>
      <c r="L272" s="134"/>
      <c r="M272" s="135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D272" s="136"/>
      <c r="AE272" s="136"/>
    </row>
    <row r="273">
      <c r="J273" s="133"/>
      <c r="L273" s="134"/>
      <c r="M273" s="135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D273" s="136"/>
      <c r="AE273" s="136"/>
    </row>
    <row r="274">
      <c r="J274" s="133"/>
      <c r="L274" s="134"/>
      <c r="M274" s="135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D274" s="136"/>
      <c r="AE274" s="136"/>
    </row>
    <row r="275">
      <c r="J275" s="133"/>
      <c r="L275" s="134"/>
      <c r="M275" s="135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D275" s="136"/>
      <c r="AE275" s="136"/>
    </row>
    <row r="276">
      <c r="J276" s="133"/>
      <c r="L276" s="134"/>
      <c r="M276" s="135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D276" s="136"/>
      <c r="AE276" s="136"/>
    </row>
    <row r="277">
      <c r="J277" s="133"/>
      <c r="L277" s="134"/>
      <c r="M277" s="135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D277" s="136"/>
      <c r="AE277" s="136"/>
    </row>
    <row r="278">
      <c r="J278" s="133"/>
      <c r="L278" s="134"/>
      <c r="M278" s="135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D278" s="136"/>
      <c r="AE278" s="136"/>
    </row>
    <row r="279">
      <c r="J279" s="133"/>
      <c r="L279" s="134"/>
      <c r="M279" s="135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D279" s="136"/>
      <c r="AE279" s="136"/>
    </row>
    <row r="280">
      <c r="J280" s="133"/>
      <c r="L280" s="134"/>
      <c r="M280" s="135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D280" s="136"/>
      <c r="AE280" s="136"/>
    </row>
    <row r="281">
      <c r="J281" s="133"/>
      <c r="L281" s="134"/>
      <c r="M281" s="135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D281" s="136"/>
      <c r="AE281" s="136"/>
    </row>
    <row r="282">
      <c r="J282" s="133"/>
      <c r="L282" s="134"/>
      <c r="M282" s="135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D282" s="136"/>
      <c r="AE282" s="136"/>
    </row>
    <row r="283">
      <c r="J283" s="133"/>
      <c r="L283" s="134"/>
      <c r="M283" s="135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D283" s="136"/>
      <c r="AE283" s="136"/>
    </row>
    <row r="284">
      <c r="J284" s="133"/>
      <c r="L284" s="134"/>
      <c r="M284" s="135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D284" s="136"/>
      <c r="AE284" s="136"/>
    </row>
    <row r="285">
      <c r="J285" s="133"/>
      <c r="L285" s="134"/>
      <c r="M285" s="135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D285" s="136"/>
      <c r="AE285" s="136"/>
    </row>
    <row r="286">
      <c r="J286" s="133"/>
      <c r="L286" s="134"/>
      <c r="M286" s="135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D286" s="136"/>
      <c r="AE286" s="136"/>
    </row>
    <row r="287">
      <c r="J287" s="133"/>
      <c r="L287" s="134"/>
      <c r="M287" s="135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D287" s="136"/>
      <c r="AE287" s="136"/>
    </row>
    <row r="288">
      <c r="J288" s="133"/>
      <c r="L288" s="134"/>
      <c r="M288" s="135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D288" s="136"/>
      <c r="AE288" s="136"/>
    </row>
    <row r="289">
      <c r="J289" s="133"/>
      <c r="L289" s="134"/>
      <c r="M289" s="135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D289" s="136"/>
      <c r="AE289" s="136"/>
    </row>
    <row r="290">
      <c r="J290" s="133"/>
      <c r="L290" s="134"/>
      <c r="M290" s="135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D290" s="136"/>
      <c r="AE290" s="136"/>
    </row>
    <row r="291">
      <c r="J291" s="133"/>
      <c r="L291" s="134"/>
      <c r="M291" s="135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D291" s="136"/>
      <c r="AE291" s="136"/>
    </row>
    <row r="292">
      <c r="J292" s="133"/>
      <c r="L292" s="134"/>
      <c r="M292" s="135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D292" s="136"/>
      <c r="AE292" s="136"/>
    </row>
    <row r="293">
      <c r="J293" s="133"/>
      <c r="L293" s="134"/>
      <c r="M293" s="135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D293" s="136"/>
      <c r="AE293" s="136"/>
    </row>
    <row r="294">
      <c r="J294" s="133"/>
      <c r="L294" s="134"/>
      <c r="M294" s="135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D294" s="136"/>
      <c r="AE294" s="136"/>
    </row>
    <row r="295">
      <c r="J295" s="133"/>
      <c r="L295" s="134"/>
      <c r="M295" s="135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D295" s="136"/>
      <c r="AE295" s="136"/>
    </row>
    <row r="296">
      <c r="J296" s="133"/>
      <c r="L296" s="134"/>
      <c r="M296" s="135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D296" s="136"/>
      <c r="AE296" s="136"/>
    </row>
    <row r="297">
      <c r="J297" s="133"/>
      <c r="L297" s="134"/>
      <c r="M297" s="135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D297" s="136"/>
      <c r="AE297" s="136"/>
    </row>
    <row r="298">
      <c r="J298" s="133"/>
      <c r="L298" s="134"/>
      <c r="M298" s="135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D298" s="136"/>
      <c r="AE298" s="136"/>
    </row>
    <row r="299">
      <c r="J299" s="133"/>
      <c r="L299" s="134"/>
      <c r="M299" s="135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D299" s="136"/>
      <c r="AE299" s="136"/>
    </row>
    <row r="300">
      <c r="J300" s="133"/>
      <c r="L300" s="134"/>
      <c r="M300" s="135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D300" s="136"/>
      <c r="AE300" s="136"/>
    </row>
    <row r="301">
      <c r="J301" s="133"/>
      <c r="L301" s="134"/>
      <c r="M301" s="135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D301" s="136"/>
      <c r="AE301" s="136"/>
    </row>
    <row r="302">
      <c r="J302" s="133"/>
      <c r="L302" s="134"/>
      <c r="M302" s="135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D302" s="136"/>
      <c r="AE302" s="136"/>
    </row>
    <row r="303">
      <c r="J303" s="133"/>
      <c r="L303" s="134"/>
      <c r="M303" s="135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D303" s="136"/>
      <c r="AE303" s="136"/>
    </row>
    <row r="304">
      <c r="J304" s="133"/>
      <c r="L304" s="134"/>
      <c r="M304" s="135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D304" s="136"/>
      <c r="AE304" s="136"/>
    </row>
    <row r="305">
      <c r="J305" s="133"/>
      <c r="L305" s="134"/>
      <c r="M305" s="135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D305" s="136"/>
      <c r="AE305" s="136"/>
    </row>
    <row r="306">
      <c r="J306" s="133"/>
      <c r="L306" s="134"/>
      <c r="M306" s="135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D306" s="136"/>
      <c r="AE306" s="136"/>
    </row>
    <row r="307">
      <c r="J307" s="133"/>
      <c r="L307" s="134"/>
      <c r="M307" s="135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D307" s="136"/>
      <c r="AE307" s="136"/>
    </row>
    <row r="308">
      <c r="J308" s="133"/>
      <c r="L308" s="134"/>
      <c r="M308" s="135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D308" s="136"/>
      <c r="AE308" s="136"/>
    </row>
    <row r="309">
      <c r="J309" s="133"/>
      <c r="L309" s="134"/>
      <c r="M309" s="135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D309" s="136"/>
      <c r="AE309" s="136"/>
    </row>
    <row r="310">
      <c r="J310" s="133"/>
      <c r="L310" s="134"/>
      <c r="M310" s="135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D310" s="136"/>
      <c r="AE310" s="136"/>
    </row>
    <row r="311">
      <c r="J311" s="133"/>
      <c r="L311" s="134"/>
      <c r="M311" s="135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D311" s="136"/>
      <c r="AE311" s="136"/>
    </row>
    <row r="312">
      <c r="J312" s="133"/>
      <c r="L312" s="134"/>
      <c r="M312" s="135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D312" s="136"/>
      <c r="AE312" s="136"/>
    </row>
    <row r="313">
      <c r="J313" s="133"/>
      <c r="L313" s="134"/>
      <c r="M313" s="135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D313" s="136"/>
      <c r="AE313" s="136"/>
    </row>
    <row r="314">
      <c r="J314" s="133"/>
      <c r="L314" s="134"/>
      <c r="M314" s="135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D314" s="136"/>
      <c r="AE314" s="136"/>
    </row>
    <row r="315">
      <c r="J315" s="133"/>
      <c r="L315" s="134"/>
      <c r="M315" s="135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D315" s="136"/>
      <c r="AE315" s="136"/>
    </row>
    <row r="316">
      <c r="J316" s="133"/>
      <c r="L316" s="134"/>
      <c r="M316" s="135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D316" s="136"/>
      <c r="AE316" s="136"/>
    </row>
    <row r="317">
      <c r="J317" s="133"/>
      <c r="L317" s="134"/>
      <c r="M317" s="135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D317" s="136"/>
      <c r="AE317" s="136"/>
    </row>
    <row r="318">
      <c r="J318" s="133"/>
      <c r="L318" s="134"/>
      <c r="M318" s="135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D318" s="136"/>
      <c r="AE318" s="136"/>
    </row>
    <row r="319">
      <c r="J319" s="133"/>
      <c r="L319" s="134"/>
      <c r="M319" s="135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D319" s="136"/>
      <c r="AE319" s="136"/>
    </row>
    <row r="320">
      <c r="J320" s="133"/>
      <c r="L320" s="134"/>
      <c r="M320" s="135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D320" s="136"/>
      <c r="AE320" s="136"/>
    </row>
    <row r="321">
      <c r="J321" s="133"/>
      <c r="L321" s="134"/>
      <c r="M321" s="135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D321" s="136"/>
      <c r="AE321" s="136"/>
    </row>
    <row r="322">
      <c r="J322" s="133"/>
      <c r="L322" s="134"/>
      <c r="M322" s="135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D322" s="136"/>
      <c r="AE322" s="136"/>
    </row>
    <row r="323">
      <c r="J323" s="133"/>
      <c r="L323" s="134"/>
      <c r="M323" s="135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D323" s="136"/>
      <c r="AE323" s="136"/>
    </row>
    <row r="324">
      <c r="J324" s="133"/>
      <c r="L324" s="134"/>
      <c r="M324" s="135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D324" s="136"/>
      <c r="AE324" s="136"/>
    </row>
    <row r="325">
      <c r="J325" s="133"/>
      <c r="L325" s="134"/>
      <c r="M325" s="135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D325" s="136"/>
      <c r="AE325" s="136"/>
    </row>
    <row r="326">
      <c r="J326" s="133"/>
      <c r="L326" s="134"/>
      <c r="M326" s="135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D326" s="136"/>
      <c r="AE326" s="136"/>
    </row>
    <row r="327">
      <c r="J327" s="133"/>
      <c r="L327" s="134"/>
      <c r="M327" s="135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D327" s="136"/>
      <c r="AE327" s="136"/>
    </row>
    <row r="328">
      <c r="J328" s="133"/>
      <c r="L328" s="134"/>
      <c r="M328" s="135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D328" s="136"/>
      <c r="AE328" s="136"/>
    </row>
    <row r="329">
      <c r="J329" s="133"/>
      <c r="L329" s="134"/>
      <c r="M329" s="135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D329" s="136"/>
      <c r="AE329" s="136"/>
    </row>
    <row r="330">
      <c r="J330" s="133"/>
      <c r="L330" s="134"/>
      <c r="M330" s="135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D330" s="136"/>
      <c r="AE330" s="136"/>
    </row>
    <row r="331">
      <c r="J331" s="133"/>
      <c r="L331" s="134"/>
      <c r="M331" s="135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D331" s="136"/>
      <c r="AE331" s="136"/>
    </row>
    <row r="332">
      <c r="J332" s="133"/>
      <c r="L332" s="134"/>
      <c r="M332" s="135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D332" s="136"/>
      <c r="AE332" s="136"/>
    </row>
    <row r="333">
      <c r="J333" s="133"/>
      <c r="L333" s="134"/>
      <c r="M333" s="135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D333" s="136"/>
      <c r="AE333" s="136"/>
    </row>
    <row r="334">
      <c r="J334" s="133"/>
      <c r="L334" s="134"/>
      <c r="M334" s="135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D334" s="136"/>
      <c r="AE334" s="136"/>
    </row>
    <row r="335">
      <c r="J335" s="133"/>
      <c r="L335" s="134"/>
      <c r="M335" s="135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D335" s="136"/>
      <c r="AE335" s="136"/>
    </row>
    <row r="336">
      <c r="J336" s="133"/>
      <c r="L336" s="134"/>
      <c r="M336" s="135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D336" s="136"/>
      <c r="AE336" s="136"/>
    </row>
    <row r="337">
      <c r="J337" s="133"/>
      <c r="L337" s="134"/>
      <c r="M337" s="135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D337" s="136"/>
      <c r="AE337" s="136"/>
    </row>
    <row r="338">
      <c r="J338" s="133"/>
      <c r="L338" s="134"/>
      <c r="M338" s="135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D338" s="136"/>
      <c r="AE338" s="136"/>
    </row>
    <row r="339">
      <c r="J339" s="133"/>
      <c r="L339" s="134"/>
      <c r="M339" s="135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D339" s="136"/>
      <c r="AE339" s="136"/>
    </row>
    <row r="340">
      <c r="J340" s="133"/>
      <c r="L340" s="134"/>
      <c r="M340" s="135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D340" s="136"/>
      <c r="AE340" s="136"/>
    </row>
    <row r="341">
      <c r="J341" s="133"/>
      <c r="L341" s="134"/>
      <c r="M341" s="135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D341" s="136"/>
      <c r="AE341" s="136"/>
    </row>
    <row r="342">
      <c r="J342" s="133"/>
      <c r="L342" s="134"/>
      <c r="M342" s="135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D342" s="136"/>
      <c r="AE342" s="136"/>
    </row>
    <row r="343">
      <c r="J343" s="133"/>
      <c r="L343" s="134"/>
      <c r="M343" s="135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D343" s="136"/>
      <c r="AE343" s="136"/>
    </row>
    <row r="344">
      <c r="J344" s="133"/>
      <c r="L344" s="134"/>
      <c r="M344" s="135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D344" s="136"/>
      <c r="AE344" s="136"/>
    </row>
    <row r="345">
      <c r="J345" s="133"/>
      <c r="L345" s="134"/>
      <c r="M345" s="135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D345" s="136"/>
      <c r="AE345" s="136"/>
    </row>
    <row r="346">
      <c r="J346" s="133"/>
      <c r="L346" s="134"/>
      <c r="M346" s="135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D346" s="136"/>
      <c r="AE346" s="136"/>
    </row>
    <row r="347">
      <c r="J347" s="133"/>
      <c r="L347" s="134"/>
      <c r="M347" s="135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D347" s="136"/>
      <c r="AE347" s="136"/>
    </row>
    <row r="348">
      <c r="J348" s="133"/>
      <c r="L348" s="134"/>
      <c r="M348" s="135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D348" s="136"/>
      <c r="AE348" s="136"/>
    </row>
    <row r="349">
      <c r="J349" s="133"/>
      <c r="L349" s="134"/>
      <c r="M349" s="135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D349" s="136"/>
      <c r="AE349" s="136"/>
    </row>
    <row r="350">
      <c r="J350" s="133"/>
      <c r="L350" s="134"/>
      <c r="M350" s="135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D350" s="136"/>
      <c r="AE350" s="136"/>
    </row>
    <row r="351">
      <c r="J351" s="133"/>
      <c r="L351" s="134"/>
      <c r="M351" s="135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D351" s="136"/>
      <c r="AE351" s="136"/>
    </row>
    <row r="352">
      <c r="J352" s="133"/>
      <c r="L352" s="134"/>
      <c r="M352" s="135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D352" s="136"/>
      <c r="AE352" s="136"/>
    </row>
    <row r="353">
      <c r="J353" s="133"/>
      <c r="L353" s="134"/>
      <c r="M353" s="135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D353" s="136"/>
      <c r="AE353" s="136"/>
    </row>
    <row r="354">
      <c r="J354" s="133"/>
      <c r="L354" s="134"/>
      <c r="M354" s="135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D354" s="136"/>
      <c r="AE354" s="136"/>
    </row>
    <row r="355">
      <c r="J355" s="133"/>
      <c r="L355" s="134"/>
      <c r="M355" s="135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D355" s="136"/>
      <c r="AE355" s="136"/>
    </row>
    <row r="356">
      <c r="J356" s="133"/>
      <c r="L356" s="134"/>
      <c r="M356" s="135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D356" s="136"/>
      <c r="AE356" s="136"/>
    </row>
    <row r="357">
      <c r="J357" s="133"/>
      <c r="L357" s="134"/>
      <c r="M357" s="135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D357" s="136"/>
      <c r="AE357" s="136"/>
    </row>
    <row r="358">
      <c r="J358" s="133"/>
      <c r="L358" s="134"/>
      <c r="M358" s="135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D358" s="136"/>
      <c r="AE358" s="136"/>
    </row>
    <row r="359">
      <c r="J359" s="133"/>
      <c r="L359" s="134"/>
      <c r="M359" s="135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D359" s="136"/>
      <c r="AE359" s="136"/>
    </row>
    <row r="360">
      <c r="J360" s="133"/>
      <c r="L360" s="134"/>
      <c r="M360" s="135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D360" s="136"/>
      <c r="AE360" s="136"/>
    </row>
    <row r="361">
      <c r="J361" s="133"/>
      <c r="L361" s="134"/>
      <c r="M361" s="135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D361" s="136"/>
      <c r="AE361" s="136"/>
    </row>
    <row r="362">
      <c r="J362" s="133"/>
      <c r="L362" s="134"/>
      <c r="M362" s="135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D362" s="136"/>
      <c r="AE362" s="136"/>
    </row>
    <row r="363">
      <c r="J363" s="133"/>
      <c r="L363" s="134"/>
      <c r="M363" s="135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D363" s="136"/>
      <c r="AE363" s="136"/>
    </row>
    <row r="364">
      <c r="J364" s="133"/>
      <c r="L364" s="134"/>
      <c r="M364" s="135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D364" s="136"/>
      <c r="AE364" s="136"/>
    </row>
    <row r="365">
      <c r="J365" s="133"/>
      <c r="L365" s="134"/>
      <c r="M365" s="135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D365" s="136"/>
      <c r="AE365" s="136"/>
    </row>
    <row r="366">
      <c r="J366" s="133"/>
      <c r="L366" s="134"/>
      <c r="M366" s="135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D366" s="136"/>
      <c r="AE366" s="136"/>
    </row>
    <row r="367">
      <c r="J367" s="133"/>
      <c r="L367" s="134"/>
      <c r="M367" s="135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D367" s="136"/>
      <c r="AE367" s="136"/>
    </row>
    <row r="368">
      <c r="J368" s="133"/>
      <c r="L368" s="134"/>
      <c r="M368" s="135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D368" s="136"/>
      <c r="AE368" s="136"/>
    </row>
    <row r="369">
      <c r="J369" s="133"/>
      <c r="L369" s="134"/>
      <c r="M369" s="135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D369" s="136"/>
      <c r="AE369" s="136"/>
    </row>
    <row r="370">
      <c r="J370" s="133"/>
      <c r="L370" s="134"/>
      <c r="M370" s="135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D370" s="136"/>
      <c r="AE370" s="136"/>
    </row>
    <row r="371">
      <c r="J371" s="133"/>
      <c r="L371" s="134"/>
      <c r="M371" s="135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D371" s="136"/>
      <c r="AE371" s="136"/>
    </row>
    <row r="372">
      <c r="J372" s="133"/>
      <c r="L372" s="134"/>
      <c r="M372" s="135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D372" s="136"/>
      <c r="AE372" s="136"/>
    </row>
    <row r="373">
      <c r="J373" s="133"/>
      <c r="L373" s="134"/>
      <c r="M373" s="135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D373" s="136"/>
      <c r="AE373" s="136"/>
    </row>
    <row r="374">
      <c r="J374" s="133"/>
      <c r="L374" s="134"/>
      <c r="M374" s="135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D374" s="136"/>
      <c r="AE374" s="136"/>
    </row>
    <row r="375">
      <c r="J375" s="133"/>
      <c r="L375" s="134"/>
      <c r="M375" s="135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D375" s="136"/>
      <c r="AE375" s="136"/>
    </row>
    <row r="376">
      <c r="J376" s="133"/>
      <c r="L376" s="134"/>
      <c r="M376" s="135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D376" s="136"/>
      <c r="AE376" s="136"/>
    </row>
    <row r="377">
      <c r="J377" s="133"/>
      <c r="L377" s="134"/>
      <c r="M377" s="135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D377" s="136"/>
      <c r="AE377" s="136"/>
    </row>
    <row r="378">
      <c r="J378" s="133"/>
      <c r="L378" s="134"/>
      <c r="M378" s="135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D378" s="136"/>
      <c r="AE378" s="136"/>
    </row>
    <row r="379">
      <c r="J379" s="133"/>
      <c r="L379" s="134"/>
      <c r="M379" s="135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D379" s="136"/>
      <c r="AE379" s="136"/>
    </row>
    <row r="380">
      <c r="J380" s="133"/>
      <c r="L380" s="134"/>
      <c r="M380" s="135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D380" s="136"/>
      <c r="AE380" s="136"/>
    </row>
    <row r="381">
      <c r="J381" s="133"/>
      <c r="L381" s="134"/>
      <c r="M381" s="135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D381" s="136"/>
      <c r="AE381" s="136"/>
    </row>
    <row r="382">
      <c r="J382" s="133"/>
      <c r="L382" s="134"/>
      <c r="M382" s="135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D382" s="136"/>
      <c r="AE382" s="136"/>
    </row>
    <row r="383">
      <c r="J383" s="133"/>
      <c r="L383" s="134"/>
      <c r="M383" s="135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D383" s="136"/>
      <c r="AE383" s="136"/>
    </row>
    <row r="384">
      <c r="J384" s="133"/>
      <c r="L384" s="134"/>
      <c r="M384" s="135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D384" s="136"/>
      <c r="AE384" s="136"/>
    </row>
    <row r="385">
      <c r="J385" s="133"/>
      <c r="L385" s="134"/>
      <c r="M385" s="135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D385" s="136"/>
      <c r="AE385" s="136"/>
    </row>
    <row r="386">
      <c r="J386" s="133"/>
      <c r="L386" s="134"/>
      <c r="M386" s="135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D386" s="136"/>
      <c r="AE386" s="136"/>
    </row>
    <row r="387">
      <c r="J387" s="133"/>
      <c r="L387" s="134"/>
      <c r="M387" s="135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D387" s="136"/>
      <c r="AE387" s="136"/>
    </row>
    <row r="388">
      <c r="J388" s="133"/>
      <c r="L388" s="134"/>
      <c r="M388" s="135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D388" s="136"/>
      <c r="AE388" s="136"/>
    </row>
    <row r="389">
      <c r="J389" s="133"/>
      <c r="L389" s="134"/>
      <c r="M389" s="135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D389" s="136"/>
      <c r="AE389" s="136"/>
    </row>
    <row r="390">
      <c r="J390" s="133"/>
      <c r="L390" s="134"/>
      <c r="M390" s="135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D390" s="136"/>
      <c r="AE390" s="136"/>
    </row>
    <row r="391">
      <c r="J391" s="133"/>
      <c r="L391" s="134"/>
      <c r="M391" s="135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D391" s="136"/>
      <c r="AE391" s="136"/>
    </row>
    <row r="392">
      <c r="J392" s="133"/>
      <c r="L392" s="134"/>
      <c r="M392" s="135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D392" s="136"/>
      <c r="AE392" s="136"/>
    </row>
    <row r="393">
      <c r="J393" s="133"/>
      <c r="L393" s="134"/>
      <c r="M393" s="135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D393" s="136"/>
      <c r="AE393" s="136"/>
    </row>
    <row r="394">
      <c r="J394" s="133"/>
      <c r="L394" s="134"/>
      <c r="M394" s="135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D394" s="136"/>
      <c r="AE394" s="136"/>
    </row>
    <row r="395">
      <c r="J395" s="133"/>
      <c r="L395" s="134"/>
      <c r="M395" s="135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D395" s="136"/>
      <c r="AE395" s="136"/>
    </row>
    <row r="396">
      <c r="J396" s="133"/>
      <c r="L396" s="134"/>
      <c r="M396" s="135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D396" s="136"/>
      <c r="AE396" s="136"/>
    </row>
    <row r="397">
      <c r="J397" s="133"/>
      <c r="L397" s="134"/>
      <c r="M397" s="135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D397" s="136"/>
      <c r="AE397" s="136"/>
    </row>
    <row r="398">
      <c r="J398" s="133"/>
      <c r="L398" s="134"/>
      <c r="M398" s="135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D398" s="136"/>
      <c r="AE398" s="136"/>
    </row>
    <row r="399">
      <c r="J399" s="133"/>
      <c r="L399" s="134"/>
      <c r="M399" s="135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D399" s="136"/>
      <c r="AE399" s="136"/>
    </row>
    <row r="400">
      <c r="J400" s="133"/>
      <c r="L400" s="134"/>
      <c r="M400" s="135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D400" s="136"/>
      <c r="AE400" s="136"/>
    </row>
    <row r="401">
      <c r="J401" s="133"/>
      <c r="L401" s="134"/>
      <c r="M401" s="135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D401" s="136"/>
      <c r="AE401" s="136"/>
    </row>
    <row r="402">
      <c r="J402" s="133"/>
      <c r="L402" s="134"/>
      <c r="M402" s="135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D402" s="136"/>
      <c r="AE402" s="136"/>
    </row>
    <row r="403">
      <c r="J403" s="133"/>
      <c r="L403" s="134"/>
      <c r="M403" s="135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D403" s="136"/>
      <c r="AE403" s="136"/>
    </row>
    <row r="404">
      <c r="J404" s="133"/>
      <c r="L404" s="134"/>
      <c r="M404" s="135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D404" s="136"/>
      <c r="AE404" s="136"/>
    </row>
    <row r="405">
      <c r="J405" s="133"/>
      <c r="L405" s="134"/>
      <c r="M405" s="135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D405" s="136"/>
      <c r="AE405" s="136"/>
    </row>
    <row r="406">
      <c r="J406" s="133"/>
      <c r="L406" s="134"/>
      <c r="M406" s="135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D406" s="136"/>
      <c r="AE406" s="136"/>
    </row>
    <row r="407">
      <c r="J407" s="133"/>
      <c r="L407" s="134"/>
      <c r="M407" s="135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D407" s="136"/>
      <c r="AE407" s="136"/>
    </row>
    <row r="408">
      <c r="J408" s="133"/>
      <c r="L408" s="134"/>
      <c r="M408" s="135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D408" s="136"/>
      <c r="AE408" s="136"/>
    </row>
    <row r="409">
      <c r="J409" s="133"/>
      <c r="L409" s="134"/>
      <c r="M409" s="135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D409" s="136"/>
      <c r="AE409" s="136"/>
    </row>
    <row r="410">
      <c r="J410" s="133"/>
      <c r="L410" s="134"/>
      <c r="M410" s="135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D410" s="136"/>
      <c r="AE410" s="136"/>
    </row>
    <row r="411">
      <c r="J411" s="133"/>
      <c r="L411" s="134"/>
      <c r="M411" s="135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D411" s="136"/>
      <c r="AE411" s="136"/>
    </row>
    <row r="412">
      <c r="J412" s="133"/>
      <c r="L412" s="134"/>
      <c r="M412" s="135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D412" s="136"/>
      <c r="AE412" s="136"/>
    </row>
    <row r="413">
      <c r="J413" s="133"/>
      <c r="L413" s="134"/>
      <c r="M413" s="135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D413" s="136"/>
      <c r="AE413" s="136"/>
    </row>
    <row r="414">
      <c r="J414" s="133"/>
      <c r="L414" s="134"/>
      <c r="M414" s="135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D414" s="136"/>
      <c r="AE414" s="136"/>
    </row>
    <row r="415">
      <c r="J415" s="133"/>
      <c r="L415" s="134"/>
      <c r="M415" s="135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D415" s="136"/>
      <c r="AE415" s="136"/>
    </row>
    <row r="416">
      <c r="J416" s="133"/>
      <c r="L416" s="134"/>
      <c r="M416" s="135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D416" s="136"/>
      <c r="AE416" s="136"/>
    </row>
    <row r="417">
      <c r="J417" s="133"/>
      <c r="L417" s="134"/>
      <c r="M417" s="135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D417" s="136"/>
      <c r="AE417" s="136"/>
    </row>
    <row r="418">
      <c r="J418" s="133"/>
      <c r="L418" s="134"/>
      <c r="M418" s="135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D418" s="136"/>
      <c r="AE418" s="136"/>
    </row>
    <row r="419">
      <c r="J419" s="133"/>
      <c r="L419" s="134"/>
      <c r="M419" s="135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D419" s="136"/>
      <c r="AE419" s="136"/>
    </row>
    <row r="420">
      <c r="J420" s="133"/>
      <c r="L420" s="134"/>
      <c r="M420" s="135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D420" s="136"/>
      <c r="AE420" s="136"/>
    </row>
    <row r="421">
      <c r="J421" s="133"/>
      <c r="L421" s="134"/>
      <c r="M421" s="135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D421" s="136"/>
      <c r="AE421" s="136"/>
    </row>
    <row r="422">
      <c r="J422" s="133"/>
      <c r="L422" s="134"/>
      <c r="M422" s="135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D422" s="136"/>
      <c r="AE422" s="136"/>
    </row>
    <row r="423">
      <c r="J423" s="133"/>
      <c r="L423" s="134"/>
      <c r="M423" s="135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D423" s="136"/>
      <c r="AE423" s="136"/>
    </row>
    <row r="424">
      <c r="J424" s="133"/>
      <c r="L424" s="134"/>
      <c r="M424" s="135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D424" s="136"/>
      <c r="AE424" s="136"/>
    </row>
    <row r="425">
      <c r="J425" s="133"/>
      <c r="L425" s="134"/>
      <c r="M425" s="135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D425" s="136"/>
      <c r="AE425" s="136"/>
    </row>
    <row r="426">
      <c r="J426" s="133"/>
      <c r="L426" s="134"/>
      <c r="M426" s="135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D426" s="136"/>
      <c r="AE426" s="136"/>
    </row>
    <row r="427">
      <c r="J427" s="133"/>
      <c r="L427" s="134"/>
      <c r="M427" s="135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D427" s="136"/>
      <c r="AE427" s="136"/>
    </row>
    <row r="428">
      <c r="J428" s="133"/>
      <c r="L428" s="134"/>
      <c r="M428" s="135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D428" s="136"/>
      <c r="AE428" s="136"/>
    </row>
    <row r="429">
      <c r="J429" s="133"/>
      <c r="L429" s="134"/>
      <c r="M429" s="135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D429" s="136"/>
      <c r="AE429" s="136"/>
    </row>
    <row r="430">
      <c r="J430" s="133"/>
      <c r="L430" s="134"/>
      <c r="M430" s="135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D430" s="136"/>
      <c r="AE430" s="136"/>
    </row>
    <row r="431">
      <c r="J431" s="133"/>
      <c r="L431" s="134"/>
      <c r="M431" s="135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D431" s="136"/>
      <c r="AE431" s="136"/>
    </row>
    <row r="432">
      <c r="J432" s="133"/>
      <c r="L432" s="134"/>
      <c r="M432" s="135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D432" s="136"/>
      <c r="AE432" s="136"/>
    </row>
    <row r="433">
      <c r="J433" s="133"/>
      <c r="L433" s="134"/>
      <c r="M433" s="135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D433" s="136"/>
      <c r="AE433" s="136"/>
    </row>
    <row r="434">
      <c r="J434" s="133"/>
      <c r="L434" s="134"/>
      <c r="M434" s="135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D434" s="136"/>
      <c r="AE434" s="136"/>
    </row>
    <row r="435">
      <c r="J435" s="133"/>
      <c r="L435" s="134"/>
      <c r="M435" s="135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D435" s="136"/>
      <c r="AE435" s="136"/>
    </row>
    <row r="436">
      <c r="J436" s="133"/>
      <c r="L436" s="134"/>
      <c r="M436" s="135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D436" s="136"/>
      <c r="AE436" s="136"/>
    </row>
    <row r="437">
      <c r="J437" s="133"/>
      <c r="L437" s="134"/>
      <c r="M437" s="135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D437" s="136"/>
      <c r="AE437" s="136"/>
    </row>
    <row r="438">
      <c r="J438" s="133"/>
      <c r="L438" s="134"/>
      <c r="M438" s="135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D438" s="136"/>
      <c r="AE438" s="136"/>
    </row>
    <row r="439">
      <c r="J439" s="133"/>
      <c r="L439" s="134"/>
      <c r="M439" s="135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D439" s="136"/>
      <c r="AE439" s="136"/>
    </row>
    <row r="440">
      <c r="J440" s="133"/>
      <c r="L440" s="134"/>
      <c r="M440" s="135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D440" s="136"/>
      <c r="AE440" s="136"/>
    </row>
    <row r="441">
      <c r="J441" s="133"/>
      <c r="L441" s="134"/>
      <c r="M441" s="135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D441" s="136"/>
      <c r="AE441" s="136"/>
    </row>
    <row r="442">
      <c r="J442" s="133"/>
      <c r="L442" s="134"/>
      <c r="M442" s="135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D442" s="136"/>
      <c r="AE442" s="136"/>
    </row>
    <row r="443">
      <c r="J443" s="133"/>
      <c r="L443" s="134"/>
      <c r="M443" s="135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D443" s="136"/>
      <c r="AE443" s="136"/>
    </row>
    <row r="444">
      <c r="J444" s="133"/>
      <c r="L444" s="134"/>
      <c r="M444" s="135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D444" s="136"/>
      <c r="AE444" s="136"/>
    </row>
    <row r="445">
      <c r="J445" s="133"/>
      <c r="L445" s="134"/>
      <c r="M445" s="135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D445" s="136"/>
      <c r="AE445" s="136"/>
    </row>
    <row r="446">
      <c r="J446" s="133"/>
      <c r="L446" s="134"/>
      <c r="M446" s="135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D446" s="136"/>
      <c r="AE446" s="136"/>
    </row>
    <row r="447">
      <c r="J447" s="133"/>
      <c r="L447" s="134"/>
      <c r="M447" s="135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D447" s="136"/>
      <c r="AE447" s="136"/>
    </row>
    <row r="448">
      <c r="J448" s="133"/>
      <c r="L448" s="134"/>
      <c r="M448" s="135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D448" s="136"/>
      <c r="AE448" s="136"/>
    </row>
    <row r="449">
      <c r="J449" s="133"/>
      <c r="L449" s="134"/>
      <c r="M449" s="135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D449" s="136"/>
      <c r="AE449" s="136"/>
    </row>
    <row r="450">
      <c r="J450" s="133"/>
      <c r="L450" s="134"/>
      <c r="M450" s="135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D450" s="136"/>
      <c r="AE450" s="136"/>
    </row>
    <row r="451">
      <c r="J451" s="133"/>
      <c r="L451" s="134"/>
      <c r="M451" s="135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D451" s="136"/>
      <c r="AE451" s="136"/>
    </row>
    <row r="452">
      <c r="J452" s="133"/>
      <c r="L452" s="134"/>
      <c r="M452" s="135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D452" s="136"/>
      <c r="AE452" s="136"/>
    </row>
    <row r="453">
      <c r="J453" s="133"/>
      <c r="L453" s="134"/>
      <c r="M453" s="135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D453" s="136"/>
      <c r="AE453" s="136"/>
    </row>
    <row r="454">
      <c r="J454" s="133"/>
      <c r="L454" s="134"/>
      <c r="M454" s="135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D454" s="136"/>
      <c r="AE454" s="136"/>
    </row>
    <row r="455">
      <c r="J455" s="133"/>
      <c r="L455" s="134"/>
      <c r="M455" s="135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D455" s="136"/>
      <c r="AE455" s="136"/>
    </row>
    <row r="456">
      <c r="J456" s="133"/>
      <c r="L456" s="134"/>
      <c r="M456" s="135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D456" s="136"/>
      <c r="AE456" s="136"/>
    </row>
    <row r="457">
      <c r="J457" s="133"/>
      <c r="L457" s="134"/>
      <c r="M457" s="135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D457" s="136"/>
      <c r="AE457" s="136"/>
    </row>
    <row r="458">
      <c r="J458" s="133"/>
      <c r="L458" s="134"/>
      <c r="M458" s="135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D458" s="136"/>
      <c r="AE458" s="136"/>
    </row>
    <row r="459">
      <c r="J459" s="133"/>
      <c r="L459" s="134"/>
      <c r="M459" s="135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D459" s="136"/>
      <c r="AE459" s="136"/>
    </row>
    <row r="460">
      <c r="J460" s="133"/>
      <c r="L460" s="134"/>
      <c r="M460" s="135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D460" s="136"/>
      <c r="AE460" s="136"/>
    </row>
    <row r="461">
      <c r="J461" s="133"/>
      <c r="L461" s="134"/>
      <c r="M461" s="135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D461" s="136"/>
      <c r="AE461" s="136"/>
    </row>
    <row r="462">
      <c r="J462" s="133"/>
      <c r="L462" s="134"/>
      <c r="M462" s="135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D462" s="136"/>
      <c r="AE462" s="136"/>
    </row>
    <row r="463">
      <c r="J463" s="133"/>
      <c r="L463" s="134"/>
      <c r="M463" s="135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D463" s="136"/>
      <c r="AE463" s="136"/>
    </row>
    <row r="464">
      <c r="J464" s="133"/>
      <c r="L464" s="134"/>
      <c r="M464" s="135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D464" s="136"/>
      <c r="AE464" s="136"/>
    </row>
    <row r="465">
      <c r="J465" s="133"/>
      <c r="L465" s="134"/>
      <c r="M465" s="135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D465" s="136"/>
      <c r="AE465" s="136"/>
    </row>
    <row r="466">
      <c r="J466" s="133"/>
      <c r="L466" s="134"/>
      <c r="M466" s="135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D466" s="136"/>
      <c r="AE466" s="136"/>
    </row>
    <row r="467">
      <c r="J467" s="133"/>
      <c r="L467" s="134"/>
      <c r="M467" s="135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D467" s="136"/>
      <c r="AE467" s="136"/>
    </row>
    <row r="468">
      <c r="J468" s="133"/>
      <c r="L468" s="134"/>
      <c r="M468" s="135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D468" s="136"/>
      <c r="AE468" s="136"/>
    </row>
    <row r="469">
      <c r="J469" s="133"/>
      <c r="L469" s="134"/>
      <c r="M469" s="135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D469" s="136"/>
      <c r="AE469" s="136"/>
    </row>
    <row r="470">
      <c r="J470" s="133"/>
      <c r="L470" s="134"/>
      <c r="M470" s="135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D470" s="136"/>
      <c r="AE470" s="136"/>
    </row>
    <row r="471">
      <c r="J471" s="133"/>
      <c r="L471" s="134"/>
      <c r="M471" s="135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D471" s="136"/>
      <c r="AE471" s="136"/>
    </row>
    <row r="472">
      <c r="J472" s="133"/>
      <c r="L472" s="134"/>
      <c r="M472" s="135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D472" s="136"/>
      <c r="AE472" s="136"/>
    </row>
    <row r="473">
      <c r="J473" s="133"/>
      <c r="L473" s="134"/>
      <c r="M473" s="135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D473" s="136"/>
      <c r="AE473" s="136"/>
    </row>
    <row r="474">
      <c r="J474" s="133"/>
      <c r="L474" s="134"/>
      <c r="M474" s="135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D474" s="136"/>
      <c r="AE474" s="136"/>
    </row>
    <row r="475">
      <c r="J475" s="133"/>
      <c r="L475" s="134"/>
      <c r="M475" s="135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D475" s="136"/>
      <c r="AE475" s="136"/>
    </row>
    <row r="476">
      <c r="J476" s="133"/>
      <c r="L476" s="134"/>
      <c r="M476" s="135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D476" s="136"/>
      <c r="AE476" s="136"/>
    </row>
    <row r="477">
      <c r="J477" s="133"/>
      <c r="L477" s="134"/>
      <c r="M477" s="135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D477" s="136"/>
      <c r="AE477" s="136"/>
    </row>
    <row r="478">
      <c r="J478" s="133"/>
      <c r="L478" s="134"/>
      <c r="M478" s="135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D478" s="136"/>
      <c r="AE478" s="136"/>
    </row>
    <row r="479">
      <c r="J479" s="133"/>
      <c r="L479" s="134"/>
      <c r="M479" s="135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D479" s="136"/>
      <c r="AE479" s="136"/>
    </row>
    <row r="480">
      <c r="J480" s="133"/>
      <c r="L480" s="134"/>
      <c r="M480" s="135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D480" s="136"/>
      <c r="AE480" s="136"/>
    </row>
    <row r="481">
      <c r="J481" s="133"/>
      <c r="L481" s="134"/>
      <c r="M481" s="135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D481" s="136"/>
      <c r="AE481" s="136"/>
    </row>
    <row r="482">
      <c r="J482" s="133"/>
      <c r="L482" s="134"/>
      <c r="M482" s="135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D482" s="136"/>
      <c r="AE482" s="136"/>
    </row>
    <row r="483">
      <c r="J483" s="133"/>
      <c r="L483" s="134"/>
      <c r="M483" s="135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D483" s="136"/>
      <c r="AE483" s="136"/>
    </row>
    <row r="484">
      <c r="J484" s="133"/>
      <c r="L484" s="134"/>
      <c r="M484" s="135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D484" s="136"/>
      <c r="AE484" s="136"/>
    </row>
    <row r="485">
      <c r="J485" s="133"/>
      <c r="L485" s="134"/>
      <c r="M485" s="135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D485" s="136"/>
      <c r="AE485" s="136"/>
    </row>
    <row r="486">
      <c r="J486" s="133"/>
      <c r="L486" s="134"/>
      <c r="M486" s="135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D486" s="136"/>
      <c r="AE486" s="136"/>
    </row>
    <row r="487">
      <c r="J487" s="133"/>
      <c r="L487" s="134"/>
      <c r="M487" s="135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D487" s="136"/>
      <c r="AE487" s="136"/>
    </row>
    <row r="488">
      <c r="J488" s="133"/>
      <c r="L488" s="134"/>
      <c r="M488" s="135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D488" s="136"/>
      <c r="AE488" s="136"/>
    </row>
    <row r="489">
      <c r="J489" s="133"/>
      <c r="L489" s="134"/>
      <c r="M489" s="135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D489" s="136"/>
      <c r="AE489" s="136"/>
    </row>
    <row r="490">
      <c r="J490" s="133"/>
      <c r="L490" s="134"/>
      <c r="M490" s="135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D490" s="136"/>
      <c r="AE490" s="136"/>
    </row>
    <row r="491">
      <c r="J491" s="133"/>
      <c r="L491" s="134"/>
      <c r="M491" s="135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D491" s="136"/>
      <c r="AE491" s="136"/>
    </row>
    <row r="492">
      <c r="J492" s="133"/>
      <c r="L492" s="134"/>
      <c r="M492" s="135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D492" s="136"/>
      <c r="AE492" s="136"/>
    </row>
    <row r="493">
      <c r="J493" s="133"/>
      <c r="L493" s="134"/>
      <c r="M493" s="135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D493" s="136"/>
      <c r="AE493" s="136"/>
    </row>
    <row r="494">
      <c r="J494" s="133"/>
      <c r="L494" s="134"/>
      <c r="M494" s="135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D494" s="136"/>
      <c r="AE494" s="136"/>
    </row>
    <row r="495">
      <c r="J495" s="133"/>
      <c r="L495" s="134"/>
      <c r="M495" s="135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D495" s="136"/>
      <c r="AE495" s="136"/>
    </row>
    <row r="496">
      <c r="J496" s="133"/>
      <c r="L496" s="134"/>
      <c r="M496" s="135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D496" s="136"/>
      <c r="AE496" s="136"/>
    </row>
    <row r="497">
      <c r="J497" s="133"/>
      <c r="L497" s="134"/>
      <c r="M497" s="135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D497" s="136"/>
      <c r="AE497" s="136"/>
    </row>
    <row r="498">
      <c r="J498" s="133"/>
      <c r="L498" s="134"/>
      <c r="M498" s="135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D498" s="136"/>
      <c r="AE498" s="136"/>
    </row>
    <row r="499">
      <c r="J499" s="133"/>
      <c r="L499" s="134"/>
      <c r="M499" s="135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D499" s="136"/>
      <c r="AE499" s="136"/>
    </row>
    <row r="500">
      <c r="J500" s="133"/>
      <c r="L500" s="134"/>
      <c r="M500" s="135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D500" s="136"/>
      <c r="AE500" s="136"/>
    </row>
    <row r="501">
      <c r="J501" s="133"/>
      <c r="L501" s="134"/>
      <c r="M501" s="135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D501" s="136"/>
      <c r="AE501" s="136"/>
    </row>
    <row r="502">
      <c r="J502" s="133"/>
      <c r="L502" s="134"/>
      <c r="M502" s="135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D502" s="136"/>
      <c r="AE502" s="136"/>
    </row>
    <row r="503">
      <c r="J503" s="133"/>
      <c r="L503" s="134"/>
      <c r="M503" s="135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D503" s="136"/>
      <c r="AE503" s="136"/>
    </row>
    <row r="504">
      <c r="J504" s="133"/>
      <c r="L504" s="134"/>
      <c r="M504" s="135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D504" s="136"/>
      <c r="AE504" s="136"/>
    </row>
    <row r="505">
      <c r="J505" s="133"/>
      <c r="L505" s="134"/>
      <c r="M505" s="135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D505" s="136"/>
      <c r="AE505" s="136"/>
    </row>
    <row r="506">
      <c r="J506" s="133"/>
      <c r="L506" s="134"/>
      <c r="M506" s="135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D506" s="136"/>
      <c r="AE506" s="136"/>
    </row>
    <row r="507">
      <c r="J507" s="133"/>
      <c r="L507" s="134"/>
      <c r="M507" s="135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D507" s="136"/>
      <c r="AE507" s="136"/>
    </row>
    <row r="508">
      <c r="J508" s="133"/>
      <c r="L508" s="134"/>
      <c r="M508" s="135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D508" s="136"/>
      <c r="AE508" s="136"/>
    </row>
    <row r="509">
      <c r="J509" s="133"/>
      <c r="L509" s="134"/>
      <c r="M509" s="135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D509" s="136"/>
      <c r="AE509" s="136"/>
    </row>
    <row r="510">
      <c r="J510" s="133"/>
      <c r="L510" s="134"/>
      <c r="M510" s="135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D510" s="136"/>
      <c r="AE510" s="136"/>
    </row>
    <row r="511">
      <c r="J511" s="133"/>
      <c r="L511" s="134"/>
      <c r="M511" s="135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D511" s="136"/>
      <c r="AE511" s="136"/>
    </row>
    <row r="512">
      <c r="J512" s="133"/>
      <c r="L512" s="134"/>
      <c r="M512" s="135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D512" s="136"/>
      <c r="AE512" s="136"/>
    </row>
    <row r="513">
      <c r="J513" s="133"/>
      <c r="L513" s="134"/>
      <c r="M513" s="135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D513" s="136"/>
      <c r="AE513" s="136"/>
    </row>
    <row r="514">
      <c r="J514" s="133"/>
      <c r="L514" s="134"/>
      <c r="M514" s="135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D514" s="136"/>
      <c r="AE514" s="136"/>
    </row>
    <row r="515">
      <c r="J515" s="133"/>
      <c r="L515" s="134"/>
      <c r="M515" s="135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D515" s="136"/>
      <c r="AE515" s="136"/>
    </row>
    <row r="516">
      <c r="J516" s="133"/>
      <c r="L516" s="134"/>
      <c r="M516" s="135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D516" s="136"/>
      <c r="AE516" s="136"/>
    </row>
    <row r="517">
      <c r="J517" s="133"/>
      <c r="L517" s="134"/>
      <c r="M517" s="135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D517" s="136"/>
      <c r="AE517" s="136"/>
    </row>
    <row r="518">
      <c r="J518" s="133"/>
      <c r="L518" s="134"/>
      <c r="M518" s="135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D518" s="136"/>
      <c r="AE518" s="136"/>
    </row>
    <row r="519">
      <c r="J519" s="133"/>
      <c r="L519" s="134"/>
      <c r="M519" s="135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D519" s="136"/>
      <c r="AE519" s="136"/>
    </row>
    <row r="520">
      <c r="J520" s="133"/>
      <c r="L520" s="134"/>
      <c r="M520" s="135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D520" s="136"/>
      <c r="AE520" s="136"/>
    </row>
    <row r="521">
      <c r="J521" s="133"/>
      <c r="L521" s="134"/>
      <c r="M521" s="135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D521" s="136"/>
      <c r="AE521" s="136"/>
    </row>
    <row r="522">
      <c r="J522" s="133"/>
      <c r="L522" s="134"/>
      <c r="M522" s="135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D522" s="136"/>
      <c r="AE522" s="136"/>
    </row>
    <row r="523">
      <c r="J523" s="133"/>
      <c r="L523" s="134"/>
      <c r="M523" s="135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D523" s="136"/>
      <c r="AE523" s="136"/>
    </row>
    <row r="524">
      <c r="J524" s="133"/>
      <c r="L524" s="134"/>
      <c r="M524" s="135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D524" s="136"/>
      <c r="AE524" s="136"/>
    </row>
    <row r="525">
      <c r="J525" s="133"/>
      <c r="L525" s="134"/>
      <c r="M525" s="135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D525" s="136"/>
      <c r="AE525" s="136"/>
    </row>
    <row r="526">
      <c r="J526" s="133"/>
      <c r="L526" s="134"/>
      <c r="M526" s="135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D526" s="136"/>
      <c r="AE526" s="136"/>
    </row>
    <row r="527">
      <c r="J527" s="133"/>
      <c r="L527" s="134"/>
      <c r="M527" s="135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D527" s="136"/>
      <c r="AE527" s="136"/>
    </row>
    <row r="528">
      <c r="J528" s="133"/>
      <c r="L528" s="134"/>
      <c r="M528" s="135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D528" s="136"/>
      <c r="AE528" s="136"/>
    </row>
    <row r="529">
      <c r="J529" s="133"/>
      <c r="L529" s="134"/>
      <c r="M529" s="135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D529" s="136"/>
      <c r="AE529" s="136"/>
    </row>
    <row r="530">
      <c r="J530" s="133"/>
      <c r="L530" s="134"/>
      <c r="M530" s="135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D530" s="136"/>
      <c r="AE530" s="136"/>
    </row>
    <row r="531">
      <c r="J531" s="133"/>
      <c r="L531" s="134"/>
      <c r="M531" s="135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D531" s="136"/>
      <c r="AE531" s="136"/>
    </row>
    <row r="532">
      <c r="J532" s="133"/>
      <c r="L532" s="134"/>
      <c r="M532" s="135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D532" s="136"/>
      <c r="AE532" s="136"/>
    </row>
    <row r="533">
      <c r="J533" s="133"/>
      <c r="L533" s="134"/>
      <c r="M533" s="135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D533" s="136"/>
      <c r="AE533" s="136"/>
    </row>
    <row r="534">
      <c r="J534" s="133"/>
      <c r="L534" s="134"/>
      <c r="M534" s="135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D534" s="136"/>
      <c r="AE534" s="136"/>
    </row>
    <row r="535">
      <c r="J535" s="133"/>
      <c r="L535" s="134"/>
      <c r="M535" s="135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D535" s="136"/>
      <c r="AE535" s="136"/>
    </row>
    <row r="536">
      <c r="J536" s="133"/>
      <c r="L536" s="134"/>
      <c r="M536" s="135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D536" s="136"/>
      <c r="AE536" s="136"/>
    </row>
    <row r="537">
      <c r="J537" s="133"/>
      <c r="L537" s="134"/>
      <c r="M537" s="135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D537" s="136"/>
      <c r="AE537" s="136"/>
    </row>
    <row r="538">
      <c r="J538" s="133"/>
      <c r="L538" s="134"/>
      <c r="M538" s="135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D538" s="136"/>
      <c r="AE538" s="136"/>
    </row>
    <row r="539">
      <c r="J539" s="133"/>
      <c r="L539" s="134"/>
      <c r="M539" s="135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D539" s="136"/>
      <c r="AE539" s="136"/>
    </row>
    <row r="540">
      <c r="J540" s="133"/>
      <c r="L540" s="134"/>
      <c r="M540" s="135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D540" s="136"/>
      <c r="AE540" s="136"/>
    </row>
    <row r="541">
      <c r="J541" s="133"/>
      <c r="L541" s="134"/>
      <c r="M541" s="135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D541" s="136"/>
      <c r="AE541" s="136"/>
    </row>
    <row r="542">
      <c r="J542" s="133"/>
      <c r="L542" s="134"/>
      <c r="M542" s="135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D542" s="136"/>
      <c r="AE542" s="136"/>
    </row>
    <row r="543">
      <c r="J543" s="133"/>
      <c r="L543" s="134"/>
      <c r="M543" s="135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D543" s="136"/>
      <c r="AE543" s="136"/>
    </row>
    <row r="544">
      <c r="J544" s="133"/>
      <c r="L544" s="134"/>
      <c r="M544" s="135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D544" s="136"/>
      <c r="AE544" s="136"/>
    </row>
    <row r="545">
      <c r="J545" s="133"/>
      <c r="L545" s="134"/>
      <c r="M545" s="135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D545" s="136"/>
      <c r="AE545" s="136"/>
    </row>
    <row r="546">
      <c r="J546" s="133"/>
      <c r="L546" s="134"/>
      <c r="M546" s="135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D546" s="136"/>
      <c r="AE546" s="136"/>
    </row>
    <row r="547">
      <c r="J547" s="133"/>
      <c r="L547" s="134"/>
      <c r="M547" s="135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D547" s="136"/>
      <c r="AE547" s="136"/>
    </row>
    <row r="548">
      <c r="J548" s="133"/>
      <c r="L548" s="134"/>
      <c r="M548" s="135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D548" s="136"/>
      <c r="AE548" s="136"/>
    </row>
    <row r="549">
      <c r="J549" s="133"/>
      <c r="L549" s="134"/>
      <c r="M549" s="135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D549" s="136"/>
      <c r="AE549" s="136"/>
    </row>
    <row r="550">
      <c r="J550" s="133"/>
      <c r="L550" s="134"/>
      <c r="M550" s="135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D550" s="136"/>
      <c r="AE550" s="136"/>
    </row>
    <row r="551">
      <c r="J551" s="133"/>
      <c r="L551" s="134"/>
      <c r="M551" s="135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D551" s="136"/>
      <c r="AE551" s="136"/>
    </row>
    <row r="552">
      <c r="J552" s="133"/>
      <c r="L552" s="134"/>
      <c r="M552" s="135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D552" s="136"/>
      <c r="AE552" s="136"/>
    </row>
    <row r="553">
      <c r="J553" s="133"/>
      <c r="L553" s="134"/>
      <c r="M553" s="135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D553" s="136"/>
      <c r="AE553" s="136"/>
    </row>
    <row r="554">
      <c r="J554" s="133"/>
      <c r="L554" s="134"/>
      <c r="M554" s="135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D554" s="136"/>
      <c r="AE554" s="136"/>
    </row>
    <row r="555">
      <c r="J555" s="133"/>
      <c r="L555" s="134"/>
      <c r="M555" s="135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D555" s="136"/>
      <c r="AE555" s="136"/>
    </row>
    <row r="556">
      <c r="J556" s="133"/>
      <c r="L556" s="134"/>
      <c r="M556" s="135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D556" s="136"/>
      <c r="AE556" s="136"/>
    </row>
    <row r="557">
      <c r="J557" s="133"/>
      <c r="L557" s="134"/>
      <c r="M557" s="135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D557" s="136"/>
      <c r="AE557" s="136"/>
    </row>
    <row r="558">
      <c r="J558" s="133"/>
      <c r="L558" s="134"/>
      <c r="M558" s="135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D558" s="136"/>
      <c r="AE558" s="136"/>
    </row>
    <row r="559">
      <c r="J559" s="133"/>
      <c r="L559" s="134"/>
      <c r="M559" s="135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D559" s="136"/>
      <c r="AE559" s="136"/>
    </row>
    <row r="560">
      <c r="J560" s="133"/>
      <c r="L560" s="134"/>
      <c r="M560" s="135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D560" s="136"/>
      <c r="AE560" s="136"/>
    </row>
    <row r="561">
      <c r="J561" s="133"/>
      <c r="L561" s="134"/>
      <c r="M561" s="135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D561" s="136"/>
      <c r="AE561" s="136"/>
    </row>
    <row r="562">
      <c r="J562" s="133"/>
      <c r="L562" s="134"/>
      <c r="M562" s="135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D562" s="136"/>
      <c r="AE562" s="136"/>
    </row>
    <row r="563">
      <c r="J563" s="133"/>
      <c r="L563" s="134"/>
      <c r="M563" s="135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D563" s="136"/>
      <c r="AE563" s="136"/>
    </row>
    <row r="564">
      <c r="J564" s="133"/>
      <c r="L564" s="134"/>
      <c r="M564" s="135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D564" s="136"/>
      <c r="AE564" s="136"/>
    </row>
    <row r="565">
      <c r="J565" s="133"/>
      <c r="L565" s="134"/>
      <c r="M565" s="135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D565" s="136"/>
      <c r="AE565" s="136"/>
    </row>
    <row r="566">
      <c r="J566" s="133"/>
      <c r="L566" s="134"/>
      <c r="M566" s="135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D566" s="136"/>
      <c r="AE566" s="136"/>
    </row>
    <row r="567">
      <c r="J567" s="133"/>
      <c r="L567" s="134"/>
      <c r="M567" s="135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D567" s="136"/>
      <c r="AE567" s="136"/>
    </row>
    <row r="568">
      <c r="J568" s="133"/>
      <c r="L568" s="134"/>
      <c r="M568" s="135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D568" s="136"/>
      <c r="AE568" s="136"/>
    </row>
    <row r="569">
      <c r="J569" s="133"/>
      <c r="L569" s="134"/>
      <c r="M569" s="135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D569" s="136"/>
      <c r="AE569" s="136"/>
    </row>
    <row r="570">
      <c r="J570" s="133"/>
      <c r="L570" s="134"/>
      <c r="M570" s="135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D570" s="136"/>
      <c r="AE570" s="136"/>
    </row>
    <row r="571">
      <c r="J571" s="133"/>
      <c r="L571" s="134"/>
      <c r="M571" s="135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D571" s="136"/>
      <c r="AE571" s="136"/>
    </row>
    <row r="572">
      <c r="J572" s="133"/>
      <c r="L572" s="134"/>
      <c r="M572" s="135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D572" s="136"/>
      <c r="AE572" s="136"/>
    </row>
    <row r="573">
      <c r="J573" s="133"/>
      <c r="L573" s="134"/>
      <c r="M573" s="135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D573" s="136"/>
      <c r="AE573" s="136"/>
    </row>
    <row r="574">
      <c r="J574" s="133"/>
      <c r="L574" s="134"/>
      <c r="M574" s="135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D574" s="136"/>
      <c r="AE574" s="136"/>
    </row>
    <row r="575">
      <c r="J575" s="133"/>
      <c r="L575" s="134"/>
      <c r="M575" s="135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D575" s="136"/>
      <c r="AE575" s="136"/>
    </row>
    <row r="576">
      <c r="J576" s="133"/>
      <c r="L576" s="134"/>
      <c r="M576" s="135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D576" s="136"/>
      <c r="AE576" s="136"/>
    </row>
    <row r="577">
      <c r="J577" s="133"/>
      <c r="L577" s="134"/>
      <c r="M577" s="135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D577" s="136"/>
      <c r="AE577" s="136"/>
    </row>
    <row r="578">
      <c r="J578" s="133"/>
      <c r="L578" s="134"/>
      <c r="M578" s="135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D578" s="136"/>
      <c r="AE578" s="136"/>
    </row>
    <row r="579">
      <c r="J579" s="133"/>
      <c r="L579" s="134"/>
      <c r="M579" s="135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D579" s="136"/>
      <c r="AE579" s="136"/>
    </row>
    <row r="580">
      <c r="J580" s="133"/>
      <c r="L580" s="134"/>
      <c r="M580" s="135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D580" s="136"/>
      <c r="AE580" s="136"/>
    </row>
    <row r="581">
      <c r="J581" s="133"/>
      <c r="L581" s="134"/>
      <c r="M581" s="135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D581" s="136"/>
      <c r="AE581" s="136"/>
    </row>
    <row r="582">
      <c r="J582" s="133"/>
      <c r="L582" s="134"/>
      <c r="M582" s="135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D582" s="136"/>
      <c r="AE582" s="136"/>
    </row>
    <row r="583">
      <c r="J583" s="133"/>
      <c r="L583" s="134"/>
      <c r="M583" s="135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D583" s="136"/>
      <c r="AE583" s="136"/>
    </row>
    <row r="584">
      <c r="J584" s="133"/>
      <c r="L584" s="134"/>
      <c r="M584" s="135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D584" s="136"/>
      <c r="AE584" s="136"/>
    </row>
    <row r="585">
      <c r="J585" s="133"/>
      <c r="L585" s="134"/>
      <c r="M585" s="135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D585" s="136"/>
      <c r="AE585" s="136"/>
    </row>
    <row r="586">
      <c r="J586" s="133"/>
      <c r="L586" s="134"/>
      <c r="M586" s="135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D586" s="136"/>
      <c r="AE586" s="136"/>
    </row>
    <row r="587">
      <c r="J587" s="133"/>
      <c r="L587" s="134"/>
      <c r="M587" s="135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D587" s="136"/>
      <c r="AE587" s="136"/>
    </row>
    <row r="588">
      <c r="J588" s="133"/>
      <c r="L588" s="134"/>
      <c r="M588" s="135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D588" s="136"/>
      <c r="AE588" s="136"/>
    </row>
    <row r="589">
      <c r="J589" s="133"/>
      <c r="L589" s="134"/>
      <c r="M589" s="135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D589" s="136"/>
      <c r="AE589" s="136"/>
    </row>
    <row r="590">
      <c r="J590" s="133"/>
      <c r="L590" s="134"/>
      <c r="M590" s="135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D590" s="136"/>
      <c r="AE590" s="136"/>
    </row>
    <row r="591">
      <c r="J591" s="133"/>
      <c r="L591" s="134"/>
      <c r="M591" s="135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D591" s="136"/>
      <c r="AE591" s="136"/>
    </row>
    <row r="592">
      <c r="J592" s="133"/>
      <c r="L592" s="134"/>
      <c r="M592" s="135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D592" s="136"/>
      <c r="AE592" s="136"/>
    </row>
    <row r="593">
      <c r="J593" s="133"/>
      <c r="L593" s="134"/>
      <c r="M593" s="135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D593" s="136"/>
      <c r="AE593" s="136"/>
    </row>
    <row r="594">
      <c r="J594" s="133"/>
      <c r="L594" s="134"/>
      <c r="M594" s="135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D594" s="136"/>
      <c r="AE594" s="136"/>
    </row>
    <row r="595">
      <c r="J595" s="133"/>
      <c r="L595" s="134"/>
      <c r="M595" s="135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D595" s="136"/>
      <c r="AE595" s="136"/>
    </row>
    <row r="596">
      <c r="J596" s="133"/>
      <c r="L596" s="134"/>
      <c r="M596" s="135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D596" s="136"/>
      <c r="AE596" s="136"/>
    </row>
    <row r="597">
      <c r="J597" s="133"/>
      <c r="L597" s="134"/>
      <c r="M597" s="135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D597" s="136"/>
      <c r="AE597" s="136"/>
    </row>
    <row r="598">
      <c r="J598" s="133"/>
      <c r="L598" s="134"/>
      <c r="M598" s="135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D598" s="136"/>
      <c r="AE598" s="136"/>
    </row>
    <row r="599">
      <c r="J599" s="133"/>
      <c r="L599" s="134"/>
      <c r="M599" s="135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D599" s="136"/>
      <c r="AE599" s="136"/>
    </row>
    <row r="600">
      <c r="J600" s="133"/>
      <c r="L600" s="134"/>
      <c r="M600" s="135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D600" s="136"/>
      <c r="AE600" s="136"/>
    </row>
    <row r="601">
      <c r="J601" s="133"/>
      <c r="L601" s="134"/>
      <c r="M601" s="135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D601" s="136"/>
      <c r="AE601" s="136"/>
    </row>
    <row r="602">
      <c r="J602" s="133"/>
      <c r="L602" s="134"/>
      <c r="M602" s="135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D602" s="136"/>
      <c r="AE602" s="136"/>
    </row>
    <row r="603">
      <c r="J603" s="133"/>
      <c r="L603" s="134"/>
      <c r="M603" s="135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D603" s="136"/>
      <c r="AE603" s="136"/>
    </row>
    <row r="604">
      <c r="J604" s="133"/>
      <c r="L604" s="134"/>
      <c r="M604" s="135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D604" s="136"/>
      <c r="AE604" s="136"/>
    </row>
    <row r="605">
      <c r="J605" s="133"/>
      <c r="L605" s="134"/>
      <c r="M605" s="135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D605" s="136"/>
      <c r="AE605" s="136"/>
    </row>
    <row r="606">
      <c r="J606" s="133"/>
      <c r="L606" s="134"/>
      <c r="M606" s="135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D606" s="136"/>
      <c r="AE606" s="136"/>
    </row>
    <row r="607">
      <c r="J607" s="133"/>
      <c r="L607" s="134"/>
      <c r="M607" s="135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D607" s="136"/>
      <c r="AE607" s="136"/>
    </row>
    <row r="608">
      <c r="J608" s="133"/>
      <c r="L608" s="134"/>
      <c r="M608" s="135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D608" s="136"/>
      <c r="AE608" s="136"/>
    </row>
    <row r="609">
      <c r="J609" s="133"/>
      <c r="L609" s="134"/>
      <c r="M609" s="135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D609" s="136"/>
      <c r="AE609" s="136"/>
    </row>
    <row r="610">
      <c r="J610" s="133"/>
      <c r="L610" s="134"/>
      <c r="M610" s="135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D610" s="136"/>
      <c r="AE610" s="136"/>
    </row>
    <row r="611">
      <c r="J611" s="133"/>
      <c r="L611" s="134"/>
      <c r="M611" s="135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D611" s="136"/>
      <c r="AE611" s="136"/>
    </row>
    <row r="612">
      <c r="J612" s="133"/>
      <c r="L612" s="134"/>
      <c r="M612" s="135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D612" s="136"/>
      <c r="AE612" s="136"/>
    </row>
    <row r="613">
      <c r="J613" s="133"/>
      <c r="L613" s="134"/>
      <c r="M613" s="135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D613" s="136"/>
      <c r="AE613" s="136"/>
    </row>
    <row r="614">
      <c r="J614" s="133"/>
      <c r="L614" s="134"/>
      <c r="M614" s="135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D614" s="136"/>
      <c r="AE614" s="136"/>
    </row>
    <row r="615">
      <c r="J615" s="133"/>
      <c r="L615" s="134"/>
      <c r="M615" s="135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D615" s="136"/>
      <c r="AE615" s="136"/>
    </row>
    <row r="616">
      <c r="J616" s="133"/>
      <c r="L616" s="134"/>
      <c r="M616" s="135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D616" s="136"/>
      <c r="AE616" s="136"/>
    </row>
    <row r="617">
      <c r="J617" s="133"/>
      <c r="L617" s="134"/>
      <c r="M617" s="135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D617" s="136"/>
      <c r="AE617" s="136"/>
    </row>
    <row r="618">
      <c r="J618" s="133"/>
      <c r="L618" s="134"/>
      <c r="M618" s="135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D618" s="136"/>
      <c r="AE618" s="136"/>
    </row>
    <row r="619">
      <c r="J619" s="133"/>
      <c r="L619" s="134"/>
      <c r="M619" s="135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D619" s="136"/>
      <c r="AE619" s="136"/>
    </row>
    <row r="620">
      <c r="J620" s="133"/>
      <c r="L620" s="134"/>
      <c r="M620" s="135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D620" s="136"/>
      <c r="AE620" s="136"/>
    </row>
    <row r="621">
      <c r="J621" s="133"/>
      <c r="L621" s="134"/>
      <c r="M621" s="135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D621" s="136"/>
      <c r="AE621" s="136"/>
    </row>
    <row r="622">
      <c r="J622" s="133"/>
      <c r="L622" s="134"/>
      <c r="M622" s="135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D622" s="136"/>
      <c r="AE622" s="136"/>
    </row>
    <row r="623">
      <c r="J623" s="133"/>
      <c r="L623" s="134"/>
      <c r="M623" s="135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D623" s="136"/>
      <c r="AE623" s="136"/>
    </row>
    <row r="624">
      <c r="J624" s="133"/>
      <c r="L624" s="134"/>
      <c r="M624" s="135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D624" s="136"/>
      <c r="AE624" s="136"/>
    </row>
    <row r="625">
      <c r="J625" s="133"/>
      <c r="L625" s="134"/>
      <c r="M625" s="135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D625" s="136"/>
      <c r="AE625" s="136"/>
    </row>
    <row r="626">
      <c r="J626" s="133"/>
      <c r="L626" s="134"/>
      <c r="M626" s="135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D626" s="136"/>
      <c r="AE626" s="136"/>
    </row>
    <row r="627">
      <c r="J627" s="133"/>
      <c r="L627" s="134"/>
      <c r="M627" s="135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D627" s="136"/>
      <c r="AE627" s="136"/>
    </row>
    <row r="628">
      <c r="J628" s="133"/>
      <c r="L628" s="134"/>
      <c r="M628" s="135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D628" s="136"/>
      <c r="AE628" s="136"/>
    </row>
    <row r="629">
      <c r="J629" s="133"/>
      <c r="L629" s="134"/>
      <c r="M629" s="135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D629" s="136"/>
      <c r="AE629" s="136"/>
    </row>
    <row r="630">
      <c r="J630" s="133"/>
      <c r="L630" s="134"/>
      <c r="M630" s="135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D630" s="136"/>
      <c r="AE630" s="136"/>
    </row>
    <row r="631">
      <c r="J631" s="133"/>
      <c r="L631" s="134"/>
      <c r="M631" s="135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D631" s="136"/>
      <c r="AE631" s="136"/>
    </row>
    <row r="632">
      <c r="J632" s="133"/>
      <c r="L632" s="134"/>
      <c r="M632" s="135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D632" s="136"/>
      <c r="AE632" s="136"/>
    </row>
    <row r="633">
      <c r="J633" s="133"/>
      <c r="L633" s="134"/>
      <c r="M633" s="135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D633" s="136"/>
      <c r="AE633" s="136"/>
    </row>
    <row r="634">
      <c r="J634" s="133"/>
      <c r="L634" s="134"/>
      <c r="M634" s="135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D634" s="136"/>
      <c r="AE634" s="136"/>
    </row>
    <row r="635">
      <c r="J635" s="133"/>
      <c r="L635" s="134"/>
      <c r="M635" s="135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D635" s="136"/>
      <c r="AE635" s="136"/>
    </row>
    <row r="636">
      <c r="J636" s="133"/>
      <c r="L636" s="134"/>
      <c r="M636" s="135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D636" s="136"/>
      <c r="AE636" s="136"/>
    </row>
    <row r="637">
      <c r="J637" s="133"/>
      <c r="L637" s="134"/>
      <c r="M637" s="135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D637" s="136"/>
      <c r="AE637" s="136"/>
    </row>
    <row r="638">
      <c r="J638" s="133"/>
      <c r="L638" s="134"/>
      <c r="M638" s="135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D638" s="136"/>
      <c r="AE638" s="136"/>
    </row>
    <row r="639">
      <c r="J639" s="133"/>
      <c r="L639" s="134"/>
      <c r="M639" s="135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D639" s="136"/>
      <c r="AE639" s="136"/>
    </row>
    <row r="640">
      <c r="J640" s="133"/>
      <c r="L640" s="134"/>
      <c r="M640" s="135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D640" s="136"/>
      <c r="AE640" s="136"/>
    </row>
    <row r="641">
      <c r="J641" s="133"/>
      <c r="L641" s="134"/>
      <c r="M641" s="135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D641" s="136"/>
      <c r="AE641" s="136"/>
    </row>
    <row r="642">
      <c r="J642" s="133"/>
      <c r="L642" s="134"/>
      <c r="M642" s="135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D642" s="136"/>
      <c r="AE642" s="136"/>
    </row>
    <row r="643">
      <c r="J643" s="133"/>
      <c r="L643" s="134"/>
      <c r="M643" s="135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D643" s="136"/>
      <c r="AE643" s="136"/>
    </row>
    <row r="644">
      <c r="J644" s="133"/>
      <c r="L644" s="134"/>
      <c r="M644" s="135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D644" s="136"/>
      <c r="AE644" s="136"/>
    </row>
    <row r="645">
      <c r="J645" s="133"/>
      <c r="L645" s="134"/>
      <c r="M645" s="135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D645" s="136"/>
      <c r="AE645" s="136"/>
    </row>
    <row r="646">
      <c r="J646" s="133"/>
      <c r="L646" s="134"/>
      <c r="M646" s="135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D646" s="136"/>
      <c r="AE646" s="136"/>
    </row>
    <row r="647">
      <c r="J647" s="133"/>
      <c r="L647" s="134"/>
      <c r="M647" s="135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D647" s="136"/>
      <c r="AE647" s="136"/>
    </row>
    <row r="648">
      <c r="J648" s="133"/>
      <c r="L648" s="134"/>
      <c r="M648" s="135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D648" s="136"/>
      <c r="AE648" s="136"/>
    </row>
    <row r="649">
      <c r="J649" s="133"/>
      <c r="L649" s="134"/>
      <c r="M649" s="135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D649" s="136"/>
      <c r="AE649" s="136"/>
    </row>
    <row r="650">
      <c r="J650" s="133"/>
      <c r="L650" s="134"/>
      <c r="M650" s="135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D650" s="136"/>
      <c r="AE650" s="136"/>
    </row>
    <row r="651">
      <c r="J651" s="133"/>
      <c r="L651" s="134"/>
      <c r="M651" s="135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D651" s="136"/>
      <c r="AE651" s="136"/>
    </row>
    <row r="652">
      <c r="J652" s="133"/>
      <c r="L652" s="134"/>
      <c r="M652" s="135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D652" s="136"/>
      <c r="AE652" s="136"/>
    </row>
    <row r="653">
      <c r="J653" s="133"/>
      <c r="L653" s="134"/>
      <c r="M653" s="135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D653" s="136"/>
      <c r="AE653" s="136"/>
    </row>
    <row r="654">
      <c r="J654" s="133"/>
      <c r="L654" s="134"/>
      <c r="M654" s="135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D654" s="136"/>
      <c r="AE654" s="136"/>
    </row>
    <row r="655">
      <c r="J655" s="133"/>
      <c r="L655" s="134"/>
      <c r="M655" s="135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D655" s="136"/>
      <c r="AE655" s="136"/>
    </row>
    <row r="656">
      <c r="J656" s="133"/>
      <c r="L656" s="134"/>
      <c r="M656" s="135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D656" s="136"/>
      <c r="AE656" s="136"/>
    </row>
    <row r="657">
      <c r="J657" s="133"/>
      <c r="L657" s="134"/>
      <c r="M657" s="135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D657" s="136"/>
      <c r="AE657" s="136"/>
    </row>
    <row r="658">
      <c r="J658" s="133"/>
      <c r="L658" s="134"/>
      <c r="M658" s="135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D658" s="136"/>
      <c r="AE658" s="136"/>
    </row>
    <row r="659">
      <c r="J659" s="133"/>
      <c r="L659" s="134"/>
      <c r="M659" s="135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D659" s="136"/>
      <c r="AE659" s="136"/>
    </row>
    <row r="660">
      <c r="J660" s="133"/>
      <c r="L660" s="134"/>
      <c r="M660" s="135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D660" s="136"/>
      <c r="AE660" s="136"/>
    </row>
    <row r="661">
      <c r="J661" s="133"/>
      <c r="L661" s="134"/>
      <c r="M661" s="135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D661" s="136"/>
      <c r="AE661" s="136"/>
    </row>
    <row r="662">
      <c r="J662" s="133"/>
      <c r="L662" s="134"/>
      <c r="M662" s="135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D662" s="136"/>
      <c r="AE662" s="136"/>
    </row>
    <row r="663">
      <c r="J663" s="133"/>
      <c r="L663" s="134"/>
      <c r="M663" s="135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D663" s="136"/>
      <c r="AE663" s="136"/>
    </row>
    <row r="664">
      <c r="J664" s="133"/>
      <c r="L664" s="134"/>
      <c r="M664" s="135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D664" s="136"/>
      <c r="AE664" s="136"/>
    </row>
    <row r="665">
      <c r="J665" s="133"/>
      <c r="L665" s="134"/>
      <c r="M665" s="135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D665" s="136"/>
      <c r="AE665" s="136"/>
    </row>
    <row r="666">
      <c r="J666" s="133"/>
      <c r="L666" s="134"/>
      <c r="M666" s="135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D666" s="136"/>
      <c r="AE666" s="136"/>
    </row>
    <row r="667">
      <c r="J667" s="133"/>
      <c r="L667" s="134"/>
      <c r="M667" s="135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D667" s="136"/>
      <c r="AE667" s="136"/>
    </row>
    <row r="668">
      <c r="J668" s="133"/>
      <c r="L668" s="134"/>
      <c r="M668" s="135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D668" s="136"/>
      <c r="AE668" s="136"/>
    </row>
    <row r="669">
      <c r="J669" s="133"/>
      <c r="L669" s="134"/>
      <c r="M669" s="135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D669" s="136"/>
      <c r="AE669" s="136"/>
    </row>
    <row r="670">
      <c r="J670" s="133"/>
      <c r="L670" s="134"/>
      <c r="M670" s="135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D670" s="136"/>
      <c r="AE670" s="136"/>
    </row>
    <row r="671">
      <c r="J671" s="133"/>
      <c r="L671" s="134"/>
      <c r="M671" s="135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D671" s="136"/>
      <c r="AE671" s="136"/>
    </row>
    <row r="672">
      <c r="J672" s="133"/>
      <c r="L672" s="134"/>
      <c r="M672" s="135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D672" s="136"/>
      <c r="AE672" s="136"/>
    </row>
    <row r="673">
      <c r="J673" s="133"/>
      <c r="L673" s="134"/>
      <c r="M673" s="135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D673" s="136"/>
      <c r="AE673" s="136"/>
    </row>
    <row r="674">
      <c r="J674" s="133"/>
      <c r="L674" s="134"/>
      <c r="M674" s="135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D674" s="136"/>
      <c r="AE674" s="136"/>
    </row>
    <row r="675">
      <c r="J675" s="133"/>
      <c r="L675" s="134"/>
      <c r="M675" s="135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D675" s="136"/>
      <c r="AE675" s="136"/>
    </row>
    <row r="676">
      <c r="J676" s="133"/>
      <c r="L676" s="134"/>
      <c r="M676" s="135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D676" s="136"/>
      <c r="AE676" s="136"/>
    </row>
    <row r="677">
      <c r="J677" s="133"/>
      <c r="L677" s="134"/>
      <c r="M677" s="135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D677" s="136"/>
      <c r="AE677" s="136"/>
    </row>
    <row r="678">
      <c r="J678" s="133"/>
      <c r="L678" s="134"/>
      <c r="M678" s="135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D678" s="136"/>
      <c r="AE678" s="136"/>
    </row>
    <row r="679">
      <c r="J679" s="133"/>
      <c r="L679" s="134"/>
      <c r="M679" s="135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D679" s="136"/>
      <c r="AE679" s="136"/>
    </row>
    <row r="680">
      <c r="J680" s="133"/>
      <c r="L680" s="134"/>
      <c r="M680" s="135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D680" s="136"/>
      <c r="AE680" s="136"/>
    </row>
    <row r="681">
      <c r="J681" s="133"/>
      <c r="L681" s="134"/>
      <c r="M681" s="135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D681" s="136"/>
      <c r="AE681" s="136"/>
    </row>
    <row r="682">
      <c r="J682" s="133"/>
      <c r="L682" s="134"/>
      <c r="M682" s="135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D682" s="136"/>
      <c r="AE682" s="136"/>
    </row>
    <row r="683">
      <c r="J683" s="133"/>
      <c r="L683" s="134"/>
      <c r="M683" s="135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D683" s="136"/>
      <c r="AE683" s="136"/>
    </row>
    <row r="684">
      <c r="J684" s="133"/>
      <c r="L684" s="134"/>
      <c r="M684" s="135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D684" s="136"/>
      <c r="AE684" s="136"/>
    </row>
    <row r="685">
      <c r="J685" s="133"/>
      <c r="L685" s="134"/>
      <c r="M685" s="135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D685" s="136"/>
      <c r="AE685" s="136"/>
    </row>
    <row r="686">
      <c r="J686" s="133"/>
      <c r="L686" s="134"/>
      <c r="M686" s="135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D686" s="136"/>
      <c r="AE686" s="136"/>
    </row>
    <row r="687">
      <c r="J687" s="133"/>
      <c r="L687" s="134"/>
      <c r="M687" s="135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D687" s="136"/>
      <c r="AE687" s="136"/>
    </row>
    <row r="688">
      <c r="J688" s="133"/>
      <c r="L688" s="134"/>
      <c r="M688" s="135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D688" s="136"/>
      <c r="AE688" s="136"/>
    </row>
    <row r="689">
      <c r="J689" s="133"/>
      <c r="L689" s="134"/>
      <c r="M689" s="135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D689" s="136"/>
      <c r="AE689" s="136"/>
    </row>
    <row r="690">
      <c r="J690" s="133"/>
      <c r="L690" s="134"/>
      <c r="M690" s="135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D690" s="136"/>
      <c r="AE690" s="136"/>
    </row>
    <row r="691">
      <c r="J691" s="133"/>
      <c r="L691" s="134"/>
      <c r="M691" s="135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D691" s="136"/>
      <c r="AE691" s="136"/>
    </row>
    <row r="692">
      <c r="J692" s="133"/>
      <c r="L692" s="134"/>
      <c r="M692" s="135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D692" s="136"/>
      <c r="AE692" s="136"/>
    </row>
    <row r="693">
      <c r="J693" s="133"/>
      <c r="L693" s="134"/>
      <c r="M693" s="135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D693" s="136"/>
      <c r="AE693" s="136"/>
    </row>
    <row r="694">
      <c r="J694" s="133"/>
      <c r="L694" s="134"/>
      <c r="M694" s="135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D694" s="136"/>
      <c r="AE694" s="136"/>
    </row>
    <row r="695">
      <c r="J695" s="133"/>
      <c r="L695" s="134"/>
      <c r="M695" s="135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D695" s="136"/>
      <c r="AE695" s="136"/>
    </row>
    <row r="696">
      <c r="J696" s="133"/>
      <c r="L696" s="134"/>
      <c r="M696" s="135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D696" s="136"/>
      <c r="AE696" s="136"/>
    </row>
    <row r="697">
      <c r="J697" s="133"/>
      <c r="L697" s="134"/>
      <c r="M697" s="135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D697" s="136"/>
      <c r="AE697" s="136"/>
    </row>
    <row r="698">
      <c r="J698" s="133"/>
      <c r="L698" s="134"/>
      <c r="M698" s="135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D698" s="136"/>
      <c r="AE698" s="136"/>
    </row>
    <row r="699">
      <c r="J699" s="133"/>
      <c r="L699" s="134"/>
      <c r="M699" s="135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D699" s="136"/>
      <c r="AE699" s="136"/>
    </row>
    <row r="700">
      <c r="J700" s="133"/>
      <c r="L700" s="134"/>
      <c r="M700" s="135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D700" s="136"/>
      <c r="AE700" s="136"/>
    </row>
    <row r="701">
      <c r="J701" s="133"/>
      <c r="L701" s="134"/>
      <c r="M701" s="135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D701" s="136"/>
      <c r="AE701" s="136"/>
    </row>
    <row r="702">
      <c r="J702" s="133"/>
      <c r="L702" s="134"/>
      <c r="M702" s="135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D702" s="136"/>
      <c r="AE702" s="136"/>
    </row>
    <row r="703">
      <c r="J703" s="133"/>
      <c r="L703" s="134"/>
      <c r="M703" s="135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D703" s="136"/>
      <c r="AE703" s="136"/>
    </row>
    <row r="704">
      <c r="J704" s="133"/>
      <c r="L704" s="134"/>
      <c r="M704" s="135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D704" s="136"/>
      <c r="AE704" s="136"/>
    </row>
    <row r="705">
      <c r="J705" s="133"/>
      <c r="L705" s="134"/>
      <c r="M705" s="135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D705" s="136"/>
      <c r="AE705" s="136"/>
    </row>
    <row r="706">
      <c r="J706" s="133"/>
      <c r="L706" s="134"/>
      <c r="M706" s="135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D706" s="136"/>
      <c r="AE706" s="136"/>
    </row>
    <row r="707">
      <c r="J707" s="133"/>
      <c r="L707" s="134"/>
      <c r="M707" s="135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D707" s="136"/>
      <c r="AE707" s="136"/>
    </row>
    <row r="708">
      <c r="J708" s="133"/>
      <c r="L708" s="134"/>
      <c r="M708" s="135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D708" s="136"/>
      <c r="AE708" s="136"/>
    </row>
    <row r="709">
      <c r="J709" s="133"/>
      <c r="L709" s="134"/>
      <c r="M709" s="135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D709" s="136"/>
      <c r="AE709" s="136"/>
    </row>
    <row r="710">
      <c r="J710" s="133"/>
      <c r="L710" s="134"/>
      <c r="M710" s="135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D710" s="136"/>
      <c r="AE710" s="136"/>
    </row>
    <row r="711">
      <c r="J711" s="133"/>
      <c r="L711" s="134"/>
      <c r="M711" s="135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D711" s="136"/>
      <c r="AE711" s="136"/>
    </row>
    <row r="712">
      <c r="J712" s="133"/>
      <c r="L712" s="134"/>
      <c r="M712" s="135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D712" s="136"/>
      <c r="AE712" s="136"/>
    </row>
    <row r="713">
      <c r="J713" s="133"/>
      <c r="L713" s="134"/>
      <c r="M713" s="135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D713" s="136"/>
      <c r="AE713" s="136"/>
    </row>
    <row r="714">
      <c r="J714" s="133"/>
      <c r="L714" s="134"/>
      <c r="M714" s="135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D714" s="136"/>
      <c r="AE714" s="136"/>
    </row>
    <row r="715">
      <c r="J715" s="133"/>
      <c r="L715" s="134"/>
      <c r="M715" s="135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D715" s="136"/>
      <c r="AE715" s="136"/>
    </row>
    <row r="716">
      <c r="J716" s="133"/>
      <c r="L716" s="134"/>
      <c r="M716" s="135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D716" s="136"/>
      <c r="AE716" s="136"/>
    </row>
    <row r="717">
      <c r="J717" s="133"/>
      <c r="L717" s="134"/>
      <c r="M717" s="135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D717" s="136"/>
      <c r="AE717" s="136"/>
    </row>
    <row r="718">
      <c r="J718" s="133"/>
      <c r="L718" s="134"/>
      <c r="M718" s="135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D718" s="136"/>
      <c r="AE718" s="136"/>
    </row>
    <row r="719">
      <c r="J719" s="133"/>
      <c r="L719" s="134"/>
      <c r="M719" s="135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D719" s="136"/>
      <c r="AE719" s="136"/>
    </row>
    <row r="720">
      <c r="J720" s="133"/>
      <c r="L720" s="134"/>
      <c r="M720" s="135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D720" s="136"/>
      <c r="AE720" s="136"/>
    </row>
    <row r="721">
      <c r="J721" s="133"/>
      <c r="L721" s="134"/>
      <c r="M721" s="135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D721" s="136"/>
      <c r="AE721" s="136"/>
    </row>
    <row r="722">
      <c r="J722" s="133"/>
      <c r="L722" s="134"/>
      <c r="M722" s="135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D722" s="136"/>
      <c r="AE722" s="136"/>
    </row>
    <row r="723">
      <c r="J723" s="133"/>
      <c r="L723" s="134"/>
      <c r="M723" s="135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D723" s="136"/>
      <c r="AE723" s="136"/>
    </row>
    <row r="724">
      <c r="J724" s="133"/>
      <c r="L724" s="134"/>
      <c r="M724" s="135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D724" s="136"/>
      <c r="AE724" s="136"/>
    </row>
    <row r="725">
      <c r="J725" s="133"/>
      <c r="L725" s="134"/>
      <c r="M725" s="135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D725" s="136"/>
      <c r="AE725" s="136"/>
    </row>
    <row r="726">
      <c r="J726" s="133"/>
      <c r="L726" s="134"/>
      <c r="M726" s="135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D726" s="136"/>
      <c r="AE726" s="136"/>
    </row>
    <row r="727">
      <c r="J727" s="133"/>
      <c r="L727" s="134"/>
      <c r="M727" s="135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D727" s="136"/>
      <c r="AE727" s="136"/>
    </row>
    <row r="728">
      <c r="J728" s="133"/>
      <c r="L728" s="134"/>
      <c r="M728" s="135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D728" s="136"/>
      <c r="AE728" s="136"/>
    </row>
    <row r="729">
      <c r="J729" s="133"/>
      <c r="L729" s="134"/>
      <c r="M729" s="135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D729" s="136"/>
      <c r="AE729" s="136"/>
    </row>
    <row r="730">
      <c r="J730" s="133"/>
      <c r="L730" s="134"/>
      <c r="M730" s="135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D730" s="136"/>
      <c r="AE730" s="136"/>
    </row>
    <row r="731">
      <c r="J731" s="133"/>
      <c r="L731" s="134"/>
      <c r="M731" s="135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D731" s="136"/>
      <c r="AE731" s="136"/>
    </row>
    <row r="732">
      <c r="J732" s="133"/>
      <c r="L732" s="134"/>
      <c r="M732" s="135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D732" s="136"/>
      <c r="AE732" s="136"/>
    </row>
    <row r="733">
      <c r="J733" s="133"/>
      <c r="L733" s="134"/>
      <c r="M733" s="135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D733" s="136"/>
      <c r="AE733" s="136"/>
    </row>
    <row r="734">
      <c r="J734" s="133"/>
      <c r="L734" s="134"/>
      <c r="M734" s="135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D734" s="136"/>
      <c r="AE734" s="136"/>
    </row>
    <row r="735">
      <c r="J735" s="133"/>
      <c r="L735" s="134"/>
      <c r="M735" s="135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D735" s="136"/>
      <c r="AE735" s="136"/>
    </row>
    <row r="736">
      <c r="J736" s="133"/>
      <c r="L736" s="134"/>
      <c r="M736" s="135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D736" s="136"/>
      <c r="AE736" s="136"/>
    </row>
    <row r="737">
      <c r="J737" s="133"/>
      <c r="L737" s="134"/>
      <c r="M737" s="135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D737" s="136"/>
      <c r="AE737" s="136"/>
    </row>
    <row r="738">
      <c r="J738" s="133"/>
      <c r="L738" s="134"/>
      <c r="M738" s="135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D738" s="136"/>
      <c r="AE738" s="136"/>
    </row>
    <row r="739">
      <c r="J739" s="133"/>
      <c r="L739" s="134"/>
      <c r="M739" s="135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D739" s="136"/>
      <c r="AE739" s="136"/>
    </row>
    <row r="740">
      <c r="J740" s="133"/>
      <c r="L740" s="134"/>
      <c r="M740" s="135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D740" s="136"/>
      <c r="AE740" s="136"/>
    </row>
    <row r="741">
      <c r="J741" s="133"/>
      <c r="L741" s="134"/>
      <c r="M741" s="135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D741" s="136"/>
      <c r="AE741" s="136"/>
    </row>
    <row r="742">
      <c r="J742" s="133"/>
      <c r="L742" s="134"/>
      <c r="M742" s="135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D742" s="136"/>
      <c r="AE742" s="136"/>
    </row>
    <row r="743">
      <c r="J743" s="133"/>
      <c r="L743" s="134"/>
      <c r="M743" s="135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D743" s="136"/>
      <c r="AE743" s="136"/>
    </row>
    <row r="744">
      <c r="J744" s="133"/>
      <c r="L744" s="134"/>
      <c r="M744" s="135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D744" s="136"/>
      <c r="AE744" s="136"/>
    </row>
    <row r="745">
      <c r="J745" s="133"/>
      <c r="L745" s="134"/>
      <c r="M745" s="135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D745" s="136"/>
      <c r="AE745" s="136"/>
    </row>
    <row r="746">
      <c r="J746" s="133"/>
      <c r="L746" s="134"/>
      <c r="M746" s="135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D746" s="136"/>
      <c r="AE746" s="136"/>
    </row>
    <row r="747">
      <c r="J747" s="133"/>
      <c r="L747" s="134"/>
      <c r="M747" s="135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D747" s="136"/>
      <c r="AE747" s="136"/>
    </row>
    <row r="748">
      <c r="J748" s="133"/>
      <c r="L748" s="134"/>
      <c r="M748" s="135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D748" s="136"/>
      <c r="AE748" s="136"/>
    </row>
    <row r="749">
      <c r="J749" s="133"/>
      <c r="L749" s="134"/>
      <c r="M749" s="135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D749" s="136"/>
      <c r="AE749" s="136"/>
    </row>
    <row r="750">
      <c r="J750" s="133"/>
      <c r="L750" s="134"/>
      <c r="M750" s="135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D750" s="136"/>
      <c r="AE750" s="136"/>
    </row>
    <row r="751">
      <c r="J751" s="133"/>
      <c r="L751" s="134"/>
      <c r="M751" s="135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D751" s="136"/>
      <c r="AE751" s="136"/>
    </row>
    <row r="752">
      <c r="J752" s="133"/>
      <c r="L752" s="134"/>
      <c r="M752" s="135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D752" s="136"/>
      <c r="AE752" s="136"/>
    </row>
    <row r="753">
      <c r="J753" s="133"/>
      <c r="L753" s="134"/>
      <c r="M753" s="135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D753" s="136"/>
      <c r="AE753" s="136"/>
    </row>
    <row r="754">
      <c r="J754" s="133"/>
      <c r="L754" s="134"/>
      <c r="M754" s="135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D754" s="136"/>
      <c r="AE754" s="136"/>
    </row>
    <row r="755">
      <c r="J755" s="133"/>
      <c r="L755" s="134"/>
      <c r="M755" s="135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D755" s="136"/>
      <c r="AE755" s="136"/>
    </row>
    <row r="756">
      <c r="J756" s="133"/>
      <c r="L756" s="134"/>
      <c r="M756" s="135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D756" s="136"/>
      <c r="AE756" s="136"/>
    </row>
    <row r="757">
      <c r="J757" s="133"/>
      <c r="L757" s="134"/>
      <c r="M757" s="135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D757" s="136"/>
      <c r="AE757" s="136"/>
    </row>
    <row r="758">
      <c r="J758" s="133"/>
      <c r="L758" s="134"/>
      <c r="M758" s="135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D758" s="136"/>
      <c r="AE758" s="136"/>
    </row>
    <row r="759">
      <c r="J759" s="133"/>
      <c r="L759" s="134"/>
      <c r="M759" s="135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D759" s="136"/>
      <c r="AE759" s="136"/>
    </row>
    <row r="760">
      <c r="J760" s="133"/>
      <c r="L760" s="134"/>
      <c r="M760" s="135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D760" s="136"/>
      <c r="AE760" s="136"/>
    </row>
    <row r="761">
      <c r="J761" s="133"/>
      <c r="L761" s="134"/>
      <c r="M761" s="135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D761" s="136"/>
      <c r="AE761" s="136"/>
    </row>
    <row r="762">
      <c r="J762" s="133"/>
      <c r="L762" s="134"/>
      <c r="M762" s="135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D762" s="136"/>
      <c r="AE762" s="136"/>
    </row>
    <row r="763">
      <c r="J763" s="133"/>
      <c r="L763" s="134"/>
      <c r="M763" s="135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D763" s="136"/>
      <c r="AE763" s="136"/>
    </row>
    <row r="764">
      <c r="J764" s="133"/>
      <c r="L764" s="134"/>
      <c r="M764" s="135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D764" s="136"/>
      <c r="AE764" s="136"/>
    </row>
    <row r="765">
      <c r="J765" s="133"/>
      <c r="L765" s="134"/>
      <c r="M765" s="135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D765" s="136"/>
      <c r="AE765" s="136"/>
    </row>
    <row r="766">
      <c r="J766" s="133"/>
      <c r="L766" s="134"/>
      <c r="M766" s="135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D766" s="136"/>
      <c r="AE766" s="136"/>
    </row>
    <row r="767">
      <c r="J767" s="133"/>
      <c r="L767" s="134"/>
      <c r="M767" s="135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D767" s="136"/>
      <c r="AE767" s="136"/>
    </row>
    <row r="768">
      <c r="J768" s="133"/>
      <c r="L768" s="134"/>
      <c r="M768" s="135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D768" s="136"/>
      <c r="AE768" s="136"/>
    </row>
    <row r="769">
      <c r="J769" s="133"/>
      <c r="L769" s="134"/>
      <c r="M769" s="135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D769" s="136"/>
      <c r="AE769" s="136"/>
    </row>
    <row r="770">
      <c r="J770" s="133"/>
      <c r="L770" s="134"/>
      <c r="M770" s="135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D770" s="136"/>
      <c r="AE770" s="136"/>
    </row>
    <row r="771">
      <c r="J771" s="133"/>
      <c r="L771" s="134"/>
      <c r="M771" s="135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D771" s="136"/>
      <c r="AE771" s="136"/>
    </row>
    <row r="772">
      <c r="J772" s="133"/>
      <c r="L772" s="134"/>
      <c r="M772" s="135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D772" s="136"/>
      <c r="AE772" s="136"/>
    </row>
    <row r="773">
      <c r="J773" s="133"/>
      <c r="L773" s="134"/>
      <c r="M773" s="135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D773" s="136"/>
      <c r="AE773" s="136"/>
    </row>
    <row r="774">
      <c r="J774" s="133"/>
      <c r="L774" s="134"/>
      <c r="M774" s="135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D774" s="136"/>
      <c r="AE774" s="136"/>
    </row>
    <row r="775">
      <c r="J775" s="133"/>
      <c r="L775" s="134"/>
      <c r="M775" s="135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D775" s="136"/>
      <c r="AE775" s="136"/>
    </row>
    <row r="776">
      <c r="J776" s="133"/>
      <c r="L776" s="134"/>
      <c r="M776" s="135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D776" s="136"/>
      <c r="AE776" s="136"/>
    </row>
    <row r="777">
      <c r="J777" s="133"/>
      <c r="L777" s="134"/>
      <c r="M777" s="135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D777" s="136"/>
      <c r="AE777" s="136"/>
    </row>
    <row r="778">
      <c r="J778" s="133"/>
      <c r="L778" s="134"/>
      <c r="M778" s="135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D778" s="136"/>
      <c r="AE778" s="136"/>
    </row>
    <row r="779">
      <c r="J779" s="133"/>
      <c r="L779" s="134"/>
      <c r="M779" s="135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D779" s="136"/>
      <c r="AE779" s="136"/>
    </row>
    <row r="780">
      <c r="J780" s="133"/>
      <c r="L780" s="134"/>
      <c r="M780" s="135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D780" s="136"/>
      <c r="AE780" s="136"/>
    </row>
    <row r="781">
      <c r="J781" s="133"/>
      <c r="L781" s="134"/>
      <c r="M781" s="135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D781" s="136"/>
      <c r="AE781" s="136"/>
    </row>
    <row r="782">
      <c r="J782" s="133"/>
      <c r="L782" s="134"/>
      <c r="M782" s="135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D782" s="136"/>
      <c r="AE782" s="136"/>
    </row>
    <row r="783">
      <c r="J783" s="133"/>
      <c r="L783" s="134"/>
      <c r="M783" s="135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D783" s="136"/>
      <c r="AE783" s="136"/>
    </row>
    <row r="784">
      <c r="J784" s="133"/>
      <c r="L784" s="134"/>
      <c r="M784" s="135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D784" s="136"/>
      <c r="AE784" s="136"/>
    </row>
    <row r="785">
      <c r="J785" s="133"/>
      <c r="L785" s="134"/>
      <c r="M785" s="135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D785" s="136"/>
      <c r="AE785" s="136"/>
    </row>
    <row r="786">
      <c r="J786" s="133"/>
      <c r="L786" s="134"/>
      <c r="M786" s="135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D786" s="136"/>
      <c r="AE786" s="136"/>
    </row>
    <row r="787">
      <c r="J787" s="133"/>
      <c r="L787" s="134"/>
      <c r="M787" s="135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D787" s="136"/>
      <c r="AE787" s="136"/>
    </row>
    <row r="788">
      <c r="J788" s="133"/>
      <c r="L788" s="134"/>
      <c r="M788" s="135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D788" s="136"/>
      <c r="AE788" s="136"/>
    </row>
    <row r="789">
      <c r="J789" s="133"/>
      <c r="L789" s="134"/>
      <c r="M789" s="135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D789" s="136"/>
      <c r="AE789" s="136"/>
    </row>
    <row r="790">
      <c r="J790" s="133"/>
      <c r="L790" s="134"/>
      <c r="M790" s="135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D790" s="136"/>
      <c r="AE790" s="136"/>
    </row>
    <row r="791">
      <c r="J791" s="133"/>
      <c r="L791" s="134"/>
      <c r="M791" s="135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D791" s="136"/>
      <c r="AE791" s="136"/>
    </row>
    <row r="792">
      <c r="J792" s="133"/>
      <c r="L792" s="134"/>
      <c r="M792" s="135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D792" s="136"/>
      <c r="AE792" s="136"/>
    </row>
    <row r="793">
      <c r="J793" s="133"/>
      <c r="L793" s="134"/>
      <c r="M793" s="135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D793" s="136"/>
      <c r="AE793" s="136"/>
    </row>
    <row r="794">
      <c r="J794" s="133"/>
      <c r="L794" s="134"/>
      <c r="M794" s="135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D794" s="136"/>
      <c r="AE794" s="136"/>
    </row>
    <row r="795">
      <c r="J795" s="133"/>
      <c r="L795" s="134"/>
      <c r="M795" s="135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D795" s="136"/>
      <c r="AE795" s="136"/>
    </row>
    <row r="796">
      <c r="J796" s="133"/>
      <c r="L796" s="134"/>
      <c r="M796" s="135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D796" s="136"/>
      <c r="AE796" s="136"/>
    </row>
    <row r="797">
      <c r="J797" s="133"/>
      <c r="L797" s="134"/>
      <c r="M797" s="135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D797" s="136"/>
      <c r="AE797" s="136"/>
    </row>
    <row r="798">
      <c r="J798" s="133"/>
      <c r="L798" s="134"/>
      <c r="M798" s="135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D798" s="136"/>
      <c r="AE798" s="136"/>
    </row>
    <row r="799">
      <c r="J799" s="133"/>
      <c r="L799" s="134"/>
      <c r="M799" s="135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D799" s="136"/>
      <c r="AE799" s="136"/>
    </row>
    <row r="800">
      <c r="J800" s="133"/>
      <c r="L800" s="134"/>
      <c r="M800" s="135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D800" s="136"/>
      <c r="AE800" s="136"/>
    </row>
    <row r="801">
      <c r="J801" s="133"/>
      <c r="L801" s="134"/>
      <c r="M801" s="135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D801" s="136"/>
      <c r="AE801" s="136"/>
    </row>
    <row r="802">
      <c r="J802" s="133"/>
      <c r="L802" s="134"/>
      <c r="M802" s="135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D802" s="136"/>
      <c r="AE802" s="136"/>
    </row>
    <row r="803">
      <c r="J803" s="133"/>
      <c r="L803" s="134"/>
      <c r="M803" s="135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D803" s="136"/>
      <c r="AE803" s="136"/>
    </row>
    <row r="804">
      <c r="J804" s="133"/>
      <c r="L804" s="134"/>
      <c r="M804" s="135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D804" s="136"/>
      <c r="AE804" s="136"/>
    </row>
    <row r="805">
      <c r="J805" s="133"/>
      <c r="L805" s="134"/>
      <c r="M805" s="135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D805" s="136"/>
      <c r="AE805" s="136"/>
    </row>
    <row r="806">
      <c r="J806" s="133"/>
      <c r="L806" s="134"/>
      <c r="M806" s="135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D806" s="136"/>
      <c r="AE806" s="136"/>
    </row>
    <row r="807">
      <c r="J807" s="133"/>
      <c r="L807" s="134"/>
      <c r="M807" s="135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D807" s="136"/>
      <c r="AE807" s="136"/>
    </row>
    <row r="808">
      <c r="J808" s="133"/>
      <c r="L808" s="134"/>
      <c r="M808" s="135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D808" s="136"/>
      <c r="AE808" s="136"/>
    </row>
    <row r="809">
      <c r="J809" s="133"/>
      <c r="L809" s="134"/>
      <c r="M809" s="135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D809" s="136"/>
      <c r="AE809" s="136"/>
    </row>
    <row r="810">
      <c r="J810" s="133"/>
      <c r="L810" s="134"/>
      <c r="M810" s="135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D810" s="136"/>
      <c r="AE810" s="136"/>
    </row>
    <row r="811">
      <c r="J811" s="133"/>
      <c r="L811" s="134"/>
      <c r="M811" s="135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D811" s="136"/>
      <c r="AE811" s="136"/>
    </row>
    <row r="812">
      <c r="J812" s="133"/>
      <c r="L812" s="134"/>
      <c r="M812" s="135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D812" s="136"/>
      <c r="AE812" s="136"/>
    </row>
    <row r="813">
      <c r="J813" s="133"/>
      <c r="L813" s="134"/>
      <c r="M813" s="135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D813" s="136"/>
      <c r="AE813" s="136"/>
    </row>
    <row r="814">
      <c r="J814" s="133"/>
      <c r="L814" s="134"/>
      <c r="M814" s="135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D814" s="136"/>
      <c r="AE814" s="136"/>
    </row>
    <row r="815">
      <c r="J815" s="133"/>
      <c r="L815" s="134"/>
      <c r="M815" s="135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D815" s="136"/>
      <c r="AE815" s="136"/>
    </row>
    <row r="816">
      <c r="J816" s="133"/>
      <c r="L816" s="134"/>
      <c r="M816" s="135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D816" s="136"/>
      <c r="AE816" s="136"/>
    </row>
    <row r="817">
      <c r="J817" s="133"/>
      <c r="L817" s="134"/>
      <c r="M817" s="135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D817" s="136"/>
      <c r="AE817" s="136"/>
    </row>
    <row r="818">
      <c r="J818" s="133"/>
      <c r="L818" s="134"/>
      <c r="M818" s="135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D818" s="136"/>
      <c r="AE818" s="136"/>
    </row>
    <row r="819">
      <c r="J819" s="133"/>
      <c r="L819" s="134"/>
      <c r="M819" s="135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D819" s="136"/>
      <c r="AE819" s="136"/>
    </row>
    <row r="820">
      <c r="J820" s="133"/>
      <c r="L820" s="134"/>
      <c r="M820" s="135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D820" s="136"/>
      <c r="AE820" s="136"/>
    </row>
    <row r="821">
      <c r="J821" s="133"/>
      <c r="L821" s="134"/>
      <c r="M821" s="135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D821" s="136"/>
      <c r="AE821" s="136"/>
    </row>
    <row r="822">
      <c r="J822" s="133"/>
      <c r="L822" s="134"/>
      <c r="M822" s="135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D822" s="136"/>
      <c r="AE822" s="136"/>
    </row>
    <row r="823">
      <c r="J823" s="133"/>
      <c r="L823" s="134"/>
      <c r="M823" s="135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D823" s="136"/>
      <c r="AE823" s="136"/>
    </row>
    <row r="824">
      <c r="J824" s="133"/>
      <c r="L824" s="134"/>
      <c r="M824" s="135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D824" s="136"/>
      <c r="AE824" s="136"/>
    </row>
    <row r="825">
      <c r="J825" s="133"/>
      <c r="L825" s="134"/>
      <c r="M825" s="135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D825" s="136"/>
      <c r="AE825" s="136"/>
    </row>
    <row r="826">
      <c r="J826" s="133"/>
      <c r="L826" s="134"/>
      <c r="M826" s="135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D826" s="136"/>
      <c r="AE826" s="136"/>
    </row>
    <row r="827">
      <c r="J827" s="133"/>
      <c r="L827" s="134"/>
      <c r="M827" s="135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D827" s="136"/>
      <c r="AE827" s="136"/>
    </row>
    <row r="828">
      <c r="J828" s="133"/>
      <c r="L828" s="134"/>
      <c r="M828" s="135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D828" s="136"/>
      <c r="AE828" s="136"/>
    </row>
    <row r="829">
      <c r="J829" s="133"/>
      <c r="L829" s="134"/>
      <c r="M829" s="135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D829" s="136"/>
      <c r="AE829" s="136"/>
    </row>
    <row r="830">
      <c r="J830" s="133"/>
      <c r="L830" s="134"/>
      <c r="M830" s="135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D830" s="136"/>
      <c r="AE830" s="136"/>
    </row>
    <row r="831">
      <c r="J831" s="133"/>
      <c r="L831" s="134"/>
      <c r="M831" s="135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D831" s="136"/>
      <c r="AE831" s="136"/>
    </row>
    <row r="832">
      <c r="J832" s="133"/>
      <c r="L832" s="134"/>
      <c r="M832" s="135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D832" s="136"/>
      <c r="AE832" s="136"/>
    </row>
    <row r="833">
      <c r="J833" s="133"/>
      <c r="L833" s="134"/>
      <c r="M833" s="135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D833" s="136"/>
      <c r="AE833" s="136"/>
    </row>
    <row r="834">
      <c r="J834" s="133"/>
      <c r="L834" s="134"/>
      <c r="M834" s="135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D834" s="136"/>
      <c r="AE834" s="136"/>
    </row>
    <row r="835">
      <c r="J835" s="133"/>
      <c r="L835" s="134"/>
      <c r="M835" s="135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D835" s="136"/>
      <c r="AE835" s="136"/>
    </row>
    <row r="836">
      <c r="J836" s="133"/>
      <c r="L836" s="134"/>
      <c r="M836" s="135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D836" s="136"/>
      <c r="AE836" s="136"/>
    </row>
    <row r="837">
      <c r="J837" s="133"/>
      <c r="L837" s="134"/>
      <c r="M837" s="135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D837" s="136"/>
      <c r="AE837" s="136"/>
    </row>
    <row r="838">
      <c r="J838" s="133"/>
      <c r="L838" s="134"/>
      <c r="M838" s="135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D838" s="136"/>
      <c r="AE838" s="136"/>
    </row>
    <row r="839">
      <c r="J839" s="133"/>
      <c r="L839" s="134"/>
      <c r="M839" s="135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D839" s="136"/>
      <c r="AE839" s="136"/>
    </row>
    <row r="840">
      <c r="J840" s="133"/>
      <c r="L840" s="134"/>
      <c r="M840" s="135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D840" s="136"/>
      <c r="AE840" s="136"/>
    </row>
    <row r="841">
      <c r="J841" s="133"/>
      <c r="L841" s="134"/>
      <c r="M841" s="135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D841" s="136"/>
      <c r="AE841" s="136"/>
    </row>
    <row r="842">
      <c r="J842" s="133"/>
      <c r="L842" s="134"/>
      <c r="M842" s="135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D842" s="136"/>
      <c r="AE842" s="136"/>
    </row>
    <row r="843">
      <c r="J843" s="133"/>
      <c r="L843" s="134"/>
      <c r="M843" s="135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D843" s="136"/>
      <c r="AE843" s="136"/>
    </row>
    <row r="844">
      <c r="J844" s="133"/>
      <c r="L844" s="134"/>
      <c r="M844" s="135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D844" s="136"/>
      <c r="AE844" s="136"/>
    </row>
    <row r="845">
      <c r="J845" s="133"/>
      <c r="L845" s="134"/>
      <c r="M845" s="135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D845" s="136"/>
      <c r="AE845" s="136"/>
    </row>
    <row r="846">
      <c r="J846" s="133"/>
      <c r="L846" s="134"/>
      <c r="M846" s="135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D846" s="136"/>
      <c r="AE846" s="136"/>
    </row>
    <row r="847">
      <c r="J847" s="133"/>
      <c r="L847" s="134"/>
      <c r="M847" s="135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D847" s="136"/>
      <c r="AE847" s="136"/>
    </row>
    <row r="848">
      <c r="J848" s="133"/>
      <c r="L848" s="134"/>
      <c r="M848" s="135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D848" s="136"/>
      <c r="AE848" s="136"/>
    </row>
    <row r="849">
      <c r="J849" s="133"/>
      <c r="L849" s="134"/>
      <c r="M849" s="135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D849" s="136"/>
      <c r="AE849" s="136"/>
    </row>
    <row r="850">
      <c r="J850" s="133"/>
      <c r="L850" s="134"/>
      <c r="M850" s="135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D850" s="136"/>
      <c r="AE850" s="136"/>
    </row>
    <row r="851">
      <c r="J851" s="133"/>
      <c r="L851" s="134"/>
      <c r="M851" s="135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D851" s="136"/>
      <c r="AE851" s="136"/>
    </row>
    <row r="852">
      <c r="J852" s="133"/>
      <c r="L852" s="134"/>
      <c r="M852" s="135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D852" s="136"/>
      <c r="AE852" s="136"/>
    </row>
    <row r="853">
      <c r="J853" s="133"/>
      <c r="L853" s="134"/>
      <c r="M853" s="135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D853" s="136"/>
      <c r="AE853" s="136"/>
    </row>
    <row r="854">
      <c r="J854" s="133"/>
      <c r="L854" s="134"/>
      <c r="M854" s="135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D854" s="136"/>
      <c r="AE854" s="136"/>
    </row>
    <row r="855">
      <c r="J855" s="133"/>
      <c r="L855" s="134"/>
      <c r="M855" s="135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D855" s="136"/>
      <c r="AE855" s="136"/>
    </row>
    <row r="856">
      <c r="J856" s="133"/>
      <c r="L856" s="134"/>
      <c r="M856" s="135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D856" s="136"/>
      <c r="AE856" s="136"/>
    </row>
    <row r="857">
      <c r="J857" s="133"/>
      <c r="L857" s="134"/>
      <c r="M857" s="135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D857" s="136"/>
      <c r="AE857" s="136"/>
    </row>
    <row r="858">
      <c r="J858" s="133"/>
      <c r="L858" s="134"/>
      <c r="M858" s="135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D858" s="136"/>
      <c r="AE858" s="136"/>
    </row>
    <row r="859">
      <c r="J859" s="133"/>
      <c r="L859" s="134"/>
      <c r="M859" s="135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D859" s="136"/>
      <c r="AE859" s="136"/>
    </row>
    <row r="860">
      <c r="J860" s="133"/>
      <c r="L860" s="134"/>
      <c r="M860" s="135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D860" s="136"/>
      <c r="AE860" s="136"/>
    </row>
    <row r="861">
      <c r="J861" s="133"/>
      <c r="L861" s="134"/>
      <c r="M861" s="135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D861" s="136"/>
      <c r="AE861" s="136"/>
    </row>
    <row r="862">
      <c r="J862" s="133"/>
      <c r="L862" s="134"/>
      <c r="M862" s="135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D862" s="136"/>
      <c r="AE862" s="136"/>
    </row>
    <row r="863">
      <c r="J863" s="133"/>
      <c r="L863" s="134"/>
      <c r="M863" s="135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D863" s="136"/>
      <c r="AE863" s="136"/>
    </row>
    <row r="864">
      <c r="J864" s="133"/>
      <c r="L864" s="134"/>
      <c r="M864" s="135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D864" s="136"/>
      <c r="AE864" s="136"/>
    </row>
    <row r="865">
      <c r="J865" s="133"/>
      <c r="L865" s="134"/>
      <c r="M865" s="135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D865" s="136"/>
      <c r="AE865" s="136"/>
    </row>
    <row r="866">
      <c r="J866" s="133"/>
      <c r="L866" s="134"/>
      <c r="M866" s="135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D866" s="136"/>
      <c r="AE866" s="136"/>
    </row>
    <row r="867">
      <c r="J867" s="133"/>
      <c r="L867" s="134"/>
      <c r="M867" s="135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D867" s="136"/>
      <c r="AE867" s="136"/>
    </row>
    <row r="868">
      <c r="J868" s="133"/>
      <c r="L868" s="134"/>
      <c r="M868" s="135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D868" s="136"/>
      <c r="AE868" s="136"/>
    </row>
    <row r="869">
      <c r="J869" s="133"/>
      <c r="L869" s="134"/>
      <c r="M869" s="135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D869" s="136"/>
      <c r="AE869" s="136"/>
    </row>
    <row r="870">
      <c r="J870" s="133"/>
      <c r="L870" s="134"/>
      <c r="M870" s="135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D870" s="136"/>
      <c r="AE870" s="136"/>
    </row>
    <row r="871">
      <c r="J871" s="133"/>
      <c r="L871" s="134"/>
      <c r="M871" s="135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D871" s="136"/>
      <c r="AE871" s="136"/>
    </row>
    <row r="872">
      <c r="J872" s="133"/>
      <c r="L872" s="134"/>
      <c r="M872" s="135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D872" s="136"/>
      <c r="AE872" s="136"/>
    </row>
    <row r="873">
      <c r="J873" s="133"/>
      <c r="L873" s="134"/>
      <c r="M873" s="135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D873" s="136"/>
      <c r="AE873" s="136"/>
    </row>
    <row r="874">
      <c r="J874" s="133"/>
      <c r="L874" s="134"/>
      <c r="M874" s="135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D874" s="136"/>
      <c r="AE874" s="136"/>
    </row>
    <row r="875">
      <c r="J875" s="133"/>
      <c r="L875" s="134"/>
      <c r="M875" s="135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D875" s="136"/>
      <c r="AE875" s="136"/>
    </row>
    <row r="876">
      <c r="J876" s="133"/>
      <c r="L876" s="134"/>
      <c r="M876" s="135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D876" s="136"/>
      <c r="AE876" s="136"/>
    </row>
    <row r="877">
      <c r="J877" s="133"/>
      <c r="L877" s="134"/>
      <c r="M877" s="135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D877" s="136"/>
      <c r="AE877" s="136"/>
    </row>
    <row r="878">
      <c r="J878" s="133"/>
      <c r="L878" s="134"/>
      <c r="M878" s="135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D878" s="136"/>
      <c r="AE878" s="136"/>
    </row>
    <row r="879">
      <c r="J879" s="133"/>
      <c r="L879" s="134"/>
      <c r="M879" s="135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D879" s="136"/>
      <c r="AE879" s="136"/>
    </row>
    <row r="880">
      <c r="J880" s="133"/>
      <c r="L880" s="134"/>
      <c r="M880" s="135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D880" s="136"/>
      <c r="AE880" s="136"/>
    </row>
    <row r="881">
      <c r="J881" s="133"/>
      <c r="L881" s="134"/>
      <c r="M881" s="135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D881" s="136"/>
      <c r="AE881" s="136"/>
    </row>
    <row r="882">
      <c r="J882" s="133"/>
      <c r="L882" s="134"/>
      <c r="M882" s="135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D882" s="136"/>
      <c r="AE882" s="136"/>
    </row>
    <row r="883">
      <c r="J883" s="133"/>
      <c r="L883" s="134"/>
      <c r="M883" s="135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D883" s="136"/>
      <c r="AE883" s="136"/>
    </row>
    <row r="884">
      <c r="J884" s="133"/>
      <c r="L884" s="134"/>
      <c r="M884" s="135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D884" s="136"/>
      <c r="AE884" s="136"/>
    </row>
    <row r="885">
      <c r="J885" s="133"/>
      <c r="L885" s="134"/>
      <c r="M885" s="135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D885" s="136"/>
      <c r="AE885" s="136"/>
    </row>
    <row r="886">
      <c r="J886" s="133"/>
      <c r="L886" s="134"/>
      <c r="M886" s="135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D886" s="136"/>
      <c r="AE886" s="136"/>
    </row>
    <row r="887">
      <c r="J887" s="133"/>
      <c r="L887" s="134"/>
      <c r="M887" s="135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D887" s="136"/>
      <c r="AE887" s="136"/>
    </row>
    <row r="888">
      <c r="J888" s="133"/>
      <c r="L888" s="134"/>
      <c r="M888" s="135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D888" s="136"/>
      <c r="AE888" s="136"/>
    </row>
    <row r="889">
      <c r="J889" s="133"/>
      <c r="L889" s="134"/>
      <c r="M889" s="135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D889" s="136"/>
      <c r="AE889" s="136"/>
    </row>
    <row r="890">
      <c r="J890" s="133"/>
      <c r="L890" s="134"/>
      <c r="M890" s="135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D890" s="136"/>
      <c r="AE890" s="136"/>
    </row>
    <row r="891">
      <c r="J891" s="133"/>
      <c r="L891" s="134"/>
      <c r="M891" s="135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D891" s="136"/>
      <c r="AE891" s="136"/>
    </row>
    <row r="892">
      <c r="J892" s="133"/>
      <c r="L892" s="134"/>
      <c r="M892" s="135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D892" s="136"/>
      <c r="AE892" s="136"/>
    </row>
    <row r="893">
      <c r="J893" s="133"/>
      <c r="L893" s="134"/>
      <c r="M893" s="135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D893" s="136"/>
      <c r="AE893" s="136"/>
    </row>
    <row r="894">
      <c r="J894" s="133"/>
      <c r="L894" s="134"/>
      <c r="M894" s="135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D894" s="136"/>
      <c r="AE894" s="136"/>
    </row>
    <row r="895">
      <c r="J895" s="133"/>
      <c r="L895" s="134"/>
      <c r="M895" s="135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D895" s="136"/>
      <c r="AE895" s="136"/>
    </row>
    <row r="896">
      <c r="J896" s="133"/>
      <c r="L896" s="134"/>
      <c r="M896" s="135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D896" s="136"/>
      <c r="AE896" s="136"/>
    </row>
    <row r="897">
      <c r="J897" s="133"/>
      <c r="L897" s="134"/>
      <c r="M897" s="135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D897" s="136"/>
      <c r="AE897" s="136"/>
    </row>
    <row r="898">
      <c r="J898" s="133"/>
      <c r="L898" s="134"/>
      <c r="M898" s="135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D898" s="136"/>
      <c r="AE898" s="136"/>
    </row>
    <row r="899">
      <c r="J899" s="133"/>
      <c r="L899" s="134"/>
      <c r="M899" s="135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D899" s="136"/>
      <c r="AE899" s="136"/>
    </row>
    <row r="900">
      <c r="J900" s="133"/>
      <c r="L900" s="134"/>
      <c r="M900" s="135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D900" s="136"/>
      <c r="AE900" s="136"/>
    </row>
    <row r="901">
      <c r="J901" s="133"/>
      <c r="L901" s="134"/>
      <c r="M901" s="135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D901" s="136"/>
      <c r="AE901" s="136"/>
    </row>
    <row r="902">
      <c r="J902" s="133"/>
      <c r="L902" s="134"/>
      <c r="M902" s="135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D902" s="136"/>
      <c r="AE902" s="136"/>
    </row>
    <row r="903">
      <c r="J903" s="133"/>
      <c r="L903" s="134"/>
      <c r="M903" s="135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D903" s="136"/>
      <c r="AE903" s="136"/>
    </row>
    <row r="904">
      <c r="J904" s="133"/>
      <c r="L904" s="134"/>
      <c r="M904" s="135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D904" s="136"/>
      <c r="AE904" s="136"/>
    </row>
    <row r="905">
      <c r="J905" s="133"/>
      <c r="L905" s="134"/>
      <c r="M905" s="135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D905" s="136"/>
      <c r="AE905" s="136"/>
    </row>
    <row r="906">
      <c r="J906" s="133"/>
      <c r="L906" s="134"/>
      <c r="M906" s="135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D906" s="136"/>
      <c r="AE906" s="136"/>
    </row>
    <row r="907">
      <c r="J907" s="133"/>
      <c r="L907" s="134"/>
      <c r="M907" s="135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D907" s="136"/>
      <c r="AE907" s="136"/>
    </row>
    <row r="908">
      <c r="J908" s="133"/>
      <c r="L908" s="134"/>
      <c r="M908" s="135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D908" s="136"/>
      <c r="AE908" s="136"/>
    </row>
    <row r="909">
      <c r="J909" s="133"/>
      <c r="L909" s="134"/>
      <c r="M909" s="135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D909" s="136"/>
      <c r="AE909" s="136"/>
    </row>
    <row r="910">
      <c r="J910" s="133"/>
      <c r="L910" s="134"/>
      <c r="M910" s="135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D910" s="136"/>
      <c r="AE910" s="136"/>
    </row>
    <row r="911">
      <c r="J911" s="133"/>
      <c r="L911" s="134"/>
      <c r="M911" s="135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D911" s="136"/>
      <c r="AE911" s="136"/>
    </row>
    <row r="912">
      <c r="J912" s="133"/>
      <c r="L912" s="134"/>
      <c r="M912" s="135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D912" s="136"/>
      <c r="AE912" s="136"/>
    </row>
    <row r="913">
      <c r="J913" s="133"/>
      <c r="L913" s="134"/>
      <c r="M913" s="135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D913" s="136"/>
      <c r="AE913" s="136"/>
    </row>
    <row r="914">
      <c r="J914" s="133"/>
      <c r="L914" s="134"/>
      <c r="M914" s="135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D914" s="136"/>
      <c r="AE914" s="136"/>
    </row>
    <row r="915">
      <c r="J915" s="133"/>
      <c r="L915" s="134"/>
      <c r="M915" s="135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D915" s="136"/>
      <c r="AE915" s="136"/>
    </row>
    <row r="916">
      <c r="J916" s="133"/>
      <c r="L916" s="134"/>
      <c r="M916" s="135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D916" s="136"/>
      <c r="AE916" s="136"/>
    </row>
    <row r="917">
      <c r="J917" s="133"/>
      <c r="L917" s="134"/>
      <c r="M917" s="135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D917" s="136"/>
      <c r="AE917" s="136"/>
    </row>
    <row r="918">
      <c r="J918" s="133"/>
      <c r="L918" s="134"/>
      <c r="M918" s="135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D918" s="136"/>
      <c r="AE918" s="136"/>
    </row>
    <row r="919">
      <c r="J919" s="133"/>
      <c r="L919" s="134"/>
      <c r="M919" s="135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D919" s="136"/>
      <c r="AE919" s="136"/>
    </row>
    <row r="920">
      <c r="J920" s="133"/>
      <c r="L920" s="134"/>
      <c r="M920" s="135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D920" s="136"/>
      <c r="AE920" s="136"/>
    </row>
    <row r="921">
      <c r="J921" s="133"/>
      <c r="L921" s="134"/>
      <c r="M921" s="135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D921" s="136"/>
      <c r="AE921" s="136"/>
    </row>
    <row r="922">
      <c r="J922" s="133"/>
      <c r="L922" s="134"/>
      <c r="M922" s="135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D922" s="136"/>
      <c r="AE922" s="136"/>
    </row>
    <row r="923">
      <c r="J923" s="133"/>
      <c r="L923" s="134"/>
      <c r="M923" s="135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D923" s="136"/>
      <c r="AE923" s="136"/>
    </row>
    <row r="924">
      <c r="J924" s="133"/>
      <c r="L924" s="134"/>
      <c r="M924" s="135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D924" s="136"/>
      <c r="AE924" s="136"/>
    </row>
    <row r="925">
      <c r="J925" s="133"/>
      <c r="L925" s="134"/>
      <c r="M925" s="135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D925" s="136"/>
      <c r="AE925" s="136"/>
    </row>
    <row r="926">
      <c r="J926" s="133"/>
      <c r="L926" s="134"/>
      <c r="M926" s="135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D926" s="136"/>
      <c r="AE926" s="136"/>
    </row>
    <row r="927">
      <c r="J927" s="133"/>
      <c r="L927" s="134"/>
      <c r="M927" s="135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D927" s="136"/>
      <c r="AE927" s="136"/>
    </row>
    <row r="928">
      <c r="J928" s="133"/>
      <c r="L928" s="134"/>
      <c r="M928" s="135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D928" s="136"/>
      <c r="AE928" s="136"/>
    </row>
    <row r="929">
      <c r="J929" s="133"/>
      <c r="L929" s="134"/>
      <c r="M929" s="135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D929" s="136"/>
      <c r="AE929" s="136"/>
    </row>
    <row r="930">
      <c r="J930" s="133"/>
      <c r="L930" s="134"/>
      <c r="M930" s="135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D930" s="136"/>
      <c r="AE930" s="136"/>
    </row>
    <row r="931">
      <c r="J931" s="133"/>
      <c r="L931" s="134"/>
      <c r="M931" s="135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D931" s="136"/>
      <c r="AE931" s="136"/>
    </row>
    <row r="932">
      <c r="J932" s="133"/>
      <c r="L932" s="134"/>
      <c r="M932" s="135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D932" s="136"/>
      <c r="AE932" s="136"/>
    </row>
    <row r="933">
      <c r="J933" s="133"/>
      <c r="L933" s="134"/>
      <c r="M933" s="135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D933" s="136"/>
      <c r="AE933" s="136"/>
    </row>
    <row r="934">
      <c r="J934" s="133"/>
      <c r="L934" s="134"/>
      <c r="M934" s="135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D934" s="136"/>
      <c r="AE934" s="136"/>
    </row>
    <row r="935">
      <c r="J935" s="133"/>
      <c r="L935" s="134"/>
      <c r="M935" s="135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D935" s="136"/>
      <c r="AE935" s="136"/>
    </row>
    <row r="936">
      <c r="J936" s="133"/>
      <c r="L936" s="134"/>
      <c r="M936" s="135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D936" s="136"/>
      <c r="AE936" s="136"/>
    </row>
    <row r="937">
      <c r="J937" s="133"/>
      <c r="L937" s="134"/>
      <c r="M937" s="135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D937" s="136"/>
      <c r="AE937" s="136"/>
    </row>
    <row r="938">
      <c r="J938" s="133"/>
      <c r="L938" s="134"/>
      <c r="M938" s="135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D938" s="136"/>
      <c r="AE938" s="136"/>
    </row>
    <row r="939">
      <c r="J939" s="133"/>
      <c r="L939" s="134"/>
      <c r="M939" s="135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D939" s="136"/>
      <c r="AE939" s="136"/>
    </row>
    <row r="940">
      <c r="J940" s="133"/>
      <c r="L940" s="134"/>
      <c r="M940" s="135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D940" s="136"/>
      <c r="AE940" s="136"/>
    </row>
    <row r="941">
      <c r="J941" s="133"/>
      <c r="L941" s="134"/>
      <c r="M941" s="135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D941" s="136"/>
      <c r="AE941" s="136"/>
    </row>
    <row r="942">
      <c r="J942" s="133"/>
      <c r="L942" s="134"/>
      <c r="M942" s="135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D942" s="136"/>
      <c r="AE942" s="136"/>
    </row>
    <row r="943">
      <c r="J943" s="133"/>
      <c r="L943" s="134"/>
      <c r="M943" s="135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D943" s="136"/>
      <c r="AE943" s="136"/>
    </row>
    <row r="944">
      <c r="J944" s="133"/>
      <c r="L944" s="134"/>
      <c r="M944" s="135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D944" s="136"/>
      <c r="AE944" s="136"/>
    </row>
    <row r="945">
      <c r="J945" s="133"/>
      <c r="L945" s="134"/>
      <c r="M945" s="135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D945" s="136"/>
      <c r="AE945" s="136"/>
    </row>
    <row r="946">
      <c r="J946" s="133"/>
      <c r="L946" s="134"/>
      <c r="M946" s="135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D946" s="136"/>
      <c r="AE946" s="136"/>
    </row>
    <row r="947">
      <c r="J947" s="133"/>
      <c r="L947" s="134"/>
      <c r="M947" s="135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D947" s="136"/>
      <c r="AE947" s="136"/>
    </row>
    <row r="948">
      <c r="J948" s="133"/>
      <c r="L948" s="134"/>
      <c r="M948" s="135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D948" s="136"/>
      <c r="AE948" s="136"/>
    </row>
    <row r="949">
      <c r="J949" s="133"/>
      <c r="L949" s="134"/>
      <c r="M949" s="135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D949" s="136"/>
      <c r="AE949" s="136"/>
    </row>
    <row r="950">
      <c r="J950" s="133"/>
      <c r="L950" s="134"/>
      <c r="M950" s="135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D950" s="136"/>
      <c r="AE950" s="136"/>
    </row>
    <row r="951">
      <c r="J951" s="133"/>
      <c r="L951" s="134"/>
      <c r="M951" s="135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D951" s="136"/>
      <c r="AE951" s="136"/>
    </row>
    <row r="952">
      <c r="J952" s="133"/>
      <c r="L952" s="134"/>
      <c r="M952" s="135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D952" s="136"/>
      <c r="AE952" s="136"/>
    </row>
    <row r="953">
      <c r="J953" s="133"/>
      <c r="L953" s="134"/>
      <c r="M953" s="135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D953" s="136"/>
      <c r="AE953" s="136"/>
    </row>
    <row r="954">
      <c r="J954" s="133"/>
      <c r="L954" s="134"/>
      <c r="M954" s="135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D954" s="136"/>
      <c r="AE954" s="136"/>
    </row>
    <row r="955">
      <c r="J955" s="133"/>
      <c r="L955" s="134"/>
      <c r="M955" s="135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D955" s="136"/>
      <c r="AE955" s="136"/>
    </row>
    <row r="956">
      <c r="J956" s="133"/>
      <c r="L956" s="134"/>
      <c r="M956" s="135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D956" s="136"/>
      <c r="AE956" s="136"/>
    </row>
    <row r="957">
      <c r="J957" s="133"/>
      <c r="L957" s="134"/>
      <c r="M957" s="135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D957" s="136"/>
      <c r="AE957" s="136"/>
    </row>
    <row r="958">
      <c r="J958" s="133"/>
      <c r="L958" s="134"/>
      <c r="M958" s="135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D958" s="136"/>
      <c r="AE958" s="136"/>
    </row>
    <row r="959">
      <c r="J959" s="133"/>
      <c r="L959" s="134"/>
      <c r="M959" s="135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D959" s="136"/>
      <c r="AE959" s="136"/>
    </row>
    <row r="960">
      <c r="J960" s="133"/>
      <c r="L960" s="134"/>
      <c r="M960" s="135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D960" s="136"/>
      <c r="AE960" s="136"/>
    </row>
    <row r="961">
      <c r="J961" s="133"/>
      <c r="L961" s="134"/>
      <c r="M961" s="135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D961" s="136"/>
      <c r="AE961" s="136"/>
    </row>
    <row r="962">
      <c r="J962" s="133"/>
      <c r="L962" s="134"/>
      <c r="M962" s="135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D962" s="136"/>
      <c r="AE962" s="136"/>
    </row>
    <row r="963">
      <c r="J963" s="133"/>
      <c r="L963" s="134"/>
      <c r="M963" s="135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D963" s="136"/>
      <c r="AE963" s="136"/>
    </row>
    <row r="964">
      <c r="J964" s="133"/>
      <c r="L964" s="134"/>
      <c r="M964" s="135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D964" s="136"/>
      <c r="AE964" s="136"/>
    </row>
    <row r="965">
      <c r="J965" s="133"/>
      <c r="L965" s="134"/>
      <c r="M965" s="135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D965" s="136"/>
      <c r="AE965" s="136"/>
    </row>
    <row r="966">
      <c r="J966" s="133"/>
      <c r="L966" s="134"/>
      <c r="M966" s="135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D966" s="136"/>
      <c r="AE966" s="136"/>
    </row>
    <row r="967">
      <c r="J967" s="133"/>
      <c r="L967" s="134"/>
      <c r="M967" s="135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D967" s="136"/>
      <c r="AE967" s="136"/>
    </row>
    <row r="968">
      <c r="J968" s="133"/>
      <c r="L968" s="134"/>
      <c r="M968" s="135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D968" s="136"/>
      <c r="AE968" s="136"/>
    </row>
    <row r="969">
      <c r="J969" s="133"/>
      <c r="L969" s="134"/>
      <c r="M969" s="135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D969" s="136"/>
      <c r="AE969" s="136"/>
    </row>
    <row r="970">
      <c r="J970" s="133"/>
      <c r="L970" s="134"/>
      <c r="M970" s="135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D970" s="136"/>
      <c r="AE970" s="136"/>
    </row>
    <row r="971">
      <c r="J971" s="133"/>
      <c r="L971" s="134"/>
      <c r="M971" s="135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D971" s="136"/>
      <c r="AE971" s="136"/>
    </row>
    <row r="972">
      <c r="J972" s="133"/>
      <c r="L972" s="134"/>
      <c r="M972" s="135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D972" s="136"/>
      <c r="AE972" s="136"/>
    </row>
    <row r="973">
      <c r="J973" s="133"/>
      <c r="L973" s="134"/>
      <c r="M973" s="135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D973" s="136"/>
      <c r="AE973" s="136"/>
    </row>
    <row r="974">
      <c r="J974" s="133"/>
      <c r="L974" s="134"/>
      <c r="M974" s="135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D974" s="136"/>
      <c r="AE974" s="136"/>
    </row>
    <row r="975">
      <c r="J975" s="133"/>
      <c r="L975" s="134"/>
      <c r="M975" s="135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D975" s="136"/>
      <c r="AE975" s="136"/>
    </row>
    <row r="976">
      <c r="J976" s="133"/>
      <c r="L976" s="134"/>
      <c r="M976" s="135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D976" s="136"/>
      <c r="AE976" s="136"/>
    </row>
    <row r="977">
      <c r="J977" s="133"/>
      <c r="L977" s="134"/>
      <c r="M977" s="135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D977" s="136"/>
      <c r="AE977" s="136"/>
    </row>
    <row r="978">
      <c r="J978" s="133"/>
      <c r="L978" s="134"/>
      <c r="M978" s="135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D978" s="136"/>
      <c r="AE978" s="136"/>
    </row>
    <row r="979">
      <c r="J979" s="133"/>
      <c r="L979" s="134"/>
      <c r="M979" s="135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D979" s="136"/>
      <c r="AE979" s="136"/>
    </row>
    <row r="980">
      <c r="J980" s="133"/>
      <c r="L980" s="134"/>
      <c r="M980" s="135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D980" s="136"/>
      <c r="AE980" s="136"/>
    </row>
    <row r="981">
      <c r="J981" s="133"/>
      <c r="L981" s="134"/>
      <c r="M981" s="135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D981" s="136"/>
      <c r="AE981" s="136"/>
    </row>
    <row r="982">
      <c r="J982" s="133"/>
      <c r="L982" s="134"/>
      <c r="M982" s="135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D982" s="136"/>
      <c r="AE982" s="136"/>
    </row>
    <row r="983">
      <c r="J983" s="133"/>
      <c r="L983" s="134"/>
      <c r="M983" s="135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D983" s="136"/>
      <c r="AE983" s="136"/>
    </row>
    <row r="984">
      <c r="J984" s="133"/>
      <c r="L984" s="134"/>
      <c r="M984" s="135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D984" s="136"/>
      <c r="AE984" s="136"/>
    </row>
    <row r="985">
      <c r="J985" s="133"/>
      <c r="L985" s="134"/>
      <c r="M985" s="135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D985" s="136"/>
      <c r="AE985" s="136"/>
    </row>
    <row r="986">
      <c r="J986" s="133"/>
      <c r="L986" s="134"/>
      <c r="M986" s="135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D986" s="136"/>
      <c r="AE986" s="136"/>
    </row>
    <row r="987">
      <c r="J987" s="133"/>
      <c r="L987" s="134"/>
      <c r="M987" s="135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D987" s="136"/>
      <c r="AE987" s="136"/>
    </row>
    <row r="988">
      <c r="J988" s="133"/>
      <c r="L988" s="134"/>
      <c r="M988" s="135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D988" s="136"/>
      <c r="AE988" s="136"/>
    </row>
    <row r="989">
      <c r="J989" s="133"/>
      <c r="L989" s="134"/>
      <c r="M989" s="135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D989" s="136"/>
      <c r="AE989" s="136"/>
    </row>
    <row r="990">
      <c r="J990" s="133"/>
      <c r="L990" s="134"/>
      <c r="M990" s="135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D990" s="136"/>
      <c r="AE990" s="136"/>
    </row>
    <row r="991">
      <c r="J991" s="133"/>
      <c r="L991" s="134"/>
      <c r="M991" s="135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D991" s="136"/>
      <c r="AE991" s="136"/>
    </row>
    <row r="992">
      <c r="J992" s="133"/>
      <c r="L992" s="134"/>
      <c r="M992" s="135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D992" s="136"/>
      <c r="AE992" s="136"/>
    </row>
    <row r="993">
      <c r="J993" s="133"/>
      <c r="L993" s="134"/>
      <c r="M993" s="135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D993" s="136"/>
      <c r="AE993" s="136"/>
    </row>
    <row r="994">
      <c r="J994" s="133"/>
      <c r="L994" s="134"/>
      <c r="M994" s="135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D994" s="136"/>
      <c r="AE994" s="136"/>
    </row>
    <row r="995">
      <c r="J995" s="133"/>
      <c r="L995" s="134"/>
      <c r="M995" s="135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D995" s="136"/>
      <c r="AE995" s="136"/>
    </row>
    <row r="996">
      <c r="J996" s="133"/>
      <c r="L996" s="134"/>
      <c r="M996" s="135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D996" s="136"/>
      <c r="AE996" s="136"/>
    </row>
    <row r="997">
      <c r="J997" s="133"/>
      <c r="L997" s="134"/>
      <c r="M997" s="135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D997" s="136"/>
      <c r="AE997" s="136"/>
    </row>
    <row r="998">
      <c r="J998" s="133"/>
      <c r="L998" s="134"/>
      <c r="M998" s="135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D998" s="136"/>
      <c r="AE998" s="136"/>
    </row>
    <row r="999">
      <c r="J999" s="133"/>
      <c r="L999" s="134"/>
      <c r="M999" s="135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D999" s="136"/>
      <c r="AE999" s="136"/>
    </row>
    <row r="1000">
      <c r="J1000" s="133"/>
      <c r="L1000" s="134"/>
      <c r="M1000" s="135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D1000" s="136"/>
      <c r="AE1000" s="136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